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P13\Desktop\npCEmeshTallyV7.1ClaiborneTrubeySSlinerOolite7.75RPV\dakota\max\pce\"/>
    </mc:Choice>
  </mc:AlternateContent>
  <xr:revisionPtr revIDLastSave="0" documentId="13_ncr:1_{2286341D-A83F-4BA1-A11E-066108BC180D}" xr6:coauthVersionLast="36" xr6:coauthVersionMax="36" xr10:uidLastSave="{00000000-0000-0000-0000-000000000000}"/>
  <bookViews>
    <workbookView xWindow="390" yWindow="105" windowWidth="22050" windowHeight="9270" tabRatio="825" activeTab="2" xr2:uid="{00000000-000D-0000-FFFF-FFFF00000000}"/>
  </bookViews>
  <sheets>
    <sheet name="Input" sheetId="2" r:id="rId1"/>
    <sheet name="Sensitivities" sheetId="3" r:id="rId2"/>
    <sheet name="Sobol" sheetId="14" r:id="rId3"/>
    <sheet name="Compare" sheetId="4" r:id="rId4"/>
    <sheet name="PBA iterations (maxLiner=12.9)" sheetId="5" r:id="rId5"/>
    <sheet name="n PBA iterations maxLiner=1.91" sheetId="12" r:id="rId6"/>
    <sheet name="p PBA iterations maxLiner=1.91" sheetId="13" r:id="rId7"/>
    <sheet name="Validate - 20 vs. 2000 Batches " sheetId="6" r:id="rId8"/>
    <sheet name="Validate - MC vs. Sn" sheetId="7" r:id="rId9"/>
    <sheet name="FOM Check (Long Run)" sheetId="8" r:id="rId10"/>
    <sheet name="BE vs. UQ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3" l="1"/>
  <c r="I21" i="3"/>
  <c r="J21" i="3"/>
  <c r="H22" i="3"/>
  <c r="I22" i="3"/>
  <c r="J22" i="3"/>
  <c r="I19" i="3"/>
  <c r="H19" i="3"/>
  <c r="I28" i="3"/>
  <c r="J36" i="3" s="1"/>
  <c r="J34" i="3"/>
  <c r="H28" i="3"/>
  <c r="I33" i="3" s="1"/>
  <c r="K28" i="3"/>
  <c r="K32" i="3" s="1"/>
  <c r="J28" i="3"/>
  <c r="J29" i="3" s="1"/>
  <c r="J13" i="3"/>
  <c r="H11" i="3"/>
  <c r="H13" i="3" s="1"/>
  <c r="I15" i="3" s="1"/>
  <c r="R13" i="2"/>
  <c r="R14" i="2"/>
  <c r="R12" i="2"/>
  <c r="B419" i="13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" i="13"/>
  <c r="J7" i="4"/>
  <c r="I7" i="4"/>
  <c r="J8" i="4"/>
  <c r="I8" i="4"/>
  <c r="J4" i="4"/>
  <c r="I4" i="4"/>
  <c r="J3" i="4"/>
  <c r="I3" i="4"/>
  <c r="J5" i="4"/>
  <c r="J6" i="4"/>
  <c r="J9" i="4"/>
  <c r="I5" i="4"/>
  <c r="I6" i="4"/>
  <c r="I9" i="4"/>
  <c r="I24" i="3" l="1"/>
  <c r="K24" i="3" s="1"/>
  <c r="J35" i="3"/>
  <c r="H29" i="3"/>
  <c r="I35" i="3"/>
  <c r="I36" i="3"/>
  <c r="I29" i="3"/>
  <c r="K29" i="3"/>
  <c r="K33" i="3"/>
  <c r="J33" i="3"/>
  <c r="L33" i="3" s="1"/>
  <c r="I34" i="3"/>
  <c r="J32" i="3"/>
  <c r="K35" i="3"/>
  <c r="L35" i="3" s="1"/>
  <c r="K36" i="3"/>
  <c r="L36" i="3" s="1"/>
  <c r="K34" i="3"/>
  <c r="I32" i="3"/>
  <c r="L32" i="3" s="1"/>
  <c r="B153" i="12"/>
  <c r="B154" i="12"/>
  <c r="B155" i="12"/>
  <c r="B156" i="12"/>
  <c r="B157" i="12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L34" i="3" l="1"/>
  <c r="E27" i="7"/>
  <c r="E28" i="7"/>
  <c r="D28" i="7"/>
  <c r="D27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29" i="7"/>
  <c r="N30" i="7"/>
  <c r="N31" i="7"/>
  <c r="N32" i="7"/>
  <c r="N28" i="7"/>
  <c r="M28" i="7"/>
  <c r="M73" i="7"/>
  <c r="M72" i="7"/>
  <c r="M69" i="7"/>
  <c r="M68" i="7"/>
  <c r="M67" i="7"/>
  <c r="M66" i="7"/>
  <c r="M65" i="7"/>
  <c r="M64" i="7"/>
  <c r="M63" i="7"/>
  <c r="M62" i="7"/>
  <c r="M61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C24" i="7"/>
  <c r="I11" i="3"/>
  <c r="I13" i="3" s="1"/>
  <c r="K15" i="3" l="1"/>
  <c r="J5" i="11"/>
  <c r="D5" i="11"/>
  <c r="D4" i="11"/>
  <c r="F4" i="11"/>
  <c r="I5" i="11"/>
  <c r="J4" i="11"/>
  <c r="I4" i="11"/>
  <c r="F5" i="11"/>
  <c r="E4" i="11"/>
  <c r="B62" i="5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N5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G24" i="7"/>
  <c r="E24" i="7"/>
  <c r="Q24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C27" i="7"/>
  <c r="C28" i="7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4" i="8"/>
  <c r="E5" i="6"/>
  <c r="F5" i="6" s="1"/>
  <c r="C5" i="6"/>
  <c r="D5" i="6" s="1"/>
  <c r="B53" i="5"/>
  <c r="B54" i="5"/>
  <c r="B55" i="5"/>
  <c r="B56" i="5" s="1"/>
  <c r="B57" i="5" s="1"/>
  <c r="B58" i="5" s="1"/>
  <c r="B59" i="5" s="1"/>
  <c r="B60" i="5" s="1"/>
  <c r="B61" i="5" s="1"/>
  <c r="B52" i="5"/>
  <c r="B5" i="5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4" i="5"/>
  <c r="N24" i="7" l="1"/>
  <c r="K24" i="7"/>
  <c r="E5" i="3"/>
  <c r="E4" i="3"/>
  <c r="J2" i="2" l="1"/>
  <c r="J4" i="2" s="1"/>
  <c r="E2" i="2"/>
  <c r="E3" i="2" s="1"/>
  <c r="J3" i="2" l="1"/>
  <c r="E4" i="2"/>
  <c r="N2" i="2"/>
  <c r="C2" i="2" l="1"/>
  <c r="C4" i="2" s="1"/>
  <c r="C3" i="2" l="1"/>
  <c r="N14" i="2"/>
  <c r="N13" i="2"/>
  <c r="Q2" i="2"/>
  <c r="Q4" i="2" s="1"/>
  <c r="P2" i="2"/>
  <c r="P3" i="2" s="1"/>
  <c r="F2" i="2"/>
  <c r="F4" i="2" s="1"/>
  <c r="G2" i="2"/>
  <c r="G4" i="2" s="1"/>
  <c r="H2" i="2"/>
  <c r="H4" i="2" s="1"/>
  <c r="I2" i="2"/>
  <c r="I4" i="2" s="1"/>
  <c r="K2" i="2"/>
  <c r="K4" i="2" s="1"/>
  <c r="L2" i="2"/>
  <c r="L3" i="2" s="1"/>
  <c r="M2" i="2"/>
  <c r="M3" i="2" s="1"/>
  <c r="N3" i="2"/>
  <c r="O2" i="2"/>
  <c r="O3" i="2" s="1"/>
  <c r="F3" i="2"/>
  <c r="O4" i="2"/>
  <c r="D2" i="2"/>
  <c r="D4" i="2" s="1"/>
  <c r="B2" i="2"/>
  <c r="B3" i="2" s="1"/>
  <c r="A2" i="2"/>
  <c r="A3" i="2" s="1"/>
  <c r="G3" i="2" l="1"/>
  <c r="N15" i="2"/>
  <c r="N16" i="2" s="1"/>
  <c r="M4" i="2"/>
  <c r="K3" i="2"/>
  <c r="P4" i="2"/>
  <c r="I3" i="2"/>
  <c r="H3" i="2"/>
  <c r="L4" i="2"/>
  <c r="N4" i="2"/>
  <c r="D3" i="2"/>
  <c r="B4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EC2</author>
  </authors>
  <commentList>
    <comment ref="B4" authorId="0" shapeId="0" xr:uid="{7289D03D-CCD5-49B5-8D0A-D4562FDC5335}">
      <text>
        <r>
          <rPr>
            <b/>
            <sz val="9"/>
            <color indexed="81"/>
            <rFont val="Tahoma"/>
            <charset val="1"/>
          </rPr>
          <t>EC2:</t>
        </r>
        <r>
          <rPr>
            <sz val="9"/>
            <color indexed="81"/>
            <rFont val="Tahoma"/>
            <charset val="1"/>
          </rPr>
          <t xml:space="preserve">
n/cm2 (E&gt;0.1)</t>
        </r>
      </text>
    </comment>
    <comment ref="B5" authorId="0" shapeId="0" xr:uid="{CBCBF222-D9B9-4B93-9C24-88F1DE983837}">
      <text>
        <r>
          <rPr>
            <b/>
            <sz val="9"/>
            <color indexed="81"/>
            <rFont val="Tahoma"/>
            <charset val="1"/>
          </rPr>
          <t>EC2:</t>
        </r>
        <r>
          <rPr>
            <sz val="9"/>
            <color indexed="81"/>
            <rFont val="Tahoma"/>
            <charset val="1"/>
          </rPr>
          <t xml:space="preserve">
rad/h (all 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EC2</author>
  </authors>
  <commentList>
    <comment ref="J4" authorId="0" shapeId="0" xr:uid="{57A2AAB3-6FCF-4987-BC4F-F6FAD37A76E5}">
      <text>
        <r>
          <rPr>
            <b/>
            <sz val="9"/>
            <color indexed="81"/>
            <rFont val="Tahoma"/>
            <charset val="1"/>
          </rPr>
          <t>EC2:</t>
        </r>
        <r>
          <rPr>
            <sz val="9"/>
            <color indexed="81"/>
            <rFont val="Tahoma"/>
            <charset val="1"/>
          </rPr>
          <t xml:space="preserve">
Claiborne-Trubey factors from https://doi.org/10.13182/NT70-A28690
</t>
        </r>
      </text>
    </comment>
    <comment ref="C26" authorId="0" shapeId="0" xr:uid="{EA882EF3-A3C4-4F78-8C14-2131C484A470}">
      <text>
        <r>
          <rPr>
            <b/>
            <sz val="9"/>
            <color indexed="81"/>
            <rFont val="Tahoma"/>
            <charset val="1"/>
          </rPr>
          <t>EC2:</t>
        </r>
        <r>
          <rPr>
            <sz val="9"/>
            <color indexed="81"/>
            <rFont val="Tahoma"/>
            <charset val="1"/>
          </rPr>
          <t xml:space="preserve">
These values are the average over the radial mesh ~226-~230 cm centered at theta=7.5 degrees at the node directly below the core center.</t>
        </r>
      </text>
    </comment>
    <comment ref="M27" authorId="0" shapeId="0" xr:uid="{9E9F9FA8-F4EF-4B36-A788-4BCE51D3A4FD}">
      <text>
        <r>
          <rPr>
            <b/>
            <sz val="9"/>
            <color indexed="81"/>
            <rFont val="Tahoma"/>
            <charset val="1"/>
          </rPr>
          <t>EC2:</t>
        </r>
        <r>
          <rPr>
            <sz val="9"/>
            <color indexed="81"/>
            <rFont val="Tahoma"/>
            <charset val="1"/>
          </rPr>
          <t xml:space="preserve">
Claiborne-Trubey factors from https://doi.org/10.13182/NT70-A28690
</t>
        </r>
      </text>
    </comment>
  </commentList>
</comments>
</file>

<file path=xl/sharedStrings.xml><?xml version="1.0" encoding="utf-8"?>
<sst xmlns="http://schemas.openxmlformats.org/spreadsheetml/2006/main" count="225" uniqueCount="99">
  <si>
    <t>'h2oDens'</t>
  </si>
  <si>
    <t>'ppmB'</t>
  </si>
  <si>
    <t>'concFe'</t>
  </si>
  <si>
    <t>'concSi'</t>
  </si>
  <si>
    <t>'concCa'</t>
  </si>
  <si>
    <t>'concK'</t>
  </si>
  <si>
    <t>'concAl'</t>
  </si>
  <si>
    <t>'concNa'</t>
  </si>
  <si>
    <t>'concP'</t>
  </si>
  <si>
    <t>'concS'</t>
  </si>
  <si>
    <t>'concO'</t>
  </si>
  <si>
    <t>'concH'</t>
  </si>
  <si>
    <t>'cavityR'</t>
  </si>
  <si>
    <t>'linerR'</t>
  </si>
  <si>
    <t>x=</t>
  </si>
  <si>
    <t>y=</t>
  </si>
  <si>
    <t>detector well coords</t>
  </si>
  <si>
    <t>r=</t>
  </si>
  <si>
    <t>'concDens'</t>
  </si>
  <si>
    <t>'concC'</t>
  </si>
  <si>
    <t>'concMg'</t>
  </si>
  <si>
    <t>h2oDens</t>
  </si>
  <si>
    <t>concreteDens</t>
  </si>
  <si>
    <t>linerThickness</t>
  </si>
  <si>
    <t>type</t>
  </si>
  <si>
    <t>maxN</t>
  </si>
  <si>
    <t>maxP</t>
  </si>
  <si>
    <t>mean</t>
  </si>
  <si>
    <t>stdDev</t>
  </si>
  <si>
    <t>Global sensitivity indices for each response function:</t>
  </si>
  <si>
    <t>maxN Sobol' indices:</t>
  </si>
  <si>
    <t>response</t>
  </si>
  <si>
    <t>Main</t>
  </si>
  <si>
    <t>Total</t>
  </si>
  <si>
    <t>concDens</t>
  </si>
  <si>
    <t>linerR</t>
  </si>
  <si>
    <t>Interaction</t>
  </si>
  <si>
    <t>maxP Sobol' indices:</t>
  </si>
  <si>
    <t>Local sensitivities for each response function evaluated at uncertain variable means:</t>
  </si>
  <si>
    <t>lhs</t>
  </si>
  <si>
    <t>pce</t>
  </si>
  <si>
    <t>pba</t>
  </si>
  <si>
    <t>samples</t>
  </si>
  <si>
    <t>min</t>
  </si>
  <si>
    <t>max</t>
  </si>
  <si>
    <t>uqType</t>
  </si>
  <si>
    <t>maxPhotonDoseRate</t>
  </si>
  <si>
    <t>maxNeutronFluxE&gt;0.1MeV</t>
  </si>
  <si>
    <t>wallTime</t>
  </si>
  <si>
    <t>Expected Improvement</t>
  </si>
  <si>
    <t>Iterations</t>
  </si>
  <si>
    <t>Batch</t>
  </si>
  <si>
    <t>short</t>
  </si>
  <si>
    <t>long</t>
  </si>
  <si>
    <t>diff</t>
  </si>
  <si>
    <t>uppE</t>
  </si>
  <si>
    <t>fluxN</t>
  </si>
  <si>
    <t>total</t>
  </si>
  <si>
    <t>fluxP</t>
  </si>
  <si>
    <t>convFac</t>
  </si>
  <si>
    <t>doseRateP</t>
  </si>
  <si>
    <t>maxNfom</t>
  </si>
  <si>
    <t>maxPfom</t>
  </si>
  <si>
    <t>variable</t>
  </si>
  <si>
    <t>maxNrelErr</t>
  </si>
  <si>
    <t>maxPrelErr</t>
  </si>
  <si>
    <t>Neutrons</t>
  </si>
  <si>
    <t>Photons</t>
  </si>
  <si>
    <t>MC</t>
  </si>
  <si>
    <t>Sn</t>
  </si>
  <si>
    <t>relDiff</t>
  </si>
  <si>
    <t>Particle</t>
  </si>
  <si>
    <t>Neutrons - S4P0</t>
  </si>
  <si>
    <t>Discrete Ordinates</t>
  </si>
  <si>
    <t>Neutrons - S8P3</t>
  </si>
  <si>
    <t>Photons - S4P0</t>
  </si>
  <si>
    <t>Photons - S8P3</t>
  </si>
  <si>
    <t>Neutrons - S16P5</t>
  </si>
  <si>
    <t>Photons - S16P5</t>
  </si>
  <si>
    <t>neutron</t>
  </si>
  <si>
    <t>photon</t>
  </si>
  <si>
    <t>BE</t>
  </si>
  <si>
    <t>maxUQ2sig</t>
  </si>
  <si>
    <t>time</t>
  </si>
  <si>
    <t>particle</t>
  </si>
  <si>
    <t>absDiff</t>
  </si>
  <si>
    <t>fluenceThresholds</t>
  </si>
  <si>
    <t>fluxThresholds</t>
  </si>
  <si>
    <t>Photons - S8P3 - 47g</t>
  </si>
  <si>
    <t>Neutrons - S8P3 - 200g</t>
  </si>
  <si>
    <r>
      <t>2</t>
    </r>
    <r>
      <rPr>
        <sz val="11"/>
        <color theme="1"/>
        <rFont val="Calibri"/>
        <family val="2"/>
      </rPr>
      <t>σ</t>
    </r>
  </si>
  <si>
    <t>3σ</t>
  </si>
  <si>
    <t>product</t>
  </si>
  <si>
    <t>polynomialCoeff</t>
  </si>
  <si>
    <t xml:space="preserve">h2oDens concDens </t>
  </si>
  <si>
    <t xml:space="preserve">h2oDens linerR </t>
  </si>
  <si>
    <t xml:space="preserve">concDens linerR </t>
  </si>
  <si>
    <t>h2oDens concDens linerR</t>
  </si>
  <si>
    <t>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</si>
</sst>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9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5" fillId="0" borderId="0" xfId="0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9" fontId="0" fillId="0" borderId="10" xfId="1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8" fillId="0" borderId="0" xfId="0" applyNumberFormat="1" applyFont="1" applyFill="1" applyBorder="1" applyAlignment="1" applyProtection="1"/>
    <xf numFmtId="11" fontId="8" fillId="0" borderId="0" xfId="0" applyNumberFormat="1" applyFont="1" applyFill="1" applyBorder="1" applyAlignment="1" applyProtection="1"/>
    <xf numFmtId="9" fontId="8" fillId="0" borderId="0" xfId="0" applyNumberFormat="1" applyFont="1" applyFill="1" applyBorder="1" applyAlignment="1" applyProtection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1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rgb="FF8FE38F"/>
        </patternFill>
      </fill>
    </dxf>
  </dxfs>
  <tableStyles count="0" defaultTableStyle="TableStyleMedium2" defaultPivotStyle="PivotStyleLight16"/>
  <colors>
    <mruColors>
      <color rgb="FF8F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Variation by UQ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Compare!$E$2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Compare!$F$4:$F$6</c:f>
                <c:numCache>
                  <c:formatCode>General</c:formatCode>
                  <c:ptCount val="3"/>
                  <c:pt idx="0">
                    <c:v>3670000000</c:v>
                  </c:pt>
                  <c:pt idx="1">
                    <c:v>3612199700.9000001</c:v>
                  </c:pt>
                  <c:pt idx="2">
                    <c:v>8940000000</c:v>
                  </c:pt>
                </c:numCache>
              </c:numRef>
            </c:plus>
            <c:minus>
              <c:numRef>
                <c:f>Compare!$F$4:$F$6</c:f>
                <c:numCache>
                  <c:formatCode>General</c:formatCode>
                  <c:ptCount val="3"/>
                  <c:pt idx="0">
                    <c:v>3670000000</c:v>
                  </c:pt>
                  <c:pt idx="1">
                    <c:v>3612199700.9000001</c:v>
                  </c:pt>
                  <c:pt idx="2">
                    <c:v>8940000000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Compare!$C$4:$C$6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Compare!$E$4:$E$6</c:f>
              <c:numCache>
                <c:formatCode>0.00E+00</c:formatCode>
                <c:ptCount val="3"/>
                <c:pt idx="0">
                  <c:v>16600000000</c:v>
                </c:pt>
                <c:pt idx="1">
                  <c:v>16615928467</c:v>
                </c:pt>
                <c:pt idx="2">
                  <c:v>12400000000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D-4FBD-9FCE-BE000685D451}"/>
            </c:ext>
          </c:extLst>
        </c:ser>
        <c:ser>
          <c:idx val="1"/>
          <c:order val="1"/>
          <c:tx>
            <c:strRef>
              <c:f>Compare!$G$2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Compare!$C$4:$C$6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Compare!$G$4:$G$6</c:f>
              <c:numCache>
                <c:formatCode>0.00E+00</c:formatCode>
                <c:ptCount val="3"/>
                <c:pt idx="0">
                  <c:v>9230000000</c:v>
                </c:pt>
                <c:pt idx="1">
                  <c:v>8830000000</c:v>
                </c:pt>
                <c:pt idx="2">
                  <c:v>6700000000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D-4FBD-9FCE-BE000685D451}"/>
            </c:ext>
          </c:extLst>
        </c:ser>
        <c:ser>
          <c:idx val="2"/>
          <c:order val="2"/>
          <c:tx>
            <c:strRef>
              <c:f>Compare!$H$2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Compare!$C$4:$C$6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Compare!$H$4:$H$6</c:f>
              <c:numCache>
                <c:formatCode>0.00E+00</c:formatCode>
                <c:ptCount val="3"/>
                <c:pt idx="0">
                  <c:v>31500000000</c:v>
                </c:pt>
                <c:pt idx="1">
                  <c:v>31000000000</c:v>
                </c:pt>
                <c:pt idx="2">
                  <c:v>42000000000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D-4FBD-9FCE-BE000685D451}"/>
            </c:ext>
          </c:extLst>
        </c:ser>
        <c:ser>
          <c:idx val="3"/>
          <c:order val="3"/>
          <c:tx>
            <c:strRef>
              <c:f>Compare!$I$2</c:f>
              <c:strCache>
                <c:ptCount val="1"/>
                <c:pt idx="0">
                  <c:v>2σ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Compare!$I$4:$I$6</c:f>
              <c:numCache>
                <c:formatCode>0.00E+00</c:formatCode>
                <c:ptCount val="3"/>
                <c:pt idx="0">
                  <c:v>23940000000</c:v>
                </c:pt>
                <c:pt idx="1">
                  <c:v>23840327868.799999</c:v>
                </c:pt>
                <c:pt idx="2">
                  <c:v>30280000000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D-4FBD-9FCE-BE000685D451}"/>
            </c:ext>
          </c:extLst>
        </c:ser>
        <c:ser>
          <c:idx val="4"/>
          <c:order val="4"/>
          <c:tx>
            <c:strRef>
              <c:f>Compare!$J$2</c:f>
              <c:strCache>
                <c:ptCount val="1"/>
                <c:pt idx="0">
                  <c:v>3σ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Compare!$J$4:$J$6</c:f>
              <c:numCache>
                <c:formatCode>0.00E+00</c:formatCode>
                <c:ptCount val="3"/>
                <c:pt idx="0">
                  <c:v>27610000000</c:v>
                </c:pt>
                <c:pt idx="1">
                  <c:v>27452527569.700001</c:v>
                </c:pt>
                <c:pt idx="2">
                  <c:v>39220000000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9D-4FBD-9FCE-BE000685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09872"/>
        <c:axId val="576809544"/>
      </c:lineChart>
      <c:catAx>
        <c:axId val="5768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UQ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44"/>
        <c:crosses val="autoZero"/>
        <c:auto val="1"/>
        <c:lblAlgn val="ctr"/>
        <c:lblOffset val="100"/>
        <c:noMultiLvlLbl val="0"/>
      </c:catAx>
      <c:valAx>
        <c:axId val="5768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&gt; 0.1 MeV Nuetron Flux (n/cm</a:t>
                </a:r>
                <a:r>
                  <a:rPr lang="en-US" baseline="30000"/>
                  <a:t>2</a:t>
                </a:r>
                <a:r>
                  <a:rPr lang="en-US" baseline="0"/>
                  <a:t>-s)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Response Variation by UQ Method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Compare!$E$2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Compare!$F$8:$F$10</c:f>
                <c:numCache>
                  <c:formatCode>General</c:formatCode>
                  <c:ptCount val="3"/>
                  <c:pt idx="0">
                    <c:v>7463.9222821000003</c:v>
                  </c:pt>
                  <c:pt idx="1">
                    <c:v>6512.8395180999996</c:v>
                  </c:pt>
                </c:numCache>
              </c:numRef>
            </c:plus>
            <c:minus>
              <c:numRef>
                <c:f>Compare!$F$8:$F$10</c:f>
                <c:numCache>
                  <c:formatCode>General</c:formatCode>
                  <c:ptCount val="3"/>
                  <c:pt idx="0">
                    <c:v>7463.9222821000003</c:v>
                  </c:pt>
                  <c:pt idx="1">
                    <c:v>6512.8395180999996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Compare!$C$8:$C$10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Compare!$E$8:$E$10</c:f>
              <c:numCache>
                <c:formatCode>0.00E+00</c:formatCode>
                <c:ptCount val="3"/>
                <c:pt idx="0">
                  <c:v>30799.030666999999</c:v>
                </c:pt>
                <c:pt idx="1">
                  <c:v>30563.081601999998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8-488B-8603-0435523BCB30}"/>
            </c:ext>
          </c:extLst>
        </c:ser>
        <c:ser>
          <c:idx val="1"/>
          <c:order val="1"/>
          <c:tx>
            <c:strRef>
              <c:f>Compare!$G$2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Compare!$C$8:$C$10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Compare!$G$8:$G$10</c:f>
              <c:numCache>
                <c:formatCode>0.00E+00</c:formatCode>
                <c:ptCount val="3"/>
                <c:pt idx="0">
                  <c:v>17700</c:v>
                </c:pt>
                <c:pt idx="1">
                  <c:v>16100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8-488B-8603-0435523BCB30}"/>
            </c:ext>
          </c:extLst>
        </c:ser>
        <c:ser>
          <c:idx val="2"/>
          <c:order val="2"/>
          <c:tx>
            <c:strRef>
              <c:f>Compare!$H$2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Compare!$C$8:$C$10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Compare!$H$8:$H$10</c:f>
              <c:numCache>
                <c:formatCode>0.00E+00</c:formatCode>
                <c:ptCount val="3"/>
                <c:pt idx="0">
                  <c:v>53100</c:v>
                </c:pt>
                <c:pt idx="1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8-488B-8603-0435523BCB30}"/>
            </c:ext>
          </c:extLst>
        </c:ser>
        <c:ser>
          <c:idx val="3"/>
          <c:order val="3"/>
          <c:tx>
            <c:strRef>
              <c:f>Compare!$I$2</c:f>
              <c:strCache>
                <c:ptCount val="1"/>
                <c:pt idx="0">
                  <c:v>2σ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Compare!$C$8:$C$10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Compare!$I$8:$I$10</c:f>
              <c:numCache>
                <c:formatCode>0.00E+00</c:formatCode>
                <c:ptCount val="3"/>
                <c:pt idx="0">
                  <c:v>45726.8752312</c:v>
                </c:pt>
                <c:pt idx="1">
                  <c:v>43588.760638199994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8-488B-8603-0435523BCB30}"/>
            </c:ext>
          </c:extLst>
        </c:ser>
        <c:ser>
          <c:idx val="4"/>
          <c:order val="4"/>
          <c:tx>
            <c:strRef>
              <c:f>Compare!$J$2</c:f>
              <c:strCache>
                <c:ptCount val="1"/>
                <c:pt idx="0">
                  <c:v>3σ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Compare!$C$8:$C$10</c:f>
              <c:strCache>
                <c:ptCount val="3"/>
                <c:pt idx="0">
                  <c:v>lhs</c:v>
                </c:pt>
                <c:pt idx="1">
                  <c:v>pce</c:v>
                </c:pt>
                <c:pt idx="2">
                  <c:v>pba</c:v>
                </c:pt>
              </c:strCache>
            </c:strRef>
          </c:cat>
          <c:val>
            <c:numRef>
              <c:f>Compare!$J$8:$J$10</c:f>
              <c:numCache>
                <c:formatCode>0.00E+00</c:formatCode>
                <c:ptCount val="3"/>
                <c:pt idx="0">
                  <c:v>53190.7975133</c:v>
                </c:pt>
                <c:pt idx="1">
                  <c:v>50101.600156299995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8-488B-8603-0435523B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09872"/>
        <c:axId val="576809544"/>
      </c:lineChart>
      <c:catAx>
        <c:axId val="5768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UQ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44"/>
        <c:crosses val="autoZero"/>
        <c:auto val="1"/>
        <c:lblAlgn val="ctr"/>
        <c:lblOffset val="100"/>
        <c:noMultiLvlLbl val="0"/>
      </c:catAx>
      <c:valAx>
        <c:axId val="5768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Photon Dose Rate </a:t>
                </a:r>
                <a:r>
                  <a:rPr lang="en-US" baseline="0"/>
                  <a:t>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Global Optimization Iterations</a:t>
            </a:r>
            <a:r>
              <a:rPr lang="en-US" baseline="0"/>
              <a:t> with</a:t>
            </a:r>
            <a:r>
              <a:rPr lang="en-US"/>
              <a:t> the NCSU Direct Search</a:t>
            </a:r>
            <a:r>
              <a:rPr lang="en-US" baseline="0"/>
              <a:t> Method and </a:t>
            </a:r>
            <a:r>
              <a:rPr lang="en-US" sz="1400" b="0" i="0" u="none" strike="noStrike" baseline="0">
                <a:effectLst/>
              </a:rPr>
              <a:t>Gaussian Process Approximations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'PBA iterations (maxLiner=12.9)'!$C$2</c:f>
              <c:strCache>
                <c:ptCount val="1"/>
                <c:pt idx="0">
                  <c:v>Expected Improvement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'PBA iterations (maxLiner=12.9)'!$B$3:$B$152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'PBA iterations (maxLiner=12.9)'!$C$3:$C$152</c:f>
              <c:numCache>
                <c:formatCode>0.00E+00</c:formatCode>
                <c:ptCount val="150"/>
                <c:pt idx="0">
                  <c:v>9256139760.5</c:v>
                </c:pt>
                <c:pt idx="1">
                  <c:v>794876787.77999997</c:v>
                </c:pt>
                <c:pt idx="2">
                  <c:v>2025688810.4000001</c:v>
                </c:pt>
                <c:pt idx="3">
                  <c:v>4561207989.6000004</c:v>
                </c:pt>
                <c:pt idx="4">
                  <c:v>581292928.46000004</c:v>
                </c:pt>
                <c:pt idx="5">
                  <c:v>764486160.30999994</c:v>
                </c:pt>
                <c:pt idx="6">
                  <c:v>11990216173</c:v>
                </c:pt>
                <c:pt idx="7">
                  <c:v>37737708.872000001</c:v>
                </c:pt>
                <c:pt idx="8">
                  <c:v>368192483.66000003</c:v>
                </c:pt>
                <c:pt idx="9">
                  <c:v>54422421.251999997</c:v>
                </c:pt>
                <c:pt idx="10">
                  <c:v>1074309266.3</c:v>
                </c:pt>
                <c:pt idx="11">
                  <c:v>289358491</c:v>
                </c:pt>
                <c:pt idx="12">
                  <c:v>44510845.686999999</c:v>
                </c:pt>
                <c:pt idx="13">
                  <c:v>165779541.94999999</c:v>
                </c:pt>
                <c:pt idx="14">
                  <c:v>53716903.395999998</c:v>
                </c:pt>
                <c:pt idx="15">
                  <c:v>68860394.351999998</c:v>
                </c:pt>
                <c:pt idx="16">
                  <c:v>27588627.098000001</c:v>
                </c:pt>
                <c:pt idx="17">
                  <c:v>6323940.5284000002</c:v>
                </c:pt>
                <c:pt idx="18">
                  <c:v>3567013.9153</c:v>
                </c:pt>
                <c:pt idx="19">
                  <c:v>499085.29709000001</c:v>
                </c:pt>
                <c:pt idx="20">
                  <c:v>498056.70990999998</c:v>
                </c:pt>
                <c:pt idx="21">
                  <c:v>47919.029807999999</c:v>
                </c:pt>
                <c:pt idx="22">
                  <c:v>80953.441730999999</c:v>
                </c:pt>
                <c:pt idx="23">
                  <c:v>52348.427029999999</c:v>
                </c:pt>
                <c:pt idx="24">
                  <c:v>10239.033882</c:v>
                </c:pt>
                <c:pt idx="25">
                  <c:v>37273.750676000003</c:v>
                </c:pt>
                <c:pt idx="26">
                  <c:v>3228.1316944</c:v>
                </c:pt>
                <c:pt idx="27">
                  <c:v>363.60403196999999</c:v>
                </c:pt>
                <c:pt idx="28">
                  <c:v>2207.1872145000002</c:v>
                </c:pt>
                <c:pt idx="29">
                  <c:v>4218117.3687000005</c:v>
                </c:pt>
                <c:pt idx="30">
                  <c:v>5245.0335064999999</c:v>
                </c:pt>
                <c:pt idx="31">
                  <c:v>62002.714754000001</c:v>
                </c:pt>
                <c:pt idx="32">
                  <c:v>875.46961754999995</c:v>
                </c:pt>
                <c:pt idx="33">
                  <c:v>795.86720296999999</c:v>
                </c:pt>
                <c:pt idx="34">
                  <c:v>224.04768583000001</c:v>
                </c:pt>
                <c:pt idx="35">
                  <c:v>128.01517096000001</c:v>
                </c:pt>
                <c:pt idx="36">
                  <c:v>4967.8087182999998</c:v>
                </c:pt>
                <c:pt idx="37">
                  <c:v>180.8576687</c:v>
                </c:pt>
                <c:pt idx="38">
                  <c:v>117324.41041</c:v>
                </c:pt>
                <c:pt idx="39">
                  <c:v>113.3388147</c:v>
                </c:pt>
                <c:pt idx="40">
                  <c:v>119.93235618</c:v>
                </c:pt>
                <c:pt idx="41">
                  <c:v>3093207.8487</c:v>
                </c:pt>
                <c:pt idx="42">
                  <c:v>2062.3410970999998</c:v>
                </c:pt>
                <c:pt idx="43">
                  <c:v>33330.303255999999</c:v>
                </c:pt>
                <c:pt idx="44">
                  <c:v>3191488.2650000001</c:v>
                </c:pt>
                <c:pt idx="45">
                  <c:v>1470571.4937</c:v>
                </c:pt>
                <c:pt idx="46">
                  <c:v>1502522.3073</c:v>
                </c:pt>
                <c:pt idx="47">
                  <c:v>49268.672292000003</c:v>
                </c:pt>
                <c:pt idx="48">
                  <c:v>11652.763720999999</c:v>
                </c:pt>
                <c:pt idx="49">
                  <c:v>6387.2569986999997</c:v>
                </c:pt>
                <c:pt idx="50">
                  <c:v>8353.7724736</c:v>
                </c:pt>
                <c:pt idx="51">
                  <c:v>1605.5955672</c:v>
                </c:pt>
                <c:pt idx="52">
                  <c:v>684.48012842000003</c:v>
                </c:pt>
                <c:pt idx="53">
                  <c:v>453.8887062</c:v>
                </c:pt>
                <c:pt idx="54">
                  <c:v>36.609143291000002</c:v>
                </c:pt>
                <c:pt idx="55">
                  <c:v>33.258543606000003</c:v>
                </c:pt>
                <c:pt idx="56">
                  <c:v>29.111033719999998</c:v>
                </c:pt>
                <c:pt idx="57">
                  <c:v>31.109627368999998</c:v>
                </c:pt>
                <c:pt idx="58">
                  <c:v>2.9247476747999999</c:v>
                </c:pt>
                <c:pt idx="59">
                  <c:v>0.57815635025000001</c:v>
                </c:pt>
                <c:pt idx="60">
                  <c:v>0.53817011723999997</c:v>
                </c:pt>
                <c:pt idx="61">
                  <c:v>17470.719107000001</c:v>
                </c:pt>
                <c:pt idx="62">
                  <c:v>23324.035884000001</c:v>
                </c:pt>
                <c:pt idx="63">
                  <c:v>6563.5598026999996</c:v>
                </c:pt>
                <c:pt idx="64">
                  <c:v>227.45752211999999</c:v>
                </c:pt>
                <c:pt idx="65">
                  <c:v>467.12353533999999</c:v>
                </c:pt>
                <c:pt idx="66">
                  <c:v>32237.749989</c:v>
                </c:pt>
                <c:pt idx="67">
                  <c:v>2.1213007747999999</c:v>
                </c:pt>
                <c:pt idx="68">
                  <c:v>0.30169593517999999</c:v>
                </c:pt>
                <c:pt idx="69">
                  <c:v>817468.97901000001</c:v>
                </c:pt>
                <c:pt idx="70">
                  <c:v>13551552.105</c:v>
                </c:pt>
                <c:pt idx="71">
                  <c:v>2188484.9717000001</c:v>
                </c:pt>
                <c:pt idx="72">
                  <c:v>4375864.8251</c:v>
                </c:pt>
                <c:pt idx="73">
                  <c:v>78653643.129999995</c:v>
                </c:pt>
                <c:pt idx="74">
                  <c:v>57048822.935000002</c:v>
                </c:pt>
                <c:pt idx="75">
                  <c:v>4352047383.3999996</c:v>
                </c:pt>
                <c:pt idx="76">
                  <c:v>88922851.621000007</c:v>
                </c:pt>
                <c:pt idx="77">
                  <c:v>66829137.932999998</c:v>
                </c:pt>
                <c:pt idx="78">
                  <c:v>5738686.0853000004</c:v>
                </c:pt>
                <c:pt idx="79">
                  <c:v>6732387.8631999996</c:v>
                </c:pt>
                <c:pt idx="80">
                  <c:v>40009742.903999999</c:v>
                </c:pt>
                <c:pt idx="81">
                  <c:v>459445105.68000001</c:v>
                </c:pt>
                <c:pt idx="82">
                  <c:v>48077930.590999998</c:v>
                </c:pt>
                <c:pt idx="83">
                  <c:v>110634253.84</c:v>
                </c:pt>
                <c:pt idx="84">
                  <c:v>18722081522</c:v>
                </c:pt>
                <c:pt idx="85">
                  <c:v>8574585188.3000002</c:v>
                </c:pt>
                <c:pt idx="86">
                  <c:v>6868013758.1000004</c:v>
                </c:pt>
                <c:pt idx="87">
                  <c:v>17279752946</c:v>
                </c:pt>
                <c:pt idx="88">
                  <c:v>3529823102.4000001</c:v>
                </c:pt>
                <c:pt idx="89">
                  <c:v>11160082726</c:v>
                </c:pt>
                <c:pt idx="90">
                  <c:v>26664390771</c:v>
                </c:pt>
                <c:pt idx="91">
                  <c:v>19790849174</c:v>
                </c:pt>
                <c:pt idx="92">
                  <c:v>40893076983</c:v>
                </c:pt>
                <c:pt idx="93">
                  <c:v>4619556416.1000004</c:v>
                </c:pt>
                <c:pt idx="94">
                  <c:v>4436778269</c:v>
                </c:pt>
                <c:pt idx="95">
                  <c:v>1289336075.4000001</c:v>
                </c:pt>
                <c:pt idx="96">
                  <c:v>1236567839.2</c:v>
                </c:pt>
                <c:pt idx="97">
                  <c:v>1238340808.9000001</c:v>
                </c:pt>
                <c:pt idx="98">
                  <c:v>1673351106.5999999</c:v>
                </c:pt>
                <c:pt idx="99">
                  <c:v>1577137244.5</c:v>
                </c:pt>
                <c:pt idx="100">
                  <c:v>1425361020.8</c:v>
                </c:pt>
                <c:pt idx="101">
                  <c:v>1297301178.3</c:v>
                </c:pt>
                <c:pt idx="102">
                  <c:v>1509289600.8</c:v>
                </c:pt>
                <c:pt idx="103">
                  <c:v>1553269964.7</c:v>
                </c:pt>
                <c:pt idx="104">
                  <c:v>1360088920.7</c:v>
                </c:pt>
                <c:pt idx="105">
                  <c:v>1263891223.8</c:v>
                </c:pt>
                <c:pt idx="106">
                  <c:v>1234574743.9000001</c:v>
                </c:pt>
                <c:pt idx="107">
                  <c:v>1182394829.4000001</c:v>
                </c:pt>
                <c:pt idx="108">
                  <c:v>1737561175.3</c:v>
                </c:pt>
                <c:pt idx="109">
                  <c:v>1177037177</c:v>
                </c:pt>
                <c:pt idx="110">
                  <c:v>1111932923.9000001</c:v>
                </c:pt>
                <c:pt idx="111">
                  <c:v>1132500064.3</c:v>
                </c:pt>
                <c:pt idx="112">
                  <c:v>991116965.35000002</c:v>
                </c:pt>
                <c:pt idx="113">
                  <c:v>964182801.75</c:v>
                </c:pt>
                <c:pt idx="114">
                  <c:v>910883808.85000002</c:v>
                </c:pt>
                <c:pt idx="115">
                  <c:v>868449368.33000004</c:v>
                </c:pt>
                <c:pt idx="116">
                  <c:v>1260375480.5999999</c:v>
                </c:pt>
                <c:pt idx="117">
                  <c:v>1300891451.9000001</c:v>
                </c:pt>
                <c:pt idx="118">
                  <c:v>1167535606.4000001</c:v>
                </c:pt>
                <c:pt idx="119">
                  <c:v>1137092046.3</c:v>
                </c:pt>
                <c:pt idx="120">
                  <c:v>703855282.10000002</c:v>
                </c:pt>
                <c:pt idx="121">
                  <c:v>1533528750.5999999</c:v>
                </c:pt>
                <c:pt idx="122">
                  <c:v>627662279.65999997</c:v>
                </c:pt>
                <c:pt idx="123">
                  <c:v>639033785.10000002</c:v>
                </c:pt>
                <c:pt idx="124">
                  <c:v>757366433.85000002</c:v>
                </c:pt>
                <c:pt idx="125">
                  <c:v>717990386.70000005</c:v>
                </c:pt>
                <c:pt idx="126">
                  <c:v>682080457.97000003</c:v>
                </c:pt>
                <c:pt idx="127">
                  <c:v>626552024.00999999</c:v>
                </c:pt>
                <c:pt idx="128">
                  <c:v>930160060.88999999</c:v>
                </c:pt>
                <c:pt idx="129">
                  <c:v>1106587225.4000001</c:v>
                </c:pt>
                <c:pt idx="130">
                  <c:v>579087015.25999999</c:v>
                </c:pt>
                <c:pt idx="131">
                  <c:v>543873567.02999997</c:v>
                </c:pt>
                <c:pt idx="132">
                  <c:v>1363704113.4000001</c:v>
                </c:pt>
                <c:pt idx="133">
                  <c:v>570220120.30999994</c:v>
                </c:pt>
                <c:pt idx="134">
                  <c:v>498994294.24000001</c:v>
                </c:pt>
                <c:pt idx="135">
                  <c:v>504549848.54000002</c:v>
                </c:pt>
                <c:pt idx="136">
                  <c:v>503318108.69999999</c:v>
                </c:pt>
                <c:pt idx="137">
                  <c:v>474261853.70999998</c:v>
                </c:pt>
                <c:pt idx="138">
                  <c:v>1177516211</c:v>
                </c:pt>
                <c:pt idx="139">
                  <c:v>24413620717</c:v>
                </c:pt>
                <c:pt idx="140">
                  <c:v>23086371558</c:v>
                </c:pt>
                <c:pt idx="141">
                  <c:v>362911766810</c:v>
                </c:pt>
                <c:pt idx="142">
                  <c:v>15964896350</c:v>
                </c:pt>
                <c:pt idx="143">
                  <c:v>4254315693</c:v>
                </c:pt>
                <c:pt idx="144">
                  <c:v>2050749085.4000001</c:v>
                </c:pt>
                <c:pt idx="145">
                  <c:v>1675268234.0999999</c:v>
                </c:pt>
                <c:pt idx="146">
                  <c:v>426447550800</c:v>
                </c:pt>
                <c:pt idx="147">
                  <c:v>213616595180</c:v>
                </c:pt>
                <c:pt idx="148">
                  <c:v>1555063808.7</c:v>
                </c:pt>
                <c:pt idx="149">
                  <c:v>1526772413.7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8-42D3-B4E1-991838D0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1552"/>
        <c:axId val="283072536"/>
      </c:scatterChart>
      <c:scatterChart>
        <c:scatterStyle val="smoothMarker"/>
        <c:varyColors val="0"/>
        <c:ser>
          <c:idx val="1"/>
          <c:order val="1"/>
          <c:tx>
            <c:strRef>
              <c:f>'PBA iterations (maxLiner=12.9)'!$D$2</c:f>
              <c:strCache>
                <c:ptCount val="1"/>
                <c:pt idx="0">
                  <c:v>maxN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'PBA iterations (maxLiner=12.9)'!$B$3:$B$152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'PBA iterations (maxLiner=12.9)'!$D$3:$D$152</c:f>
              <c:numCache>
                <c:formatCode>0.00E+00</c:formatCode>
                <c:ptCount val="150"/>
                <c:pt idx="0">
                  <c:v>7610286000</c:v>
                </c:pt>
                <c:pt idx="1">
                  <c:v>11393010000</c:v>
                </c:pt>
                <c:pt idx="2">
                  <c:v>8688170000</c:v>
                </c:pt>
                <c:pt idx="3">
                  <c:v>9065151000</c:v>
                </c:pt>
                <c:pt idx="4">
                  <c:v>9005600000</c:v>
                </c:pt>
                <c:pt idx="5">
                  <c:v>8690114000</c:v>
                </c:pt>
                <c:pt idx="6">
                  <c:v>16205360000</c:v>
                </c:pt>
                <c:pt idx="7">
                  <c:v>9097227000</c:v>
                </c:pt>
                <c:pt idx="8">
                  <c:v>7700893000</c:v>
                </c:pt>
                <c:pt idx="9">
                  <c:v>12632470000</c:v>
                </c:pt>
                <c:pt idx="10">
                  <c:v>9355421000</c:v>
                </c:pt>
                <c:pt idx="11">
                  <c:v>8085312000</c:v>
                </c:pt>
                <c:pt idx="12">
                  <c:v>8219197000</c:v>
                </c:pt>
                <c:pt idx="13">
                  <c:v>7924144000</c:v>
                </c:pt>
                <c:pt idx="14">
                  <c:v>9008167000</c:v>
                </c:pt>
                <c:pt idx="15">
                  <c:v>8689722000</c:v>
                </c:pt>
                <c:pt idx="16">
                  <c:v>10068190000</c:v>
                </c:pt>
                <c:pt idx="17">
                  <c:v>9468737000</c:v>
                </c:pt>
                <c:pt idx="18">
                  <c:v>9523233000</c:v>
                </c:pt>
                <c:pt idx="19">
                  <c:v>11535070000</c:v>
                </c:pt>
                <c:pt idx="20">
                  <c:v>12889690000</c:v>
                </c:pt>
                <c:pt idx="21">
                  <c:v>8782251000</c:v>
                </c:pt>
                <c:pt idx="22">
                  <c:v>12031290000</c:v>
                </c:pt>
                <c:pt idx="23">
                  <c:v>13031960000</c:v>
                </c:pt>
                <c:pt idx="24">
                  <c:v>13988310000</c:v>
                </c:pt>
                <c:pt idx="25">
                  <c:v>10383070000</c:v>
                </c:pt>
                <c:pt idx="26">
                  <c:v>11659160000</c:v>
                </c:pt>
                <c:pt idx="27">
                  <c:v>13520500000</c:v>
                </c:pt>
                <c:pt idx="28">
                  <c:v>8824940000</c:v>
                </c:pt>
                <c:pt idx="29">
                  <c:v>8842866000</c:v>
                </c:pt>
                <c:pt idx="30">
                  <c:v>11265450000</c:v>
                </c:pt>
                <c:pt idx="31">
                  <c:v>12082570000</c:v>
                </c:pt>
                <c:pt idx="32">
                  <c:v>11793830000</c:v>
                </c:pt>
                <c:pt idx="33">
                  <c:v>12758610000</c:v>
                </c:pt>
                <c:pt idx="34">
                  <c:v>14328850000</c:v>
                </c:pt>
                <c:pt idx="35">
                  <c:v>16221250000</c:v>
                </c:pt>
                <c:pt idx="36">
                  <c:v>9275063000</c:v>
                </c:pt>
                <c:pt idx="37">
                  <c:v>10983940000</c:v>
                </c:pt>
                <c:pt idx="38">
                  <c:v>9347174000</c:v>
                </c:pt>
                <c:pt idx="39">
                  <c:v>10858210000</c:v>
                </c:pt>
                <c:pt idx="40">
                  <c:v>12969780000</c:v>
                </c:pt>
                <c:pt idx="41">
                  <c:v>9377314000</c:v>
                </c:pt>
                <c:pt idx="42">
                  <c:v>11686610000</c:v>
                </c:pt>
                <c:pt idx="43">
                  <c:v>9614674000</c:v>
                </c:pt>
                <c:pt idx="44">
                  <c:v>9641338000</c:v>
                </c:pt>
                <c:pt idx="45">
                  <c:v>10115360000</c:v>
                </c:pt>
                <c:pt idx="46">
                  <c:v>9130221000</c:v>
                </c:pt>
                <c:pt idx="47">
                  <c:v>11020600000</c:v>
                </c:pt>
                <c:pt idx="48">
                  <c:v>9605583000</c:v>
                </c:pt>
                <c:pt idx="49">
                  <c:v>10903920000</c:v>
                </c:pt>
                <c:pt idx="50">
                  <c:v>10578900000</c:v>
                </c:pt>
                <c:pt idx="51">
                  <c:v>10335540000</c:v>
                </c:pt>
                <c:pt idx="52">
                  <c:v>12359960000</c:v>
                </c:pt>
                <c:pt idx="53">
                  <c:v>11584680000</c:v>
                </c:pt>
                <c:pt idx="54">
                  <c:v>13918930000</c:v>
                </c:pt>
                <c:pt idx="55">
                  <c:v>13403940000</c:v>
                </c:pt>
                <c:pt idx="56">
                  <c:v>13616900000</c:v>
                </c:pt>
                <c:pt idx="57">
                  <c:v>13084580000</c:v>
                </c:pt>
                <c:pt idx="58">
                  <c:v>13881100000</c:v>
                </c:pt>
                <c:pt idx="59">
                  <c:v>12589840000</c:v>
                </c:pt>
                <c:pt idx="60">
                  <c:v>8951118000</c:v>
                </c:pt>
                <c:pt idx="61">
                  <c:v>8766117000</c:v>
                </c:pt>
                <c:pt idx="62">
                  <c:v>9609165000</c:v>
                </c:pt>
                <c:pt idx="63">
                  <c:v>11703190000</c:v>
                </c:pt>
                <c:pt idx="64">
                  <c:v>9742108000</c:v>
                </c:pt>
                <c:pt idx="65">
                  <c:v>10247120000</c:v>
                </c:pt>
                <c:pt idx="66">
                  <c:v>8919213000</c:v>
                </c:pt>
                <c:pt idx="67">
                  <c:v>13177220000</c:v>
                </c:pt>
                <c:pt idx="68">
                  <c:v>10798120000</c:v>
                </c:pt>
                <c:pt idx="69">
                  <c:v>7241117000</c:v>
                </c:pt>
                <c:pt idx="70">
                  <c:v>8724760000</c:v>
                </c:pt>
                <c:pt idx="71">
                  <c:v>11138920000</c:v>
                </c:pt>
                <c:pt idx="72">
                  <c:v>8872140000</c:v>
                </c:pt>
                <c:pt idx="73">
                  <c:v>8675424000</c:v>
                </c:pt>
                <c:pt idx="74">
                  <c:v>8578611000</c:v>
                </c:pt>
                <c:pt idx="75">
                  <c:v>54670830000</c:v>
                </c:pt>
                <c:pt idx="76">
                  <c:v>54115240000</c:v>
                </c:pt>
                <c:pt idx="77">
                  <c:v>53025880000</c:v>
                </c:pt>
                <c:pt idx="78">
                  <c:v>53140950000</c:v>
                </c:pt>
                <c:pt idx="79">
                  <c:v>54205910000</c:v>
                </c:pt>
                <c:pt idx="80">
                  <c:v>49901020000</c:v>
                </c:pt>
                <c:pt idx="81">
                  <c:v>52037680000</c:v>
                </c:pt>
                <c:pt idx="82">
                  <c:v>57022950000</c:v>
                </c:pt>
                <c:pt idx="83">
                  <c:v>47874860000</c:v>
                </c:pt>
                <c:pt idx="84">
                  <c:v>55425980000</c:v>
                </c:pt>
                <c:pt idx="85">
                  <c:v>51593540000</c:v>
                </c:pt>
                <c:pt idx="86">
                  <c:v>47818530000</c:v>
                </c:pt>
                <c:pt idx="87">
                  <c:v>57209510000</c:v>
                </c:pt>
                <c:pt idx="88">
                  <c:v>54894720000</c:v>
                </c:pt>
                <c:pt idx="89">
                  <c:v>54192990000</c:v>
                </c:pt>
                <c:pt idx="90">
                  <c:v>47218380000</c:v>
                </c:pt>
                <c:pt idx="91">
                  <c:v>44745800000</c:v>
                </c:pt>
                <c:pt idx="92">
                  <c:v>26429590000</c:v>
                </c:pt>
                <c:pt idx="93">
                  <c:v>51368250000</c:v>
                </c:pt>
                <c:pt idx="94">
                  <c:v>56074130000</c:v>
                </c:pt>
                <c:pt idx="95">
                  <c:v>48765580000</c:v>
                </c:pt>
                <c:pt idx="96">
                  <c:v>52629220000</c:v>
                </c:pt>
                <c:pt idx="97">
                  <c:v>53867440000</c:v>
                </c:pt>
                <c:pt idx="98">
                  <c:v>51010580000</c:v>
                </c:pt>
                <c:pt idx="99">
                  <c:v>52110830000</c:v>
                </c:pt>
                <c:pt idx="100">
                  <c:v>47499730000</c:v>
                </c:pt>
                <c:pt idx="101">
                  <c:v>53874720000</c:v>
                </c:pt>
                <c:pt idx="102">
                  <c:v>53630420000</c:v>
                </c:pt>
                <c:pt idx="103">
                  <c:v>50527990000</c:v>
                </c:pt>
                <c:pt idx="104">
                  <c:v>50998060000</c:v>
                </c:pt>
                <c:pt idx="105">
                  <c:v>50882160000</c:v>
                </c:pt>
                <c:pt idx="106">
                  <c:v>50767090000</c:v>
                </c:pt>
                <c:pt idx="107">
                  <c:v>56647280000</c:v>
                </c:pt>
                <c:pt idx="108">
                  <c:v>49876140000</c:v>
                </c:pt>
                <c:pt idx="109">
                  <c:v>48857090000</c:v>
                </c:pt>
                <c:pt idx="110">
                  <c:v>53066640000</c:v>
                </c:pt>
                <c:pt idx="111">
                  <c:v>49525680000</c:v>
                </c:pt>
                <c:pt idx="112">
                  <c:v>49026820000</c:v>
                </c:pt>
                <c:pt idx="113">
                  <c:v>49990630000</c:v>
                </c:pt>
                <c:pt idx="114">
                  <c:v>50625990000</c:v>
                </c:pt>
                <c:pt idx="115">
                  <c:v>55575990000</c:v>
                </c:pt>
                <c:pt idx="116">
                  <c:v>48633360000</c:v>
                </c:pt>
                <c:pt idx="117">
                  <c:v>51409600000</c:v>
                </c:pt>
                <c:pt idx="118">
                  <c:v>48232920000</c:v>
                </c:pt>
                <c:pt idx="119">
                  <c:v>52387280000</c:v>
                </c:pt>
                <c:pt idx="120">
                  <c:v>45769570000</c:v>
                </c:pt>
                <c:pt idx="121">
                  <c:v>51797430000</c:v>
                </c:pt>
                <c:pt idx="122">
                  <c:v>50517090000</c:v>
                </c:pt>
                <c:pt idx="123">
                  <c:v>52549530000</c:v>
                </c:pt>
                <c:pt idx="124">
                  <c:v>51501210000</c:v>
                </c:pt>
                <c:pt idx="125">
                  <c:v>50823250000</c:v>
                </c:pt>
                <c:pt idx="126">
                  <c:v>51471250000</c:v>
                </c:pt>
                <c:pt idx="127">
                  <c:v>55528300000</c:v>
                </c:pt>
                <c:pt idx="128">
                  <c:v>46346040000</c:v>
                </c:pt>
                <c:pt idx="129">
                  <c:v>48751820000</c:v>
                </c:pt>
                <c:pt idx="130">
                  <c:v>51561630000</c:v>
                </c:pt>
                <c:pt idx="131">
                  <c:v>49550380000</c:v>
                </c:pt>
                <c:pt idx="132">
                  <c:v>47329850000</c:v>
                </c:pt>
                <c:pt idx="133">
                  <c:v>54954760000</c:v>
                </c:pt>
                <c:pt idx="134">
                  <c:v>50945520000</c:v>
                </c:pt>
                <c:pt idx="135">
                  <c:v>49947640000</c:v>
                </c:pt>
                <c:pt idx="136">
                  <c:v>49968380000</c:v>
                </c:pt>
                <c:pt idx="137">
                  <c:v>46669770000</c:v>
                </c:pt>
                <c:pt idx="138">
                  <c:v>48301370000</c:v>
                </c:pt>
                <c:pt idx="139">
                  <c:v>52140840000</c:v>
                </c:pt>
                <c:pt idx="140">
                  <c:v>49946750000</c:v>
                </c:pt>
                <c:pt idx="141">
                  <c:v>31820310000</c:v>
                </c:pt>
                <c:pt idx="142">
                  <c:v>50280320000</c:v>
                </c:pt>
                <c:pt idx="143">
                  <c:v>52179220000</c:v>
                </c:pt>
                <c:pt idx="144">
                  <c:v>48249640000</c:v>
                </c:pt>
                <c:pt idx="145">
                  <c:v>41749930000</c:v>
                </c:pt>
                <c:pt idx="146">
                  <c:v>22852520000</c:v>
                </c:pt>
                <c:pt idx="147">
                  <c:v>38734640000</c:v>
                </c:pt>
                <c:pt idx="148">
                  <c:v>46358270000</c:v>
                </c:pt>
                <c:pt idx="149">
                  <c:v>55312710000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8-42D3-B4E1-991838D0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9040"/>
        <c:axId val="492031824"/>
      </c:scatterChart>
      <c:valAx>
        <c:axId val="2830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2536"/>
        <c:crosses val="autoZero"/>
        <c:crossBetween val="midCat"/>
      </c:valAx>
      <c:valAx>
        <c:axId val="28307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1552"/>
        <c:crosses val="autoZero"/>
        <c:crossBetween val="midCat"/>
      </c:valAx>
      <c:valAx>
        <c:axId val="492031824"/>
        <c:scaling>
          <c:logBase val="10"/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9040"/>
        <c:crosses val="max"/>
        <c:crossBetween val="midCat"/>
      </c:valAx>
      <c:valAx>
        <c:axId val="4920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0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Global Optimization Iterations</a:t>
            </a:r>
            <a:r>
              <a:rPr lang="en-US" baseline="0"/>
              <a:t> with</a:t>
            </a:r>
            <a:r>
              <a:rPr lang="en-US"/>
              <a:t> the NCSU Direct Search</a:t>
            </a:r>
            <a:r>
              <a:rPr lang="en-US" baseline="0"/>
              <a:t> Method and </a:t>
            </a:r>
            <a:r>
              <a:rPr lang="en-US" sz="1400" b="0" i="0" u="none" strike="noStrike" baseline="0">
                <a:effectLst/>
              </a:rPr>
              <a:t>Gaussian Process Approximations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 PBA iterations maxLiner=1.91'!$C$2</c:f>
              <c:strCache>
                <c:ptCount val="1"/>
                <c:pt idx="0">
                  <c:v>Expected Improvement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PBA iterations maxLiner=1.91'!$B$3:$B$418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'n PBA iterations maxLiner=1.91'!$C$3:$C$418</c:f>
              <c:numCache>
                <c:formatCode>0.00E+00</c:formatCode>
                <c:ptCount val="416"/>
                <c:pt idx="0">
                  <c:v>4877797251.5</c:v>
                </c:pt>
                <c:pt idx="1">
                  <c:v>852360960.34000003</c:v>
                </c:pt>
                <c:pt idx="2">
                  <c:v>1023684293.3</c:v>
                </c:pt>
                <c:pt idx="3">
                  <c:v>478736389.07999998</c:v>
                </c:pt>
                <c:pt idx="4">
                  <c:v>711942838.03999996</c:v>
                </c:pt>
                <c:pt idx="5">
                  <c:v>274840349.47000003</c:v>
                </c:pt>
                <c:pt idx="6">
                  <c:v>298590981.76999998</c:v>
                </c:pt>
                <c:pt idx="7">
                  <c:v>128481103.34</c:v>
                </c:pt>
                <c:pt idx="8">
                  <c:v>109428283.13</c:v>
                </c:pt>
                <c:pt idx="9">
                  <c:v>395044705.24000001</c:v>
                </c:pt>
                <c:pt idx="10">
                  <c:v>133061469.64</c:v>
                </c:pt>
                <c:pt idx="11">
                  <c:v>731052983.40999997</c:v>
                </c:pt>
                <c:pt idx="12">
                  <c:v>121980414.09999999</c:v>
                </c:pt>
                <c:pt idx="13">
                  <c:v>117437389.61</c:v>
                </c:pt>
                <c:pt idx="14">
                  <c:v>50620445.931999996</c:v>
                </c:pt>
                <c:pt idx="15">
                  <c:v>163235656.19</c:v>
                </c:pt>
                <c:pt idx="16">
                  <c:v>456506872.85000002</c:v>
                </c:pt>
                <c:pt idx="17">
                  <c:v>35553255.25</c:v>
                </c:pt>
                <c:pt idx="18">
                  <c:v>437474080.66000003</c:v>
                </c:pt>
                <c:pt idx="19">
                  <c:v>24432971.877999999</c:v>
                </c:pt>
                <c:pt idx="20">
                  <c:v>122239329.91</c:v>
                </c:pt>
                <c:pt idx="21">
                  <c:v>101635018.73999999</c:v>
                </c:pt>
                <c:pt idx="22">
                  <c:v>343739812.57999998</c:v>
                </c:pt>
                <c:pt idx="23">
                  <c:v>83235834.665999994</c:v>
                </c:pt>
                <c:pt idx="24">
                  <c:v>251257988.05000001</c:v>
                </c:pt>
                <c:pt idx="25">
                  <c:v>70883223.297000006</c:v>
                </c:pt>
                <c:pt idx="26">
                  <c:v>65509431.064999998</c:v>
                </c:pt>
                <c:pt idx="27">
                  <c:v>30943334.721999999</c:v>
                </c:pt>
                <c:pt idx="28">
                  <c:v>159650724.37</c:v>
                </c:pt>
                <c:pt idx="29">
                  <c:v>82656606.871999994</c:v>
                </c:pt>
                <c:pt idx="30">
                  <c:v>62513086.004000001</c:v>
                </c:pt>
                <c:pt idx="31">
                  <c:v>37383662.159999996</c:v>
                </c:pt>
                <c:pt idx="32">
                  <c:v>3897320.1543000001</c:v>
                </c:pt>
                <c:pt idx="33">
                  <c:v>154059372.83000001</c:v>
                </c:pt>
                <c:pt idx="34">
                  <c:v>296637145.43000001</c:v>
                </c:pt>
                <c:pt idx="35">
                  <c:v>180519757.36000001</c:v>
                </c:pt>
                <c:pt idx="36">
                  <c:v>104182891.66</c:v>
                </c:pt>
                <c:pt idx="37">
                  <c:v>151750147.31</c:v>
                </c:pt>
                <c:pt idx="38">
                  <c:v>56650283.07</c:v>
                </c:pt>
                <c:pt idx="39">
                  <c:v>39643069.583999999</c:v>
                </c:pt>
                <c:pt idx="40">
                  <c:v>45966173.141999997</c:v>
                </c:pt>
                <c:pt idx="41">
                  <c:v>132916211.34999999</c:v>
                </c:pt>
                <c:pt idx="42">
                  <c:v>136366990.55000001</c:v>
                </c:pt>
                <c:pt idx="43">
                  <c:v>71286067.643000007</c:v>
                </c:pt>
                <c:pt idx="44">
                  <c:v>35826510.103</c:v>
                </c:pt>
                <c:pt idx="45">
                  <c:v>156250516.03999999</c:v>
                </c:pt>
                <c:pt idx="46">
                  <c:v>7305455.4868000001</c:v>
                </c:pt>
                <c:pt idx="47">
                  <c:v>103857754.5</c:v>
                </c:pt>
                <c:pt idx="48">
                  <c:v>107027813.68000001</c:v>
                </c:pt>
                <c:pt idx="49">
                  <c:v>110713700.25</c:v>
                </c:pt>
                <c:pt idx="50">
                  <c:v>72834800.230000004</c:v>
                </c:pt>
                <c:pt idx="51">
                  <c:v>6152744.9623999996</c:v>
                </c:pt>
                <c:pt idx="52">
                  <c:v>29071320.677999999</c:v>
                </c:pt>
                <c:pt idx="53">
                  <c:v>154657931.91</c:v>
                </c:pt>
                <c:pt idx="54">
                  <c:v>125779850.26000001</c:v>
                </c:pt>
                <c:pt idx="55">
                  <c:v>3395528.5915999999</c:v>
                </c:pt>
                <c:pt idx="56">
                  <c:v>4959013.8459000001</c:v>
                </c:pt>
                <c:pt idx="57">
                  <c:v>144819375.72999999</c:v>
                </c:pt>
                <c:pt idx="58">
                  <c:v>21952525.245000001</c:v>
                </c:pt>
                <c:pt idx="59">
                  <c:v>1838617.821</c:v>
                </c:pt>
                <c:pt idx="60">
                  <c:v>13660032.686000001</c:v>
                </c:pt>
                <c:pt idx="61">
                  <c:v>1039314.2432</c:v>
                </c:pt>
                <c:pt idx="62">
                  <c:v>132848594.97</c:v>
                </c:pt>
                <c:pt idx="63">
                  <c:v>41807471.737999998</c:v>
                </c:pt>
                <c:pt idx="64">
                  <c:v>1829602.8432</c:v>
                </c:pt>
                <c:pt idx="65">
                  <c:v>14241802.669</c:v>
                </c:pt>
                <c:pt idx="66">
                  <c:v>29292140.752999999</c:v>
                </c:pt>
                <c:pt idx="67">
                  <c:v>112887202.34</c:v>
                </c:pt>
                <c:pt idx="68">
                  <c:v>4105572.6132999999</c:v>
                </c:pt>
                <c:pt idx="69">
                  <c:v>16863599.715999998</c:v>
                </c:pt>
                <c:pt idx="70">
                  <c:v>7862046.7830999997</c:v>
                </c:pt>
                <c:pt idx="71">
                  <c:v>899767.33892000001</c:v>
                </c:pt>
                <c:pt idx="72">
                  <c:v>840972.72799000004</c:v>
                </c:pt>
                <c:pt idx="73">
                  <c:v>10514145.346999999</c:v>
                </c:pt>
                <c:pt idx="74">
                  <c:v>142291.96695999999</c:v>
                </c:pt>
                <c:pt idx="75">
                  <c:v>22451.788906000002</c:v>
                </c:pt>
                <c:pt idx="76">
                  <c:v>248.53865238</c:v>
                </c:pt>
                <c:pt idx="77">
                  <c:v>891925.58553000004</c:v>
                </c:pt>
                <c:pt idx="78">
                  <c:v>16297999.252</c:v>
                </c:pt>
                <c:pt idx="79">
                  <c:v>10997307.768999999</c:v>
                </c:pt>
                <c:pt idx="80">
                  <c:v>25840959.280999999</c:v>
                </c:pt>
                <c:pt idx="81">
                  <c:v>616505.03119999997</c:v>
                </c:pt>
                <c:pt idx="82">
                  <c:v>19739286.829</c:v>
                </c:pt>
                <c:pt idx="83">
                  <c:v>5831664.7005000003</c:v>
                </c:pt>
                <c:pt idx="84">
                  <c:v>12406945.659</c:v>
                </c:pt>
                <c:pt idx="85">
                  <c:v>10849495.399</c:v>
                </c:pt>
                <c:pt idx="86">
                  <c:v>34978736.745999999</c:v>
                </c:pt>
                <c:pt idx="87">
                  <c:v>6741863.9302000003</c:v>
                </c:pt>
                <c:pt idx="88">
                  <c:v>49707692.287</c:v>
                </c:pt>
                <c:pt idx="89">
                  <c:v>29254902.440000001</c:v>
                </c:pt>
                <c:pt idx="90">
                  <c:v>4003970.2796999998</c:v>
                </c:pt>
                <c:pt idx="91">
                  <c:v>4422487.8713999996</c:v>
                </c:pt>
                <c:pt idx="92">
                  <c:v>12348416.478</c:v>
                </c:pt>
                <c:pt idx="93">
                  <c:v>79771.161949000001</c:v>
                </c:pt>
                <c:pt idx="94">
                  <c:v>253780155.03</c:v>
                </c:pt>
                <c:pt idx="95">
                  <c:v>2548088.9345</c:v>
                </c:pt>
                <c:pt idx="96">
                  <c:v>855799.25078999996</c:v>
                </c:pt>
                <c:pt idx="97">
                  <c:v>2187004.4668999999</c:v>
                </c:pt>
                <c:pt idx="98">
                  <c:v>86553498.950000003</c:v>
                </c:pt>
                <c:pt idx="99">
                  <c:v>15597818.733999999</c:v>
                </c:pt>
                <c:pt idx="100">
                  <c:v>15977181.532</c:v>
                </c:pt>
                <c:pt idx="101">
                  <c:v>6915551.6882999996</c:v>
                </c:pt>
                <c:pt idx="102">
                  <c:v>3723555.6658999999</c:v>
                </c:pt>
                <c:pt idx="103">
                  <c:v>670120.20504999999</c:v>
                </c:pt>
                <c:pt idx="104">
                  <c:v>410334.76360000001</c:v>
                </c:pt>
                <c:pt idx="105">
                  <c:v>2683.0586312999999</c:v>
                </c:pt>
                <c:pt idx="106">
                  <c:v>8208668.4062999999</c:v>
                </c:pt>
                <c:pt idx="107">
                  <c:v>38864983.949000001</c:v>
                </c:pt>
                <c:pt idx="108">
                  <c:v>4681264.6753000002</c:v>
                </c:pt>
                <c:pt idx="109">
                  <c:v>6760934.5223000003</c:v>
                </c:pt>
                <c:pt idx="110">
                  <c:v>10308072.681</c:v>
                </c:pt>
                <c:pt idx="111">
                  <c:v>10873613.183</c:v>
                </c:pt>
                <c:pt idx="112">
                  <c:v>1779083.0405999999</c:v>
                </c:pt>
                <c:pt idx="113">
                  <c:v>48234.006600000001</c:v>
                </c:pt>
                <c:pt idx="114">
                  <c:v>4203446.0606000004</c:v>
                </c:pt>
                <c:pt idx="115">
                  <c:v>9344020.4854000006</c:v>
                </c:pt>
                <c:pt idx="116">
                  <c:v>19840518.054000001</c:v>
                </c:pt>
                <c:pt idx="117">
                  <c:v>55499.347589999998</c:v>
                </c:pt>
                <c:pt idx="118">
                  <c:v>44957694.108999997</c:v>
                </c:pt>
                <c:pt idx="119">
                  <c:v>29626210.622000001</c:v>
                </c:pt>
                <c:pt idx="120">
                  <c:v>26855908.028000001</c:v>
                </c:pt>
                <c:pt idx="121">
                  <c:v>26462545.109999999</c:v>
                </c:pt>
                <c:pt idx="122">
                  <c:v>121105354.2</c:v>
                </c:pt>
                <c:pt idx="123">
                  <c:v>10861155.632999999</c:v>
                </c:pt>
                <c:pt idx="124">
                  <c:v>331030233.86000001</c:v>
                </c:pt>
                <c:pt idx="125">
                  <c:v>112656610.59</c:v>
                </c:pt>
                <c:pt idx="126">
                  <c:v>203927073.58000001</c:v>
                </c:pt>
                <c:pt idx="127">
                  <c:v>194432694.91999999</c:v>
                </c:pt>
                <c:pt idx="128">
                  <c:v>406257897.87</c:v>
                </c:pt>
                <c:pt idx="129">
                  <c:v>27891891.749000002</c:v>
                </c:pt>
                <c:pt idx="130">
                  <c:v>333435.36832000001</c:v>
                </c:pt>
                <c:pt idx="131">
                  <c:v>188202437.28</c:v>
                </c:pt>
                <c:pt idx="132">
                  <c:v>14582765.463</c:v>
                </c:pt>
                <c:pt idx="133">
                  <c:v>22764976.294</c:v>
                </c:pt>
                <c:pt idx="134">
                  <c:v>34132683.858000003</c:v>
                </c:pt>
                <c:pt idx="135">
                  <c:v>18237271.265999999</c:v>
                </c:pt>
                <c:pt idx="136">
                  <c:v>31951429.088</c:v>
                </c:pt>
                <c:pt idx="137">
                  <c:v>1542240.4907</c:v>
                </c:pt>
                <c:pt idx="138">
                  <c:v>52677842.998000003</c:v>
                </c:pt>
                <c:pt idx="139">
                  <c:v>5352701.7046999997</c:v>
                </c:pt>
                <c:pt idx="140">
                  <c:v>29765030.613000002</c:v>
                </c:pt>
                <c:pt idx="141">
                  <c:v>197305473.41999999</c:v>
                </c:pt>
                <c:pt idx="142">
                  <c:v>303337106.08999997</c:v>
                </c:pt>
                <c:pt idx="143">
                  <c:v>145888125.63</c:v>
                </c:pt>
                <c:pt idx="144">
                  <c:v>19461354.923</c:v>
                </c:pt>
                <c:pt idx="145">
                  <c:v>134699591.81999999</c:v>
                </c:pt>
                <c:pt idx="146">
                  <c:v>241181318.97999999</c:v>
                </c:pt>
                <c:pt idx="147">
                  <c:v>18246328.002</c:v>
                </c:pt>
                <c:pt idx="148">
                  <c:v>264776119.38999999</c:v>
                </c:pt>
                <c:pt idx="149">
                  <c:v>91993456.429000005</c:v>
                </c:pt>
                <c:pt idx="150">
                  <c:v>80937585.316</c:v>
                </c:pt>
                <c:pt idx="151">
                  <c:v>111736530.29000001</c:v>
                </c:pt>
                <c:pt idx="152">
                  <c:v>440493.58799000003</c:v>
                </c:pt>
                <c:pt idx="153">
                  <c:v>383063348.75999999</c:v>
                </c:pt>
                <c:pt idx="154">
                  <c:v>71275392.155000001</c:v>
                </c:pt>
                <c:pt idx="155">
                  <c:v>20602129.736000001</c:v>
                </c:pt>
                <c:pt idx="156">
                  <c:v>392703407.75999999</c:v>
                </c:pt>
                <c:pt idx="157">
                  <c:v>212157790.88999999</c:v>
                </c:pt>
                <c:pt idx="158">
                  <c:v>59962334.435999997</c:v>
                </c:pt>
                <c:pt idx="159">
                  <c:v>156559541.09</c:v>
                </c:pt>
                <c:pt idx="160">
                  <c:v>363287824.79000002</c:v>
                </c:pt>
                <c:pt idx="161">
                  <c:v>359217085.44</c:v>
                </c:pt>
                <c:pt idx="162">
                  <c:v>275406072.48000002</c:v>
                </c:pt>
                <c:pt idx="163">
                  <c:v>126739932.86</c:v>
                </c:pt>
                <c:pt idx="164">
                  <c:v>14708092.086999999</c:v>
                </c:pt>
                <c:pt idx="165">
                  <c:v>73650800.405000001</c:v>
                </c:pt>
                <c:pt idx="166">
                  <c:v>42135915.585000001</c:v>
                </c:pt>
                <c:pt idx="167">
                  <c:v>24014193.550999999</c:v>
                </c:pt>
                <c:pt idx="168">
                  <c:v>27825583.662</c:v>
                </c:pt>
                <c:pt idx="169">
                  <c:v>97099064.268000007</c:v>
                </c:pt>
                <c:pt idx="170">
                  <c:v>126077707.34</c:v>
                </c:pt>
                <c:pt idx="171">
                  <c:v>50336789.980999999</c:v>
                </c:pt>
                <c:pt idx="172">
                  <c:v>23426490.125</c:v>
                </c:pt>
                <c:pt idx="173">
                  <c:v>143458261.69</c:v>
                </c:pt>
                <c:pt idx="174">
                  <c:v>33553230.695999999</c:v>
                </c:pt>
                <c:pt idx="175">
                  <c:v>28851489.903000001</c:v>
                </c:pt>
                <c:pt idx="176">
                  <c:v>12706906.278000001</c:v>
                </c:pt>
                <c:pt idx="177">
                  <c:v>40253186.413000003</c:v>
                </c:pt>
                <c:pt idx="178">
                  <c:v>547510.34123999998</c:v>
                </c:pt>
                <c:pt idx="179">
                  <c:v>218339040.77000001</c:v>
                </c:pt>
                <c:pt idx="180">
                  <c:v>119860023.90000001</c:v>
                </c:pt>
                <c:pt idx="181">
                  <c:v>135542824.31999999</c:v>
                </c:pt>
                <c:pt idx="182">
                  <c:v>88948853.423999995</c:v>
                </c:pt>
                <c:pt idx="183">
                  <c:v>25880734.159000002</c:v>
                </c:pt>
                <c:pt idx="184">
                  <c:v>9763350.2916999999</c:v>
                </c:pt>
                <c:pt idx="185">
                  <c:v>11660353.540999999</c:v>
                </c:pt>
                <c:pt idx="186">
                  <c:v>22542005.420000002</c:v>
                </c:pt>
                <c:pt idx="187">
                  <c:v>34913952.722999997</c:v>
                </c:pt>
                <c:pt idx="188">
                  <c:v>59225548.934</c:v>
                </c:pt>
                <c:pt idx="189">
                  <c:v>260416491.28</c:v>
                </c:pt>
                <c:pt idx="190">
                  <c:v>99274384.136999995</c:v>
                </c:pt>
                <c:pt idx="191">
                  <c:v>127782847.25</c:v>
                </c:pt>
                <c:pt idx="192">
                  <c:v>11862007.127</c:v>
                </c:pt>
                <c:pt idx="193">
                  <c:v>7086744.3634000001</c:v>
                </c:pt>
                <c:pt idx="194">
                  <c:v>105216413.87</c:v>
                </c:pt>
                <c:pt idx="195">
                  <c:v>6625278.4589</c:v>
                </c:pt>
                <c:pt idx="196">
                  <c:v>1891620.6388999999</c:v>
                </c:pt>
                <c:pt idx="197">
                  <c:v>29334813.965999998</c:v>
                </c:pt>
                <c:pt idx="198">
                  <c:v>248465853.84999999</c:v>
                </c:pt>
                <c:pt idx="199">
                  <c:v>262828967.84</c:v>
                </c:pt>
                <c:pt idx="200">
                  <c:v>1437384.7849999999</c:v>
                </c:pt>
                <c:pt idx="201">
                  <c:v>6317552.3849999998</c:v>
                </c:pt>
                <c:pt idx="202">
                  <c:v>27666834.215999998</c:v>
                </c:pt>
                <c:pt idx="203">
                  <c:v>419401.83860999998</c:v>
                </c:pt>
                <c:pt idx="204">
                  <c:v>2312669.6351000001</c:v>
                </c:pt>
                <c:pt idx="205">
                  <c:v>15992320.185000001</c:v>
                </c:pt>
                <c:pt idx="206">
                  <c:v>5462294.3839999996</c:v>
                </c:pt>
                <c:pt idx="207">
                  <c:v>642779.09268</c:v>
                </c:pt>
                <c:pt idx="208">
                  <c:v>2679565.7313000001</c:v>
                </c:pt>
                <c:pt idx="209">
                  <c:v>167545002.13</c:v>
                </c:pt>
                <c:pt idx="210">
                  <c:v>61816085.906999998</c:v>
                </c:pt>
                <c:pt idx="211">
                  <c:v>12587400.689999999</c:v>
                </c:pt>
                <c:pt idx="212">
                  <c:v>2938245.4224</c:v>
                </c:pt>
                <c:pt idx="213">
                  <c:v>263028342.59</c:v>
                </c:pt>
                <c:pt idx="214">
                  <c:v>23500247.655999999</c:v>
                </c:pt>
                <c:pt idx="215">
                  <c:v>2507330.9197999998</c:v>
                </c:pt>
                <c:pt idx="216">
                  <c:v>4759079.6710000001</c:v>
                </c:pt>
                <c:pt idx="217">
                  <c:v>257253.94665999999</c:v>
                </c:pt>
                <c:pt idx="218">
                  <c:v>208457905.12</c:v>
                </c:pt>
                <c:pt idx="219">
                  <c:v>2522908.0465000002</c:v>
                </c:pt>
                <c:pt idx="220">
                  <c:v>36189754.748000003</c:v>
                </c:pt>
                <c:pt idx="221">
                  <c:v>2456270.6889</c:v>
                </c:pt>
                <c:pt idx="222">
                  <c:v>15063769.529999999</c:v>
                </c:pt>
                <c:pt idx="223">
                  <c:v>105532158.15000001</c:v>
                </c:pt>
                <c:pt idx="224">
                  <c:v>86245762.593999997</c:v>
                </c:pt>
                <c:pt idx="225">
                  <c:v>301529604.31</c:v>
                </c:pt>
                <c:pt idx="226">
                  <c:v>167962670.06999999</c:v>
                </c:pt>
                <c:pt idx="227">
                  <c:v>217850858.50999999</c:v>
                </c:pt>
                <c:pt idx="228">
                  <c:v>18303759.265999999</c:v>
                </c:pt>
                <c:pt idx="229">
                  <c:v>10265822.778000001</c:v>
                </c:pt>
                <c:pt idx="230">
                  <c:v>72685846.348000005</c:v>
                </c:pt>
                <c:pt idx="231">
                  <c:v>5830209.4937000005</c:v>
                </c:pt>
                <c:pt idx="232">
                  <c:v>39427252.461999997</c:v>
                </c:pt>
                <c:pt idx="233">
                  <c:v>105850209.44</c:v>
                </c:pt>
                <c:pt idx="234">
                  <c:v>32843283.473000001</c:v>
                </c:pt>
                <c:pt idx="235">
                  <c:v>151617676.96000001</c:v>
                </c:pt>
                <c:pt idx="236">
                  <c:v>327844173.48000002</c:v>
                </c:pt>
                <c:pt idx="237">
                  <c:v>157131923.06</c:v>
                </c:pt>
                <c:pt idx="238">
                  <c:v>103494855.68000001</c:v>
                </c:pt>
                <c:pt idx="239">
                  <c:v>43930083.869999997</c:v>
                </c:pt>
                <c:pt idx="240">
                  <c:v>69521982.280000001</c:v>
                </c:pt>
                <c:pt idx="241">
                  <c:v>111000157.93000001</c:v>
                </c:pt>
                <c:pt idx="242">
                  <c:v>69449397.225999996</c:v>
                </c:pt>
                <c:pt idx="243">
                  <c:v>29102165.804000001</c:v>
                </c:pt>
                <c:pt idx="244">
                  <c:v>7851366.8618000001</c:v>
                </c:pt>
                <c:pt idx="245">
                  <c:v>798715.77411</c:v>
                </c:pt>
                <c:pt idx="246">
                  <c:v>13448.765652</c:v>
                </c:pt>
                <c:pt idx="247">
                  <c:v>478400.25575000001</c:v>
                </c:pt>
                <c:pt idx="248">
                  <c:v>168621.53484000001</c:v>
                </c:pt>
                <c:pt idx="249">
                  <c:v>13095166.122</c:v>
                </c:pt>
                <c:pt idx="250">
                  <c:v>1884769.6221</c:v>
                </c:pt>
                <c:pt idx="251">
                  <c:v>14324965.637</c:v>
                </c:pt>
                <c:pt idx="252">
                  <c:v>11082117.629000001</c:v>
                </c:pt>
                <c:pt idx="253">
                  <c:v>358342.52912999998</c:v>
                </c:pt>
                <c:pt idx="254">
                  <c:v>124131.23806</c:v>
                </c:pt>
                <c:pt idx="255">
                  <c:v>13156068.377</c:v>
                </c:pt>
                <c:pt idx="256">
                  <c:v>12622023.810000001</c:v>
                </c:pt>
                <c:pt idx="257">
                  <c:v>12466948.696</c:v>
                </c:pt>
                <c:pt idx="258">
                  <c:v>281590370</c:v>
                </c:pt>
                <c:pt idx="259">
                  <c:v>38003989.509999998</c:v>
                </c:pt>
                <c:pt idx="260">
                  <c:v>2339410.8993000002</c:v>
                </c:pt>
                <c:pt idx="261">
                  <c:v>13710981.843</c:v>
                </c:pt>
                <c:pt idx="262">
                  <c:v>83968475.143000007</c:v>
                </c:pt>
                <c:pt idx="263">
                  <c:v>5078374.5253999997</c:v>
                </c:pt>
                <c:pt idx="264">
                  <c:v>19653348.107000001</c:v>
                </c:pt>
                <c:pt idx="265">
                  <c:v>25968.543897</c:v>
                </c:pt>
                <c:pt idx="266">
                  <c:v>80012.547271999996</c:v>
                </c:pt>
                <c:pt idx="267">
                  <c:v>2342165.3472000002</c:v>
                </c:pt>
                <c:pt idx="268">
                  <c:v>3063991.3308999999</c:v>
                </c:pt>
                <c:pt idx="269">
                  <c:v>2201946.074</c:v>
                </c:pt>
                <c:pt idx="270">
                  <c:v>7812784.7072999999</c:v>
                </c:pt>
                <c:pt idx="271">
                  <c:v>1854749.8949</c:v>
                </c:pt>
                <c:pt idx="272">
                  <c:v>1500577.2061000001</c:v>
                </c:pt>
                <c:pt idx="273">
                  <c:v>3722485.9311000002</c:v>
                </c:pt>
                <c:pt idx="274">
                  <c:v>261799.86782000001</c:v>
                </c:pt>
                <c:pt idx="275">
                  <c:v>49994318.616999999</c:v>
                </c:pt>
                <c:pt idx="276">
                  <c:v>246069.75917999999</c:v>
                </c:pt>
                <c:pt idx="277">
                  <c:v>13204785.960999999</c:v>
                </c:pt>
                <c:pt idx="278">
                  <c:v>5975572.5197999999</c:v>
                </c:pt>
                <c:pt idx="279">
                  <c:v>663945.07090000005</c:v>
                </c:pt>
                <c:pt idx="280">
                  <c:v>11730450.84</c:v>
                </c:pt>
                <c:pt idx="281">
                  <c:v>15411604.363</c:v>
                </c:pt>
                <c:pt idx="282">
                  <c:v>49570390.881999999</c:v>
                </c:pt>
                <c:pt idx="283">
                  <c:v>20394464.238000002</c:v>
                </c:pt>
                <c:pt idx="284">
                  <c:v>2808820.8550999998</c:v>
                </c:pt>
                <c:pt idx="285">
                  <c:v>4233326.0948999999</c:v>
                </c:pt>
                <c:pt idx="286">
                  <c:v>6336850.0761000002</c:v>
                </c:pt>
                <c:pt idx="287">
                  <c:v>274995.28265000001</c:v>
                </c:pt>
                <c:pt idx="288">
                  <c:v>51461.091176000002</c:v>
                </c:pt>
                <c:pt idx="289">
                  <c:v>48626.127219000002</c:v>
                </c:pt>
                <c:pt idx="290">
                  <c:v>224641642.94999999</c:v>
                </c:pt>
                <c:pt idx="291">
                  <c:v>906177.29283000005</c:v>
                </c:pt>
                <c:pt idx="292">
                  <c:v>10099377.217</c:v>
                </c:pt>
                <c:pt idx="293">
                  <c:v>65609381.822999999</c:v>
                </c:pt>
                <c:pt idx="294">
                  <c:v>26748608.129000001</c:v>
                </c:pt>
                <c:pt idx="295">
                  <c:v>22376827.041000001</c:v>
                </c:pt>
                <c:pt idx="296">
                  <c:v>970546.84944000002</c:v>
                </c:pt>
                <c:pt idx="297">
                  <c:v>2903201.9704999998</c:v>
                </c:pt>
                <c:pt idx="298">
                  <c:v>198368.00805999999</c:v>
                </c:pt>
                <c:pt idx="299">
                  <c:v>640022.54507999995</c:v>
                </c:pt>
                <c:pt idx="300">
                  <c:v>10161330.359999999</c:v>
                </c:pt>
                <c:pt idx="301">
                  <c:v>286520.27513000002</c:v>
                </c:pt>
                <c:pt idx="302">
                  <c:v>2150759.4722000002</c:v>
                </c:pt>
                <c:pt idx="303">
                  <c:v>413562.80092000001</c:v>
                </c:pt>
                <c:pt idx="304">
                  <c:v>1264.9000241000001</c:v>
                </c:pt>
                <c:pt idx="305">
                  <c:v>148023.81138</c:v>
                </c:pt>
                <c:pt idx="306">
                  <c:v>140513.43753</c:v>
                </c:pt>
                <c:pt idx="307">
                  <c:v>53020.437990999999</c:v>
                </c:pt>
                <c:pt idx="308">
                  <c:v>413729.52883999998</c:v>
                </c:pt>
                <c:pt idx="309">
                  <c:v>524657.42127000005</c:v>
                </c:pt>
                <c:pt idx="310">
                  <c:v>22782694.081</c:v>
                </c:pt>
                <c:pt idx="311">
                  <c:v>302823.56066000002</c:v>
                </c:pt>
                <c:pt idx="312">
                  <c:v>26315.062051000001</c:v>
                </c:pt>
                <c:pt idx="313">
                  <c:v>160057.94188</c:v>
                </c:pt>
                <c:pt idx="314">
                  <c:v>13351566.702</c:v>
                </c:pt>
                <c:pt idx="315">
                  <c:v>1662832.6103000001</c:v>
                </c:pt>
                <c:pt idx="316">
                  <c:v>32837336.649</c:v>
                </c:pt>
                <c:pt idx="317">
                  <c:v>31748.542471000001</c:v>
                </c:pt>
                <c:pt idx="318">
                  <c:v>494285.74433000002</c:v>
                </c:pt>
                <c:pt idx="319">
                  <c:v>7884261.1666000001</c:v>
                </c:pt>
                <c:pt idx="320">
                  <c:v>970898.37453000003</c:v>
                </c:pt>
                <c:pt idx="321">
                  <c:v>60878.498492999999</c:v>
                </c:pt>
                <c:pt idx="322">
                  <c:v>240176.26089999999</c:v>
                </c:pt>
                <c:pt idx="323">
                  <c:v>940656.04810000001</c:v>
                </c:pt>
                <c:pt idx="324">
                  <c:v>76457.219926000005</c:v>
                </c:pt>
                <c:pt idx="325">
                  <c:v>2150982.7861000001</c:v>
                </c:pt>
                <c:pt idx="326">
                  <c:v>10692949.179</c:v>
                </c:pt>
                <c:pt idx="327">
                  <c:v>413678.50608999998</c:v>
                </c:pt>
                <c:pt idx="328">
                  <c:v>24834.322790999999</c:v>
                </c:pt>
                <c:pt idx="329">
                  <c:v>101784.40009</c:v>
                </c:pt>
                <c:pt idx="330">
                  <c:v>163880.67217999999</c:v>
                </c:pt>
                <c:pt idx="331">
                  <c:v>94423.535686000003</c:v>
                </c:pt>
                <c:pt idx="332">
                  <c:v>71167.916633000001</c:v>
                </c:pt>
                <c:pt idx="333">
                  <c:v>4423922.8168000001</c:v>
                </c:pt>
                <c:pt idx="334">
                  <c:v>1005332.2237</c:v>
                </c:pt>
                <c:pt idx="335">
                  <c:v>36593.194568999999</c:v>
                </c:pt>
                <c:pt idx="336">
                  <c:v>5207.9620396</c:v>
                </c:pt>
                <c:pt idx="337">
                  <c:v>2363.7391582</c:v>
                </c:pt>
                <c:pt idx="338">
                  <c:v>391856.48057999997</c:v>
                </c:pt>
                <c:pt idx="339">
                  <c:v>205972.13879</c:v>
                </c:pt>
                <c:pt idx="340">
                  <c:v>232941.26921</c:v>
                </c:pt>
                <c:pt idx="341">
                  <c:v>7332556.4952999996</c:v>
                </c:pt>
                <c:pt idx="342">
                  <c:v>3668184.2823000001</c:v>
                </c:pt>
                <c:pt idx="343">
                  <c:v>3222923.0032000002</c:v>
                </c:pt>
                <c:pt idx="344">
                  <c:v>11145824.318</c:v>
                </c:pt>
                <c:pt idx="345">
                  <c:v>1618239.3953</c:v>
                </c:pt>
                <c:pt idx="346">
                  <c:v>588727.01876000001</c:v>
                </c:pt>
                <c:pt idx="347">
                  <c:v>5114395.6694</c:v>
                </c:pt>
                <c:pt idx="348">
                  <c:v>8720437.3543999996</c:v>
                </c:pt>
                <c:pt idx="349">
                  <c:v>93950.071884000005</c:v>
                </c:pt>
                <c:pt idx="350">
                  <c:v>21888423.030000001</c:v>
                </c:pt>
                <c:pt idx="351">
                  <c:v>35150036.038999997</c:v>
                </c:pt>
                <c:pt idx="352">
                  <c:v>85115.596791999997</c:v>
                </c:pt>
                <c:pt idx="353">
                  <c:v>251166.73629</c:v>
                </c:pt>
                <c:pt idx="354">
                  <c:v>1026219.5326</c:v>
                </c:pt>
                <c:pt idx="355">
                  <c:v>37545.707799999996</c:v>
                </c:pt>
                <c:pt idx="356">
                  <c:v>128384.69305</c:v>
                </c:pt>
                <c:pt idx="357">
                  <c:v>237758.03372000001</c:v>
                </c:pt>
                <c:pt idx="358">
                  <c:v>255547.73138000001</c:v>
                </c:pt>
                <c:pt idx="359">
                  <c:v>2231241.2179999999</c:v>
                </c:pt>
                <c:pt idx="360">
                  <c:v>2535275.9890000001</c:v>
                </c:pt>
                <c:pt idx="361">
                  <c:v>183931.83898</c:v>
                </c:pt>
                <c:pt idx="362">
                  <c:v>10582.630003</c:v>
                </c:pt>
                <c:pt idx="363">
                  <c:v>3055534.5043000001</c:v>
                </c:pt>
                <c:pt idx="364">
                  <c:v>402436.67799</c:v>
                </c:pt>
                <c:pt idx="365">
                  <c:v>504415.15844999999</c:v>
                </c:pt>
                <c:pt idx="366">
                  <c:v>2201.2633953</c:v>
                </c:pt>
                <c:pt idx="367">
                  <c:v>41736.210046</c:v>
                </c:pt>
                <c:pt idx="368">
                  <c:v>19497460.644000001</c:v>
                </c:pt>
                <c:pt idx="369">
                  <c:v>31385.317404000001</c:v>
                </c:pt>
                <c:pt idx="370">
                  <c:v>16289816.498</c:v>
                </c:pt>
                <c:pt idx="371">
                  <c:v>250765.95991000001</c:v>
                </c:pt>
                <c:pt idx="372">
                  <c:v>9278108.0976</c:v>
                </c:pt>
                <c:pt idx="373">
                  <c:v>2957758.1154999998</c:v>
                </c:pt>
                <c:pt idx="374">
                  <c:v>1247975.8499</c:v>
                </c:pt>
                <c:pt idx="375">
                  <c:v>2833499752.5</c:v>
                </c:pt>
                <c:pt idx="376">
                  <c:v>57579027.523999996</c:v>
                </c:pt>
                <c:pt idx="377">
                  <c:v>90364856.725999996</c:v>
                </c:pt>
                <c:pt idx="378">
                  <c:v>168674614.46000001</c:v>
                </c:pt>
                <c:pt idx="379">
                  <c:v>61386788.420000002</c:v>
                </c:pt>
                <c:pt idx="380">
                  <c:v>3561157.2055000002</c:v>
                </c:pt>
                <c:pt idx="381">
                  <c:v>6403681.7282999996</c:v>
                </c:pt>
                <c:pt idx="382">
                  <c:v>61502330.678000003</c:v>
                </c:pt>
                <c:pt idx="383">
                  <c:v>290810.78519000002</c:v>
                </c:pt>
                <c:pt idx="384">
                  <c:v>18226.951724999999</c:v>
                </c:pt>
                <c:pt idx="385">
                  <c:v>109942.73364000001</c:v>
                </c:pt>
                <c:pt idx="386">
                  <c:v>63656.345177000003</c:v>
                </c:pt>
                <c:pt idx="387">
                  <c:v>9630.3919437000004</c:v>
                </c:pt>
                <c:pt idx="388">
                  <c:v>2694.9750835</c:v>
                </c:pt>
                <c:pt idx="389">
                  <c:v>34682.858815</c:v>
                </c:pt>
                <c:pt idx="390">
                  <c:v>264725.61290000001</c:v>
                </c:pt>
                <c:pt idx="391">
                  <c:v>2906732.8895</c:v>
                </c:pt>
                <c:pt idx="392">
                  <c:v>2331263.0666999999</c:v>
                </c:pt>
                <c:pt idx="393">
                  <c:v>3868864.4750000001</c:v>
                </c:pt>
                <c:pt idx="394">
                  <c:v>6336064.5559999999</c:v>
                </c:pt>
                <c:pt idx="395">
                  <c:v>30378148.521000002</c:v>
                </c:pt>
                <c:pt idx="396">
                  <c:v>614776.81631999998</c:v>
                </c:pt>
                <c:pt idx="397">
                  <c:v>17773505.061999999</c:v>
                </c:pt>
                <c:pt idx="398">
                  <c:v>276181.82608999999</c:v>
                </c:pt>
                <c:pt idx="399">
                  <c:v>4537849.4176000003</c:v>
                </c:pt>
                <c:pt idx="400">
                  <c:v>2431885.1841000002</c:v>
                </c:pt>
                <c:pt idx="401">
                  <c:v>28566.994462999999</c:v>
                </c:pt>
                <c:pt idx="402">
                  <c:v>1181224.1298</c:v>
                </c:pt>
                <c:pt idx="403">
                  <c:v>169141.99976999999</c:v>
                </c:pt>
                <c:pt idx="404">
                  <c:v>347595.66712</c:v>
                </c:pt>
                <c:pt idx="405">
                  <c:v>864534.11008999997</c:v>
                </c:pt>
                <c:pt idx="406">
                  <c:v>15747339.255999999</c:v>
                </c:pt>
                <c:pt idx="407">
                  <c:v>30426574.577</c:v>
                </c:pt>
                <c:pt idx="408">
                  <c:v>36399196.218000002</c:v>
                </c:pt>
                <c:pt idx="409">
                  <c:v>34164424.697999999</c:v>
                </c:pt>
                <c:pt idx="410">
                  <c:v>1.8480072851000001E-6</c:v>
                </c:pt>
                <c:pt idx="411">
                  <c:v>2.0068688721E-11</c:v>
                </c:pt>
                <c:pt idx="412">
                  <c:v>6.9905608330999995E-19</c:v>
                </c:pt>
                <c:pt idx="413">
                  <c:v>1.7070392877000001E-7</c:v>
                </c:pt>
                <c:pt idx="414">
                  <c:v>3.8299259066000003E-5</c:v>
                </c:pt>
                <c:pt idx="415">
                  <c:v>1.1842331401E-11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1-46FB-94F7-08169A6B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1552"/>
        <c:axId val="283072536"/>
      </c:scatterChart>
      <c:scatterChart>
        <c:scatterStyle val="smoothMarker"/>
        <c:varyColors val="0"/>
        <c:ser>
          <c:idx val="1"/>
          <c:order val="1"/>
          <c:tx>
            <c:strRef>
              <c:f>'n PBA iterations maxLiner=1.91'!$D$2</c:f>
              <c:strCache>
                <c:ptCount val="1"/>
                <c:pt idx="0">
                  <c:v>maxN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PBA iterations maxLiner=1.91'!$B$3:$B$418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'n PBA iterations maxLiner=1.91'!$D$3:$D$418</c:f>
              <c:numCache>
                <c:formatCode>0.00E+00</c:formatCode>
                <c:ptCount val="416"/>
                <c:pt idx="0">
                  <c:v>6943147000</c:v>
                </c:pt>
                <c:pt idx="1">
                  <c:v>6857264000</c:v>
                </c:pt>
                <c:pt idx="2">
                  <c:v>7122220000</c:v>
                </c:pt>
                <c:pt idx="3">
                  <c:v>7315954000</c:v>
                </c:pt>
                <c:pt idx="4">
                  <c:v>7208193000</c:v>
                </c:pt>
                <c:pt idx="5">
                  <c:v>7418115000</c:v>
                </c:pt>
                <c:pt idx="6">
                  <c:v>7276902000</c:v>
                </c:pt>
                <c:pt idx="7">
                  <c:v>7707795000</c:v>
                </c:pt>
                <c:pt idx="8">
                  <c:v>7241268000</c:v>
                </c:pt>
                <c:pt idx="9">
                  <c:v>6905418000</c:v>
                </c:pt>
                <c:pt idx="10">
                  <c:v>7177035000</c:v>
                </c:pt>
                <c:pt idx="11">
                  <c:v>7094325000</c:v>
                </c:pt>
                <c:pt idx="12">
                  <c:v>7329645000</c:v>
                </c:pt>
                <c:pt idx="13">
                  <c:v>7412331000</c:v>
                </c:pt>
                <c:pt idx="14">
                  <c:v>7217931000</c:v>
                </c:pt>
                <c:pt idx="15">
                  <c:v>7568576000</c:v>
                </c:pt>
                <c:pt idx="16">
                  <c:v>7268022000</c:v>
                </c:pt>
                <c:pt idx="17">
                  <c:v>7770418000</c:v>
                </c:pt>
                <c:pt idx="18">
                  <c:v>7673614000</c:v>
                </c:pt>
                <c:pt idx="19">
                  <c:v>7318779000</c:v>
                </c:pt>
                <c:pt idx="20">
                  <c:v>6896595000</c:v>
                </c:pt>
                <c:pt idx="21">
                  <c:v>7377179000</c:v>
                </c:pt>
                <c:pt idx="22">
                  <c:v>8125790000</c:v>
                </c:pt>
                <c:pt idx="23">
                  <c:v>7404849000</c:v>
                </c:pt>
                <c:pt idx="24">
                  <c:v>6970666000</c:v>
                </c:pt>
                <c:pt idx="25">
                  <c:v>7220168000</c:v>
                </c:pt>
                <c:pt idx="26">
                  <c:v>7399354000</c:v>
                </c:pt>
                <c:pt idx="27">
                  <c:v>7025002000</c:v>
                </c:pt>
                <c:pt idx="28">
                  <c:v>7148294000</c:v>
                </c:pt>
                <c:pt idx="29">
                  <c:v>8381925000</c:v>
                </c:pt>
                <c:pt idx="30">
                  <c:v>7165682000</c:v>
                </c:pt>
                <c:pt idx="31">
                  <c:v>7321174000</c:v>
                </c:pt>
                <c:pt idx="32">
                  <c:v>8885342000</c:v>
                </c:pt>
                <c:pt idx="33">
                  <c:v>7349263000</c:v>
                </c:pt>
                <c:pt idx="34">
                  <c:v>7494711000</c:v>
                </c:pt>
                <c:pt idx="35">
                  <c:v>7596058000</c:v>
                </c:pt>
                <c:pt idx="36">
                  <c:v>7092151000</c:v>
                </c:pt>
                <c:pt idx="37">
                  <c:v>7515150000</c:v>
                </c:pt>
                <c:pt idx="38">
                  <c:v>8730668000</c:v>
                </c:pt>
                <c:pt idx="39">
                  <c:v>7405560000</c:v>
                </c:pt>
                <c:pt idx="40">
                  <c:v>7163681000</c:v>
                </c:pt>
                <c:pt idx="41">
                  <c:v>7218962000</c:v>
                </c:pt>
                <c:pt idx="42">
                  <c:v>7455548000</c:v>
                </c:pt>
                <c:pt idx="43">
                  <c:v>7300071000</c:v>
                </c:pt>
                <c:pt idx="44">
                  <c:v>7906666000</c:v>
                </c:pt>
                <c:pt idx="45">
                  <c:v>7438331000</c:v>
                </c:pt>
                <c:pt idx="46">
                  <c:v>8394789000</c:v>
                </c:pt>
                <c:pt idx="47">
                  <c:v>7374432000</c:v>
                </c:pt>
                <c:pt idx="48">
                  <c:v>7153729000</c:v>
                </c:pt>
                <c:pt idx="49">
                  <c:v>7948744000</c:v>
                </c:pt>
                <c:pt idx="50">
                  <c:v>7236610000</c:v>
                </c:pt>
                <c:pt idx="51">
                  <c:v>8742859000</c:v>
                </c:pt>
                <c:pt idx="52">
                  <c:v>8339713000</c:v>
                </c:pt>
                <c:pt idx="53">
                  <c:v>8641976000</c:v>
                </c:pt>
                <c:pt idx="54">
                  <c:v>7563661000</c:v>
                </c:pt>
                <c:pt idx="55">
                  <c:v>7293750000</c:v>
                </c:pt>
                <c:pt idx="56">
                  <c:v>7109695000</c:v>
                </c:pt>
                <c:pt idx="57">
                  <c:v>7057716000</c:v>
                </c:pt>
                <c:pt idx="58">
                  <c:v>6973666000</c:v>
                </c:pt>
                <c:pt idx="59">
                  <c:v>8210560000</c:v>
                </c:pt>
                <c:pt idx="60">
                  <c:v>7470208000</c:v>
                </c:pt>
                <c:pt idx="61">
                  <c:v>8539961000</c:v>
                </c:pt>
                <c:pt idx="62">
                  <c:v>7670978000</c:v>
                </c:pt>
                <c:pt idx="63">
                  <c:v>7266256000</c:v>
                </c:pt>
                <c:pt idx="64">
                  <c:v>8500970000</c:v>
                </c:pt>
                <c:pt idx="65">
                  <c:v>8958648000</c:v>
                </c:pt>
                <c:pt idx="66">
                  <c:v>8319276000</c:v>
                </c:pt>
                <c:pt idx="67">
                  <c:v>7643902000</c:v>
                </c:pt>
                <c:pt idx="68">
                  <c:v>8198955000</c:v>
                </c:pt>
                <c:pt idx="69">
                  <c:v>7437150000</c:v>
                </c:pt>
                <c:pt idx="70">
                  <c:v>7969083000</c:v>
                </c:pt>
                <c:pt idx="71">
                  <c:v>8083782000</c:v>
                </c:pt>
                <c:pt idx="72">
                  <c:v>8785668000</c:v>
                </c:pt>
                <c:pt idx="73">
                  <c:v>7957270000</c:v>
                </c:pt>
                <c:pt idx="74">
                  <c:v>8532200000</c:v>
                </c:pt>
                <c:pt idx="75">
                  <c:v>8774546000</c:v>
                </c:pt>
                <c:pt idx="76">
                  <c:v>9640098000</c:v>
                </c:pt>
                <c:pt idx="77">
                  <c:v>8673732000</c:v>
                </c:pt>
                <c:pt idx="78">
                  <c:v>7590601000</c:v>
                </c:pt>
                <c:pt idx="79">
                  <c:v>7367836000</c:v>
                </c:pt>
                <c:pt idx="80">
                  <c:v>8019913000</c:v>
                </c:pt>
                <c:pt idx="81">
                  <c:v>7060225000</c:v>
                </c:pt>
                <c:pt idx="82">
                  <c:v>7615108000</c:v>
                </c:pt>
                <c:pt idx="83">
                  <c:v>7546038000</c:v>
                </c:pt>
                <c:pt idx="84">
                  <c:v>6760357000</c:v>
                </c:pt>
                <c:pt idx="85">
                  <c:v>7632048000</c:v>
                </c:pt>
                <c:pt idx="86">
                  <c:v>6907711000</c:v>
                </c:pt>
                <c:pt idx="87">
                  <c:v>7975323000</c:v>
                </c:pt>
                <c:pt idx="88">
                  <c:v>7370078000</c:v>
                </c:pt>
                <c:pt idx="89">
                  <c:v>7603397000</c:v>
                </c:pt>
                <c:pt idx="90">
                  <c:v>6935238000</c:v>
                </c:pt>
                <c:pt idx="91">
                  <c:v>8502107000</c:v>
                </c:pt>
                <c:pt idx="92">
                  <c:v>7445270000</c:v>
                </c:pt>
                <c:pt idx="93">
                  <c:v>8618501000</c:v>
                </c:pt>
                <c:pt idx="94">
                  <c:v>7100960000</c:v>
                </c:pt>
                <c:pt idx="95">
                  <c:v>8705922000</c:v>
                </c:pt>
                <c:pt idx="96">
                  <c:v>7840325000</c:v>
                </c:pt>
                <c:pt idx="97">
                  <c:v>7924961000</c:v>
                </c:pt>
                <c:pt idx="98">
                  <c:v>7024982000</c:v>
                </c:pt>
                <c:pt idx="99">
                  <c:v>7460642000</c:v>
                </c:pt>
                <c:pt idx="100">
                  <c:v>7349780000</c:v>
                </c:pt>
                <c:pt idx="101">
                  <c:v>7575131000</c:v>
                </c:pt>
                <c:pt idx="102">
                  <c:v>7462229000</c:v>
                </c:pt>
                <c:pt idx="103">
                  <c:v>7620835000</c:v>
                </c:pt>
                <c:pt idx="104">
                  <c:v>7678271000</c:v>
                </c:pt>
                <c:pt idx="105">
                  <c:v>8582486000</c:v>
                </c:pt>
                <c:pt idx="106">
                  <c:v>7532518000</c:v>
                </c:pt>
                <c:pt idx="107">
                  <c:v>7479719000</c:v>
                </c:pt>
                <c:pt idx="108">
                  <c:v>7390607000</c:v>
                </c:pt>
                <c:pt idx="109">
                  <c:v>7894844000</c:v>
                </c:pt>
                <c:pt idx="110">
                  <c:v>7621263000</c:v>
                </c:pt>
                <c:pt idx="111">
                  <c:v>6942178000</c:v>
                </c:pt>
                <c:pt idx="112">
                  <c:v>7561786000</c:v>
                </c:pt>
                <c:pt idx="113">
                  <c:v>8147052000</c:v>
                </c:pt>
                <c:pt idx="114">
                  <c:v>6844748000</c:v>
                </c:pt>
                <c:pt idx="115">
                  <c:v>7330081000</c:v>
                </c:pt>
                <c:pt idx="116">
                  <c:v>7260115000</c:v>
                </c:pt>
                <c:pt idx="117">
                  <c:v>8748472000</c:v>
                </c:pt>
                <c:pt idx="118">
                  <c:v>7238295000</c:v>
                </c:pt>
                <c:pt idx="119">
                  <c:v>7617604000</c:v>
                </c:pt>
                <c:pt idx="120">
                  <c:v>7787556000</c:v>
                </c:pt>
                <c:pt idx="121">
                  <c:v>7568809000</c:v>
                </c:pt>
                <c:pt idx="122">
                  <c:v>7515650000</c:v>
                </c:pt>
                <c:pt idx="123">
                  <c:v>7584192000</c:v>
                </c:pt>
                <c:pt idx="124">
                  <c:v>7147179000</c:v>
                </c:pt>
                <c:pt idx="125">
                  <c:v>7555708000</c:v>
                </c:pt>
                <c:pt idx="126">
                  <c:v>7163847000</c:v>
                </c:pt>
                <c:pt idx="127">
                  <c:v>7454907000</c:v>
                </c:pt>
                <c:pt idx="128">
                  <c:v>7178216000</c:v>
                </c:pt>
                <c:pt idx="129">
                  <c:v>7617159000</c:v>
                </c:pt>
                <c:pt idx="130">
                  <c:v>7301991000</c:v>
                </c:pt>
                <c:pt idx="131">
                  <c:v>7146067000</c:v>
                </c:pt>
                <c:pt idx="132">
                  <c:v>7344767000</c:v>
                </c:pt>
                <c:pt idx="133">
                  <c:v>7110553000</c:v>
                </c:pt>
                <c:pt idx="134">
                  <c:v>7359550000</c:v>
                </c:pt>
                <c:pt idx="135">
                  <c:v>7608528000</c:v>
                </c:pt>
                <c:pt idx="136">
                  <c:v>7298519000</c:v>
                </c:pt>
                <c:pt idx="137">
                  <c:v>9229700000</c:v>
                </c:pt>
                <c:pt idx="138">
                  <c:v>7229402000</c:v>
                </c:pt>
                <c:pt idx="139">
                  <c:v>7006220000</c:v>
                </c:pt>
                <c:pt idx="140">
                  <c:v>7821663000</c:v>
                </c:pt>
                <c:pt idx="141">
                  <c:v>7209811000</c:v>
                </c:pt>
                <c:pt idx="142">
                  <c:v>7529890000</c:v>
                </c:pt>
                <c:pt idx="143">
                  <c:v>6701743000</c:v>
                </c:pt>
                <c:pt idx="144">
                  <c:v>7705897000</c:v>
                </c:pt>
                <c:pt idx="145">
                  <c:v>7263620000</c:v>
                </c:pt>
                <c:pt idx="146">
                  <c:v>7433906000</c:v>
                </c:pt>
                <c:pt idx="147">
                  <c:v>7746624000</c:v>
                </c:pt>
                <c:pt idx="148">
                  <c:v>7111792000</c:v>
                </c:pt>
                <c:pt idx="149">
                  <c:v>7117295000</c:v>
                </c:pt>
                <c:pt idx="150">
                  <c:v>7771005000</c:v>
                </c:pt>
                <c:pt idx="151">
                  <c:v>7055296000</c:v>
                </c:pt>
                <c:pt idx="152">
                  <c:v>9075202000</c:v>
                </c:pt>
                <c:pt idx="153">
                  <c:v>7106323000</c:v>
                </c:pt>
                <c:pt idx="154">
                  <c:v>7500666000</c:v>
                </c:pt>
                <c:pt idx="155">
                  <c:v>7408789000</c:v>
                </c:pt>
                <c:pt idx="156">
                  <c:v>7671619000</c:v>
                </c:pt>
                <c:pt idx="157">
                  <c:v>8004782000</c:v>
                </c:pt>
                <c:pt idx="158">
                  <c:v>7170397000</c:v>
                </c:pt>
                <c:pt idx="159">
                  <c:v>7322033000</c:v>
                </c:pt>
                <c:pt idx="160">
                  <c:v>7669862000</c:v>
                </c:pt>
                <c:pt idx="161">
                  <c:v>7441929000</c:v>
                </c:pt>
                <c:pt idx="162">
                  <c:v>7649661000</c:v>
                </c:pt>
                <c:pt idx="163">
                  <c:v>7197690000</c:v>
                </c:pt>
                <c:pt idx="164">
                  <c:v>8167078000</c:v>
                </c:pt>
                <c:pt idx="165">
                  <c:v>6924021000</c:v>
                </c:pt>
                <c:pt idx="166">
                  <c:v>7594369000</c:v>
                </c:pt>
                <c:pt idx="167">
                  <c:v>7320684000</c:v>
                </c:pt>
                <c:pt idx="168">
                  <c:v>6835168000</c:v>
                </c:pt>
                <c:pt idx="169">
                  <c:v>7215471000</c:v>
                </c:pt>
                <c:pt idx="170">
                  <c:v>7476597000</c:v>
                </c:pt>
                <c:pt idx="171">
                  <c:v>7315401000</c:v>
                </c:pt>
                <c:pt idx="172">
                  <c:v>7539048000</c:v>
                </c:pt>
                <c:pt idx="173">
                  <c:v>7532385000</c:v>
                </c:pt>
                <c:pt idx="174">
                  <c:v>7755853000</c:v>
                </c:pt>
                <c:pt idx="175">
                  <c:v>7891144000</c:v>
                </c:pt>
                <c:pt idx="176">
                  <c:v>7310162000</c:v>
                </c:pt>
                <c:pt idx="177">
                  <c:v>7437532000</c:v>
                </c:pt>
                <c:pt idx="178">
                  <c:v>8553554000</c:v>
                </c:pt>
                <c:pt idx="179">
                  <c:v>7614034000</c:v>
                </c:pt>
                <c:pt idx="180">
                  <c:v>6902881000</c:v>
                </c:pt>
                <c:pt idx="181">
                  <c:v>7416766000</c:v>
                </c:pt>
                <c:pt idx="182">
                  <c:v>7255935000</c:v>
                </c:pt>
                <c:pt idx="183">
                  <c:v>7339367000</c:v>
                </c:pt>
                <c:pt idx="184">
                  <c:v>8018627000</c:v>
                </c:pt>
                <c:pt idx="185">
                  <c:v>7676757000</c:v>
                </c:pt>
                <c:pt idx="186">
                  <c:v>7651129000</c:v>
                </c:pt>
                <c:pt idx="187">
                  <c:v>7292380000</c:v>
                </c:pt>
                <c:pt idx="188">
                  <c:v>7001224000</c:v>
                </c:pt>
                <c:pt idx="189">
                  <c:v>7191975000</c:v>
                </c:pt>
                <c:pt idx="190">
                  <c:v>7750242000</c:v>
                </c:pt>
                <c:pt idx="191">
                  <c:v>7336809000</c:v>
                </c:pt>
                <c:pt idx="192">
                  <c:v>7644951000</c:v>
                </c:pt>
                <c:pt idx="193">
                  <c:v>8015975000</c:v>
                </c:pt>
                <c:pt idx="194">
                  <c:v>8038936000</c:v>
                </c:pt>
                <c:pt idx="195">
                  <c:v>8296625000</c:v>
                </c:pt>
                <c:pt idx="196">
                  <c:v>7295886000</c:v>
                </c:pt>
                <c:pt idx="197">
                  <c:v>7392604000</c:v>
                </c:pt>
                <c:pt idx="198">
                  <c:v>7479785000</c:v>
                </c:pt>
                <c:pt idx="199">
                  <c:v>6807323000</c:v>
                </c:pt>
                <c:pt idx="200">
                  <c:v>8055184000</c:v>
                </c:pt>
                <c:pt idx="201">
                  <c:v>8400982000</c:v>
                </c:pt>
                <c:pt idx="202">
                  <c:v>7966575000</c:v>
                </c:pt>
                <c:pt idx="203">
                  <c:v>8177267000</c:v>
                </c:pt>
                <c:pt idx="204">
                  <c:v>8239548000</c:v>
                </c:pt>
                <c:pt idx="205">
                  <c:v>7466005000</c:v>
                </c:pt>
                <c:pt idx="206">
                  <c:v>7405471000</c:v>
                </c:pt>
                <c:pt idx="207">
                  <c:v>7713700000</c:v>
                </c:pt>
                <c:pt idx="208">
                  <c:v>7930712000</c:v>
                </c:pt>
                <c:pt idx="209">
                  <c:v>7107206000</c:v>
                </c:pt>
                <c:pt idx="210">
                  <c:v>7236895000</c:v>
                </c:pt>
                <c:pt idx="211">
                  <c:v>7107613000</c:v>
                </c:pt>
                <c:pt idx="212">
                  <c:v>7797067000</c:v>
                </c:pt>
                <c:pt idx="213">
                  <c:v>7745019000</c:v>
                </c:pt>
                <c:pt idx="214">
                  <c:v>7547971000</c:v>
                </c:pt>
                <c:pt idx="215">
                  <c:v>7481471000</c:v>
                </c:pt>
                <c:pt idx="216">
                  <c:v>7281699000</c:v>
                </c:pt>
                <c:pt idx="217">
                  <c:v>8640814000</c:v>
                </c:pt>
                <c:pt idx="218">
                  <c:v>7221568000</c:v>
                </c:pt>
                <c:pt idx="219">
                  <c:v>8242397000</c:v>
                </c:pt>
                <c:pt idx="220">
                  <c:v>7442792000</c:v>
                </c:pt>
                <c:pt idx="221">
                  <c:v>7707789000</c:v>
                </c:pt>
                <c:pt idx="222">
                  <c:v>7210544000</c:v>
                </c:pt>
                <c:pt idx="223">
                  <c:v>7494397000</c:v>
                </c:pt>
                <c:pt idx="224">
                  <c:v>7085304000</c:v>
                </c:pt>
                <c:pt idx="225">
                  <c:v>7268941000</c:v>
                </c:pt>
                <c:pt idx="226">
                  <c:v>7236816000</c:v>
                </c:pt>
                <c:pt idx="227">
                  <c:v>7089119000</c:v>
                </c:pt>
                <c:pt idx="228">
                  <c:v>7431612000</c:v>
                </c:pt>
                <c:pt idx="229">
                  <c:v>7349804000</c:v>
                </c:pt>
                <c:pt idx="230">
                  <c:v>7453708000</c:v>
                </c:pt>
                <c:pt idx="231">
                  <c:v>7278285000</c:v>
                </c:pt>
                <c:pt idx="232">
                  <c:v>7259748000</c:v>
                </c:pt>
                <c:pt idx="233">
                  <c:v>7170868000</c:v>
                </c:pt>
                <c:pt idx="234">
                  <c:v>6970441000</c:v>
                </c:pt>
                <c:pt idx="235">
                  <c:v>7093709000</c:v>
                </c:pt>
                <c:pt idx="236">
                  <c:v>7240236000</c:v>
                </c:pt>
                <c:pt idx="237">
                  <c:v>7365061000</c:v>
                </c:pt>
                <c:pt idx="238">
                  <c:v>7168526000</c:v>
                </c:pt>
                <c:pt idx="239">
                  <c:v>7784463000</c:v>
                </c:pt>
                <c:pt idx="240">
                  <c:v>7940305000</c:v>
                </c:pt>
                <c:pt idx="241">
                  <c:v>7076617000</c:v>
                </c:pt>
                <c:pt idx="242">
                  <c:v>7104611000</c:v>
                </c:pt>
                <c:pt idx="243">
                  <c:v>7355107000</c:v>
                </c:pt>
                <c:pt idx="244">
                  <c:v>7944093000</c:v>
                </c:pt>
                <c:pt idx="245">
                  <c:v>7353559000</c:v>
                </c:pt>
                <c:pt idx="246">
                  <c:v>8203966000</c:v>
                </c:pt>
                <c:pt idx="247">
                  <c:v>8013072000</c:v>
                </c:pt>
                <c:pt idx="248">
                  <c:v>8696102000</c:v>
                </c:pt>
                <c:pt idx="249">
                  <c:v>7700814000</c:v>
                </c:pt>
                <c:pt idx="250">
                  <c:v>8205741000</c:v>
                </c:pt>
                <c:pt idx="251">
                  <c:v>7691591000</c:v>
                </c:pt>
                <c:pt idx="252">
                  <c:v>7687095000</c:v>
                </c:pt>
                <c:pt idx="253">
                  <c:v>7813983000</c:v>
                </c:pt>
                <c:pt idx="254">
                  <c:v>8284852000</c:v>
                </c:pt>
                <c:pt idx="255">
                  <c:v>7215768000</c:v>
                </c:pt>
                <c:pt idx="256">
                  <c:v>7388011000</c:v>
                </c:pt>
                <c:pt idx="257">
                  <c:v>7187776000</c:v>
                </c:pt>
                <c:pt idx="258">
                  <c:v>7167487000</c:v>
                </c:pt>
                <c:pt idx="259">
                  <c:v>7961039000</c:v>
                </c:pt>
                <c:pt idx="260">
                  <c:v>7397133000</c:v>
                </c:pt>
                <c:pt idx="261">
                  <c:v>7715779000</c:v>
                </c:pt>
                <c:pt idx="262">
                  <c:v>7268715000</c:v>
                </c:pt>
                <c:pt idx="263">
                  <c:v>7449465000</c:v>
                </c:pt>
                <c:pt idx="264">
                  <c:v>7505320000</c:v>
                </c:pt>
                <c:pt idx="265">
                  <c:v>8187591000</c:v>
                </c:pt>
                <c:pt idx="266">
                  <c:v>8701963000</c:v>
                </c:pt>
                <c:pt idx="267">
                  <c:v>7208527000</c:v>
                </c:pt>
                <c:pt idx="268">
                  <c:v>6769463000</c:v>
                </c:pt>
                <c:pt idx="269">
                  <c:v>8397298000</c:v>
                </c:pt>
                <c:pt idx="270">
                  <c:v>7878299000</c:v>
                </c:pt>
                <c:pt idx="271">
                  <c:v>8117379000</c:v>
                </c:pt>
                <c:pt idx="272">
                  <c:v>7366394000</c:v>
                </c:pt>
                <c:pt idx="273">
                  <c:v>7397496000</c:v>
                </c:pt>
                <c:pt idx="274">
                  <c:v>8311256000</c:v>
                </c:pt>
                <c:pt idx="275">
                  <c:v>7371840000</c:v>
                </c:pt>
                <c:pt idx="276">
                  <c:v>8150991000</c:v>
                </c:pt>
                <c:pt idx="277">
                  <c:v>7268049000</c:v>
                </c:pt>
                <c:pt idx="278">
                  <c:v>7298964000</c:v>
                </c:pt>
                <c:pt idx="279">
                  <c:v>8028065000</c:v>
                </c:pt>
                <c:pt idx="280">
                  <c:v>7258596000</c:v>
                </c:pt>
                <c:pt idx="281">
                  <c:v>7511919000</c:v>
                </c:pt>
                <c:pt idx="282">
                  <c:v>7541083000</c:v>
                </c:pt>
                <c:pt idx="283">
                  <c:v>7179902000</c:v>
                </c:pt>
                <c:pt idx="284">
                  <c:v>7226652000</c:v>
                </c:pt>
                <c:pt idx="285">
                  <c:v>7817482000</c:v>
                </c:pt>
                <c:pt idx="286">
                  <c:v>7864090000</c:v>
                </c:pt>
                <c:pt idx="287">
                  <c:v>7548695000</c:v>
                </c:pt>
                <c:pt idx="288">
                  <c:v>8836156000</c:v>
                </c:pt>
                <c:pt idx="289">
                  <c:v>8422300000</c:v>
                </c:pt>
                <c:pt idx="290">
                  <c:v>7483625000</c:v>
                </c:pt>
                <c:pt idx="291">
                  <c:v>7882135000</c:v>
                </c:pt>
                <c:pt idx="292">
                  <c:v>7191980000</c:v>
                </c:pt>
                <c:pt idx="293">
                  <c:v>6957479000</c:v>
                </c:pt>
                <c:pt idx="294">
                  <c:v>7519835000</c:v>
                </c:pt>
                <c:pt idx="295">
                  <c:v>7169359000</c:v>
                </c:pt>
                <c:pt idx="296">
                  <c:v>8000909000</c:v>
                </c:pt>
                <c:pt idx="297">
                  <c:v>7960502000</c:v>
                </c:pt>
                <c:pt idx="298">
                  <c:v>7937646000</c:v>
                </c:pt>
                <c:pt idx="299">
                  <c:v>7798826000</c:v>
                </c:pt>
                <c:pt idx="300">
                  <c:v>7308940000</c:v>
                </c:pt>
                <c:pt idx="301">
                  <c:v>7938261000</c:v>
                </c:pt>
                <c:pt idx="302">
                  <c:v>7726508000</c:v>
                </c:pt>
                <c:pt idx="303">
                  <c:v>7172447000</c:v>
                </c:pt>
                <c:pt idx="304">
                  <c:v>8426986000</c:v>
                </c:pt>
                <c:pt idx="305">
                  <c:v>8520483000</c:v>
                </c:pt>
                <c:pt idx="306">
                  <c:v>7909463000</c:v>
                </c:pt>
                <c:pt idx="307">
                  <c:v>7846140000</c:v>
                </c:pt>
                <c:pt idx="308">
                  <c:v>7574996000</c:v>
                </c:pt>
                <c:pt idx="309">
                  <c:v>8024497000</c:v>
                </c:pt>
                <c:pt idx="310">
                  <c:v>7940943000</c:v>
                </c:pt>
                <c:pt idx="311">
                  <c:v>8608902000</c:v>
                </c:pt>
                <c:pt idx="312">
                  <c:v>8574762000</c:v>
                </c:pt>
                <c:pt idx="313">
                  <c:v>8193833000</c:v>
                </c:pt>
                <c:pt idx="314">
                  <c:v>7773348000</c:v>
                </c:pt>
                <c:pt idx="315">
                  <c:v>8108734000</c:v>
                </c:pt>
                <c:pt idx="316">
                  <c:v>7426424000</c:v>
                </c:pt>
                <c:pt idx="317">
                  <c:v>8586317000</c:v>
                </c:pt>
                <c:pt idx="318">
                  <c:v>8184482000</c:v>
                </c:pt>
                <c:pt idx="319">
                  <c:v>7467507000</c:v>
                </c:pt>
                <c:pt idx="320">
                  <c:v>7967666000</c:v>
                </c:pt>
                <c:pt idx="321">
                  <c:v>8469521000</c:v>
                </c:pt>
                <c:pt idx="322">
                  <c:v>8601074000</c:v>
                </c:pt>
                <c:pt idx="323">
                  <c:v>8008963000</c:v>
                </c:pt>
                <c:pt idx="324">
                  <c:v>7912879000</c:v>
                </c:pt>
                <c:pt idx="325">
                  <c:v>8018795000</c:v>
                </c:pt>
                <c:pt idx="326">
                  <c:v>7043358000</c:v>
                </c:pt>
                <c:pt idx="327">
                  <c:v>8078033000</c:v>
                </c:pt>
                <c:pt idx="328">
                  <c:v>8209905000</c:v>
                </c:pt>
                <c:pt idx="329">
                  <c:v>8409347000</c:v>
                </c:pt>
                <c:pt idx="330">
                  <c:v>8131602000</c:v>
                </c:pt>
                <c:pt idx="331">
                  <c:v>8232507000</c:v>
                </c:pt>
                <c:pt idx="332">
                  <c:v>7815801000</c:v>
                </c:pt>
                <c:pt idx="333">
                  <c:v>7255375000</c:v>
                </c:pt>
                <c:pt idx="334">
                  <c:v>7675146000</c:v>
                </c:pt>
                <c:pt idx="335">
                  <c:v>8510005000</c:v>
                </c:pt>
                <c:pt idx="336">
                  <c:v>8319008000</c:v>
                </c:pt>
                <c:pt idx="337">
                  <c:v>8864740000</c:v>
                </c:pt>
                <c:pt idx="338">
                  <c:v>7810135000</c:v>
                </c:pt>
                <c:pt idx="339">
                  <c:v>7643596000</c:v>
                </c:pt>
                <c:pt idx="340">
                  <c:v>7212747000</c:v>
                </c:pt>
                <c:pt idx="341">
                  <c:v>8345086000</c:v>
                </c:pt>
                <c:pt idx="342">
                  <c:v>7413727000</c:v>
                </c:pt>
                <c:pt idx="343">
                  <c:v>7500943000</c:v>
                </c:pt>
                <c:pt idx="344">
                  <c:v>7556569000</c:v>
                </c:pt>
                <c:pt idx="345">
                  <c:v>7849191000</c:v>
                </c:pt>
                <c:pt idx="346">
                  <c:v>7978741000</c:v>
                </c:pt>
                <c:pt idx="347">
                  <c:v>8056910000</c:v>
                </c:pt>
                <c:pt idx="348">
                  <c:v>7315134000</c:v>
                </c:pt>
                <c:pt idx="349">
                  <c:v>7842802000</c:v>
                </c:pt>
                <c:pt idx="350">
                  <c:v>7517958000</c:v>
                </c:pt>
                <c:pt idx="351">
                  <c:v>7206911000</c:v>
                </c:pt>
                <c:pt idx="352">
                  <c:v>7416446000</c:v>
                </c:pt>
                <c:pt idx="353">
                  <c:v>7384063000</c:v>
                </c:pt>
                <c:pt idx="354">
                  <c:v>7662085000</c:v>
                </c:pt>
                <c:pt idx="355">
                  <c:v>8126719000</c:v>
                </c:pt>
                <c:pt idx="356">
                  <c:v>8152186000</c:v>
                </c:pt>
                <c:pt idx="357">
                  <c:v>7983614000</c:v>
                </c:pt>
                <c:pt idx="358">
                  <c:v>8077938000</c:v>
                </c:pt>
                <c:pt idx="359">
                  <c:v>7497262000</c:v>
                </c:pt>
                <c:pt idx="360">
                  <c:v>7690231000</c:v>
                </c:pt>
                <c:pt idx="361">
                  <c:v>8119893000</c:v>
                </c:pt>
                <c:pt idx="362">
                  <c:v>7647622000</c:v>
                </c:pt>
                <c:pt idx="363">
                  <c:v>7359101000</c:v>
                </c:pt>
                <c:pt idx="364">
                  <c:v>7990727000</c:v>
                </c:pt>
                <c:pt idx="365">
                  <c:v>7897918000</c:v>
                </c:pt>
                <c:pt idx="366">
                  <c:v>8442929000</c:v>
                </c:pt>
                <c:pt idx="367">
                  <c:v>8773492000</c:v>
                </c:pt>
                <c:pt idx="368">
                  <c:v>7601627000</c:v>
                </c:pt>
                <c:pt idx="369">
                  <c:v>7681585000</c:v>
                </c:pt>
                <c:pt idx="370">
                  <c:v>7378719000</c:v>
                </c:pt>
                <c:pt idx="371">
                  <c:v>8116451000</c:v>
                </c:pt>
                <c:pt idx="372">
                  <c:v>7208953000</c:v>
                </c:pt>
                <c:pt idx="373">
                  <c:v>7172303000</c:v>
                </c:pt>
                <c:pt idx="374">
                  <c:v>7073405000</c:v>
                </c:pt>
                <c:pt idx="375">
                  <c:v>38320620000</c:v>
                </c:pt>
                <c:pt idx="376">
                  <c:v>38253140000</c:v>
                </c:pt>
                <c:pt idx="377">
                  <c:v>36790360000</c:v>
                </c:pt>
                <c:pt idx="378">
                  <c:v>37324510000</c:v>
                </c:pt>
                <c:pt idx="379">
                  <c:v>37214500000</c:v>
                </c:pt>
                <c:pt idx="380">
                  <c:v>36808810000</c:v>
                </c:pt>
                <c:pt idx="381">
                  <c:v>38180060000</c:v>
                </c:pt>
                <c:pt idx="382">
                  <c:v>38884110000</c:v>
                </c:pt>
                <c:pt idx="383">
                  <c:v>37366190000</c:v>
                </c:pt>
                <c:pt idx="384">
                  <c:v>37256180000</c:v>
                </c:pt>
                <c:pt idx="385">
                  <c:v>36163810000</c:v>
                </c:pt>
                <c:pt idx="386">
                  <c:v>36888490000</c:v>
                </c:pt>
                <c:pt idx="387">
                  <c:v>36127280000</c:v>
                </c:pt>
                <c:pt idx="388">
                  <c:v>38512340000</c:v>
                </c:pt>
                <c:pt idx="389">
                  <c:v>37462660000</c:v>
                </c:pt>
                <c:pt idx="390">
                  <c:v>38695650000</c:v>
                </c:pt>
                <c:pt idx="391">
                  <c:v>37220020000</c:v>
                </c:pt>
                <c:pt idx="392">
                  <c:v>37011810000</c:v>
                </c:pt>
                <c:pt idx="393">
                  <c:v>36664840000</c:v>
                </c:pt>
                <c:pt idx="394">
                  <c:v>37095730000</c:v>
                </c:pt>
                <c:pt idx="395">
                  <c:v>35576210000</c:v>
                </c:pt>
                <c:pt idx="396">
                  <c:v>37017350000</c:v>
                </c:pt>
                <c:pt idx="397">
                  <c:v>37945040000</c:v>
                </c:pt>
                <c:pt idx="398">
                  <c:v>37667270000</c:v>
                </c:pt>
                <c:pt idx="399">
                  <c:v>37315560000</c:v>
                </c:pt>
                <c:pt idx="400">
                  <c:v>38788840000</c:v>
                </c:pt>
                <c:pt idx="401">
                  <c:v>36596510000</c:v>
                </c:pt>
                <c:pt idx="402">
                  <c:v>37308920000</c:v>
                </c:pt>
                <c:pt idx="403">
                  <c:v>37647450000</c:v>
                </c:pt>
                <c:pt idx="404">
                  <c:v>38805440000</c:v>
                </c:pt>
                <c:pt idx="405">
                  <c:v>38484530000</c:v>
                </c:pt>
                <c:pt idx="406">
                  <c:v>37128730000</c:v>
                </c:pt>
                <c:pt idx="407">
                  <c:v>38542370000</c:v>
                </c:pt>
                <c:pt idx="408">
                  <c:v>37689900000</c:v>
                </c:pt>
                <c:pt idx="409">
                  <c:v>41961290000</c:v>
                </c:pt>
                <c:pt idx="410">
                  <c:v>36469140000</c:v>
                </c:pt>
                <c:pt idx="411">
                  <c:v>37456200000</c:v>
                </c:pt>
                <c:pt idx="412">
                  <c:v>33447410000</c:v>
                </c:pt>
                <c:pt idx="413">
                  <c:v>35494410000</c:v>
                </c:pt>
                <c:pt idx="414">
                  <c:v>35723960000</c:v>
                </c:pt>
                <c:pt idx="415">
                  <c:v>37513250000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1-46FB-94F7-08169A6B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9040"/>
        <c:axId val="492031824"/>
      </c:scatterChart>
      <c:valAx>
        <c:axId val="2830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2536"/>
        <c:crossesAt val="1.0000000000000011E-19"/>
        <c:crossBetween val="midCat"/>
      </c:valAx>
      <c:valAx>
        <c:axId val="28307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1552"/>
        <c:crosses val="autoZero"/>
        <c:crossBetween val="midCat"/>
      </c:valAx>
      <c:valAx>
        <c:axId val="492031824"/>
        <c:scaling>
          <c:logBase val="10"/>
          <c:orientation val="minMax"/>
          <c:min val="100000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9040"/>
        <c:crosses val="max"/>
        <c:crossBetween val="midCat"/>
      </c:valAx>
      <c:valAx>
        <c:axId val="4920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0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Global Optimization Iterations</a:t>
            </a:r>
            <a:r>
              <a:rPr lang="en-US" baseline="0"/>
              <a:t> with</a:t>
            </a:r>
            <a:r>
              <a:rPr lang="en-US"/>
              <a:t> the NCSU Direct Search</a:t>
            </a:r>
            <a:r>
              <a:rPr lang="en-US" baseline="0"/>
              <a:t> Method and </a:t>
            </a:r>
            <a:r>
              <a:rPr lang="en-US" sz="1400" b="0" i="0" u="none" strike="noStrike" baseline="0">
                <a:effectLst/>
              </a:rPr>
              <a:t>Gaussian Process Approximations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 PBA iterations maxLiner=1.91'!$C$2</c:f>
              <c:strCache>
                <c:ptCount val="1"/>
                <c:pt idx="0">
                  <c:v>Expected Improvement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PBA iterations maxLiner=1.91'!$B$3:$B$653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'p PBA iterations maxLiner=1.91'!$C$3:$C$653</c:f>
              <c:numCache>
                <c:formatCode>0.00E+00</c:formatCode>
                <c:ptCount val="651"/>
                <c:pt idx="0">
                  <c:v>9868.9738557000001</c:v>
                </c:pt>
                <c:pt idx="1">
                  <c:v>2314.5096576000001</c:v>
                </c:pt>
                <c:pt idx="2">
                  <c:v>9031.2889393000005</c:v>
                </c:pt>
                <c:pt idx="3">
                  <c:v>2455.6971235999999</c:v>
                </c:pt>
                <c:pt idx="4">
                  <c:v>4906.3871468999996</c:v>
                </c:pt>
                <c:pt idx="5">
                  <c:v>2436.1313169999999</c:v>
                </c:pt>
                <c:pt idx="6">
                  <c:v>1564.3705166</c:v>
                </c:pt>
                <c:pt idx="7">
                  <c:v>2967.5320255000001</c:v>
                </c:pt>
                <c:pt idx="8">
                  <c:v>1940.6630768</c:v>
                </c:pt>
                <c:pt idx="9">
                  <c:v>1218.7222224</c:v>
                </c:pt>
                <c:pt idx="10">
                  <c:v>1596.0308918000001</c:v>
                </c:pt>
                <c:pt idx="11">
                  <c:v>772.49252992000004</c:v>
                </c:pt>
                <c:pt idx="12">
                  <c:v>1480.2675766</c:v>
                </c:pt>
                <c:pt idx="13">
                  <c:v>913.78877416</c:v>
                </c:pt>
                <c:pt idx="14">
                  <c:v>1413.2032555999999</c:v>
                </c:pt>
                <c:pt idx="15">
                  <c:v>1427.8584759</c:v>
                </c:pt>
                <c:pt idx="16">
                  <c:v>1456.1029386</c:v>
                </c:pt>
                <c:pt idx="17">
                  <c:v>1067.1837711000001</c:v>
                </c:pt>
                <c:pt idx="18">
                  <c:v>1205.1028140000001</c:v>
                </c:pt>
                <c:pt idx="19">
                  <c:v>1096.8174945000001</c:v>
                </c:pt>
                <c:pt idx="20">
                  <c:v>817.19172193999998</c:v>
                </c:pt>
                <c:pt idx="21">
                  <c:v>667.01608948000001</c:v>
                </c:pt>
                <c:pt idx="22">
                  <c:v>683.23144898999999</c:v>
                </c:pt>
                <c:pt idx="23">
                  <c:v>843.40554298999996</c:v>
                </c:pt>
                <c:pt idx="24">
                  <c:v>333.92408667000001</c:v>
                </c:pt>
                <c:pt idx="25">
                  <c:v>2586.3044765</c:v>
                </c:pt>
                <c:pt idx="26">
                  <c:v>682.60039361999998</c:v>
                </c:pt>
                <c:pt idx="27">
                  <c:v>245.53212119</c:v>
                </c:pt>
                <c:pt idx="28">
                  <c:v>777.98647543000004</c:v>
                </c:pt>
                <c:pt idx="29">
                  <c:v>548.90189577000001</c:v>
                </c:pt>
                <c:pt idx="30">
                  <c:v>859.33963985000003</c:v>
                </c:pt>
                <c:pt idx="31">
                  <c:v>341.78545251000003</c:v>
                </c:pt>
                <c:pt idx="32">
                  <c:v>201.65897565</c:v>
                </c:pt>
                <c:pt idx="33">
                  <c:v>1135.8669213000001</c:v>
                </c:pt>
                <c:pt idx="34">
                  <c:v>489.81003329999999</c:v>
                </c:pt>
                <c:pt idx="35">
                  <c:v>1892.3295211</c:v>
                </c:pt>
                <c:pt idx="36">
                  <c:v>1907.6927209999999</c:v>
                </c:pt>
                <c:pt idx="37">
                  <c:v>786.69105978000005</c:v>
                </c:pt>
                <c:pt idx="38">
                  <c:v>888.90852419999999</c:v>
                </c:pt>
                <c:pt idx="39">
                  <c:v>461.19820307999998</c:v>
                </c:pt>
                <c:pt idx="40">
                  <c:v>183.56217581000001</c:v>
                </c:pt>
                <c:pt idx="41">
                  <c:v>1416.7969975999999</c:v>
                </c:pt>
                <c:pt idx="42">
                  <c:v>287.63961585999999</c:v>
                </c:pt>
                <c:pt idx="43">
                  <c:v>596.08947851999994</c:v>
                </c:pt>
                <c:pt idx="44">
                  <c:v>538.11524955000004</c:v>
                </c:pt>
                <c:pt idx="45">
                  <c:v>848.06429123999999</c:v>
                </c:pt>
                <c:pt idx="46">
                  <c:v>1395.3935948000001</c:v>
                </c:pt>
                <c:pt idx="47">
                  <c:v>821.16620747000002</c:v>
                </c:pt>
                <c:pt idx="48">
                  <c:v>917.02579661000004</c:v>
                </c:pt>
                <c:pt idx="49">
                  <c:v>790.68416720000005</c:v>
                </c:pt>
                <c:pt idx="50">
                  <c:v>724.01823907000005</c:v>
                </c:pt>
                <c:pt idx="51">
                  <c:v>1106.9753178000001</c:v>
                </c:pt>
                <c:pt idx="52">
                  <c:v>849.18235897</c:v>
                </c:pt>
                <c:pt idx="53">
                  <c:v>560.65093769999999</c:v>
                </c:pt>
                <c:pt idx="54">
                  <c:v>825.46157849999997</c:v>
                </c:pt>
                <c:pt idx="55">
                  <c:v>467.60824221000001</c:v>
                </c:pt>
                <c:pt idx="56">
                  <c:v>512.61707704000003</c:v>
                </c:pt>
                <c:pt idx="57">
                  <c:v>1131.7565042000001</c:v>
                </c:pt>
                <c:pt idx="58">
                  <c:v>519.94887144999996</c:v>
                </c:pt>
                <c:pt idx="59">
                  <c:v>459.43472469</c:v>
                </c:pt>
                <c:pt idx="60">
                  <c:v>689.38849001999995</c:v>
                </c:pt>
                <c:pt idx="61">
                  <c:v>1258.3902479999999</c:v>
                </c:pt>
                <c:pt idx="62">
                  <c:v>634.04429311000001</c:v>
                </c:pt>
                <c:pt idx="63">
                  <c:v>682.72124422000002</c:v>
                </c:pt>
                <c:pt idx="64">
                  <c:v>376.54187288000003</c:v>
                </c:pt>
                <c:pt idx="65">
                  <c:v>527.62173672999995</c:v>
                </c:pt>
                <c:pt idx="66">
                  <c:v>636.99567525999998</c:v>
                </c:pt>
                <c:pt idx="67">
                  <c:v>837.08997763000002</c:v>
                </c:pt>
                <c:pt idx="68">
                  <c:v>540.17572441000004</c:v>
                </c:pt>
                <c:pt idx="69">
                  <c:v>185.17365986999999</c:v>
                </c:pt>
                <c:pt idx="70">
                  <c:v>728.07927259999997</c:v>
                </c:pt>
                <c:pt idx="71">
                  <c:v>472.31421878999998</c:v>
                </c:pt>
                <c:pt idx="72">
                  <c:v>1215.666907</c:v>
                </c:pt>
                <c:pt idx="73">
                  <c:v>316.10944040999999</c:v>
                </c:pt>
                <c:pt idx="74">
                  <c:v>197.48476061</c:v>
                </c:pt>
                <c:pt idx="75">
                  <c:v>832.69928726000001</c:v>
                </c:pt>
                <c:pt idx="76">
                  <c:v>371.75324159000002</c:v>
                </c:pt>
                <c:pt idx="77">
                  <c:v>319.06568535000002</c:v>
                </c:pt>
                <c:pt idx="78">
                  <c:v>101.57664124999999</c:v>
                </c:pt>
                <c:pt idx="79">
                  <c:v>1543.0679505999999</c:v>
                </c:pt>
                <c:pt idx="80">
                  <c:v>245.93985673</c:v>
                </c:pt>
                <c:pt idx="81">
                  <c:v>425.59975831000003</c:v>
                </c:pt>
                <c:pt idx="82">
                  <c:v>577.09246791999999</c:v>
                </c:pt>
                <c:pt idx="83">
                  <c:v>128.57971895</c:v>
                </c:pt>
                <c:pt idx="84">
                  <c:v>237.59351648000001</c:v>
                </c:pt>
                <c:pt idx="85">
                  <c:v>302.85923484</c:v>
                </c:pt>
                <c:pt idx="86">
                  <c:v>771.15958570999999</c:v>
                </c:pt>
                <c:pt idx="87">
                  <c:v>1631.2506542000001</c:v>
                </c:pt>
                <c:pt idx="88">
                  <c:v>1304.3453386000001</c:v>
                </c:pt>
                <c:pt idx="89">
                  <c:v>96.956920824999997</c:v>
                </c:pt>
                <c:pt idx="90">
                  <c:v>127.83032899</c:v>
                </c:pt>
                <c:pt idx="91">
                  <c:v>22.421849648999999</c:v>
                </c:pt>
                <c:pt idx="92">
                  <c:v>1018.8679785</c:v>
                </c:pt>
                <c:pt idx="93">
                  <c:v>786.88723477999997</c:v>
                </c:pt>
                <c:pt idx="94">
                  <c:v>495.78763306000002</c:v>
                </c:pt>
                <c:pt idx="95">
                  <c:v>429.60399770999999</c:v>
                </c:pt>
                <c:pt idx="96">
                  <c:v>550.83276922000005</c:v>
                </c:pt>
                <c:pt idx="97">
                  <c:v>359.71924589000002</c:v>
                </c:pt>
                <c:pt idx="98">
                  <c:v>235.48569311</c:v>
                </c:pt>
                <c:pt idx="99">
                  <c:v>286.10191480999998</c:v>
                </c:pt>
                <c:pt idx="100">
                  <c:v>1285.5380779</c:v>
                </c:pt>
                <c:pt idx="101">
                  <c:v>230.99138642</c:v>
                </c:pt>
                <c:pt idx="102">
                  <c:v>252.35175715</c:v>
                </c:pt>
                <c:pt idx="103">
                  <c:v>470.73768618000003</c:v>
                </c:pt>
                <c:pt idx="104">
                  <c:v>542.11901595999996</c:v>
                </c:pt>
                <c:pt idx="105">
                  <c:v>398.21663281999997</c:v>
                </c:pt>
                <c:pt idx="106">
                  <c:v>283.88247899999999</c:v>
                </c:pt>
                <c:pt idx="107">
                  <c:v>198.48583475000001</c:v>
                </c:pt>
                <c:pt idx="108">
                  <c:v>224.33781986</c:v>
                </c:pt>
                <c:pt idx="109">
                  <c:v>210.23820878000001</c:v>
                </c:pt>
                <c:pt idx="110">
                  <c:v>181.16759762000001</c:v>
                </c:pt>
                <c:pt idx="111">
                  <c:v>307.70115999000001</c:v>
                </c:pt>
                <c:pt idx="112">
                  <c:v>311.58573819999998</c:v>
                </c:pt>
                <c:pt idx="113">
                  <c:v>185.89804742999999</c:v>
                </c:pt>
                <c:pt idx="114">
                  <c:v>224.63561788000001</c:v>
                </c:pt>
                <c:pt idx="115">
                  <c:v>526.96409801000004</c:v>
                </c:pt>
                <c:pt idx="116">
                  <c:v>351.88470080000002</c:v>
                </c:pt>
                <c:pt idx="117">
                  <c:v>270.41779105000001</c:v>
                </c:pt>
                <c:pt idx="118">
                  <c:v>146.66975461999999</c:v>
                </c:pt>
                <c:pt idx="119">
                  <c:v>451.14100836</c:v>
                </c:pt>
                <c:pt idx="120">
                  <c:v>456.90015301</c:v>
                </c:pt>
                <c:pt idx="121">
                  <c:v>171.40852136999999</c:v>
                </c:pt>
                <c:pt idx="122">
                  <c:v>277.5656644</c:v>
                </c:pt>
                <c:pt idx="123">
                  <c:v>161.85815099999999</c:v>
                </c:pt>
                <c:pt idx="124">
                  <c:v>268.56190708000003</c:v>
                </c:pt>
                <c:pt idx="125">
                  <c:v>276.30863431</c:v>
                </c:pt>
                <c:pt idx="126">
                  <c:v>252.05101389999999</c:v>
                </c:pt>
                <c:pt idx="127">
                  <c:v>364.94208865000002</c:v>
                </c:pt>
                <c:pt idx="128">
                  <c:v>177.61320535999999</c:v>
                </c:pt>
                <c:pt idx="129">
                  <c:v>66.990593638000007</c:v>
                </c:pt>
                <c:pt idx="130">
                  <c:v>398.06324989000001</c:v>
                </c:pt>
                <c:pt idx="131">
                  <c:v>218.81745899000001</c:v>
                </c:pt>
                <c:pt idx="132">
                  <c:v>205.48326797000001</c:v>
                </c:pt>
                <c:pt idx="133">
                  <c:v>415.59055409000001</c:v>
                </c:pt>
                <c:pt idx="134">
                  <c:v>460.53716086999998</c:v>
                </c:pt>
                <c:pt idx="135">
                  <c:v>276.06675738000001</c:v>
                </c:pt>
                <c:pt idx="136">
                  <c:v>305.01301217999998</c:v>
                </c:pt>
                <c:pt idx="137">
                  <c:v>248.73800068</c:v>
                </c:pt>
                <c:pt idx="138">
                  <c:v>68.561816695999994</c:v>
                </c:pt>
                <c:pt idx="139">
                  <c:v>295.13977383999998</c:v>
                </c:pt>
                <c:pt idx="140">
                  <c:v>402.33498199000002</c:v>
                </c:pt>
                <c:pt idx="141">
                  <c:v>345.79766764999999</c:v>
                </c:pt>
                <c:pt idx="142">
                  <c:v>458.61978114999999</c:v>
                </c:pt>
                <c:pt idx="143">
                  <c:v>513.83064738999997</c:v>
                </c:pt>
                <c:pt idx="144">
                  <c:v>265.27645974000001</c:v>
                </c:pt>
                <c:pt idx="145">
                  <c:v>188.10980565</c:v>
                </c:pt>
                <c:pt idx="146">
                  <c:v>535.68073331999994</c:v>
                </c:pt>
                <c:pt idx="147">
                  <c:v>211.44328321</c:v>
                </c:pt>
                <c:pt idx="148">
                  <c:v>812.68983405999995</c:v>
                </c:pt>
                <c:pt idx="149">
                  <c:v>722.14587327000004</c:v>
                </c:pt>
                <c:pt idx="150">
                  <c:v>146.41914234000001</c:v>
                </c:pt>
                <c:pt idx="151">
                  <c:v>429.61591847</c:v>
                </c:pt>
                <c:pt idx="152">
                  <c:v>997.05152817999999</c:v>
                </c:pt>
                <c:pt idx="153">
                  <c:v>107.04061589</c:v>
                </c:pt>
                <c:pt idx="154">
                  <c:v>798.77074691999997</c:v>
                </c:pt>
                <c:pt idx="155">
                  <c:v>846.40156018000005</c:v>
                </c:pt>
                <c:pt idx="156">
                  <c:v>368.46639635999998</c:v>
                </c:pt>
                <c:pt idx="157">
                  <c:v>473.69024273999997</c:v>
                </c:pt>
                <c:pt idx="158">
                  <c:v>80.777206914000004</c:v>
                </c:pt>
                <c:pt idx="159">
                  <c:v>518.78299799000001</c:v>
                </c:pt>
                <c:pt idx="160">
                  <c:v>252.91891505000001</c:v>
                </c:pt>
                <c:pt idx="161">
                  <c:v>111.24183137</c:v>
                </c:pt>
                <c:pt idx="162">
                  <c:v>177.35396582999999</c:v>
                </c:pt>
                <c:pt idx="163">
                  <c:v>399.0108803</c:v>
                </c:pt>
                <c:pt idx="164">
                  <c:v>199.55864362</c:v>
                </c:pt>
                <c:pt idx="165">
                  <c:v>251.1386411</c:v>
                </c:pt>
                <c:pt idx="166">
                  <c:v>751.09881046999999</c:v>
                </c:pt>
                <c:pt idx="167">
                  <c:v>650.08874348999996</c:v>
                </c:pt>
                <c:pt idx="168">
                  <c:v>809.04198413999995</c:v>
                </c:pt>
                <c:pt idx="169">
                  <c:v>240.07430790999999</c:v>
                </c:pt>
                <c:pt idx="170">
                  <c:v>493.30631065</c:v>
                </c:pt>
                <c:pt idx="171">
                  <c:v>140.93299551999999</c:v>
                </c:pt>
                <c:pt idx="172">
                  <c:v>766.14855168999998</c:v>
                </c:pt>
                <c:pt idx="173">
                  <c:v>155.15140312</c:v>
                </c:pt>
                <c:pt idx="174">
                  <c:v>276.84106163000001</c:v>
                </c:pt>
                <c:pt idx="175">
                  <c:v>179.44785708000001</c:v>
                </c:pt>
                <c:pt idx="176">
                  <c:v>334.63937235999998</c:v>
                </c:pt>
                <c:pt idx="177">
                  <c:v>376.18486852000001</c:v>
                </c:pt>
                <c:pt idx="178">
                  <c:v>346.17338258000001</c:v>
                </c:pt>
                <c:pt idx="179">
                  <c:v>380.40819976</c:v>
                </c:pt>
                <c:pt idx="180">
                  <c:v>165.46004755000001</c:v>
                </c:pt>
                <c:pt idx="181">
                  <c:v>661.57144816000005</c:v>
                </c:pt>
                <c:pt idx="182">
                  <c:v>256.13206495999998</c:v>
                </c:pt>
                <c:pt idx="183">
                  <c:v>242.00605522000001</c:v>
                </c:pt>
                <c:pt idx="184">
                  <c:v>262.77936713000003</c:v>
                </c:pt>
                <c:pt idx="185">
                  <c:v>622.07980225999995</c:v>
                </c:pt>
                <c:pt idx="186">
                  <c:v>737.51151034999998</c:v>
                </c:pt>
                <c:pt idx="187">
                  <c:v>327.03451987</c:v>
                </c:pt>
                <c:pt idx="188">
                  <c:v>351.57861071999997</c:v>
                </c:pt>
                <c:pt idx="189">
                  <c:v>522.29614647999995</c:v>
                </c:pt>
                <c:pt idx="190">
                  <c:v>260.17095007</c:v>
                </c:pt>
                <c:pt idx="191">
                  <c:v>299.00786570000002</c:v>
                </c:pt>
                <c:pt idx="192">
                  <c:v>182.66618005999999</c:v>
                </c:pt>
                <c:pt idx="193">
                  <c:v>149.34242932999999</c:v>
                </c:pt>
                <c:pt idx="194">
                  <c:v>228.58963455</c:v>
                </c:pt>
                <c:pt idx="195">
                  <c:v>732.56579436000004</c:v>
                </c:pt>
                <c:pt idx="196">
                  <c:v>342.05837824999998</c:v>
                </c:pt>
                <c:pt idx="197">
                  <c:v>537.87925023000003</c:v>
                </c:pt>
                <c:pt idx="198">
                  <c:v>493.09050027000001</c:v>
                </c:pt>
                <c:pt idx="199">
                  <c:v>248.68055378</c:v>
                </c:pt>
                <c:pt idx="200">
                  <c:v>165.40039888000001</c:v>
                </c:pt>
                <c:pt idx="201">
                  <c:v>499.86347038999997</c:v>
                </c:pt>
                <c:pt idx="202">
                  <c:v>497.08437673999998</c:v>
                </c:pt>
                <c:pt idx="203">
                  <c:v>103.84196369</c:v>
                </c:pt>
                <c:pt idx="204">
                  <c:v>98.417371750000001</c:v>
                </c:pt>
                <c:pt idx="205">
                  <c:v>1307.4278988000001</c:v>
                </c:pt>
                <c:pt idx="206">
                  <c:v>623.63341717000003</c:v>
                </c:pt>
                <c:pt idx="207">
                  <c:v>186.68830371000001</c:v>
                </c:pt>
                <c:pt idx="208">
                  <c:v>132.97655990999999</c:v>
                </c:pt>
                <c:pt idx="209">
                  <c:v>59.535237948999999</c:v>
                </c:pt>
                <c:pt idx="210">
                  <c:v>435.44596159000002</c:v>
                </c:pt>
                <c:pt idx="211">
                  <c:v>157.88888399999999</c:v>
                </c:pt>
                <c:pt idx="212">
                  <c:v>125.67673189</c:v>
                </c:pt>
                <c:pt idx="213">
                  <c:v>36.794547493000003</c:v>
                </c:pt>
                <c:pt idx="214">
                  <c:v>157.68425843</c:v>
                </c:pt>
                <c:pt idx="215">
                  <c:v>134.73983088</c:v>
                </c:pt>
                <c:pt idx="216">
                  <c:v>91.359019938000003</c:v>
                </c:pt>
                <c:pt idx="217">
                  <c:v>154.38034873000001</c:v>
                </c:pt>
                <c:pt idx="218">
                  <c:v>355.83414529999999</c:v>
                </c:pt>
                <c:pt idx="219">
                  <c:v>250.36812276000001</c:v>
                </c:pt>
                <c:pt idx="220">
                  <c:v>122.84173751</c:v>
                </c:pt>
                <c:pt idx="221">
                  <c:v>78.305112983000001</c:v>
                </c:pt>
                <c:pt idx="222">
                  <c:v>175.57007752000001</c:v>
                </c:pt>
                <c:pt idx="223">
                  <c:v>864.36719569000002</c:v>
                </c:pt>
                <c:pt idx="224">
                  <c:v>319.85943021999998</c:v>
                </c:pt>
                <c:pt idx="225">
                  <c:v>601.12753293000003</c:v>
                </c:pt>
                <c:pt idx="226">
                  <c:v>191.13458194</c:v>
                </c:pt>
                <c:pt idx="227">
                  <c:v>254.65242949</c:v>
                </c:pt>
                <c:pt idx="228">
                  <c:v>115.2402374</c:v>
                </c:pt>
                <c:pt idx="229">
                  <c:v>337.91879899999998</c:v>
                </c:pt>
                <c:pt idx="230">
                  <c:v>429.76487014000003</c:v>
                </c:pt>
                <c:pt idx="231">
                  <c:v>126.87919278</c:v>
                </c:pt>
                <c:pt idx="232">
                  <c:v>99.618206583000003</c:v>
                </c:pt>
                <c:pt idx="233">
                  <c:v>294.10579738000001</c:v>
                </c:pt>
                <c:pt idx="234">
                  <c:v>212.01479555</c:v>
                </c:pt>
                <c:pt idx="235">
                  <c:v>436.14718363999998</c:v>
                </c:pt>
                <c:pt idx="236">
                  <c:v>340.28730239999999</c:v>
                </c:pt>
                <c:pt idx="237">
                  <c:v>354.86650496999999</c:v>
                </c:pt>
                <c:pt idx="238">
                  <c:v>177.91358162</c:v>
                </c:pt>
                <c:pt idx="239">
                  <c:v>80.666814020999993</c:v>
                </c:pt>
                <c:pt idx="240">
                  <c:v>76.306835387999996</c:v>
                </c:pt>
                <c:pt idx="241">
                  <c:v>93.077973712000002</c:v>
                </c:pt>
                <c:pt idx="242">
                  <c:v>107.93170107</c:v>
                </c:pt>
                <c:pt idx="243">
                  <c:v>143.04640723</c:v>
                </c:pt>
                <c:pt idx="244">
                  <c:v>127.43066474</c:v>
                </c:pt>
                <c:pt idx="245">
                  <c:v>98.495954216000001</c:v>
                </c:pt>
                <c:pt idx="246">
                  <c:v>178.5821023</c:v>
                </c:pt>
                <c:pt idx="247">
                  <c:v>176.96158488</c:v>
                </c:pt>
                <c:pt idx="248">
                  <c:v>102.63209895</c:v>
                </c:pt>
                <c:pt idx="249">
                  <c:v>248.19794836</c:v>
                </c:pt>
                <c:pt idx="250">
                  <c:v>267.67627259</c:v>
                </c:pt>
                <c:pt idx="251">
                  <c:v>356.96081719</c:v>
                </c:pt>
                <c:pt idx="252">
                  <c:v>683.19327332</c:v>
                </c:pt>
                <c:pt idx="253">
                  <c:v>119.77226458</c:v>
                </c:pt>
                <c:pt idx="254">
                  <c:v>103.52774168000001</c:v>
                </c:pt>
                <c:pt idx="255">
                  <c:v>115.61762572000001</c:v>
                </c:pt>
                <c:pt idx="256">
                  <c:v>210.25721644999999</c:v>
                </c:pt>
                <c:pt idx="257">
                  <c:v>172.52779630000001</c:v>
                </c:pt>
                <c:pt idx="258">
                  <c:v>98.312277777999995</c:v>
                </c:pt>
                <c:pt idx="259">
                  <c:v>199.15551515999999</c:v>
                </c:pt>
                <c:pt idx="260">
                  <c:v>121.00913187</c:v>
                </c:pt>
                <c:pt idx="261">
                  <c:v>189.09535871</c:v>
                </c:pt>
                <c:pt idx="262">
                  <c:v>351.50775458999999</c:v>
                </c:pt>
                <c:pt idx="263">
                  <c:v>99.027150707000004</c:v>
                </c:pt>
                <c:pt idx="264">
                  <c:v>183.06679915999999</c:v>
                </c:pt>
                <c:pt idx="265">
                  <c:v>145.10314009999999</c:v>
                </c:pt>
                <c:pt idx="266">
                  <c:v>124.05381417</c:v>
                </c:pt>
                <c:pt idx="267">
                  <c:v>65.961743611000003</c:v>
                </c:pt>
                <c:pt idx="268">
                  <c:v>53.544958256000001</c:v>
                </c:pt>
                <c:pt idx="269">
                  <c:v>37.520014697999997</c:v>
                </c:pt>
                <c:pt idx="270">
                  <c:v>106.66337469</c:v>
                </c:pt>
                <c:pt idx="271">
                  <c:v>191.24356892</c:v>
                </c:pt>
                <c:pt idx="272">
                  <c:v>88.528204193999997</c:v>
                </c:pt>
                <c:pt idx="273">
                  <c:v>90.550880419999999</c:v>
                </c:pt>
                <c:pt idx="274">
                  <c:v>88.501594193000003</c:v>
                </c:pt>
                <c:pt idx="275">
                  <c:v>36.937906296999998</c:v>
                </c:pt>
                <c:pt idx="276">
                  <c:v>38.963095091</c:v>
                </c:pt>
                <c:pt idx="277">
                  <c:v>250.14928079000001</c:v>
                </c:pt>
                <c:pt idx="278">
                  <c:v>95.804506176999993</c:v>
                </c:pt>
                <c:pt idx="279">
                  <c:v>99.311625513999999</c:v>
                </c:pt>
                <c:pt idx="280">
                  <c:v>73.180740893000007</c:v>
                </c:pt>
                <c:pt idx="281">
                  <c:v>69.215643209000007</c:v>
                </c:pt>
                <c:pt idx="282">
                  <c:v>104.27535329</c:v>
                </c:pt>
                <c:pt idx="283">
                  <c:v>122.45495996</c:v>
                </c:pt>
                <c:pt idx="284">
                  <c:v>69.407483889999995</c:v>
                </c:pt>
                <c:pt idx="285">
                  <c:v>167.64966028000001</c:v>
                </c:pt>
                <c:pt idx="286">
                  <c:v>60.094841015999997</c:v>
                </c:pt>
                <c:pt idx="287">
                  <c:v>89.754377689999998</c:v>
                </c:pt>
                <c:pt idx="288">
                  <c:v>127.82181651</c:v>
                </c:pt>
                <c:pt idx="289">
                  <c:v>45.528546771000002</c:v>
                </c:pt>
                <c:pt idx="290">
                  <c:v>34.729807254999997</c:v>
                </c:pt>
                <c:pt idx="291">
                  <c:v>31.745877718999999</c:v>
                </c:pt>
                <c:pt idx="292">
                  <c:v>89.687206811999999</c:v>
                </c:pt>
                <c:pt idx="293">
                  <c:v>82.343555742999996</c:v>
                </c:pt>
                <c:pt idx="294">
                  <c:v>55.189867088</c:v>
                </c:pt>
                <c:pt idx="295">
                  <c:v>138.25682264</c:v>
                </c:pt>
                <c:pt idx="296">
                  <c:v>60.063125245999998</c:v>
                </c:pt>
                <c:pt idx="297">
                  <c:v>64.266671899000002</c:v>
                </c:pt>
                <c:pt idx="298">
                  <c:v>62.160309081000001</c:v>
                </c:pt>
                <c:pt idx="299">
                  <c:v>144.61853164999999</c:v>
                </c:pt>
                <c:pt idx="300">
                  <c:v>124.85581881</c:v>
                </c:pt>
                <c:pt idx="301">
                  <c:v>48.979309016999999</c:v>
                </c:pt>
                <c:pt idx="302">
                  <c:v>77.477749513999996</c:v>
                </c:pt>
                <c:pt idx="303">
                  <c:v>47.459064654999999</c:v>
                </c:pt>
                <c:pt idx="304">
                  <c:v>78.385422223999996</c:v>
                </c:pt>
                <c:pt idx="305">
                  <c:v>69.549593612999999</c:v>
                </c:pt>
                <c:pt idx="306">
                  <c:v>41.635748237999998</c:v>
                </c:pt>
                <c:pt idx="307">
                  <c:v>41.108595483000002</c:v>
                </c:pt>
                <c:pt idx="308">
                  <c:v>64.778985583999997</c:v>
                </c:pt>
                <c:pt idx="309">
                  <c:v>47.484349184999999</c:v>
                </c:pt>
                <c:pt idx="310">
                  <c:v>47.912613487999998</c:v>
                </c:pt>
                <c:pt idx="311">
                  <c:v>67.71835609</c:v>
                </c:pt>
                <c:pt idx="312">
                  <c:v>67.233322919000003</c:v>
                </c:pt>
                <c:pt idx="313">
                  <c:v>109.78157562</c:v>
                </c:pt>
                <c:pt idx="314">
                  <c:v>41.405270551999998</c:v>
                </c:pt>
                <c:pt idx="315">
                  <c:v>312.76832102999998</c:v>
                </c:pt>
                <c:pt idx="316">
                  <c:v>97.672045306000001</c:v>
                </c:pt>
                <c:pt idx="317">
                  <c:v>36.052265751999997</c:v>
                </c:pt>
                <c:pt idx="318">
                  <c:v>45.556078712999998</c:v>
                </c:pt>
                <c:pt idx="319">
                  <c:v>75.519660967999997</c:v>
                </c:pt>
                <c:pt idx="320">
                  <c:v>299.99097275999998</c:v>
                </c:pt>
                <c:pt idx="321">
                  <c:v>213.34853014000001</c:v>
                </c:pt>
                <c:pt idx="322">
                  <c:v>48.619653532999997</c:v>
                </c:pt>
                <c:pt idx="323">
                  <c:v>111.10618703</c:v>
                </c:pt>
                <c:pt idx="324">
                  <c:v>106.06198132999999</c:v>
                </c:pt>
                <c:pt idx="325">
                  <c:v>76.139866626</c:v>
                </c:pt>
                <c:pt idx="326">
                  <c:v>90.567211807000007</c:v>
                </c:pt>
                <c:pt idx="327">
                  <c:v>172.99321537</c:v>
                </c:pt>
                <c:pt idx="328">
                  <c:v>72.210188235000004</c:v>
                </c:pt>
                <c:pt idx="329">
                  <c:v>325.48400456000002</c:v>
                </c:pt>
                <c:pt idx="330">
                  <c:v>100.49449822</c:v>
                </c:pt>
                <c:pt idx="331">
                  <c:v>73.430962399999999</c:v>
                </c:pt>
                <c:pt idx="332">
                  <c:v>442.27237327</c:v>
                </c:pt>
                <c:pt idx="333">
                  <c:v>72.221839915000004</c:v>
                </c:pt>
                <c:pt idx="334">
                  <c:v>110.56449198</c:v>
                </c:pt>
                <c:pt idx="335">
                  <c:v>123.36063337</c:v>
                </c:pt>
                <c:pt idx="336">
                  <c:v>333.86630936</c:v>
                </c:pt>
                <c:pt idx="337">
                  <c:v>178.80866474000001</c:v>
                </c:pt>
                <c:pt idx="338">
                  <c:v>95.024531643000003</c:v>
                </c:pt>
                <c:pt idx="339">
                  <c:v>127.80416427999999</c:v>
                </c:pt>
                <c:pt idx="340">
                  <c:v>1195.771301</c:v>
                </c:pt>
                <c:pt idx="341">
                  <c:v>241.42292297</c:v>
                </c:pt>
                <c:pt idx="342">
                  <c:v>143.33174933000001</c:v>
                </c:pt>
                <c:pt idx="343">
                  <c:v>108.31120704</c:v>
                </c:pt>
                <c:pt idx="344">
                  <c:v>71.830647795999994</c:v>
                </c:pt>
                <c:pt idx="345">
                  <c:v>72.933436357000005</c:v>
                </c:pt>
                <c:pt idx="346">
                  <c:v>191.6931491</c:v>
                </c:pt>
                <c:pt idx="347">
                  <c:v>149.65048034</c:v>
                </c:pt>
                <c:pt idx="348">
                  <c:v>67.099018874999999</c:v>
                </c:pt>
                <c:pt idx="349">
                  <c:v>120.17046469</c:v>
                </c:pt>
                <c:pt idx="350">
                  <c:v>54.733140022999997</c:v>
                </c:pt>
                <c:pt idx="351">
                  <c:v>184.41912145000001</c:v>
                </c:pt>
                <c:pt idx="352">
                  <c:v>64.105450462999997</c:v>
                </c:pt>
                <c:pt idx="353">
                  <c:v>112.92891483</c:v>
                </c:pt>
                <c:pt idx="354">
                  <c:v>131.29609256000001</c:v>
                </c:pt>
                <c:pt idx="355">
                  <c:v>184.70217905999999</c:v>
                </c:pt>
                <c:pt idx="356">
                  <c:v>207.28998912</c:v>
                </c:pt>
                <c:pt idx="357">
                  <c:v>170.47569232999999</c:v>
                </c:pt>
                <c:pt idx="358">
                  <c:v>56.166278226000003</c:v>
                </c:pt>
                <c:pt idx="359">
                  <c:v>56.061850800000002</c:v>
                </c:pt>
                <c:pt idx="360">
                  <c:v>127.25655001</c:v>
                </c:pt>
                <c:pt idx="361">
                  <c:v>389.84819229999999</c:v>
                </c:pt>
                <c:pt idx="362">
                  <c:v>350.65848990000001</c:v>
                </c:pt>
                <c:pt idx="363">
                  <c:v>419.66724276000002</c:v>
                </c:pt>
                <c:pt idx="364">
                  <c:v>296.96515320999998</c:v>
                </c:pt>
                <c:pt idx="365">
                  <c:v>210.61377558000001</c:v>
                </c:pt>
                <c:pt idx="366">
                  <c:v>100.85849874</c:v>
                </c:pt>
                <c:pt idx="367">
                  <c:v>117.93537537</c:v>
                </c:pt>
                <c:pt idx="368">
                  <c:v>52.259090117</c:v>
                </c:pt>
                <c:pt idx="369">
                  <c:v>272.28334630000001</c:v>
                </c:pt>
                <c:pt idx="370">
                  <c:v>183.30943478</c:v>
                </c:pt>
                <c:pt idx="371">
                  <c:v>66.932409297000007</c:v>
                </c:pt>
                <c:pt idx="372">
                  <c:v>246.80222677</c:v>
                </c:pt>
                <c:pt idx="373">
                  <c:v>198.66302367</c:v>
                </c:pt>
                <c:pt idx="374">
                  <c:v>85.015015611999999</c:v>
                </c:pt>
                <c:pt idx="375">
                  <c:v>415.46053811000002</c:v>
                </c:pt>
                <c:pt idx="376">
                  <c:v>233.44545435000001</c:v>
                </c:pt>
                <c:pt idx="377">
                  <c:v>203.88016780000001</c:v>
                </c:pt>
                <c:pt idx="378">
                  <c:v>123.80665129</c:v>
                </c:pt>
                <c:pt idx="379">
                  <c:v>118.10188915000001</c:v>
                </c:pt>
                <c:pt idx="380">
                  <c:v>73.66095138</c:v>
                </c:pt>
                <c:pt idx="381">
                  <c:v>63.304767128000002</c:v>
                </c:pt>
                <c:pt idx="382">
                  <c:v>61.305941146000002</c:v>
                </c:pt>
                <c:pt idx="383">
                  <c:v>46.931169754000003</c:v>
                </c:pt>
                <c:pt idx="384">
                  <c:v>43.144003544999997</c:v>
                </c:pt>
                <c:pt idx="385">
                  <c:v>230.74131327000001</c:v>
                </c:pt>
                <c:pt idx="386">
                  <c:v>240.2770859</c:v>
                </c:pt>
                <c:pt idx="387">
                  <c:v>55.353360739999999</c:v>
                </c:pt>
                <c:pt idx="388">
                  <c:v>62.870258550000003</c:v>
                </c:pt>
                <c:pt idx="389">
                  <c:v>81.031037745000006</c:v>
                </c:pt>
                <c:pt idx="390">
                  <c:v>51.244824338000001</c:v>
                </c:pt>
                <c:pt idx="391">
                  <c:v>58.597705625000003</c:v>
                </c:pt>
                <c:pt idx="392">
                  <c:v>52.393744992000002</c:v>
                </c:pt>
                <c:pt idx="393">
                  <c:v>48.847763663000002</c:v>
                </c:pt>
                <c:pt idx="394">
                  <c:v>1233.0108517000001</c:v>
                </c:pt>
                <c:pt idx="395">
                  <c:v>30.700945601000001</c:v>
                </c:pt>
                <c:pt idx="396">
                  <c:v>41.232251153999997</c:v>
                </c:pt>
                <c:pt idx="397">
                  <c:v>35.282717914000003</c:v>
                </c:pt>
                <c:pt idx="398">
                  <c:v>194.06731432999999</c:v>
                </c:pt>
                <c:pt idx="399">
                  <c:v>252.28030706999999</c:v>
                </c:pt>
                <c:pt idx="400">
                  <c:v>153.33986816000001</c:v>
                </c:pt>
                <c:pt idx="401">
                  <c:v>11.636407227999999</c:v>
                </c:pt>
                <c:pt idx="402">
                  <c:v>24.893665175999999</c:v>
                </c:pt>
                <c:pt idx="403">
                  <c:v>8.9573193638999999</c:v>
                </c:pt>
                <c:pt idx="404">
                  <c:v>9.5079187175000008</c:v>
                </c:pt>
                <c:pt idx="405">
                  <c:v>17.66865104</c:v>
                </c:pt>
                <c:pt idx="406">
                  <c:v>17.487582398000001</c:v>
                </c:pt>
                <c:pt idx="407">
                  <c:v>13.87706142</c:v>
                </c:pt>
                <c:pt idx="408">
                  <c:v>15.073010826999999</c:v>
                </c:pt>
                <c:pt idx="409">
                  <c:v>15.474276594999999</c:v>
                </c:pt>
                <c:pt idx="410">
                  <c:v>95.654865333999993</c:v>
                </c:pt>
                <c:pt idx="411">
                  <c:v>1115.7645141</c:v>
                </c:pt>
                <c:pt idx="412">
                  <c:v>2053.6578697</c:v>
                </c:pt>
                <c:pt idx="413">
                  <c:v>2.4460384587999999</c:v>
                </c:pt>
                <c:pt idx="414">
                  <c:v>0.29141809793000001</c:v>
                </c:pt>
                <c:pt idx="415">
                  <c:v>0.32150150962000001</c:v>
                </c:pt>
                <c:pt idx="416">
                  <c:v>0.29705411824</c:v>
                </c:pt>
                <c:pt idx="417">
                  <c:v>0.35473081280000002</c:v>
                </c:pt>
                <c:pt idx="418">
                  <c:v>0.24446586843000001</c:v>
                </c:pt>
                <c:pt idx="419">
                  <c:v>1.4485028121000001</c:v>
                </c:pt>
                <c:pt idx="420">
                  <c:v>0.21585827765999999</c:v>
                </c:pt>
                <c:pt idx="421">
                  <c:v>0.27102512634999998</c:v>
                </c:pt>
                <c:pt idx="422">
                  <c:v>1.8466351629</c:v>
                </c:pt>
                <c:pt idx="423">
                  <c:v>2.0629227434000001</c:v>
                </c:pt>
                <c:pt idx="424">
                  <c:v>0.64416224623999996</c:v>
                </c:pt>
                <c:pt idx="425">
                  <c:v>5.2022606414999997</c:v>
                </c:pt>
                <c:pt idx="426">
                  <c:v>3.0781817411999999</c:v>
                </c:pt>
                <c:pt idx="427">
                  <c:v>0.1898852728</c:v>
                </c:pt>
                <c:pt idx="428">
                  <c:v>0.62501453808999996</c:v>
                </c:pt>
                <c:pt idx="429">
                  <c:v>0.19129277534</c:v>
                </c:pt>
                <c:pt idx="430">
                  <c:v>0.76584309117000005</c:v>
                </c:pt>
                <c:pt idx="431">
                  <c:v>75.943285383000003</c:v>
                </c:pt>
                <c:pt idx="432">
                  <c:v>0.18481967317</c:v>
                </c:pt>
                <c:pt idx="433">
                  <c:v>0.51873477640999999</c:v>
                </c:pt>
                <c:pt idx="434">
                  <c:v>0.52961703556999995</c:v>
                </c:pt>
                <c:pt idx="435">
                  <c:v>625.93193386999997</c:v>
                </c:pt>
                <c:pt idx="436">
                  <c:v>0.20944459027000001</c:v>
                </c:pt>
                <c:pt idx="437">
                  <c:v>0.47310187409999999</c:v>
                </c:pt>
                <c:pt idx="438">
                  <c:v>0.43451006321000002</c:v>
                </c:pt>
                <c:pt idx="439">
                  <c:v>0.72419914422999998</c:v>
                </c:pt>
                <c:pt idx="440">
                  <c:v>0.48581805544000001</c:v>
                </c:pt>
                <c:pt idx="441">
                  <c:v>0.46866040156</c:v>
                </c:pt>
                <c:pt idx="442">
                  <c:v>0.27836877936999999</c:v>
                </c:pt>
                <c:pt idx="443">
                  <c:v>0.19781273121000001</c:v>
                </c:pt>
                <c:pt idx="444">
                  <c:v>0.20112084382000001</c:v>
                </c:pt>
                <c:pt idx="445">
                  <c:v>0.23691940867</c:v>
                </c:pt>
                <c:pt idx="446">
                  <c:v>0.21478339396000001</c:v>
                </c:pt>
                <c:pt idx="447">
                  <c:v>0.27409900380000002</c:v>
                </c:pt>
                <c:pt idx="448">
                  <c:v>0.39888826623000001</c:v>
                </c:pt>
                <c:pt idx="449">
                  <c:v>2.8011267901000001</c:v>
                </c:pt>
                <c:pt idx="450">
                  <c:v>123.51758504</c:v>
                </c:pt>
                <c:pt idx="451">
                  <c:v>3.7166615761999998E-2</c:v>
                </c:pt>
                <c:pt idx="452">
                  <c:v>1191.4475018999999</c:v>
                </c:pt>
                <c:pt idx="453">
                  <c:v>4.9121235149999998E-2</c:v>
                </c:pt>
                <c:pt idx="454">
                  <c:v>195.09198344999999</c:v>
                </c:pt>
                <c:pt idx="455">
                  <c:v>5.7824414287000001E-3</c:v>
                </c:pt>
                <c:pt idx="456">
                  <c:v>3.2886375287000001E-3</c:v>
                </c:pt>
                <c:pt idx="457">
                  <c:v>5.2673984034000004E-3</c:v>
                </c:pt>
                <c:pt idx="458">
                  <c:v>5.4335901911999997E-3</c:v>
                </c:pt>
                <c:pt idx="459">
                  <c:v>0.15576102065</c:v>
                </c:pt>
                <c:pt idx="460">
                  <c:v>0.13698735577999999</c:v>
                </c:pt>
                <c:pt idx="461">
                  <c:v>0.16358672799000001</c:v>
                </c:pt>
                <c:pt idx="462">
                  <c:v>9.6542310699999995E-2</c:v>
                </c:pt>
                <c:pt idx="463">
                  <c:v>4.5877662122E-2</c:v>
                </c:pt>
                <c:pt idx="464">
                  <c:v>3.1133213529999999E-2</c:v>
                </c:pt>
                <c:pt idx="465">
                  <c:v>1.4016550492000001E-2</c:v>
                </c:pt>
                <c:pt idx="466">
                  <c:v>6.3242122850000002E-3</c:v>
                </c:pt>
                <c:pt idx="467">
                  <c:v>5.5222756651000003E-3</c:v>
                </c:pt>
                <c:pt idx="468">
                  <c:v>3.8194118692000002E-3</c:v>
                </c:pt>
                <c:pt idx="469">
                  <c:v>2.8521134959000001E-2</c:v>
                </c:pt>
                <c:pt idx="470">
                  <c:v>1.103866478E-2</c:v>
                </c:pt>
                <c:pt idx="471">
                  <c:v>1.1709278937E-2</c:v>
                </c:pt>
                <c:pt idx="472">
                  <c:v>2.2080019095E-2</c:v>
                </c:pt>
                <c:pt idx="473">
                  <c:v>7.9117043913000007E-2</c:v>
                </c:pt>
                <c:pt idx="474">
                  <c:v>0.15489606315000001</c:v>
                </c:pt>
                <c:pt idx="475">
                  <c:v>0.11151160311</c:v>
                </c:pt>
                <c:pt idx="476">
                  <c:v>5.6772874262999998E-2</c:v>
                </c:pt>
                <c:pt idx="477">
                  <c:v>9.9587122577999999E-3</c:v>
                </c:pt>
                <c:pt idx="478">
                  <c:v>2.4473792122000002E-2</c:v>
                </c:pt>
                <c:pt idx="479">
                  <c:v>0.10794557685</c:v>
                </c:pt>
                <c:pt idx="480">
                  <c:v>3.4541600484999997E-2</c:v>
                </c:pt>
                <c:pt idx="481">
                  <c:v>3.6333301158999999E-2</c:v>
                </c:pt>
                <c:pt idx="482">
                  <c:v>1.7717957212E-2</c:v>
                </c:pt>
                <c:pt idx="483">
                  <c:v>3.6718367793999999E-2</c:v>
                </c:pt>
                <c:pt idx="484">
                  <c:v>1.4464940759999999E-2</c:v>
                </c:pt>
                <c:pt idx="485">
                  <c:v>5.5850429245000001E-3</c:v>
                </c:pt>
                <c:pt idx="486">
                  <c:v>4.5866445046999996E-3</c:v>
                </c:pt>
                <c:pt idx="487">
                  <c:v>2.8280831006E-3</c:v>
                </c:pt>
                <c:pt idx="488">
                  <c:v>2.1069752897000002E-3</c:v>
                </c:pt>
                <c:pt idx="489">
                  <c:v>6.6529047408999996E-3</c:v>
                </c:pt>
                <c:pt idx="490">
                  <c:v>3.7480065202000002E-3</c:v>
                </c:pt>
                <c:pt idx="491">
                  <c:v>2.0241179452000001E-3</c:v>
                </c:pt>
                <c:pt idx="492">
                  <c:v>4.7091591141000002</c:v>
                </c:pt>
                <c:pt idx="493">
                  <c:v>48.425917495</c:v>
                </c:pt>
                <c:pt idx="494">
                  <c:v>5.4121554859999997E-2</c:v>
                </c:pt>
                <c:pt idx="495">
                  <c:v>0.38729900642999998</c:v>
                </c:pt>
                <c:pt idx="496">
                  <c:v>9.2162972815000004E-3</c:v>
                </c:pt>
                <c:pt idx="497">
                  <c:v>1.1217004539E-2</c:v>
                </c:pt>
                <c:pt idx="498">
                  <c:v>0.11668582464</c:v>
                </c:pt>
                <c:pt idx="499">
                  <c:v>0.22254254821</c:v>
                </c:pt>
                <c:pt idx="500">
                  <c:v>8.7531390608000005E-3</c:v>
                </c:pt>
                <c:pt idx="501">
                  <c:v>3.4619761030000001E-2</c:v>
                </c:pt>
                <c:pt idx="502">
                  <c:v>1.1231017614E-2</c:v>
                </c:pt>
                <c:pt idx="503">
                  <c:v>0.46471493914000001</c:v>
                </c:pt>
                <c:pt idx="504">
                  <c:v>0.45231646988000002</c:v>
                </c:pt>
                <c:pt idx="505">
                  <c:v>3.6478562308999998E-2</c:v>
                </c:pt>
                <c:pt idx="506">
                  <c:v>3.7879225828000001E-3</c:v>
                </c:pt>
                <c:pt idx="507">
                  <c:v>5.0988958091000001</c:v>
                </c:pt>
                <c:pt idx="508">
                  <c:v>1.2173154663999999E-2</c:v>
                </c:pt>
                <c:pt idx="509">
                  <c:v>1.2193221668E-2</c:v>
                </c:pt>
                <c:pt idx="510">
                  <c:v>1.4238162184E-2</c:v>
                </c:pt>
                <c:pt idx="511">
                  <c:v>7.3876929959E-3</c:v>
                </c:pt>
                <c:pt idx="512">
                  <c:v>5.5339133174999999E-3</c:v>
                </c:pt>
                <c:pt idx="513">
                  <c:v>2.7310302767E-2</c:v>
                </c:pt>
                <c:pt idx="514">
                  <c:v>0.22973310300999999</c:v>
                </c:pt>
                <c:pt idx="515">
                  <c:v>2.2258600558999999E-2</c:v>
                </c:pt>
                <c:pt idx="516">
                  <c:v>1.9722349588E-2</c:v>
                </c:pt>
                <c:pt idx="517">
                  <c:v>4.4094160431999999E-2</c:v>
                </c:pt>
                <c:pt idx="518">
                  <c:v>4.0676316056E-2</c:v>
                </c:pt>
                <c:pt idx="519">
                  <c:v>3.9423297506000002E-2</c:v>
                </c:pt>
                <c:pt idx="520">
                  <c:v>5.6730579066999999E-2</c:v>
                </c:pt>
                <c:pt idx="521">
                  <c:v>2.4760647970000001E-2</c:v>
                </c:pt>
                <c:pt idx="522">
                  <c:v>3.6758778068E-2</c:v>
                </c:pt>
                <c:pt idx="523">
                  <c:v>1.5405164415E-2</c:v>
                </c:pt>
                <c:pt idx="524">
                  <c:v>2.5081626031999999E-2</c:v>
                </c:pt>
                <c:pt idx="525">
                  <c:v>1.4390083063999999E-2</c:v>
                </c:pt>
                <c:pt idx="526">
                  <c:v>1.9160175224000001E-2</c:v>
                </c:pt>
                <c:pt idx="527">
                  <c:v>1.2913000236E-2</c:v>
                </c:pt>
                <c:pt idx="528">
                  <c:v>1.4830136331000001E-2</c:v>
                </c:pt>
                <c:pt idx="529">
                  <c:v>9.9391940823000003E-3</c:v>
                </c:pt>
                <c:pt idx="530">
                  <c:v>1.2842728357E-2</c:v>
                </c:pt>
                <c:pt idx="531">
                  <c:v>1.6184254956E-2</c:v>
                </c:pt>
                <c:pt idx="532">
                  <c:v>1.4753151164E-2</c:v>
                </c:pt>
                <c:pt idx="533">
                  <c:v>4.6135384932E-2</c:v>
                </c:pt>
                <c:pt idx="534">
                  <c:v>2.2342450893E-2</c:v>
                </c:pt>
                <c:pt idx="535">
                  <c:v>4.4368008788999998E-2</c:v>
                </c:pt>
                <c:pt idx="536">
                  <c:v>3.2955808968000002</c:v>
                </c:pt>
                <c:pt idx="537">
                  <c:v>10.069927069</c:v>
                </c:pt>
                <c:pt idx="538">
                  <c:v>3.0204196389000001E-2</c:v>
                </c:pt>
                <c:pt idx="539">
                  <c:v>2.1668962423E-2</c:v>
                </c:pt>
                <c:pt idx="540">
                  <c:v>3.9528625308999997E-2</c:v>
                </c:pt>
                <c:pt idx="541">
                  <c:v>3.4808563273999997E-2</c:v>
                </c:pt>
                <c:pt idx="542">
                  <c:v>4.4941572922000003E-2</c:v>
                </c:pt>
                <c:pt idx="543">
                  <c:v>1.5489465793E-2</c:v>
                </c:pt>
                <c:pt idx="544">
                  <c:v>1.9529533868E-2</c:v>
                </c:pt>
                <c:pt idx="545">
                  <c:v>1.0522517328999999E-2</c:v>
                </c:pt>
                <c:pt idx="546">
                  <c:v>1.3133641723E-2</c:v>
                </c:pt>
                <c:pt idx="547">
                  <c:v>2.3497452836999999E-2</c:v>
                </c:pt>
                <c:pt idx="548">
                  <c:v>1.7103394296999998E-2</c:v>
                </c:pt>
                <c:pt idx="549">
                  <c:v>1.2015401233E-2</c:v>
                </c:pt>
                <c:pt idx="550">
                  <c:v>1.4498224726E-2</c:v>
                </c:pt>
                <c:pt idx="551">
                  <c:v>137.31337567</c:v>
                </c:pt>
                <c:pt idx="552">
                  <c:v>8.8647066804000002E-3</c:v>
                </c:pt>
                <c:pt idx="553">
                  <c:v>4865.6398927</c:v>
                </c:pt>
                <c:pt idx="554">
                  <c:v>0.10808143613</c:v>
                </c:pt>
                <c:pt idx="555">
                  <c:v>5.9079577192999999E-2</c:v>
                </c:pt>
                <c:pt idx="556">
                  <c:v>6.2312181467000002E-2</c:v>
                </c:pt>
                <c:pt idx="557">
                  <c:v>4.9512232443000001E-2</c:v>
                </c:pt>
                <c:pt idx="558">
                  <c:v>0.18582915845</c:v>
                </c:pt>
                <c:pt idx="559">
                  <c:v>0.10864753167000001</c:v>
                </c:pt>
                <c:pt idx="560">
                  <c:v>5.7615619541000002E-2</c:v>
                </c:pt>
                <c:pt idx="561">
                  <c:v>19.043178157</c:v>
                </c:pt>
                <c:pt idx="562">
                  <c:v>0.12408913853</c:v>
                </c:pt>
                <c:pt idx="563">
                  <c:v>0.39320914082000002</c:v>
                </c:pt>
                <c:pt idx="564">
                  <c:v>0.10903074705</c:v>
                </c:pt>
                <c:pt idx="565">
                  <c:v>6.6821873625E-2</c:v>
                </c:pt>
                <c:pt idx="566">
                  <c:v>4.8590809700000001E-2</c:v>
                </c:pt>
                <c:pt idx="567">
                  <c:v>3.8348992318E-2</c:v>
                </c:pt>
                <c:pt idx="568">
                  <c:v>0.26142194038</c:v>
                </c:pt>
                <c:pt idx="569">
                  <c:v>7.3331676565000004E-2</c:v>
                </c:pt>
                <c:pt idx="570">
                  <c:v>0.13601492625</c:v>
                </c:pt>
                <c:pt idx="571">
                  <c:v>0.12483956856</c:v>
                </c:pt>
                <c:pt idx="572">
                  <c:v>0.20667101318</c:v>
                </c:pt>
                <c:pt idx="573">
                  <c:v>4.8935615707000002E-2</c:v>
                </c:pt>
                <c:pt idx="574">
                  <c:v>0.17032725403000001</c:v>
                </c:pt>
                <c:pt idx="575">
                  <c:v>0.22362071126999999</c:v>
                </c:pt>
                <c:pt idx="576">
                  <c:v>0.82551275919</c:v>
                </c:pt>
                <c:pt idx="577">
                  <c:v>0.75740665176999999</c:v>
                </c:pt>
                <c:pt idx="578">
                  <c:v>0.22445589364999999</c:v>
                </c:pt>
                <c:pt idx="579">
                  <c:v>0.27238701160000001</c:v>
                </c:pt>
                <c:pt idx="580">
                  <c:v>0.29072679941000001</c:v>
                </c:pt>
                <c:pt idx="581">
                  <c:v>0.31892204182</c:v>
                </c:pt>
                <c:pt idx="582">
                  <c:v>1.1682940146</c:v>
                </c:pt>
                <c:pt idx="583">
                  <c:v>0.18729784704999999</c:v>
                </c:pt>
                <c:pt idx="584">
                  <c:v>12469.668712000001</c:v>
                </c:pt>
                <c:pt idx="585">
                  <c:v>106.78802838999999</c:v>
                </c:pt>
                <c:pt idx="586">
                  <c:v>54.850626751</c:v>
                </c:pt>
                <c:pt idx="587">
                  <c:v>2.3952554759</c:v>
                </c:pt>
                <c:pt idx="588">
                  <c:v>0.65911924131999999</c:v>
                </c:pt>
                <c:pt idx="589">
                  <c:v>0.14097064678999999</c:v>
                </c:pt>
                <c:pt idx="590">
                  <c:v>0.12997303926000001</c:v>
                </c:pt>
                <c:pt idx="591">
                  <c:v>7.8735457442000001E-2</c:v>
                </c:pt>
                <c:pt idx="592">
                  <c:v>0.29176266555000002</c:v>
                </c:pt>
                <c:pt idx="593">
                  <c:v>0.21499316302999999</c:v>
                </c:pt>
                <c:pt idx="594">
                  <c:v>1.1015224555000001</c:v>
                </c:pt>
                <c:pt idx="595">
                  <c:v>0.71754559759000003</c:v>
                </c:pt>
                <c:pt idx="596">
                  <c:v>0.21014593145999999</c:v>
                </c:pt>
                <c:pt idx="597">
                  <c:v>0.44414224001000002</c:v>
                </c:pt>
                <c:pt idx="598">
                  <c:v>0.48203443481000002</c:v>
                </c:pt>
                <c:pt idx="599">
                  <c:v>0.33177339515999998</c:v>
                </c:pt>
                <c:pt idx="600">
                  <c:v>0.36183235473999997</c:v>
                </c:pt>
                <c:pt idx="601">
                  <c:v>4.4216521163999998</c:v>
                </c:pt>
                <c:pt idx="602">
                  <c:v>0.11379469107</c:v>
                </c:pt>
                <c:pt idx="603">
                  <c:v>9.9996220137000005E-2</c:v>
                </c:pt>
                <c:pt idx="604">
                  <c:v>0.17827733476999999</c:v>
                </c:pt>
                <c:pt idx="605">
                  <c:v>32.186379959999996</c:v>
                </c:pt>
                <c:pt idx="606">
                  <c:v>3452.2082903</c:v>
                </c:pt>
                <c:pt idx="607">
                  <c:v>3.555775804</c:v>
                </c:pt>
                <c:pt idx="608">
                  <c:v>0.57428852234000005</c:v>
                </c:pt>
                <c:pt idx="609">
                  <c:v>0.63581469824000003</c:v>
                </c:pt>
                <c:pt idx="610">
                  <c:v>0.77323622440999995</c:v>
                </c:pt>
                <c:pt idx="611">
                  <c:v>4.3543872585000001</c:v>
                </c:pt>
                <c:pt idx="612">
                  <c:v>1.6911695883</c:v>
                </c:pt>
                <c:pt idx="613">
                  <c:v>0.95522343083000005</c:v>
                </c:pt>
                <c:pt idx="614">
                  <c:v>1.0489634041</c:v>
                </c:pt>
                <c:pt idx="615">
                  <c:v>0.32760496523999999</c:v>
                </c:pt>
                <c:pt idx="616">
                  <c:v>1.2276803671000001</c:v>
                </c:pt>
                <c:pt idx="617">
                  <c:v>1.7809517294999999</c:v>
                </c:pt>
                <c:pt idx="618">
                  <c:v>1.0848733858999999</c:v>
                </c:pt>
                <c:pt idx="619">
                  <c:v>4.0463563937</c:v>
                </c:pt>
                <c:pt idx="620">
                  <c:v>0.35380748035999998</c:v>
                </c:pt>
                <c:pt idx="621">
                  <c:v>0.63741836192000001</c:v>
                </c:pt>
                <c:pt idx="622">
                  <c:v>0.44030082046000002</c:v>
                </c:pt>
                <c:pt idx="623">
                  <c:v>0.48329001174000003</c:v>
                </c:pt>
                <c:pt idx="624">
                  <c:v>0.25967116579999999</c:v>
                </c:pt>
                <c:pt idx="625">
                  <c:v>0.28315991482000002</c:v>
                </c:pt>
                <c:pt idx="626">
                  <c:v>0.28953120284</c:v>
                </c:pt>
                <c:pt idx="627">
                  <c:v>0.2560966442</c:v>
                </c:pt>
                <c:pt idx="628">
                  <c:v>0.62960857569999995</c:v>
                </c:pt>
                <c:pt idx="629">
                  <c:v>0.32165628064000001</c:v>
                </c:pt>
                <c:pt idx="630">
                  <c:v>0.31161739407</c:v>
                </c:pt>
                <c:pt idx="631">
                  <c:v>6719.6704729000003</c:v>
                </c:pt>
                <c:pt idx="632">
                  <c:v>0.66427594514999999</c:v>
                </c:pt>
                <c:pt idx="633">
                  <c:v>0.38707139216999997</c:v>
                </c:pt>
                <c:pt idx="634">
                  <c:v>0.56205171949999999</c:v>
                </c:pt>
                <c:pt idx="635">
                  <c:v>0.74824712943000005</c:v>
                </c:pt>
                <c:pt idx="636">
                  <c:v>0.47128217806</c:v>
                </c:pt>
                <c:pt idx="637">
                  <c:v>1.1100002827</c:v>
                </c:pt>
                <c:pt idx="638">
                  <c:v>1.0784470880999999</c:v>
                </c:pt>
                <c:pt idx="639">
                  <c:v>0.59448079176000002</c:v>
                </c:pt>
                <c:pt idx="640">
                  <c:v>0.70387671651999995</c:v>
                </c:pt>
                <c:pt idx="641">
                  <c:v>0.56250298732000004</c:v>
                </c:pt>
                <c:pt idx="642">
                  <c:v>0.60685031731000005</c:v>
                </c:pt>
                <c:pt idx="643">
                  <c:v>0.54859721755000002</c:v>
                </c:pt>
                <c:pt idx="644">
                  <c:v>0.87269318489000003</c:v>
                </c:pt>
                <c:pt idx="645">
                  <c:v>0.56683516165000003</c:v>
                </c:pt>
                <c:pt idx="646">
                  <c:v>0.63837080931000001</c:v>
                </c:pt>
                <c:pt idx="647">
                  <c:v>0.44272201904000003</c:v>
                </c:pt>
                <c:pt idx="648">
                  <c:v>1.7671907505</c:v>
                </c:pt>
                <c:pt idx="649">
                  <c:v>2.1125763103000001</c:v>
                </c:pt>
                <c:pt idx="650">
                  <c:v>1.6301631375000001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5-4257-BE52-BDE12D09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1552"/>
        <c:axId val="283072536"/>
      </c:scatterChart>
      <c:scatterChart>
        <c:scatterStyle val="smoothMarker"/>
        <c:varyColors val="0"/>
        <c:ser>
          <c:idx val="1"/>
          <c:order val="1"/>
          <c:tx>
            <c:strRef>
              <c:f>'p PBA iterations maxLiner=1.91'!$D$2</c:f>
              <c:strCache>
                <c:ptCount val="1"/>
                <c:pt idx="0">
                  <c:v>maxP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PBA iterations maxLiner=1.91'!$B$3:$B$653</c:f>
              <c:numCache>
                <c:formatCode>General</c:formatCode>
                <c:ptCount val="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</c:numCache>
            </c:numRef>
          </c:xVal>
          <c:yVal>
            <c:numRef>
              <c:f>'p PBA iterations maxLiner=1.91'!$D$3:$D$653</c:f>
              <c:numCache>
                <c:formatCode>0.00E+00</c:formatCode>
                <c:ptCount val="651"/>
                <c:pt idx="0">
                  <c:v>17164.36</c:v>
                </c:pt>
                <c:pt idx="1">
                  <c:v>19275.32</c:v>
                </c:pt>
                <c:pt idx="2">
                  <c:v>16343.53</c:v>
                </c:pt>
                <c:pt idx="3">
                  <c:v>18211.36</c:v>
                </c:pt>
                <c:pt idx="4">
                  <c:v>15690.38</c:v>
                </c:pt>
                <c:pt idx="5">
                  <c:v>20239.89</c:v>
                </c:pt>
                <c:pt idx="6">
                  <c:v>16338.41</c:v>
                </c:pt>
                <c:pt idx="7">
                  <c:v>15390.8</c:v>
                </c:pt>
                <c:pt idx="8">
                  <c:v>15177.49</c:v>
                </c:pt>
                <c:pt idx="9">
                  <c:v>20789.939999999999</c:v>
                </c:pt>
                <c:pt idx="10">
                  <c:v>16181.91</c:v>
                </c:pt>
                <c:pt idx="11">
                  <c:v>19300.87</c:v>
                </c:pt>
                <c:pt idx="12">
                  <c:v>18434.349999999999</c:v>
                </c:pt>
                <c:pt idx="13">
                  <c:v>16255.77</c:v>
                </c:pt>
                <c:pt idx="14">
                  <c:v>17990.04</c:v>
                </c:pt>
                <c:pt idx="15">
                  <c:v>15163.12</c:v>
                </c:pt>
                <c:pt idx="16">
                  <c:v>16763.740000000002</c:v>
                </c:pt>
                <c:pt idx="17">
                  <c:v>13434.3</c:v>
                </c:pt>
                <c:pt idx="18">
                  <c:v>15560</c:v>
                </c:pt>
                <c:pt idx="19">
                  <c:v>17439.34</c:v>
                </c:pt>
                <c:pt idx="20">
                  <c:v>15391.5</c:v>
                </c:pt>
                <c:pt idx="21">
                  <c:v>17616.5</c:v>
                </c:pt>
                <c:pt idx="22">
                  <c:v>18027.46</c:v>
                </c:pt>
                <c:pt idx="23">
                  <c:v>14765.08</c:v>
                </c:pt>
                <c:pt idx="24">
                  <c:v>20903.099999999999</c:v>
                </c:pt>
                <c:pt idx="25">
                  <c:v>18252.080000000002</c:v>
                </c:pt>
                <c:pt idx="26">
                  <c:v>17365.939999999999</c:v>
                </c:pt>
                <c:pt idx="27">
                  <c:v>15026.19</c:v>
                </c:pt>
                <c:pt idx="28">
                  <c:v>17550.02</c:v>
                </c:pt>
                <c:pt idx="29">
                  <c:v>16590.12</c:v>
                </c:pt>
                <c:pt idx="30">
                  <c:v>17530.009999999998</c:v>
                </c:pt>
                <c:pt idx="31">
                  <c:v>17632.11</c:v>
                </c:pt>
                <c:pt idx="32">
                  <c:v>18485.23</c:v>
                </c:pt>
                <c:pt idx="33">
                  <c:v>14437.3</c:v>
                </c:pt>
                <c:pt idx="34">
                  <c:v>20378.09</c:v>
                </c:pt>
                <c:pt idx="35">
                  <c:v>14410.24</c:v>
                </c:pt>
                <c:pt idx="36">
                  <c:v>18320.009999999998</c:v>
                </c:pt>
                <c:pt idx="37">
                  <c:v>17009.93</c:v>
                </c:pt>
                <c:pt idx="38">
                  <c:v>18976.22</c:v>
                </c:pt>
                <c:pt idx="39">
                  <c:v>17687.16</c:v>
                </c:pt>
                <c:pt idx="40">
                  <c:v>15970.1</c:v>
                </c:pt>
                <c:pt idx="41">
                  <c:v>16694.86</c:v>
                </c:pt>
                <c:pt idx="42">
                  <c:v>16087.57</c:v>
                </c:pt>
                <c:pt idx="43">
                  <c:v>16309.35</c:v>
                </c:pt>
                <c:pt idx="44">
                  <c:v>18770.5</c:v>
                </c:pt>
                <c:pt idx="45">
                  <c:v>18778.66</c:v>
                </c:pt>
                <c:pt idx="46">
                  <c:v>15923.14</c:v>
                </c:pt>
                <c:pt idx="47">
                  <c:v>16255.78</c:v>
                </c:pt>
                <c:pt idx="48">
                  <c:v>16879.82</c:v>
                </c:pt>
                <c:pt idx="49">
                  <c:v>16582.05</c:v>
                </c:pt>
                <c:pt idx="50">
                  <c:v>14672.34</c:v>
                </c:pt>
                <c:pt idx="51">
                  <c:v>15843.83</c:v>
                </c:pt>
                <c:pt idx="52">
                  <c:v>17193.3</c:v>
                </c:pt>
                <c:pt idx="53">
                  <c:v>17545.14</c:v>
                </c:pt>
                <c:pt idx="54">
                  <c:v>17211.830000000002</c:v>
                </c:pt>
                <c:pt idx="55">
                  <c:v>15553.83</c:v>
                </c:pt>
                <c:pt idx="56">
                  <c:v>19190.13</c:v>
                </c:pt>
                <c:pt idx="57">
                  <c:v>17754.240000000002</c:v>
                </c:pt>
                <c:pt idx="58">
                  <c:v>18390.990000000002</c:v>
                </c:pt>
                <c:pt idx="59">
                  <c:v>19476.27</c:v>
                </c:pt>
                <c:pt idx="60">
                  <c:v>17732.14</c:v>
                </c:pt>
                <c:pt idx="61">
                  <c:v>16789.79</c:v>
                </c:pt>
                <c:pt idx="62">
                  <c:v>17508.43</c:v>
                </c:pt>
                <c:pt idx="63">
                  <c:v>15894.15</c:v>
                </c:pt>
                <c:pt idx="64">
                  <c:v>18908.68</c:v>
                </c:pt>
                <c:pt idx="65">
                  <c:v>17415.8</c:v>
                </c:pt>
                <c:pt idx="66">
                  <c:v>17056.09</c:v>
                </c:pt>
                <c:pt idx="67">
                  <c:v>18734.009999999998</c:v>
                </c:pt>
                <c:pt idx="68">
                  <c:v>17254.71</c:v>
                </c:pt>
                <c:pt idx="69">
                  <c:v>17426.84</c:v>
                </c:pt>
                <c:pt idx="70">
                  <c:v>17594.64</c:v>
                </c:pt>
                <c:pt idx="71">
                  <c:v>15295.87</c:v>
                </c:pt>
                <c:pt idx="72">
                  <c:v>16285.2</c:v>
                </c:pt>
                <c:pt idx="73">
                  <c:v>17165.16</c:v>
                </c:pt>
                <c:pt idx="74">
                  <c:v>19794.8</c:v>
                </c:pt>
                <c:pt idx="75">
                  <c:v>17917.12</c:v>
                </c:pt>
                <c:pt idx="76">
                  <c:v>16998.45</c:v>
                </c:pt>
                <c:pt idx="77">
                  <c:v>17634.98</c:v>
                </c:pt>
                <c:pt idx="78">
                  <c:v>19233.64</c:v>
                </c:pt>
                <c:pt idx="79">
                  <c:v>16747.25</c:v>
                </c:pt>
                <c:pt idx="80">
                  <c:v>16314.86</c:v>
                </c:pt>
                <c:pt idx="81">
                  <c:v>16990.509999999998</c:v>
                </c:pt>
                <c:pt idx="82">
                  <c:v>16945.55</c:v>
                </c:pt>
                <c:pt idx="83">
                  <c:v>16667.71</c:v>
                </c:pt>
                <c:pt idx="84">
                  <c:v>17090.150000000001</c:v>
                </c:pt>
                <c:pt idx="85">
                  <c:v>15567.17</c:v>
                </c:pt>
                <c:pt idx="86">
                  <c:v>18036.599999999999</c:v>
                </c:pt>
                <c:pt idx="87">
                  <c:v>19042.04</c:v>
                </c:pt>
                <c:pt idx="88">
                  <c:v>18608.89</c:v>
                </c:pt>
                <c:pt idx="89">
                  <c:v>16973.849999999999</c:v>
                </c:pt>
                <c:pt idx="90">
                  <c:v>18176.400000000001</c:v>
                </c:pt>
                <c:pt idx="91">
                  <c:v>22918.94</c:v>
                </c:pt>
                <c:pt idx="92">
                  <c:v>16318.67</c:v>
                </c:pt>
                <c:pt idx="93">
                  <c:v>17162.150000000001</c:v>
                </c:pt>
                <c:pt idx="94">
                  <c:v>15160.13</c:v>
                </c:pt>
                <c:pt idx="95">
                  <c:v>17318.509999999998</c:v>
                </c:pt>
                <c:pt idx="96">
                  <c:v>15636.7</c:v>
                </c:pt>
                <c:pt idx="97">
                  <c:v>14011.72</c:v>
                </c:pt>
                <c:pt idx="98">
                  <c:v>15639.01</c:v>
                </c:pt>
                <c:pt idx="99">
                  <c:v>17319.47</c:v>
                </c:pt>
                <c:pt idx="100">
                  <c:v>15820.98</c:v>
                </c:pt>
                <c:pt idx="101">
                  <c:v>17495.95</c:v>
                </c:pt>
                <c:pt idx="102">
                  <c:v>21721.23</c:v>
                </c:pt>
                <c:pt idx="103">
                  <c:v>17020.09</c:v>
                </c:pt>
                <c:pt idx="104">
                  <c:v>16112.24</c:v>
                </c:pt>
                <c:pt idx="105">
                  <c:v>17512.439999999999</c:v>
                </c:pt>
                <c:pt idx="106">
                  <c:v>17205.22</c:v>
                </c:pt>
                <c:pt idx="107">
                  <c:v>16297.76</c:v>
                </c:pt>
                <c:pt idx="108">
                  <c:v>14078.57</c:v>
                </c:pt>
                <c:pt idx="109">
                  <c:v>18620.52</c:v>
                </c:pt>
                <c:pt idx="110">
                  <c:v>17179.32</c:v>
                </c:pt>
                <c:pt idx="111">
                  <c:v>16041.09</c:v>
                </c:pt>
                <c:pt idx="112">
                  <c:v>16346.62</c:v>
                </c:pt>
                <c:pt idx="113">
                  <c:v>18323.669999999998</c:v>
                </c:pt>
                <c:pt idx="114">
                  <c:v>16382.32</c:v>
                </c:pt>
                <c:pt idx="115">
                  <c:v>15648.34</c:v>
                </c:pt>
                <c:pt idx="116">
                  <c:v>16670.490000000002</c:v>
                </c:pt>
                <c:pt idx="117">
                  <c:v>16878.45</c:v>
                </c:pt>
                <c:pt idx="118">
                  <c:v>15006.95</c:v>
                </c:pt>
                <c:pt idx="119">
                  <c:v>16264.64</c:v>
                </c:pt>
                <c:pt idx="120">
                  <c:v>17027.29</c:v>
                </c:pt>
                <c:pt idx="121">
                  <c:v>17319.560000000001</c:v>
                </c:pt>
                <c:pt idx="122">
                  <c:v>16459.509999999998</c:v>
                </c:pt>
                <c:pt idx="123">
                  <c:v>19216.82</c:v>
                </c:pt>
                <c:pt idx="124">
                  <c:v>17293.16</c:v>
                </c:pt>
                <c:pt idx="125">
                  <c:v>18147.310000000001</c:v>
                </c:pt>
                <c:pt idx="126">
                  <c:v>13629.47</c:v>
                </c:pt>
                <c:pt idx="127">
                  <c:v>18413.810000000001</c:v>
                </c:pt>
                <c:pt idx="128">
                  <c:v>15386.16</c:v>
                </c:pt>
                <c:pt idx="129">
                  <c:v>17082.13</c:v>
                </c:pt>
                <c:pt idx="130">
                  <c:v>17845.28</c:v>
                </c:pt>
                <c:pt idx="131">
                  <c:v>16883.04</c:v>
                </c:pt>
                <c:pt idx="132">
                  <c:v>17619.57</c:v>
                </c:pt>
                <c:pt idx="133">
                  <c:v>15198.69</c:v>
                </c:pt>
                <c:pt idx="134">
                  <c:v>14615.85</c:v>
                </c:pt>
                <c:pt idx="135">
                  <c:v>17045.34</c:v>
                </c:pt>
                <c:pt idx="136">
                  <c:v>15813.39</c:v>
                </c:pt>
                <c:pt idx="137">
                  <c:v>17052.580000000002</c:v>
                </c:pt>
                <c:pt idx="138">
                  <c:v>17891.919999999998</c:v>
                </c:pt>
                <c:pt idx="139">
                  <c:v>14743.56</c:v>
                </c:pt>
                <c:pt idx="140">
                  <c:v>17795.93</c:v>
                </c:pt>
                <c:pt idx="141">
                  <c:v>18132.72</c:v>
                </c:pt>
                <c:pt idx="142">
                  <c:v>15257.73</c:v>
                </c:pt>
                <c:pt idx="143">
                  <c:v>14969.22</c:v>
                </c:pt>
                <c:pt idx="144">
                  <c:v>15040.62</c:v>
                </c:pt>
                <c:pt idx="145">
                  <c:v>14575.14</c:v>
                </c:pt>
                <c:pt idx="146">
                  <c:v>17105.09</c:v>
                </c:pt>
                <c:pt idx="147">
                  <c:v>17009.02</c:v>
                </c:pt>
                <c:pt idx="148">
                  <c:v>14943.64</c:v>
                </c:pt>
                <c:pt idx="149">
                  <c:v>15852.62</c:v>
                </c:pt>
                <c:pt idx="150">
                  <c:v>19566.45</c:v>
                </c:pt>
                <c:pt idx="151">
                  <c:v>15988.11</c:v>
                </c:pt>
                <c:pt idx="152">
                  <c:v>14245.66</c:v>
                </c:pt>
                <c:pt idx="153">
                  <c:v>17506.560000000001</c:v>
                </c:pt>
                <c:pt idx="154">
                  <c:v>17786.57</c:v>
                </c:pt>
                <c:pt idx="155">
                  <c:v>20875.169999999998</c:v>
                </c:pt>
                <c:pt idx="156">
                  <c:v>17723.650000000001</c:v>
                </c:pt>
                <c:pt idx="157">
                  <c:v>16597.009999999998</c:v>
                </c:pt>
                <c:pt idx="158">
                  <c:v>17486.53</c:v>
                </c:pt>
                <c:pt idx="159">
                  <c:v>18786.87</c:v>
                </c:pt>
                <c:pt idx="160">
                  <c:v>15573.12</c:v>
                </c:pt>
                <c:pt idx="161">
                  <c:v>16021.1</c:v>
                </c:pt>
                <c:pt idx="162">
                  <c:v>18122.7</c:v>
                </c:pt>
                <c:pt idx="163">
                  <c:v>15856.33</c:v>
                </c:pt>
                <c:pt idx="164">
                  <c:v>16640.89</c:v>
                </c:pt>
                <c:pt idx="165">
                  <c:v>17938.14</c:v>
                </c:pt>
                <c:pt idx="166">
                  <c:v>17925.95</c:v>
                </c:pt>
                <c:pt idx="167">
                  <c:v>17315.919999999998</c:v>
                </c:pt>
                <c:pt idx="168">
                  <c:v>16570.13</c:v>
                </c:pt>
                <c:pt idx="169">
                  <c:v>18165.34</c:v>
                </c:pt>
                <c:pt idx="170">
                  <c:v>15938.84</c:v>
                </c:pt>
                <c:pt idx="171">
                  <c:v>17860.02</c:v>
                </c:pt>
                <c:pt idx="172">
                  <c:v>17399.939999999999</c:v>
                </c:pt>
                <c:pt idx="173">
                  <c:v>16159.03</c:v>
                </c:pt>
                <c:pt idx="174">
                  <c:v>15341.53</c:v>
                </c:pt>
                <c:pt idx="175">
                  <c:v>16856.91</c:v>
                </c:pt>
                <c:pt idx="176">
                  <c:v>16384.41</c:v>
                </c:pt>
                <c:pt idx="177">
                  <c:v>18038.43</c:v>
                </c:pt>
                <c:pt idx="178">
                  <c:v>16178.78</c:v>
                </c:pt>
                <c:pt idx="179">
                  <c:v>18162.080000000002</c:v>
                </c:pt>
                <c:pt idx="180">
                  <c:v>17446.939999999999</c:v>
                </c:pt>
                <c:pt idx="181">
                  <c:v>17673.740000000002</c:v>
                </c:pt>
                <c:pt idx="182">
                  <c:v>15424.8</c:v>
                </c:pt>
                <c:pt idx="183">
                  <c:v>14173.72</c:v>
                </c:pt>
                <c:pt idx="184">
                  <c:v>17300.849999999999</c:v>
                </c:pt>
                <c:pt idx="185">
                  <c:v>16204.18</c:v>
                </c:pt>
                <c:pt idx="186">
                  <c:v>18949.52</c:v>
                </c:pt>
                <c:pt idx="187">
                  <c:v>16589.650000000001</c:v>
                </c:pt>
                <c:pt idx="188">
                  <c:v>17569.900000000001</c:v>
                </c:pt>
                <c:pt idx="189">
                  <c:v>16311.62</c:v>
                </c:pt>
                <c:pt idx="190">
                  <c:v>16665.48</c:v>
                </c:pt>
                <c:pt idx="191">
                  <c:v>16160.65</c:v>
                </c:pt>
                <c:pt idx="192">
                  <c:v>19147.849999999999</c:v>
                </c:pt>
                <c:pt idx="193">
                  <c:v>17967.400000000001</c:v>
                </c:pt>
                <c:pt idx="194">
                  <c:v>16564.21</c:v>
                </c:pt>
                <c:pt idx="195">
                  <c:v>13092.73</c:v>
                </c:pt>
                <c:pt idx="196">
                  <c:v>14143.88</c:v>
                </c:pt>
                <c:pt idx="197">
                  <c:v>19250.37</c:v>
                </c:pt>
                <c:pt idx="198">
                  <c:v>17075.84</c:v>
                </c:pt>
                <c:pt idx="199">
                  <c:v>12254.04</c:v>
                </c:pt>
                <c:pt idx="200">
                  <c:v>16743.29</c:v>
                </c:pt>
                <c:pt idx="201">
                  <c:v>15104.81</c:v>
                </c:pt>
                <c:pt idx="202">
                  <c:v>15238.36</c:v>
                </c:pt>
                <c:pt idx="203">
                  <c:v>14858.94</c:v>
                </c:pt>
                <c:pt idx="204">
                  <c:v>17410.61</c:v>
                </c:pt>
                <c:pt idx="205">
                  <c:v>15005.87</c:v>
                </c:pt>
                <c:pt idx="206">
                  <c:v>14700.67</c:v>
                </c:pt>
                <c:pt idx="207">
                  <c:v>16978.61</c:v>
                </c:pt>
                <c:pt idx="208">
                  <c:v>17087.55</c:v>
                </c:pt>
                <c:pt idx="209">
                  <c:v>16971.14</c:v>
                </c:pt>
                <c:pt idx="210">
                  <c:v>15346.5</c:v>
                </c:pt>
                <c:pt idx="211">
                  <c:v>17915.79</c:v>
                </c:pt>
                <c:pt idx="212">
                  <c:v>13151.9</c:v>
                </c:pt>
                <c:pt idx="213">
                  <c:v>15283.6</c:v>
                </c:pt>
                <c:pt idx="214">
                  <c:v>20244.97</c:v>
                </c:pt>
                <c:pt idx="215">
                  <c:v>15336.53</c:v>
                </c:pt>
                <c:pt idx="216">
                  <c:v>17081.55</c:v>
                </c:pt>
                <c:pt idx="217">
                  <c:v>16573.68</c:v>
                </c:pt>
                <c:pt idx="218">
                  <c:v>17908.259999999998</c:v>
                </c:pt>
                <c:pt idx="219">
                  <c:v>13411.87</c:v>
                </c:pt>
                <c:pt idx="220">
                  <c:v>15691.87</c:v>
                </c:pt>
                <c:pt idx="221">
                  <c:v>20228.29</c:v>
                </c:pt>
                <c:pt idx="222">
                  <c:v>17629.12</c:v>
                </c:pt>
                <c:pt idx="223">
                  <c:v>13807.59</c:v>
                </c:pt>
                <c:pt idx="224">
                  <c:v>15993.56</c:v>
                </c:pt>
                <c:pt idx="225">
                  <c:v>13399.98</c:v>
                </c:pt>
                <c:pt idx="226">
                  <c:v>18033.990000000002</c:v>
                </c:pt>
                <c:pt idx="227">
                  <c:v>15041.39</c:v>
                </c:pt>
                <c:pt idx="228">
                  <c:v>17795.54</c:v>
                </c:pt>
                <c:pt idx="229">
                  <c:v>16412.509999999998</c:v>
                </c:pt>
                <c:pt idx="230">
                  <c:v>15409.35</c:v>
                </c:pt>
                <c:pt idx="231">
                  <c:v>15218.67</c:v>
                </c:pt>
                <c:pt idx="232">
                  <c:v>19139.43</c:v>
                </c:pt>
                <c:pt idx="233">
                  <c:v>14480.29</c:v>
                </c:pt>
                <c:pt idx="234">
                  <c:v>17724.349999999999</c:v>
                </c:pt>
                <c:pt idx="235">
                  <c:v>15536.27</c:v>
                </c:pt>
                <c:pt idx="236">
                  <c:v>17957.28</c:v>
                </c:pt>
                <c:pt idx="237">
                  <c:v>18367.97</c:v>
                </c:pt>
                <c:pt idx="238">
                  <c:v>17200.12</c:v>
                </c:pt>
                <c:pt idx="239">
                  <c:v>17234.03</c:v>
                </c:pt>
                <c:pt idx="240">
                  <c:v>16840.650000000001</c:v>
                </c:pt>
                <c:pt idx="241">
                  <c:v>16619.810000000001</c:v>
                </c:pt>
                <c:pt idx="242">
                  <c:v>15117.37</c:v>
                </c:pt>
                <c:pt idx="243">
                  <c:v>14863.6</c:v>
                </c:pt>
                <c:pt idx="244">
                  <c:v>13685.24</c:v>
                </c:pt>
                <c:pt idx="245">
                  <c:v>16113.22</c:v>
                </c:pt>
                <c:pt idx="246">
                  <c:v>15152.32</c:v>
                </c:pt>
                <c:pt idx="247">
                  <c:v>13714.39</c:v>
                </c:pt>
                <c:pt idx="248">
                  <c:v>18700.599999999999</c:v>
                </c:pt>
                <c:pt idx="249">
                  <c:v>17229.28</c:v>
                </c:pt>
                <c:pt idx="250">
                  <c:v>20081.29</c:v>
                </c:pt>
                <c:pt idx="251">
                  <c:v>16000.41</c:v>
                </c:pt>
                <c:pt idx="252">
                  <c:v>15642.43</c:v>
                </c:pt>
                <c:pt idx="253">
                  <c:v>16004.4</c:v>
                </c:pt>
                <c:pt idx="254">
                  <c:v>16773.86</c:v>
                </c:pt>
                <c:pt idx="255">
                  <c:v>13965.87</c:v>
                </c:pt>
                <c:pt idx="256">
                  <c:v>17537.54</c:v>
                </c:pt>
                <c:pt idx="257">
                  <c:v>16895.52</c:v>
                </c:pt>
                <c:pt idx="258">
                  <c:v>15215.08</c:v>
                </c:pt>
                <c:pt idx="259">
                  <c:v>17566.04</c:v>
                </c:pt>
                <c:pt idx="260">
                  <c:v>17023.189999999999</c:v>
                </c:pt>
                <c:pt idx="261">
                  <c:v>16321.67</c:v>
                </c:pt>
                <c:pt idx="262">
                  <c:v>14871.49</c:v>
                </c:pt>
                <c:pt idx="263">
                  <c:v>15693.58</c:v>
                </c:pt>
                <c:pt idx="264">
                  <c:v>14498.79</c:v>
                </c:pt>
                <c:pt idx="265">
                  <c:v>16159.4</c:v>
                </c:pt>
                <c:pt idx="266">
                  <c:v>17155.21</c:v>
                </c:pt>
                <c:pt idx="267">
                  <c:v>17028.34</c:v>
                </c:pt>
                <c:pt idx="268">
                  <c:v>17924.25</c:v>
                </c:pt>
                <c:pt idx="269">
                  <c:v>17124.93</c:v>
                </c:pt>
                <c:pt idx="270">
                  <c:v>17927.53</c:v>
                </c:pt>
                <c:pt idx="271">
                  <c:v>16170.54</c:v>
                </c:pt>
                <c:pt idx="272">
                  <c:v>14060.75</c:v>
                </c:pt>
                <c:pt idx="273">
                  <c:v>16209.52</c:v>
                </c:pt>
                <c:pt idx="274">
                  <c:v>15184.23</c:v>
                </c:pt>
                <c:pt idx="275">
                  <c:v>15431.1</c:v>
                </c:pt>
                <c:pt idx="276">
                  <c:v>16223.34</c:v>
                </c:pt>
                <c:pt idx="277">
                  <c:v>16688.150000000001</c:v>
                </c:pt>
                <c:pt idx="278">
                  <c:v>15695.08</c:v>
                </c:pt>
                <c:pt idx="279">
                  <c:v>16619.080000000002</c:v>
                </c:pt>
                <c:pt idx="280">
                  <c:v>15356.14</c:v>
                </c:pt>
                <c:pt idx="281">
                  <c:v>17320.18</c:v>
                </c:pt>
                <c:pt idx="282">
                  <c:v>16415.78</c:v>
                </c:pt>
                <c:pt idx="283">
                  <c:v>17401.36</c:v>
                </c:pt>
                <c:pt idx="284">
                  <c:v>17645.98</c:v>
                </c:pt>
                <c:pt idx="285">
                  <c:v>19787.93</c:v>
                </c:pt>
                <c:pt idx="286">
                  <c:v>16201.95</c:v>
                </c:pt>
                <c:pt idx="287">
                  <c:v>17035.45</c:v>
                </c:pt>
                <c:pt idx="288">
                  <c:v>16363.01</c:v>
                </c:pt>
                <c:pt idx="289">
                  <c:v>16061.55</c:v>
                </c:pt>
                <c:pt idx="290">
                  <c:v>16038.36</c:v>
                </c:pt>
                <c:pt idx="291">
                  <c:v>18305.580000000002</c:v>
                </c:pt>
                <c:pt idx="292">
                  <c:v>17295.669999999998</c:v>
                </c:pt>
                <c:pt idx="293">
                  <c:v>15920.95</c:v>
                </c:pt>
                <c:pt idx="294">
                  <c:v>24290.32</c:v>
                </c:pt>
                <c:pt idx="295">
                  <c:v>17107.07</c:v>
                </c:pt>
                <c:pt idx="296">
                  <c:v>14091.95</c:v>
                </c:pt>
                <c:pt idx="297">
                  <c:v>16753.16</c:v>
                </c:pt>
                <c:pt idx="298">
                  <c:v>17510.900000000001</c:v>
                </c:pt>
                <c:pt idx="299">
                  <c:v>16312.86</c:v>
                </c:pt>
                <c:pt idx="300">
                  <c:v>15582.01</c:v>
                </c:pt>
                <c:pt idx="301">
                  <c:v>17688.91</c:v>
                </c:pt>
                <c:pt idx="302">
                  <c:v>16943.39</c:v>
                </c:pt>
                <c:pt idx="303">
                  <c:v>16228.99</c:v>
                </c:pt>
                <c:pt idx="304">
                  <c:v>15765.11</c:v>
                </c:pt>
                <c:pt idx="305">
                  <c:v>19867.77</c:v>
                </c:pt>
                <c:pt idx="306">
                  <c:v>16525.32</c:v>
                </c:pt>
                <c:pt idx="307">
                  <c:v>17978.52</c:v>
                </c:pt>
                <c:pt idx="308">
                  <c:v>15260.04</c:v>
                </c:pt>
                <c:pt idx="309">
                  <c:v>14917.01</c:v>
                </c:pt>
                <c:pt idx="310">
                  <c:v>20793.810000000001</c:v>
                </c:pt>
                <c:pt idx="311">
                  <c:v>16591.14</c:v>
                </c:pt>
                <c:pt idx="312">
                  <c:v>17751.310000000001</c:v>
                </c:pt>
                <c:pt idx="313">
                  <c:v>15681.15</c:v>
                </c:pt>
                <c:pt idx="314">
                  <c:v>15295.15</c:v>
                </c:pt>
                <c:pt idx="315">
                  <c:v>14887.38</c:v>
                </c:pt>
                <c:pt idx="316">
                  <c:v>15656.89</c:v>
                </c:pt>
                <c:pt idx="317">
                  <c:v>14719.46</c:v>
                </c:pt>
                <c:pt idx="318">
                  <c:v>18726.21</c:v>
                </c:pt>
                <c:pt idx="319">
                  <c:v>12598.55</c:v>
                </c:pt>
                <c:pt idx="320">
                  <c:v>16209.13</c:v>
                </c:pt>
                <c:pt idx="321">
                  <c:v>16840.080000000002</c:v>
                </c:pt>
                <c:pt idx="322">
                  <c:v>20953.68</c:v>
                </c:pt>
                <c:pt idx="323">
                  <c:v>15619.11</c:v>
                </c:pt>
                <c:pt idx="324">
                  <c:v>14852.21</c:v>
                </c:pt>
                <c:pt idx="325">
                  <c:v>15398.99</c:v>
                </c:pt>
                <c:pt idx="326">
                  <c:v>16447.400000000001</c:v>
                </c:pt>
                <c:pt idx="327">
                  <c:v>16895.11</c:v>
                </c:pt>
                <c:pt idx="328">
                  <c:v>15501.63</c:v>
                </c:pt>
                <c:pt idx="329">
                  <c:v>15837.74</c:v>
                </c:pt>
                <c:pt idx="330">
                  <c:v>15748.85</c:v>
                </c:pt>
                <c:pt idx="331">
                  <c:v>16153.57</c:v>
                </c:pt>
                <c:pt idx="332">
                  <c:v>16180.9</c:v>
                </c:pt>
                <c:pt idx="333">
                  <c:v>15964.73</c:v>
                </c:pt>
                <c:pt idx="334">
                  <c:v>18536.560000000001</c:v>
                </c:pt>
                <c:pt idx="335">
                  <c:v>18235.89</c:v>
                </c:pt>
                <c:pt idx="336">
                  <c:v>29737.68</c:v>
                </c:pt>
                <c:pt idx="337">
                  <c:v>15169.76</c:v>
                </c:pt>
                <c:pt idx="338">
                  <c:v>16923.11</c:v>
                </c:pt>
                <c:pt idx="339">
                  <c:v>14178.32</c:v>
                </c:pt>
                <c:pt idx="340">
                  <c:v>15922.76</c:v>
                </c:pt>
                <c:pt idx="341">
                  <c:v>17558.439999999999</c:v>
                </c:pt>
                <c:pt idx="342">
                  <c:v>15410.63</c:v>
                </c:pt>
                <c:pt idx="343">
                  <c:v>16324.11</c:v>
                </c:pt>
                <c:pt idx="344">
                  <c:v>15112.12</c:v>
                </c:pt>
                <c:pt idx="345">
                  <c:v>15804.51</c:v>
                </c:pt>
                <c:pt idx="346">
                  <c:v>18998.55</c:v>
                </c:pt>
                <c:pt idx="347">
                  <c:v>16370.11</c:v>
                </c:pt>
                <c:pt idx="348">
                  <c:v>15497.76</c:v>
                </c:pt>
                <c:pt idx="349">
                  <c:v>16943.5</c:v>
                </c:pt>
                <c:pt idx="350">
                  <c:v>16347.31</c:v>
                </c:pt>
                <c:pt idx="351">
                  <c:v>14815.08</c:v>
                </c:pt>
                <c:pt idx="352">
                  <c:v>13723.6</c:v>
                </c:pt>
                <c:pt idx="353">
                  <c:v>14621.96</c:v>
                </c:pt>
                <c:pt idx="354">
                  <c:v>18991.25</c:v>
                </c:pt>
                <c:pt idx="355">
                  <c:v>16963.41</c:v>
                </c:pt>
                <c:pt idx="356">
                  <c:v>19633.3</c:v>
                </c:pt>
                <c:pt idx="357">
                  <c:v>17026.21</c:v>
                </c:pt>
                <c:pt idx="358">
                  <c:v>15632.88</c:v>
                </c:pt>
                <c:pt idx="359">
                  <c:v>13143.8</c:v>
                </c:pt>
                <c:pt idx="360">
                  <c:v>17797.88</c:v>
                </c:pt>
                <c:pt idx="361">
                  <c:v>16571.16</c:v>
                </c:pt>
                <c:pt idx="362">
                  <c:v>18546.099999999999</c:v>
                </c:pt>
                <c:pt idx="363">
                  <c:v>15610.25</c:v>
                </c:pt>
                <c:pt idx="364">
                  <c:v>14795.82</c:v>
                </c:pt>
                <c:pt idx="365">
                  <c:v>14461.12</c:v>
                </c:pt>
                <c:pt idx="366">
                  <c:v>14154.29</c:v>
                </c:pt>
                <c:pt idx="367">
                  <c:v>17399.419999999998</c:v>
                </c:pt>
                <c:pt idx="368">
                  <c:v>16008.6</c:v>
                </c:pt>
                <c:pt idx="369">
                  <c:v>15390.39</c:v>
                </c:pt>
                <c:pt idx="370">
                  <c:v>17194.46</c:v>
                </c:pt>
                <c:pt idx="371">
                  <c:v>14979.29</c:v>
                </c:pt>
                <c:pt idx="372">
                  <c:v>14766.42</c:v>
                </c:pt>
                <c:pt idx="373">
                  <c:v>16681.95</c:v>
                </c:pt>
                <c:pt idx="374">
                  <c:v>19008.25</c:v>
                </c:pt>
                <c:pt idx="375">
                  <c:v>56497.36</c:v>
                </c:pt>
                <c:pt idx="376">
                  <c:v>56877.46</c:v>
                </c:pt>
                <c:pt idx="377">
                  <c:v>55439.81</c:v>
                </c:pt>
                <c:pt idx="378">
                  <c:v>55427.29</c:v>
                </c:pt>
                <c:pt idx="379">
                  <c:v>51669.120000000003</c:v>
                </c:pt>
                <c:pt idx="380">
                  <c:v>55157.61</c:v>
                </c:pt>
                <c:pt idx="381">
                  <c:v>56698.3</c:v>
                </c:pt>
                <c:pt idx="382">
                  <c:v>53133.73</c:v>
                </c:pt>
                <c:pt idx="383">
                  <c:v>55738.17</c:v>
                </c:pt>
                <c:pt idx="384">
                  <c:v>60905.78</c:v>
                </c:pt>
                <c:pt idx="385">
                  <c:v>58575.62</c:v>
                </c:pt>
                <c:pt idx="386">
                  <c:v>51906.400000000001</c:v>
                </c:pt>
                <c:pt idx="387">
                  <c:v>57978.45</c:v>
                </c:pt>
                <c:pt idx="388">
                  <c:v>58748.57</c:v>
                </c:pt>
                <c:pt idx="389">
                  <c:v>53327.12</c:v>
                </c:pt>
                <c:pt idx="390">
                  <c:v>57758.5</c:v>
                </c:pt>
                <c:pt idx="391">
                  <c:v>54198.400000000001</c:v>
                </c:pt>
                <c:pt idx="392">
                  <c:v>55266.86</c:v>
                </c:pt>
                <c:pt idx="393">
                  <c:v>54219.11</c:v>
                </c:pt>
                <c:pt idx="394">
                  <c:v>53711.42</c:v>
                </c:pt>
                <c:pt idx="395">
                  <c:v>56206.91</c:v>
                </c:pt>
                <c:pt idx="396">
                  <c:v>54206.67</c:v>
                </c:pt>
                <c:pt idx="397">
                  <c:v>61928.49</c:v>
                </c:pt>
                <c:pt idx="398">
                  <c:v>59329</c:v>
                </c:pt>
                <c:pt idx="399">
                  <c:v>59419.61</c:v>
                </c:pt>
                <c:pt idx="400">
                  <c:v>52387.69</c:v>
                </c:pt>
                <c:pt idx="401">
                  <c:v>53973.04</c:v>
                </c:pt>
                <c:pt idx="402">
                  <c:v>54272.59</c:v>
                </c:pt>
                <c:pt idx="403">
                  <c:v>56066.64</c:v>
                </c:pt>
                <c:pt idx="404">
                  <c:v>57419.08</c:v>
                </c:pt>
                <c:pt idx="405">
                  <c:v>53214.95</c:v>
                </c:pt>
                <c:pt idx="406">
                  <c:v>56224.23</c:v>
                </c:pt>
                <c:pt idx="407">
                  <c:v>56839.519999999997</c:v>
                </c:pt>
                <c:pt idx="408">
                  <c:v>56951.53</c:v>
                </c:pt>
                <c:pt idx="409">
                  <c:v>66708.97</c:v>
                </c:pt>
                <c:pt idx="410">
                  <c:v>59440.77</c:v>
                </c:pt>
                <c:pt idx="411">
                  <c:v>53105.07</c:v>
                </c:pt>
                <c:pt idx="412">
                  <c:v>59094.11</c:v>
                </c:pt>
                <c:pt idx="413">
                  <c:v>48503.44</c:v>
                </c:pt>
                <c:pt idx="414">
                  <c:v>58413.11</c:v>
                </c:pt>
                <c:pt idx="415">
                  <c:v>55089.18</c:v>
                </c:pt>
                <c:pt idx="416">
                  <c:v>54976.05</c:v>
                </c:pt>
                <c:pt idx="417">
                  <c:v>57148.29</c:v>
                </c:pt>
                <c:pt idx="418">
                  <c:v>56932.35</c:v>
                </c:pt>
                <c:pt idx="419">
                  <c:v>57091.63</c:v>
                </c:pt>
                <c:pt idx="420">
                  <c:v>54480.03</c:v>
                </c:pt>
                <c:pt idx="421">
                  <c:v>62326.48</c:v>
                </c:pt>
                <c:pt idx="422">
                  <c:v>57728.81</c:v>
                </c:pt>
                <c:pt idx="423">
                  <c:v>53947.78</c:v>
                </c:pt>
                <c:pt idx="424">
                  <c:v>55428.15</c:v>
                </c:pt>
                <c:pt idx="425">
                  <c:v>57083.79</c:v>
                </c:pt>
                <c:pt idx="426">
                  <c:v>57030.01</c:v>
                </c:pt>
                <c:pt idx="427">
                  <c:v>56119.6</c:v>
                </c:pt>
                <c:pt idx="428">
                  <c:v>58321.23</c:v>
                </c:pt>
                <c:pt idx="429">
                  <c:v>52356.639999999999</c:v>
                </c:pt>
                <c:pt idx="430">
                  <c:v>55581.9</c:v>
                </c:pt>
                <c:pt idx="431">
                  <c:v>62203.01</c:v>
                </c:pt>
                <c:pt idx="432">
                  <c:v>60291.79</c:v>
                </c:pt>
                <c:pt idx="433">
                  <c:v>54079.94</c:v>
                </c:pt>
                <c:pt idx="434">
                  <c:v>55193.97</c:v>
                </c:pt>
                <c:pt idx="435">
                  <c:v>58826.400000000001</c:v>
                </c:pt>
                <c:pt idx="436">
                  <c:v>59849.24</c:v>
                </c:pt>
                <c:pt idx="437">
                  <c:v>57665.48</c:v>
                </c:pt>
                <c:pt idx="438">
                  <c:v>56019.82</c:v>
                </c:pt>
                <c:pt idx="439">
                  <c:v>57342.8</c:v>
                </c:pt>
                <c:pt idx="440">
                  <c:v>51489.35</c:v>
                </c:pt>
                <c:pt idx="441">
                  <c:v>55348.17</c:v>
                </c:pt>
                <c:pt idx="442">
                  <c:v>53836.39</c:v>
                </c:pt>
                <c:pt idx="443">
                  <c:v>57406.15</c:v>
                </c:pt>
                <c:pt idx="444">
                  <c:v>57448.42</c:v>
                </c:pt>
                <c:pt idx="445">
                  <c:v>57385.54</c:v>
                </c:pt>
                <c:pt idx="446">
                  <c:v>58908.98</c:v>
                </c:pt>
                <c:pt idx="447">
                  <c:v>52580.7</c:v>
                </c:pt>
                <c:pt idx="448">
                  <c:v>71758.179999999993</c:v>
                </c:pt>
                <c:pt idx="449">
                  <c:v>52275.64</c:v>
                </c:pt>
                <c:pt idx="450">
                  <c:v>57097.15</c:v>
                </c:pt>
                <c:pt idx="451">
                  <c:v>52087.67</c:v>
                </c:pt>
                <c:pt idx="452">
                  <c:v>57418.07</c:v>
                </c:pt>
                <c:pt idx="453">
                  <c:v>56653.52</c:v>
                </c:pt>
                <c:pt idx="454">
                  <c:v>58891.4</c:v>
                </c:pt>
                <c:pt idx="455">
                  <c:v>55485.91</c:v>
                </c:pt>
                <c:pt idx="456">
                  <c:v>55230.19</c:v>
                </c:pt>
                <c:pt idx="457">
                  <c:v>57280.47</c:v>
                </c:pt>
                <c:pt idx="458">
                  <c:v>63004.15</c:v>
                </c:pt>
                <c:pt idx="459">
                  <c:v>51911.49</c:v>
                </c:pt>
                <c:pt idx="460">
                  <c:v>57061.05</c:v>
                </c:pt>
                <c:pt idx="461">
                  <c:v>53471.21</c:v>
                </c:pt>
                <c:pt idx="462">
                  <c:v>57163.79</c:v>
                </c:pt>
                <c:pt idx="463">
                  <c:v>54392.51</c:v>
                </c:pt>
                <c:pt idx="464">
                  <c:v>54438.2</c:v>
                </c:pt>
                <c:pt idx="465">
                  <c:v>55521.36</c:v>
                </c:pt>
                <c:pt idx="466">
                  <c:v>57105.36</c:v>
                </c:pt>
                <c:pt idx="467">
                  <c:v>56213.33</c:v>
                </c:pt>
                <c:pt idx="468">
                  <c:v>53535.65</c:v>
                </c:pt>
                <c:pt idx="469">
                  <c:v>59546.239999999998</c:v>
                </c:pt>
                <c:pt idx="470">
                  <c:v>57562.19</c:v>
                </c:pt>
                <c:pt idx="471">
                  <c:v>61030.64</c:v>
                </c:pt>
                <c:pt idx="472">
                  <c:v>62698.54</c:v>
                </c:pt>
                <c:pt idx="473">
                  <c:v>56109.78</c:v>
                </c:pt>
                <c:pt idx="474">
                  <c:v>51929.22</c:v>
                </c:pt>
                <c:pt idx="475">
                  <c:v>51749.23</c:v>
                </c:pt>
                <c:pt idx="476">
                  <c:v>56436.44</c:v>
                </c:pt>
                <c:pt idx="477">
                  <c:v>61947.6</c:v>
                </c:pt>
                <c:pt idx="478">
                  <c:v>59138.73</c:v>
                </c:pt>
                <c:pt idx="479">
                  <c:v>57335.12</c:v>
                </c:pt>
                <c:pt idx="480">
                  <c:v>52466.05</c:v>
                </c:pt>
                <c:pt idx="481">
                  <c:v>52432.25</c:v>
                </c:pt>
                <c:pt idx="482">
                  <c:v>57870.8</c:v>
                </c:pt>
                <c:pt idx="483">
                  <c:v>57609.87</c:v>
                </c:pt>
                <c:pt idx="484">
                  <c:v>54430.080000000002</c:v>
                </c:pt>
                <c:pt idx="485">
                  <c:v>55345.05</c:v>
                </c:pt>
                <c:pt idx="486">
                  <c:v>53892.14</c:v>
                </c:pt>
                <c:pt idx="487">
                  <c:v>54661.16</c:v>
                </c:pt>
                <c:pt idx="488">
                  <c:v>57207.53</c:v>
                </c:pt>
                <c:pt idx="489">
                  <c:v>56102.51</c:v>
                </c:pt>
                <c:pt idx="490">
                  <c:v>55895.519999999997</c:v>
                </c:pt>
                <c:pt idx="491">
                  <c:v>69178.34</c:v>
                </c:pt>
                <c:pt idx="492">
                  <c:v>60207.63</c:v>
                </c:pt>
                <c:pt idx="493">
                  <c:v>58395.72</c:v>
                </c:pt>
                <c:pt idx="494">
                  <c:v>54120.76</c:v>
                </c:pt>
                <c:pt idx="495">
                  <c:v>51391.78</c:v>
                </c:pt>
                <c:pt idx="496">
                  <c:v>58759.03</c:v>
                </c:pt>
                <c:pt idx="497">
                  <c:v>58495.21</c:v>
                </c:pt>
                <c:pt idx="498">
                  <c:v>54312.19</c:v>
                </c:pt>
                <c:pt idx="499">
                  <c:v>56706.85</c:v>
                </c:pt>
                <c:pt idx="500">
                  <c:v>56256.65</c:v>
                </c:pt>
                <c:pt idx="501">
                  <c:v>53703.61</c:v>
                </c:pt>
                <c:pt idx="502">
                  <c:v>66069.600000000006</c:v>
                </c:pt>
                <c:pt idx="503">
                  <c:v>62436.87</c:v>
                </c:pt>
                <c:pt idx="504">
                  <c:v>54145.04</c:v>
                </c:pt>
                <c:pt idx="505">
                  <c:v>51989.64</c:v>
                </c:pt>
                <c:pt idx="506">
                  <c:v>54412.99</c:v>
                </c:pt>
                <c:pt idx="507">
                  <c:v>52051.59</c:v>
                </c:pt>
                <c:pt idx="508">
                  <c:v>57561.66</c:v>
                </c:pt>
                <c:pt idx="509">
                  <c:v>50397.3</c:v>
                </c:pt>
                <c:pt idx="510">
                  <c:v>52047.05</c:v>
                </c:pt>
                <c:pt idx="511">
                  <c:v>56275.43</c:v>
                </c:pt>
                <c:pt idx="512">
                  <c:v>50618.01</c:v>
                </c:pt>
                <c:pt idx="513">
                  <c:v>58391.87</c:v>
                </c:pt>
                <c:pt idx="514">
                  <c:v>57010.47</c:v>
                </c:pt>
                <c:pt idx="515">
                  <c:v>56053.94</c:v>
                </c:pt>
                <c:pt idx="516">
                  <c:v>61159.14</c:v>
                </c:pt>
                <c:pt idx="517">
                  <c:v>56840.5</c:v>
                </c:pt>
                <c:pt idx="518">
                  <c:v>58735.8</c:v>
                </c:pt>
                <c:pt idx="519">
                  <c:v>53825.33</c:v>
                </c:pt>
                <c:pt idx="520">
                  <c:v>59726.03</c:v>
                </c:pt>
                <c:pt idx="521">
                  <c:v>53754.92</c:v>
                </c:pt>
                <c:pt idx="522">
                  <c:v>55658.99</c:v>
                </c:pt>
                <c:pt idx="523">
                  <c:v>54858.52</c:v>
                </c:pt>
                <c:pt idx="524">
                  <c:v>48490.18</c:v>
                </c:pt>
                <c:pt idx="525">
                  <c:v>60433.1</c:v>
                </c:pt>
                <c:pt idx="526">
                  <c:v>56886.01</c:v>
                </c:pt>
                <c:pt idx="527">
                  <c:v>57385.43</c:v>
                </c:pt>
                <c:pt idx="528">
                  <c:v>50778.61</c:v>
                </c:pt>
                <c:pt idx="529">
                  <c:v>57658.55</c:v>
                </c:pt>
                <c:pt idx="530">
                  <c:v>53955.65</c:v>
                </c:pt>
                <c:pt idx="531">
                  <c:v>56231.1</c:v>
                </c:pt>
                <c:pt idx="532">
                  <c:v>61446.52</c:v>
                </c:pt>
                <c:pt idx="533">
                  <c:v>68096.14</c:v>
                </c:pt>
                <c:pt idx="534">
                  <c:v>59164.36</c:v>
                </c:pt>
                <c:pt idx="535">
                  <c:v>53452.71</c:v>
                </c:pt>
                <c:pt idx="536">
                  <c:v>60390.5</c:v>
                </c:pt>
                <c:pt idx="537">
                  <c:v>52974.01</c:v>
                </c:pt>
                <c:pt idx="538">
                  <c:v>53617.41</c:v>
                </c:pt>
                <c:pt idx="539">
                  <c:v>54301.05</c:v>
                </c:pt>
                <c:pt idx="540">
                  <c:v>54821.45</c:v>
                </c:pt>
                <c:pt idx="541">
                  <c:v>53399.78</c:v>
                </c:pt>
                <c:pt idx="542">
                  <c:v>52586.69</c:v>
                </c:pt>
                <c:pt idx="543">
                  <c:v>58314.12</c:v>
                </c:pt>
                <c:pt idx="544">
                  <c:v>55301.24</c:v>
                </c:pt>
                <c:pt idx="545">
                  <c:v>51973.05</c:v>
                </c:pt>
                <c:pt idx="546">
                  <c:v>53307.88</c:v>
                </c:pt>
                <c:pt idx="547">
                  <c:v>54493.97</c:v>
                </c:pt>
                <c:pt idx="548">
                  <c:v>52968.6</c:v>
                </c:pt>
                <c:pt idx="549">
                  <c:v>52812.43</c:v>
                </c:pt>
                <c:pt idx="550">
                  <c:v>72523.94</c:v>
                </c:pt>
                <c:pt idx="551">
                  <c:v>61330.68</c:v>
                </c:pt>
                <c:pt idx="552">
                  <c:v>54172.09</c:v>
                </c:pt>
                <c:pt idx="553">
                  <c:v>53003</c:v>
                </c:pt>
                <c:pt idx="554">
                  <c:v>49217.75</c:v>
                </c:pt>
                <c:pt idx="555">
                  <c:v>50103.56</c:v>
                </c:pt>
                <c:pt idx="556">
                  <c:v>56571.25</c:v>
                </c:pt>
                <c:pt idx="557">
                  <c:v>47526.33</c:v>
                </c:pt>
                <c:pt idx="558">
                  <c:v>56982.58</c:v>
                </c:pt>
                <c:pt idx="559">
                  <c:v>51778.19</c:v>
                </c:pt>
                <c:pt idx="560">
                  <c:v>54269.83</c:v>
                </c:pt>
                <c:pt idx="561">
                  <c:v>55237.91</c:v>
                </c:pt>
                <c:pt idx="562">
                  <c:v>52018.35</c:v>
                </c:pt>
                <c:pt idx="563">
                  <c:v>46562.09</c:v>
                </c:pt>
                <c:pt idx="564">
                  <c:v>55963.73</c:v>
                </c:pt>
                <c:pt idx="565">
                  <c:v>50472.4</c:v>
                </c:pt>
                <c:pt idx="566">
                  <c:v>57230.3</c:v>
                </c:pt>
                <c:pt idx="567">
                  <c:v>51025.45</c:v>
                </c:pt>
                <c:pt idx="568">
                  <c:v>60811.35</c:v>
                </c:pt>
                <c:pt idx="569">
                  <c:v>60450.84</c:v>
                </c:pt>
                <c:pt idx="570">
                  <c:v>60411.839999999997</c:v>
                </c:pt>
                <c:pt idx="571">
                  <c:v>51269.71</c:v>
                </c:pt>
                <c:pt idx="572">
                  <c:v>65150.73</c:v>
                </c:pt>
                <c:pt idx="573">
                  <c:v>49813.33</c:v>
                </c:pt>
                <c:pt idx="574">
                  <c:v>63598.96</c:v>
                </c:pt>
                <c:pt idx="575">
                  <c:v>53454.64</c:v>
                </c:pt>
                <c:pt idx="576">
                  <c:v>62962.76</c:v>
                </c:pt>
                <c:pt idx="577">
                  <c:v>56402.15</c:v>
                </c:pt>
                <c:pt idx="578">
                  <c:v>54978.42</c:v>
                </c:pt>
                <c:pt idx="579">
                  <c:v>50541.66</c:v>
                </c:pt>
                <c:pt idx="580">
                  <c:v>59184.59</c:v>
                </c:pt>
                <c:pt idx="581">
                  <c:v>60214.27</c:v>
                </c:pt>
                <c:pt idx="582">
                  <c:v>61330.54</c:v>
                </c:pt>
                <c:pt idx="583">
                  <c:v>51087.29</c:v>
                </c:pt>
                <c:pt idx="584">
                  <c:v>56463.88</c:v>
                </c:pt>
                <c:pt idx="585">
                  <c:v>63516.54</c:v>
                </c:pt>
                <c:pt idx="586">
                  <c:v>56545.93</c:v>
                </c:pt>
                <c:pt idx="587">
                  <c:v>58239.67</c:v>
                </c:pt>
                <c:pt idx="588">
                  <c:v>56728.25</c:v>
                </c:pt>
                <c:pt idx="589">
                  <c:v>54141.48</c:v>
                </c:pt>
                <c:pt idx="590">
                  <c:v>52661.83</c:v>
                </c:pt>
                <c:pt idx="591">
                  <c:v>59335.56</c:v>
                </c:pt>
                <c:pt idx="592">
                  <c:v>60405.55</c:v>
                </c:pt>
                <c:pt idx="593">
                  <c:v>51707.93</c:v>
                </c:pt>
                <c:pt idx="594">
                  <c:v>60783.4</c:v>
                </c:pt>
                <c:pt idx="595">
                  <c:v>54488.6</c:v>
                </c:pt>
                <c:pt idx="596">
                  <c:v>60781.760000000002</c:v>
                </c:pt>
                <c:pt idx="597">
                  <c:v>55630.11</c:v>
                </c:pt>
                <c:pt idx="598">
                  <c:v>54491.25</c:v>
                </c:pt>
                <c:pt idx="599">
                  <c:v>53772.4</c:v>
                </c:pt>
                <c:pt idx="600">
                  <c:v>51886.74</c:v>
                </c:pt>
                <c:pt idx="601">
                  <c:v>54248.85</c:v>
                </c:pt>
                <c:pt idx="602">
                  <c:v>53722.06</c:v>
                </c:pt>
                <c:pt idx="603">
                  <c:v>59357.51</c:v>
                </c:pt>
                <c:pt idx="604">
                  <c:v>70078.09</c:v>
                </c:pt>
                <c:pt idx="605">
                  <c:v>51801.91</c:v>
                </c:pt>
                <c:pt idx="606">
                  <c:v>57967.56</c:v>
                </c:pt>
                <c:pt idx="607">
                  <c:v>57145.78</c:v>
                </c:pt>
                <c:pt idx="608">
                  <c:v>61363.1</c:v>
                </c:pt>
                <c:pt idx="609">
                  <c:v>55085.15</c:v>
                </c:pt>
                <c:pt idx="610">
                  <c:v>65975.02</c:v>
                </c:pt>
                <c:pt idx="611">
                  <c:v>55707</c:v>
                </c:pt>
                <c:pt idx="612">
                  <c:v>53640.34</c:v>
                </c:pt>
                <c:pt idx="613">
                  <c:v>50307.11</c:v>
                </c:pt>
                <c:pt idx="614">
                  <c:v>56583</c:v>
                </c:pt>
                <c:pt idx="615">
                  <c:v>63041.52</c:v>
                </c:pt>
                <c:pt idx="616">
                  <c:v>53895</c:v>
                </c:pt>
                <c:pt idx="617">
                  <c:v>56947.25</c:v>
                </c:pt>
                <c:pt idx="618">
                  <c:v>49427.53</c:v>
                </c:pt>
                <c:pt idx="619">
                  <c:v>57844.03</c:v>
                </c:pt>
                <c:pt idx="620">
                  <c:v>59824.37</c:v>
                </c:pt>
                <c:pt idx="621">
                  <c:v>57307.83</c:v>
                </c:pt>
                <c:pt idx="622">
                  <c:v>55305.55</c:v>
                </c:pt>
                <c:pt idx="623">
                  <c:v>50928.74</c:v>
                </c:pt>
                <c:pt idx="624">
                  <c:v>57403.24</c:v>
                </c:pt>
                <c:pt idx="625">
                  <c:v>55043.59</c:v>
                </c:pt>
                <c:pt idx="626">
                  <c:v>58529.07</c:v>
                </c:pt>
                <c:pt idx="627">
                  <c:v>50698.33</c:v>
                </c:pt>
                <c:pt idx="628">
                  <c:v>57347.46</c:v>
                </c:pt>
                <c:pt idx="629">
                  <c:v>55084.1</c:v>
                </c:pt>
                <c:pt idx="630">
                  <c:v>51703.09</c:v>
                </c:pt>
                <c:pt idx="631">
                  <c:v>58097.58</c:v>
                </c:pt>
                <c:pt idx="632">
                  <c:v>55126.98</c:v>
                </c:pt>
                <c:pt idx="633">
                  <c:v>57306.23</c:v>
                </c:pt>
                <c:pt idx="634">
                  <c:v>58430.77</c:v>
                </c:pt>
                <c:pt idx="635">
                  <c:v>53507.68</c:v>
                </c:pt>
                <c:pt idx="636">
                  <c:v>61721.67</c:v>
                </c:pt>
                <c:pt idx="637">
                  <c:v>51978.28</c:v>
                </c:pt>
                <c:pt idx="638">
                  <c:v>49763.99</c:v>
                </c:pt>
                <c:pt idx="639">
                  <c:v>57390.54</c:v>
                </c:pt>
                <c:pt idx="640">
                  <c:v>49863.57</c:v>
                </c:pt>
                <c:pt idx="641">
                  <c:v>51363.360000000001</c:v>
                </c:pt>
                <c:pt idx="642">
                  <c:v>52954.11</c:v>
                </c:pt>
                <c:pt idx="643">
                  <c:v>53946.42</c:v>
                </c:pt>
                <c:pt idx="644">
                  <c:v>57264.5</c:v>
                </c:pt>
                <c:pt idx="645">
                  <c:v>54429.05</c:v>
                </c:pt>
                <c:pt idx="646">
                  <c:v>57296.35</c:v>
                </c:pt>
                <c:pt idx="647">
                  <c:v>50152.81</c:v>
                </c:pt>
                <c:pt idx="648">
                  <c:v>51318.68</c:v>
                </c:pt>
                <c:pt idx="649">
                  <c:v>57064.32</c:v>
                </c:pt>
                <c:pt idx="650">
                  <c:v>64346.55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5-4257-BE52-BDE12D09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9040"/>
        <c:axId val="492031824"/>
      </c:scatterChart>
      <c:valAx>
        <c:axId val="2830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2536"/>
        <c:crossesAt val="1.0000000000000011E-19"/>
        <c:crossBetween val="midCat"/>
      </c:valAx>
      <c:valAx>
        <c:axId val="28307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1552"/>
        <c:crosses val="autoZero"/>
        <c:crossBetween val="midCat"/>
      </c:valAx>
      <c:valAx>
        <c:axId val="492031824"/>
        <c:scaling>
          <c:logBase val="10"/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9040"/>
        <c:crosses val="max"/>
        <c:crossBetween val="midCat"/>
      </c:valAx>
      <c:valAx>
        <c:axId val="4920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0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of Merit vs. Batches of 1e4</a:t>
            </a:r>
            <a:r>
              <a:rPr lang="en-US" baseline="0"/>
              <a:t> Histories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'FOM Check (Long Run)'!$B$2</c:f>
              <c:strCache>
                <c:ptCount val="1"/>
                <c:pt idx="0">
                  <c:v>maxNfom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'FOM Check (Long Run)'!$A$3:$A$2002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'FOM Check (Long Run)'!$B$3:$B$2002</c:f>
              <c:numCache>
                <c:formatCode>0.00E+00</c:formatCode>
                <c:ptCount val="2000"/>
                <c:pt idx="0">
                  <c:v>162</c:v>
                </c:pt>
                <c:pt idx="1">
                  <c:v>227</c:v>
                </c:pt>
                <c:pt idx="2">
                  <c:v>284</c:v>
                </c:pt>
                <c:pt idx="3">
                  <c:v>267</c:v>
                </c:pt>
                <c:pt idx="4">
                  <c:v>191</c:v>
                </c:pt>
                <c:pt idx="5">
                  <c:v>217</c:v>
                </c:pt>
                <c:pt idx="6">
                  <c:v>215</c:v>
                </c:pt>
                <c:pt idx="7">
                  <c:v>223</c:v>
                </c:pt>
                <c:pt idx="8">
                  <c:v>235</c:v>
                </c:pt>
                <c:pt idx="9">
                  <c:v>243</c:v>
                </c:pt>
                <c:pt idx="10">
                  <c:v>18.899999999999999</c:v>
                </c:pt>
                <c:pt idx="11">
                  <c:v>20.3</c:v>
                </c:pt>
                <c:pt idx="12">
                  <c:v>21.1</c:v>
                </c:pt>
                <c:pt idx="13">
                  <c:v>20.5</c:v>
                </c:pt>
                <c:pt idx="14">
                  <c:v>20.6</c:v>
                </c:pt>
                <c:pt idx="15">
                  <c:v>21.4</c:v>
                </c:pt>
                <c:pt idx="16">
                  <c:v>22.4</c:v>
                </c:pt>
                <c:pt idx="17">
                  <c:v>23.8</c:v>
                </c:pt>
                <c:pt idx="18">
                  <c:v>24.4</c:v>
                </c:pt>
                <c:pt idx="19">
                  <c:v>24.5</c:v>
                </c:pt>
                <c:pt idx="20">
                  <c:v>25.4</c:v>
                </c:pt>
                <c:pt idx="21">
                  <c:v>26.6</c:v>
                </c:pt>
                <c:pt idx="22">
                  <c:v>27</c:v>
                </c:pt>
                <c:pt idx="23">
                  <c:v>27.7</c:v>
                </c:pt>
                <c:pt idx="24">
                  <c:v>28.7</c:v>
                </c:pt>
                <c:pt idx="25">
                  <c:v>29.8</c:v>
                </c:pt>
                <c:pt idx="26">
                  <c:v>30.2</c:v>
                </c:pt>
                <c:pt idx="27">
                  <c:v>31.2</c:v>
                </c:pt>
                <c:pt idx="28">
                  <c:v>32.4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34.9</c:v>
                </c:pt>
                <c:pt idx="33">
                  <c:v>35.799999999999997</c:v>
                </c:pt>
                <c:pt idx="34">
                  <c:v>36.4</c:v>
                </c:pt>
                <c:pt idx="35">
                  <c:v>37.5</c:v>
                </c:pt>
                <c:pt idx="36">
                  <c:v>37.700000000000003</c:v>
                </c:pt>
                <c:pt idx="37">
                  <c:v>38.700000000000003</c:v>
                </c:pt>
                <c:pt idx="38">
                  <c:v>39</c:v>
                </c:pt>
                <c:pt idx="39">
                  <c:v>40</c:v>
                </c:pt>
                <c:pt idx="40">
                  <c:v>40.6</c:v>
                </c:pt>
                <c:pt idx="41">
                  <c:v>41</c:v>
                </c:pt>
                <c:pt idx="42">
                  <c:v>41.9</c:v>
                </c:pt>
                <c:pt idx="43">
                  <c:v>42.7</c:v>
                </c:pt>
                <c:pt idx="44">
                  <c:v>42.4</c:v>
                </c:pt>
                <c:pt idx="45">
                  <c:v>43.3</c:v>
                </c:pt>
                <c:pt idx="46">
                  <c:v>43.8</c:v>
                </c:pt>
                <c:pt idx="47">
                  <c:v>44.2</c:v>
                </c:pt>
                <c:pt idx="48">
                  <c:v>45.2</c:v>
                </c:pt>
                <c:pt idx="49">
                  <c:v>44.6</c:v>
                </c:pt>
                <c:pt idx="50">
                  <c:v>45.4</c:v>
                </c:pt>
                <c:pt idx="51">
                  <c:v>46.1</c:v>
                </c:pt>
                <c:pt idx="52">
                  <c:v>47</c:v>
                </c:pt>
                <c:pt idx="53">
                  <c:v>47.7</c:v>
                </c:pt>
                <c:pt idx="54">
                  <c:v>48.5</c:v>
                </c:pt>
                <c:pt idx="55">
                  <c:v>49.3</c:v>
                </c:pt>
                <c:pt idx="56">
                  <c:v>49.9</c:v>
                </c:pt>
                <c:pt idx="57">
                  <c:v>50.6</c:v>
                </c:pt>
                <c:pt idx="58">
                  <c:v>51.5</c:v>
                </c:pt>
                <c:pt idx="59">
                  <c:v>51.8</c:v>
                </c:pt>
                <c:pt idx="60">
                  <c:v>52.7</c:v>
                </c:pt>
                <c:pt idx="61">
                  <c:v>53.6</c:v>
                </c:pt>
                <c:pt idx="62">
                  <c:v>54.4</c:v>
                </c:pt>
                <c:pt idx="63">
                  <c:v>54.2</c:v>
                </c:pt>
                <c:pt idx="64">
                  <c:v>54.3</c:v>
                </c:pt>
                <c:pt idx="65">
                  <c:v>53.6</c:v>
                </c:pt>
                <c:pt idx="66">
                  <c:v>54.2</c:v>
                </c:pt>
                <c:pt idx="67">
                  <c:v>55.1</c:v>
                </c:pt>
                <c:pt idx="68">
                  <c:v>55.9</c:v>
                </c:pt>
                <c:pt idx="69">
                  <c:v>56.8</c:v>
                </c:pt>
                <c:pt idx="70">
                  <c:v>55.8</c:v>
                </c:pt>
                <c:pt idx="71">
                  <c:v>56.2</c:v>
                </c:pt>
                <c:pt idx="72">
                  <c:v>56.7</c:v>
                </c:pt>
                <c:pt idx="73">
                  <c:v>57.3</c:v>
                </c:pt>
                <c:pt idx="74">
                  <c:v>58.1</c:v>
                </c:pt>
                <c:pt idx="75">
                  <c:v>58.9</c:v>
                </c:pt>
                <c:pt idx="76">
                  <c:v>59.5</c:v>
                </c:pt>
                <c:pt idx="77">
                  <c:v>59.8</c:v>
                </c:pt>
                <c:pt idx="78">
                  <c:v>60.5</c:v>
                </c:pt>
                <c:pt idx="79">
                  <c:v>61.2</c:v>
                </c:pt>
                <c:pt idx="80">
                  <c:v>61.8</c:v>
                </c:pt>
                <c:pt idx="81">
                  <c:v>62.4</c:v>
                </c:pt>
                <c:pt idx="82">
                  <c:v>63.2</c:v>
                </c:pt>
                <c:pt idx="83">
                  <c:v>64</c:v>
                </c:pt>
                <c:pt idx="84">
                  <c:v>63.9</c:v>
                </c:pt>
                <c:pt idx="85">
                  <c:v>64.5</c:v>
                </c:pt>
                <c:pt idx="86">
                  <c:v>64.3</c:v>
                </c:pt>
                <c:pt idx="87">
                  <c:v>65</c:v>
                </c:pt>
                <c:pt idx="88">
                  <c:v>65.5</c:v>
                </c:pt>
                <c:pt idx="89">
                  <c:v>65.7</c:v>
                </c:pt>
                <c:pt idx="90">
                  <c:v>66.099999999999994</c:v>
                </c:pt>
                <c:pt idx="91">
                  <c:v>66</c:v>
                </c:pt>
                <c:pt idx="92">
                  <c:v>66.2</c:v>
                </c:pt>
                <c:pt idx="93">
                  <c:v>66.900000000000006</c:v>
                </c:pt>
                <c:pt idx="94">
                  <c:v>67.599999999999994</c:v>
                </c:pt>
                <c:pt idx="95">
                  <c:v>67.900000000000006</c:v>
                </c:pt>
                <c:pt idx="96">
                  <c:v>65.7</c:v>
                </c:pt>
                <c:pt idx="97">
                  <c:v>66.2</c:v>
                </c:pt>
                <c:pt idx="98">
                  <c:v>66.5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67.8</c:v>
                </c:pt>
                <c:pt idx="103">
                  <c:v>67.7</c:v>
                </c:pt>
                <c:pt idx="104">
                  <c:v>67.8</c:v>
                </c:pt>
                <c:pt idx="105">
                  <c:v>68.400000000000006</c:v>
                </c:pt>
                <c:pt idx="106">
                  <c:v>69.099999999999994</c:v>
                </c:pt>
                <c:pt idx="107">
                  <c:v>69.8</c:v>
                </c:pt>
                <c:pt idx="108">
                  <c:v>68.900000000000006</c:v>
                </c:pt>
                <c:pt idx="109">
                  <c:v>69.400000000000006</c:v>
                </c:pt>
                <c:pt idx="110">
                  <c:v>69.900000000000006</c:v>
                </c:pt>
                <c:pt idx="111">
                  <c:v>70.400000000000006</c:v>
                </c:pt>
                <c:pt idx="112">
                  <c:v>70.900000000000006</c:v>
                </c:pt>
                <c:pt idx="113">
                  <c:v>71.5</c:v>
                </c:pt>
                <c:pt idx="114">
                  <c:v>72</c:v>
                </c:pt>
                <c:pt idx="115">
                  <c:v>72.7</c:v>
                </c:pt>
                <c:pt idx="116">
                  <c:v>71.8</c:v>
                </c:pt>
                <c:pt idx="117">
                  <c:v>72.400000000000006</c:v>
                </c:pt>
                <c:pt idx="118">
                  <c:v>72.7</c:v>
                </c:pt>
                <c:pt idx="119">
                  <c:v>73.3</c:v>
                </c:pt>
                <c:pt idx="120">
                  <c:v>73.7</c:v>
                </c:pt>
                <c:pt idx="121">
                  <c:v>73.8</c:v>
                </c:pt>
                <c:pt idx="122">
                  <c:v>74.400000000000006</c:v>
                </c:pt>
                <c:pt idx="123">
                  <c:v>75</c:v>
                </c:pt>
                <c:pt idx="124">
                  <c:v>75.3</c:v>
                </c:pt>
                <c:pt idx="125">
                  <c:v>75.900000000000006</c:v>
                </c:pt>
                <c:pt idx="126">
                  <c:v>76.5</c:v>
                </c:pt>
                <c:pt idx="127">
                  <c:v>76.5</c:v>
                </c:pt>
                <c:pt idx="128">
                  <c:v>77.099999999999994</c:v>
                </c:pt>
                <c:pt idx="129">
                  <c:v>77.400000000000006</c:v>
                </c:pt>
                <c:pt idx="130">
                  <c:v>77.8</c:v>
                </c:pt>
                <c:pt idx="131">
                  <c:v>76.400000000000006</c:v>
                </c:pt>
                <c:pt idx="132">
                  <c:v>77</c:v>
                </c:pt>
                <c:pt idx="133">
                  <c:v>77.599999999999994</c:v>
                </c:pt>
                <c:pt idx="134">
                  <c:v>78</c:v>
                </c:pt>
                <c:pt idx="135">
                  <c:v>78.599999999999994</c:v>
                </c:pt>
                <c:pt idx="136">
                  <c:v>79.2</c:v>
                </c:pt>
                <c:pt idx="137">
                  <c:v>79.8</c:v>
                </c:pt>
                <c:pt idx="138">
                  <c:v>80.400000000000006</c:v>
                </c:pt>
                <c:pt idx="139">
                  <c:v>81</c:v>
                </c:pt>
                <c:pt idx="140">
                  <c:v>81.5</c:v>
                </c:pt>
                <c:pt idx="141">
                  <c:v>81.900000000000006</c:v>
                </c:pt>
                <c:pt idx="142">
                  <c:v>82.3</c:v>
                </c:pt>
                <c:pt idx="143">
                  <c:v>82.6</c:v>
                </c:pt>
                <c:pt idx="144">
                  <c:v>83.2</c:v>
                </c:pt>
                <c:pt idx="145">
                  <c:v>83.7</c:v>
                </c:pt>
                <c:pt idx="146">
                  <c:v>84.3</c:v>
                </c:pt>
                <c:pt idx="147">
                  <c:v>84.9</c:v>
                </c:pt>
                <c:pt idx="148">
                  <c:v>84.4</c:v>
                </c:pt>
                <c:pt idx="149">
                  <c:v>83.8</c:v>
                </c:pt>
                <c:pt idx="150">
                  <c:v>84.3</c:v>
                </c:pt>
                <c:pt idx="151">
                  <c:v>84.8</c:v>
                </c:pt>
                <c:pt idx="152">
                  <c:v>85.2</c:v>
                </c:pt>
                <c:pt idx="153">
                  <c:v>83.8</c:v>
                </c:pt>
                <c:pt idx="154">
                  <c:v>84.3</c:v>
                </c:pt>
                <c:pt idx="155">
                  <c:v>84.9</c:v>
                </c:pt>
                <c:pt idx="156">
                  <c:v>85.3</c:v>
                </c:pt>
                <c:pt idx="157">
                  <c:v>85.9</c:v>
                </c:pt>
                <c:pt idx="158">
                  <c:v>86.5</c:v>
                </c:pt>
                <c:pt idx="159">
                  <c:v>86.8</c:v>
                </c:pt>
                <c:pt idx="160">
                  <c:v>87.2</c:v>
                </c:pt>
                <c:pt idx="161">
                  <c:v>87.7</c:v>
                </c:pt>
                <c:pt idx="162">
                  <c:v>88.2</c:v>
                </c:pt>
                <c:pt idx="163">
                  <c:v>88.8</c:v>
                </c:pt>
                <c:pt idx="164">
                  <c:v>89.3</c:v>
                </c:pt>
                <c:pt idx="165">
                  <c:v>89.7</c:v>
                </c:pt>
                <c:pt idx="166">
                  <c:v>89.8</c:v>
                </c:pt>
                <c:pt idx="167">
                  <c:v>90.3</c:v>
                </c:pt>
                <c:pt idx="168">
                  <c:v>90.8</c:v>
                </c:pt>
                <c:pt idx="169">
                  <c:v>88.4</c:v>
                </c:pt>
                <c:pt idx="170">
                  <c:v>88.4</c:v>
                </c:pt>
                <c:pt idx="171">
                  <c:v>87.8</c:v>
                </c:pt>
                <c:pt idx="172">
                  <c:v>88.3</c:v>
                </c:pt>
                <c:pt idx="173">
                  <c:v>88.6</c:v>
                </c:pt>
                <c:pt idx="174">
                  <c:v>89.1</c:v>
                </c:pt>
                <c:pt idx="175">
                  <c:v>89.3</c:v>
                </c:pt>
                <c:pt idx="176">
                  <c:v>89.7</c:v>
                </c:pt>
                <c:pt idx="177">
                  <c:v>90.2</c:v>
                </c:pt>
                <c:pt idx="178">
                  <c:v>90.2</c:v>
                </c:pt>
                <c:pt idx="179">
                  <c:v>90.6</c:v>
                </c:pt>
                <c:pt idx="180">
                  <c:v>90.9</c:v>
                </c:pt>
                <c:pt idx="181">
                  <c:v>91.5</c:v>
                </c:pt>
                <c:pt idx="182">
                  <c:v>92</c:v>
                </c:pt>
                <c:pt idx="183">
                  <c:v>92.3</c:v>
                </c:pt>
                <c:pt idx="184">
                  <c:v>92.8</c:v>
                </c:pt>
                <c:pt idx="185">
                  <c:v>93.3</c:v>
                </c:pt>
                <c:pt idx="186">
                  <c:v>93.5</c:v>
                </c:pt>
                <c:pt idx="187">
                  <c:v>94</c:v>
                </c:pt>
                <c:pt idx="188">
                  <c:v>94.4</c:v>
                </c:pt>
                <c:pt idx="189">
                  <c:v>94.2</c:v>
                </c:pt>
                <c:pt idx="190">
                  <c:v>94.7</c:v>
                </c:pt>
                <c:pt idx="191">
                  <c:v>95.1</c:v>
                </c:pt>
                <c:pt idx="192">
                  <c:v>95.5</c:v>
                </c:pt>
                <c:pt idx="193">
                  <c:v>95.8</c:v>
                </c:pt>
                <c:pt idx="194">
                  <c:v>96.3</c:v>
                </c:pt>
                <c:pt idx="195">
                  <c:v>96.8</c:v>
                </c:pt>
                <c:pt idx="196">
                  <c:v>96.9</c:v>
                </c:pt>
                <c:pt idx="197">
                  <c:v>97</c:v>
                </c:pt>
                <c:pt idx="198">
                  <c:v>97.3</c:v>
                </c:pt>
                <c:pt idx="199">
                  <c:v>97.5</c:v>
                </c:pt>
                <c:pt idx="200">
                  <c:v>97.7</c:v>
                </c:pt>
                <c:pt idx="201">
                  <c:v>98.1</c:v>
                </c:pt>
                <c:pt idx="202">
                  <c:v>98.6</c:v>
                </c:pt>
                <c:pt idx="203">
                  <c:v>98.7</c:v>
                </c:pt>
                <c:pt idx="204">
                  <c:v>99.1</c:v>
                </c:pt>
                <c:pt idx="205">
                  <c:v>99.5</c:v>
                </c:pt>
                <c:pt idx="206">
                  <c:v>99</c:v>
                </c:pt>
                <c:pt idx="207">
                  <c:v>99.1</c:v>
                </c:pt>
                <c:pt idx="208">
                  <c:v>99.4</c:v>
                </c:pt>
                <c:pt idx="209">
                  <c:v>99.8</c:v>
                </c:pt>
                <c:pt idx="210">
                  <c:v>100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102</c:v>
                </c:pt>
                <c:pt idx="216">
                  <c:v>102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102</c:v>
                </c:pt>
                <c:pt idx="224">
                  <c:v>102</c:v>
                </c:pt>
                <c:pt idx="225">
                  <c:v>103</c:v>
                </c:pt>
                <c:pt idx="226">
                  <c:v>103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107</c:v>
                </c:pt>
                <c:pt idx="242">
                  <c:v>107</c:v>
                </c:pt>
                <c:pt idx="243">
                  <c:v>107</c:v>
                </c:pt>
                <c:pt idx="244">
                  <c:v>107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110</c:v>
                </c:pt>
                <c:pt idx="256">
                  <c:v>109</c:v>
                </c:pt>
                <c:pt idx="257">
                  <c:v>110</c:v>
                </c:pt>
                <c:pt idx="258">
                  <c:v>110</c:v>
                </c:pt>
                <c:pt idx="259">
                  <c:v>109</c:v>
                </c:pt>
                <c:pt idx="260">
                  <c:v>109</c:v>
                </c:pt>
                <c:pt idx="261">
                  <c:v>108</c:v>
                </c:pt>
                <c:pt idx="262">
                  <c:v>108</c:v>
                </c:pt>
                <c:pt idx="263">
                  <c:v>108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111</c:v>
                </c:pt>
                <c:pt idx="282">
                  <c:v>111</c:v>
                </c:pt>
                <c:pt idx="283">
                  <c:v>111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112</c:v>
                </c:pt>
                <c:pt idx="288">
                  <c:v>112</c:v>
                </c:pt>
                <c:pt idx="289">
                  <c:v>112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115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118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118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119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117</c:v>
                </c:pt>
                <c:pt idx="358">
                  <c:v>117</c:v>
                </c:pt>
                <c:pt idx="359">
                  <c:v>117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119</c:v>
                </c:pt>
                <c:pt idx="367">
                  <c:v>118</c:v>
                </c:pt>
                <c:pt idx="368">
                  <c:v>119</c:v>
                </c:pt>
                <c:pt idx="369">
                  <c:v>118</c:v>
                </c:pt>
                <c:pt idx="370">
                  <c:v>118</c:v>
                </c:pt>
                <c:pt idx="371">
                  <c:v>119</c:v>
                </c:pt>
                <c:pt idx="372">
                  <c:v>118</c:v>
                </c:pt>
                <c:pt idx="373">
                  <c:v>119</c:v>
                </c:pt>
                <c:pt idx="374">
                  <c:v>119</c:v>
                </c:pt>
                <c:pt idx="375">
                  <c:v>119</c:v>
                </c:pt>
                <c:pt idx="376">
                  <c:v>119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119</c:v>
                </c:pt>
                <c:pt idx="382">
                  <c:v>119</c:v>
                </c:pt>
                <c:pt idx="383">
                  <c:v>119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122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122</c:v>
                </c:pt>
                <c:pt idx="398">
                  <c:v>122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123</c:v>
                </c:pt>
                <c:pt idx="420">
                  <c:v>123</c:v>
                </c:pt>
                <c:pt idx="421">
                  <c:v>123</c:v>
                </c:pt>
                <c:pt idx="422">
                  <c:v>123</c:v>
                </c:pt>
                <c:pt idx="423">
                  <c:v>123</c:v>
                </c:pt>
                <c:pt idx="424">
                  <c:v>123</c:v>
                </c:pt>
                <c:pt idx="425">
                  <c:v>123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125</c:v>
                </c:pt>
                <c:pt idx="431">
                  <c:v>124</c:v>
                </c:pt>
                <c:pt idx="432">
                  <c:v>124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125</c:v>
                </c:pt>
                <c:pt idx="446">
                  <c:v>125</c:v>
                </c:pt>
                <c:pt idx="447">
                  <c:v>126</c:v>
                </c:pt>
                <c:pt idx="448">
                  <c:v>126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124</c:v>
                </c:pt>
                <c:pt idx="456">
                  <c:v>125</c:v>
                </c:pt>
                <c:pt idx="457">
                  <c:v>123</c:v>
                </c:pt>
                <c:pt idx="458">
                  <c:v>122</c:v>
                </c:pt>
                <c:pt idx="459">
                  <c:v>123</c:v>
                </c:pt>
                <c:pt idx="460">
                  <c:v>123</c:v>
                </c:pt>
                <c:pt idx="461">
                  <c:v>123</c:v>
                </c:pt>
                <c:pt idx="462">
                  <c:v>123</c:v>
                </c:pt>
                <c:pt idx="463">
                  <c:v>123</c:v>
                </c:pt>
                <c:pt idx="464">
                  <c:v>123</c:v>
                </c:pt>
                <c:pt idx="465">
                  <c:v>123</c:v>
                </c:pt>
                <c:pt idx="466">
                  <c:v>124</c:v>
                </c:pt>
                <c:pt idx="467">
                  <c:v>123</c:v>
                </c:pt>
                <c:pt idx="468">
                  <c:v>123</c:v>
                </c:pt>
                <c:pt idx="469">
                  <c:v>123</c:v>
                </c:pt>
                <c:pt idx="470">
                  <c:v>122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124</c:v>
                </c:pt>
                <c:pt idx="481">
                  <c:v>124</c:v>
                </c:pt>
                <c:pt idx="482">
                  <c:v>123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121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121</c:v>
                </c:pt>
                <c:pt idx="495">
                  <c:v>121</c:v>
                </c:pt>
                <c:pt idx="496">
                  <c:v>121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119</c:v>
                </c:pt>
                <c:pt idx="514">
                  <c:v>119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121</c:v>
                </c:pt>
                <c:pt idx="526">
                  <c:v>121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121</c:v>
                </c:pt>
                <c:pt idx="531">
                  <c:v>121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121</c:v>
                </c:pt>
                <c:pt idx="541">
                  <c:v>121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122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117</c:v>
                </c:pt>
                <c:pt idx="557">
                  <c:v>118</c:v>
                </c:pt>
                <c:pt idx="558">
                  <c:v>117</c:v>
                </c:pt>
                <c:pt idx="559">
                  <c:v>85</c:v>
                </c:pt>
                <c:pt idx="560">
                  <c:v>85.2</c:v>
                </c:pt>
                <c:pt idx="561">
                  <c:v>85.3</c:v>
                </c:pt>
                <c:pt idx="562">
                  <c:v>85.3</c:v>
                </c:pt>
                <c:pt idx="563">
                  <c:v>85.5</c:v>
                </c:pt>
                <c:pt idx="564">
                  <c:v>85.6</c:v>
                </c:pt>
                <c:pt idx="565">
                  <c:v>85.7</c:v>
                </c:pt>
                <c:pt idx="566">
                  <c:v>85.8</c:v>
                </c:pt>
                <c:pt idx="567">
                  <c:v>86</c:v>
                </c:pt>
                <c:pt idx="568">
                  <c:v>86</c:v>
                </c:pt>
                <c:pt idx="569">
                  <c:v>86.1</c:v>
                </c:pt>
                <c:pt idx="570">
                  <c:v>86.2</c:v>
                </c:pt>
                <c:pt idx="571">
                  <c:v>86</c:v>
                </c:pt>
                <c:pt idx="572">
                  <c:v>86.1</c:v>
                </c:pt>
                <c:pt idx="573">
                  <c:v>86.2</c:v>
                </c:pt>
                <c:pt idx="574">
                  <c:v>86.3</c:v>
                </c:pt>
                <c:pt idx="575">
                  <c:v>86.4</c:v>
                </c:pt>
                <c:pt idx="576">
                  <c:v>86.4</c:v>
                </c:pt>
                <c:pt idx="577">
                  <c:v>86.5</c:v>
                </c:pt>
                <c:pt idx="578">
                  <c:v>86.6</c:v>
                </c:pt>
                <c:pt idx="579">
                  <c:v>86.5</c:v>
                </c:pt>
                <c:pt idx="580">
                  <c:v>86.6</c:v>
                </c:pt>
                <c:pt idx="581">
                  <c:v>86.7</c:v>
                </c:pt>
                <c:pt idx="582">
                  <c:v>86.8</c:v>
                </c:pt>
                <c:pt idx="583">
                  <c:v>86.9</c:v>
                </c:pt>
                <c:pt idx="584">
                  <c:v>86.9</c:v>
                </c:pt>
                <c:pt idx="585">
                  <c:v>86.9</c:v>
                </c:pt>
                <c:pt idx="586">
                  <c:v>86.9</c:v>
                </c:pt>
                <c:pt idx="587">
                  <c:v>87</c:v>
                </c:pt>
                <c:pt idx="588">
                  <c:v>87.1</c:v>
                </c:pt>
                <c:pt idx="589">
                  <c:v>87.3</c:v>
                </c:pt>
                <c:pt idx="590">
                  <c:v>87.4</c:v>
                </c:pt>
                <c:pt idx="591">
                  <c:v>87.5</c:v>
                </c:pt>
                <c:pt idx="592">
                  <c:v>86.9</c:v>
                </c:pt>
                <c:pt idx="593">
                  <c:v>87.1</c:v>
                </c:pt>
                <c:pt idx="594">
                  <c:v>87.2</c:v>
                </c:pt>
                <c:pt idx="595">
                  <c:v>87.2</c:v>
                </c:pt>
                <c:pt idx="596">
                  <c:v>87.2</c:v>
                </c:pt>
                <c:pt idx="597">
                  <c:v>87.2</c:v>
                </c:pt>
                <c:pt idx="598">
                  <c:v>87</c:v>
                </c:pt>
                <c:pt idx="599">
                  <c:v>86.8</c:v>
                </c:pt>
                <c:pt idx="600">
                  <c:v>87</c:v>
                </c:pt>
                <c:pt idx="601">
                  <c:v>87.1</c:v>
                </c:pt>
                <c:pt idx="602">
                  <c:v>87.2</c:v>
                </c:pt>
                <c:pt idx="603">
                  <c:v>87.3</c:v>
                </c:pt>
                <c:pt idx="604">
                  <c:v>87.2</c:v>
                </c:pt>
                <c:pt idx="605">
                  <c:v>87.4</c:v>
                </c:pt>
                <c:pt idx="606">
                  <c:v>87.5</c:v>
                </c:pt>
                <c:pt idx="607">
                  <c:v>87.6</c:v>
                </c:pt>
                <c:pt idx="608">
                  <c:v>87.5</c:v>
                </c:pt>
                <c:pt idx="609">
                  <c:v>87.6</c:v>
                </c:pt>
                <c:pt idx="610">
                  <c:v>87.6</c:v>
                </c:pt>
                <c:pt idx="611">
                  <c:v>87.4</c:v>
                </c:pt>
                <c:pt idx="612">
                  <c:v>87.5</c:v>
                </c:pt>
                <c:pt idx="613">
                  <c:v>87.6</c:v>
                </c:pt>
                <c:pt idx="614">
                  <c:v>87.7</c:v>
                </c:pt>
                <c:pt idx="615">
                  <c:v>87.8</c:v>
                </c:pt>
                <c:pt idx="616">
                  <c:v>88</c:v>
                </c:pt>
                <c:pt idx="617">
                  <c:v>88.1</c:v>
                </c:pt>
                <c:pt idx="618">
                  <c:v>88.1</c:v>
                </c:pt>
                <c:pt idx="619">
                  <c:v>88.2</c:v>
                </c:pt>
                <c:pt idx="620">
                  <c:v>88.2</c:v>
                </c:pt>
                <c:pt idx="621">
                  <c:v>88.3</c:v>
                </c:pt>
                <c:pt idx="622">
                  <c:v>88.3</c:v>
                </c:pt>
                <c:pt idx="623">
                  <c:v>88.5</c:v>
                </c:pt>
                <c:pt idx="624">
                  <c:v>88.6</c:v>
                </c:pt>
                <c:pt idx="625">
                  <c:v>88.7</c:v>
                </c:pt>
                <c:pt idx="626">
                  <c:v>88.7</c:v>
                </c:pt>
                <c:pt idx="627">
                  <c:v>88.8</c:v>
                </c:pt>
                <c:pt idx="628">
                  <c:v>88.9</c:v>
                </c:pt>
                <c:pt idx="629">
                  <c:v>89</c:v>
                </c:pt>
                <c:pt idx="630">
                  <c:v>89.1</c:v>
                </c:pt>
                <c:pt idx="631">
                  <c:v>89.3</c:v>
                </c:pt>
                <c:pt idx="632">
                  <c:v>89</c:v>
                </c:pt>
                <c:pt idx="633">
                  <c:v>89.2</c:v>
                </c:pt>
                <c:pt idx="634">
                  <c:v>89.2</c:v>
                </c:pt>
                <c:pt idx="635">
                  <c:v>89.4</c:v>
                </c:pt>
                <c:pt idx="636">
                  <c:v>89.5</c:v>
                </c:pt>
                <c:pt idx="637">
                  <c:v>89.6</c:v>
                </c:pt>
                <c:pt idx="638">
                  <c:v>89.7</c:v>
                </c:pt>
                <c:pt idx="639">
                  <c:v>89.9</c:v>
                </c:pt>
                <c:pt idx="640">
                  <c:v>89.9</c:v>
                </c:pt>
                <c:pt idx="641">
                  <c:v>90</c:v>
                </c:pt>
                <c:pt idx="642">
                  <c:v>89.6</c:v>
                </c:pt>
                <c:pt idx="643">
                  <c:v>89.7</c:v>
                </c:pt>
                <c:pt idx="644">
                  <c:v>89.5</c:v>
                </c:pt>
                <c:pt idx="645">
                  <c:v>89.1</c:v>
                </c:pt>
                <c:pt idx="646">
                  <c:v>89.3</c:v>
                </c:pt>
                <c:pt idx="647">
                  <c:v>89.4</c:v>
                </c:pt>
                <c:pt idx="648">
                  <c:v>89.3</c:v>
                </c:pt>
                <c:pt idx="649">
                  <c:v>89.4</c:v>
                </c:pt>
                <c:pt idx="650">
                  <c:v>89.5</c:v>
                </c:pt>
                <c:pt idx="651">
                  <c:v>89.5</c:v>
                </c:pt>
                <c:pt idx="652">
                  <c:v>89.7</c:v>
                </c:pt>
                <c:pt idx="653">
                  <c:v>89.8</c:v>
                </c:pt>
                <c:pt idx="654">
                  <c:v>89.9</c:v>
                </c:pt>
                <c:pt idx="655">
                  <c:v>90.1</c:v>
                </c:pt>
                <c:pt idx="656">
                  <c:v>90.2</c:v>
                </c:pt>
                <c:pt idx="657">
                  <c:v>90.3</c:v>
                </c:pt>
                <c:pt idx="658">
                  <c:v>90.4</c:v>
                </c:pt>
                <c:pt idx="659">
                  <c:v>90.5</c:v>
                </c:pt>
                <c:pt idx="660">
                  <c:v>90.6</c:v>
                </c:pt>
                <c:pt idx="661">
                  <c:v>90.8</c:v>
                </c:pt>
                <c:pt idx="662">
                  <c:v>90.9</c:v>
                </c:pt>
                <c:pt idx="663">
                  <c:v>91</c:v>
                </c:pt>
                <c:pt idx="664">
                  <c:v>90.9</c:v>
                </c:pt>
                <c:pt idx="665">
                  <c:v>90.9</c:v>
                </c:pt>
                <c:pt idx="666">
                  <c:v>91</c:v>
                </c:pt>
                <c:pt idx="667">
                  <c:v>91.1</c:v>
                </c:pt>
                <c:pt idx="668">
                  <c:v>91.1</c:v>
                </c:pt>
                <c:pt idx="669">
                  <c:v>91.2</c:v>
                </c:pt>
                <c:pt idx="670">
                  <c:v>91.1</c:v>
                </c:pt>
                <c:pt idx="671">
                  <c:v>91.3</c:v>
                </c:pt>
                <c:pt idx="672">
                  <c:v>91.2</c:v>
                </c:pt>
                <c:pt idx="673">
                  <c:v>91.3</c:v>
                </c:pt>
                <c:pt idx="674">
                  <c:v>91.4</c:v>
                </c:pt>
                <c:pt idx="675">
                  <c:v>91.5</c:v>
                </c:pt>
                <c:pt idx="676">
                  <c:v>91.7</c:v>
                </c:pt>
                <c:pt idx="677">
                  <c:v>91.7</c:v>
                </c:pt>
                <c:pt idx="678">
                  <c:v>91.8</c:v>
                </c:pt>
                <c:pt idx="679">
                  <c:v>91.8</c:v>
                </c:pt>
                <c:pt idx="680">
                  <c:v>91.8</c:v>
                </c:pt>
                <c:pt idx="681">
                  <c:v>91.9</c:v>
                </c:pt>
                <c:pt idx="682">
                  <c:v>92</c:v>
                </c:pt>
                <c:pt idx="683">
                  <c:v>92.1</c:v>
                </c:pt>
                <c:pt idx="684">
                  <c:v>92.1</c:v>
                </c:pt>
                <c:pt idx="685">
                  <c:v>92.1</c:v>
                </c:pt>
                <c:pt idx="686">
                  <c:v>92.2</c:v>
                </c:pt>
                <c:pt idx="687">
                  <c:v>91.8</c:v>
                </c:pt>
                <c:pt idx="688">
                  <c:v>91.9</c:v>
                </c:pt>
                <c:pt idx="689">
                  <c:v>91.8</c:v>
                </c:pt>
                <c:pt idx="690">
                  <c:v>91.9</c:v>
                </c:pt>
                <c:pt idx="691">
                  <c:v>92</c:v>
                </c:pt>
                <c:pt idx="692">
                  <c:v>92</c:v>
                </c:pt>
                <c:pt idx="693">
                  <c:v>91.8</c:v>
                </c:pt>
                <c:pt idx="694">
                  <c:v>91.9</c:v>
                </c:pt>
                <c:pt idx="695">
                  <c:v>92</c:v>
                </c:pt>
                <c:pt idx="696">
                  <c:v>91.9</c:v>
                </c:pt>
                <c:pt idx="697">
                  <c:v>91.7</c:v>
                </c:pt>
                <c:pt idx="698">
                  <c:v>91.8</c:v>
                </c:pt>
                <c:pt idx="699">
                  <c:v>91.9</c:v>
                </c:pt>
                <c:pt idx="700">
                  <c:v>92</c:v>
                </c:pt>
                <c:pt idx="701">
                  <c:v>92.1</c:v>
                </c:pt>
                <c:pt idx="702">
                  <c:v>92.2</c:v>
                </c:pt>
                <c:pt idx="703">
                  <c:v>92.3</c:v>
                </c:pt>
                <c:pt idx="704">
                  <c:v>92.4</c:v>
                </c:pt>
                <c:pt idx="705">
                  <c:v>92.6</c:v>
                </c:pt>
                <c:pt idx="706">
                  <c:v>92.5</c:v>
                </c:pt>
                <c:pt idx="707">
                  <c:v>92.5</c:v>
                </c:pt>
                <c:pt idx="708">
                  <c:v>92.6</c:v>
                </c:pt>
                <c:pt idx="709">
                  <c:v>92.7</c:v>
                </c:pt>
                <c:pt idx="710">
                  <c:v>92.8</c:v>
                </c:pt>
                <c:pt idx="711">
                  <c:v>93</c:v>
                </c:pt>
                <c:pt idx="712">
                  <c:v>93.1</c:v>
                </c:pt>
                <c:pt idx="713">
                  <c:v>93.1</c:v>
                </c:pt>
                <c:pt idx="714">
                  <c:v>93.2</c:v>
                </c:pt>
                <c:pt idx="715">
                  <c:v>93.4</c:v>
                </c:pt>
                <c:pt idx="716">
                  <c:v>93.5</c:v>
                </c:pt>
                <c:pt idx="717">
                  <c:v>93.2</c:v>
                </c:pt>
                <c:pt idx="718">
                  <c:v>93.2</c:v>
                </c:pt>
                <c:pt idx="719">
                  <c:v>93.2</c:v>
                </c:pt>
                <c:pt idx="720">
                  <c:v>93.3</c:v>
                </c:pt>
                <c:pt idx="721">
                  <c:v>93.4</c:v>
                </c:pt>
                <c:pt idx="722">
                  <c:v>93.5</c:v>
                </c:pt>
                <c:pt idx="723">
                  <c:v>93.6</c:v>
                </c:pt>
                <c:pt idx="724">
                  <c:v>93.6</c:v>
                </c:pt>
                <c:pt idx="725">
                  <c:v>93.7</c:v>
                </c:pt>
                <c:pt idx="726">
                  <c:v>93.8</c:v>
                </c:pt>
                <c:pt idx="727">
                  <c:v>93.4</c:v>
                </c:pt>
                <c:pt idx="728">
                  <c:v>93.4</c:v>
                </c:pt>
                <c:pt idx="729">
                  <c:v>93.4</c:v>
                </c:pt>
                <c:pt idx="730">
                  <c:v>93.5</c:v>
                </c:pt>
                <c:pt idx="731">
                  <c:v>93.6</c:v>
                </c:pt>
                <c:pt idx="732">
                  <c:v>93.7</c:v>
                </c:pt>
                <c:pt idx="733">
                  <c:v>93.9</c:v>
                </c:pt>
                <c:pt idx="734">
                  <c:v>93.8</c:v>
                </c:pt>
                <c:pt idx="735">
                  <c:v>93.2</c:v>
                </c:pt>
                <c:pt idx="736">
                  <c:v>93.2</c:v>
                </c:pt>
                <c:pt idx="737">
                  <c:v>93.4</c:v>
                </c:pt>
                <c:pt idx="738">
                  <c:v>93.5</c:v>
                </c:pt>
                <c:pt idx="739">
                  <c:v>93.6</c:v>
                </c:pt>
                <c:pt idx="740">
                  <c:v>93.7</c:v>
                </c:pt>
                <c:pt idx="741">
                  <c:v>93.6</c:v>
                </c:pt>
                <c:pt idx="742">
                  <c:v>93.8</c:v>
                </c:pt>
                <c:pt idx="743">
                  <c:v>93.9</c:v>
                </c:pt>
                <c:pt idx="744">
                  <c:v>93.9</c:v>
                </c:pt>
                <c:pt idx="745">
                  <c:v>93.9</c:v>
                </c:pt>
                <c:pt idx="746">
                  <c:v>94.1</c:v>
                </c:pt>
                <c:pt idx="747">
                  <c:v>94.1</c:v>
                </c:pt>
                <c:pt idx="748">
                  <c:v>94.2</c:v>
                </c:pt>
                <c:pt idx="749">
                  <c:v>94.1</c:v>
                </c:pt>
                <c:pt idx="750">
                  <c:v>93.9</c:v>
                </c:pt>
                <c:pt idx="751">
                  <c:v>94</c:v>
                </c:pt>
                <c:pt idx="752">
                  <c:v>93.8</c:v>
                </c:pt>
                <c:pt idx="753">
                  <c:v>93.9</c:v>
                </c:pt>
                <c:pt idx="754">
                  <c:v>94</c:v>
                </c:pt>
                <c:pt idx="755">
                  <c:v>93.9</c:v>
                </c:pt>
                <c:pt idx="756">
                  <c:v>94</c:v>
                </c:pt>
                <c:pt idx="757">
                  <c:v>94.1</c:v>
                </c:pt>
                <c:pt idx="758">
                  <c:v>94.2</c:v>
                </c:pt>
                <c:pt idx="759">
                  <c:v>94.2</c:v>
                </c:pt>
                <c:pt idx="760">
                  <c:v>94.3</c:v>
                </c:pt>
                <c:pt idx="761">
                  <c:v>94.4</c:v>
                </c:pt>
                <c:pt idx="762">
                  <c:v>94.5</c:v>
                </c:pt>
                <c:pt idx="763">
                  <c:v>94.5</c:v>
                </c:pt>
                <c:pt idx="764">
                  <c:v>94.6</c:v>
                </c:pt>
                <c:pt idx="765">
                  <c:v>94.5</c:v>
                </c:pt>
                <c:pt idx="766">
                  <c:v>94.4</c:v>
                </c:pt>
                <c:pt idx="767">
                  <c:v>94.4</c:v>
                </c:pt>
                <c:pt idx="768">
                  <c:v>94.2</c:v>
                </c:pt>
                <c:pt idx="769">
                  <c:v>94.3</c:v>
                </c:pt>
                <c:pt idx="770">
                  <c:v>94.4</c:v>
                </c:pt>
                <c:pt idx="771">
                  <c:v>94.5</c:v>
                </c:pt>
                <c:pt idx="772">
                  <c:v>94.6</c:v>
                </c:pt>
                <c:pt idx="773">
                  <c:v>94.8</c:v>
                </c:pt>
                <c:pt idx="774">
                  <c:v>94.9</c:v>
                </c:pt>
                <c:pt idx="775">
                  <c:v>95</c:v>
                </c:pt>
                <c:pt idx="776">
                  <c:v>95.1</c:v>
                </c:pt>
                <c:pt idx="777">
                  <c:v>94.9</c:v>
                </c:pt>
                <c:pt idx="778">
                  <c:v>95</c:v>
                </c:pt>
                <c:pt idx="779">
                  <c:v>95.1</c:v>
                </c:pt>
                <c:pt idx="780">
                  <c:v>95.3</c:v>
                </c:pt>
                <c:pt idx="781">
                  <c:v>95.4</c:v>
                </c:pt>
                <c:pt idx="782">
                  <c:v>95.5</c:v>
                </c:pt>
                <c:pt idx="783">
                  <c:v>95.5</c:v>
                </c:pt>
                <c:pt idx="784">
                  <c:v>95.6</c:v>
                </c:pt>
                <c:pt idx="785">
                  <c:v>95.7</c:v>
                </c:pt>
                <c:pt idx="786">
                  <c:v>95.8</c:v>
                </c:pt>
                <c:pt idx="787">
                  <c:v>95.9</c:v>
                </c:pt>
                <c:pt idx="788">
                  <c:v>95.9</c:v>
                </c:pt>
                <c:pt idx="789">
                  <c:v>95.9</c:v>
                </c:pt>
                <c:pt idx="790">
                  <c:v>96</c:v>
                </c:pt>
                <c:pt idx="791">
                  <c:v>96.2</c:v>
                </c:pt>
                <c:pt idx="792">
                  <c:v>96.2</c:v>
                </c:pt>
                <c:pt idx="793">
                  <c:v>96</c:v>
                </c:pt>
                <c:pt idx="794">
                  <c:v>96.1</c:v>
                </c:pt>
                <c:pt idx="795">
                  <c:v>95.9</c:v>
                </c:pt>
                <c:pt idx="796">
                  <c:v>96</c:v>
                </c:pt>
                <c:pt idx="797">
                  <c:v>96.1</c:v>
                </c:pt>
                <c:pt idx="798">
                  <c:v>96.1</c:v>
                </c:pt>
                <c:pt idx="799">
                  <c:v>96.1</c:v>
                </c:pt>
                <c:pt idx="800">
                  <c:v>96.2</c:v>
                </c:pt>
                <c:pt idx="801">
                  <c:v>96.3</c:v>
                </c:pt>
                <c:pt idx="802">
                  <c:v>96.4</c:v>
                </c:pt>
                <c:pt idx="803">
                  <c:v>96.5</c:v>
                </c:pt>
                <c:pt idx="804">
                  <c:v>96.5</c:v>
                </c:pt>
                <c:pt idx="805">
                  <c:v>96.6</c:v>
                </c:pt>
                <c:pt idx="806">
                  <c:v>96.7</c:v>
                </c:pt>
                <c:pt idx="807">
                  <c:v>96.8</c:v>
                </c:pt>
                <c:pt idx="808">
                  <c:v>96.6</c:v>
                </c:pt>
                <c:pt idx="809">
                  <c:v>96.7</c:v>
                </c:pt>
                <c:pt idx="810">
                  <c:v>96.9</c:v>
                </c:pt>
                <c:pt idx="811">
                  <c:v>97</c:v>
                </c:pt>
                <c:pt idx="812">
                  <c:v>97.1</c:v>
                </c:pt>
                <c:pt idx="813">
                  <c:v>97.2</c:v>
                </c:pt>
                <c:pt idx="814">
                  <c:v>97.3</c:v>
                </c:pt>
                <c:pt idx="815">
                  <c:v>97.4</c:v>
                </c:pt>
                <c:pt idx="816">
                  <c:v>97.4</c:v>
                </c:pt>
                <c:pt idx="817">
                  <c:v>97.2</c:v>
                </c:pt>
                <c:pt idx="818">
                  <c:v>97.3</c:v>
                </c:pt>
                <c:pt idx="819">
                  <c:v>97.3</c:v>
                </c:pt>
                <c:pt idx="820">
                  <c:v>97.4</c:v>
                </c:pt>
                <c:pt idx="821">
                  <c:v>97.4</c:v>
                </c:pt>
                <c:pt idx="822">
                  <c:v>97.5</c:v>
                </c:pt>
                <c:pt idx="823">
                  <c:v>97.5</c:v>
                </c:pt>
                <c:pt idx="824">
                  <c:v>97.5</c:v>
                </c:pt>
                <c:pt idx="825">
                  <c:v>97.6</c:v>
                </c:pt>
                <c:pt idx="826">
                  <c:v>97.7</c:v>
                </c:pt>
                <c:pt idx="827">
                  <c:v>97.7</c:v>
                </c:pt>
                <c:pt idx="828">
                  <c:v>97.8</c:v>
                </c:pt>
                <c:pt idx="829">
                  <c:v>97.9</c:v>
                </c:pt>
                <c:pt idx="830">
                  <c:v>97.8</c:v>
                </c:pt>
                <c:pt idx="831">
                  <c:v>97.9</c:v>
                </c:pt>
                <c:pt idx="832">
                  <c:v>98</c:v>
                </c:pt>
                <c:pt idx="833">
                  <c:v>98.1</c:v>
                </c:pt>
                <c:pt idx="834">
                  <c:v>97.9</c:v>
                </c:pt>
                <c:pt idx="835">
                  <c:v>97.9</c:v>
                </c:pt>
                <c:pt idx="836">
                  <c:v>98</c:v>
                </c:pt>
                <c:pt idx="837">
                  <c:v>98.1</c:v>
                </c:pt>
                <c:pt idx="838">
                  <c:v>98.1</c:v>
                </c:pt>
                <c:pt idx="839">
                  <c:v>97.8</c:v>
                </c:pt>
                <c:pt idx="840">
                  <c:v>97.7</c:v>
                </c:pt>
                <c:pt idx="841">
                  <c:v>97.8</c:v>
                </c:pt>
                <c:pt idx="842">
                  <c:v>97.9</c:v>
                </c:pt>
                <c:pt idx="843">
                  <c:v>98</c:v>
                </c:pt>
                <c:pt idx="844">
                  <c:v>97.7</c:v>
                </c:pt>
                <c:pt idx="845">
                  <c:v>97.9</c:v>
                </c:pt>
                <c:pt idx="846">
                  <c:v>98</c:v>
                </c:pt>
                <c:pt idx="847">
                  <c:v>97.6</c:v>
                </c:pt>
                <c:pt idx="848">
                  <c:v>97.7</c:v>
                </c:pt>
                <c:pt idx="849">
                  <c:v>97.8</c:v>
                </c:pt>
                <c:pt idx="850">
                  <c:v>97.9</c:v>
                </c:pt>
                <c:pt idx="851">
                  <c:v>97.9</c:v>
                </c:pt>
                <c:pt idx="852">
                  <c:v>97.6</c:v>
                </c:pt>
                <c:pt idx="853">
                  <c:v>97.7</c:v>
                </c:pt>
                <c:pt idx="854">
                  <c:v>97.8</c:v>
                </c:pt>
                <c:pt idx="855">
                  <c:v>97.9</c:v>
                </c:pt>
                <c:pt idx="856">
                  <c:v>97.9</c:v>
                </c:pt>
                <c:pt idx="857">
                  <c:v>97.8</c:v>
                </c:pt>
                <c:pt idx="858">
                  <c:v>97.9</c:v>
                </c:pt>
                <c:pt idx="859">
                  <c:v>97.9</c:v>
                </c:pt>
                <c:pt idx="860">
                  <c:v>98.1</c:v>
                </c:pt>
                <c:pt idx="861">
                  <c:v>98.2</c:v>
                </c:pt>
                <c:pt idx="862">
                  <c:v>98.2</c:v>
                </c:pt>
                <c:pt idx="863">
                  <c:v>98.3</c:v>
                </c:pt>
                <c:pt idx="864">
                  <c:v>98.4</c:v>
                </c:pt>
                <c:pt idx="865">
                  <c:v>98.5</c:v>
                </c:pt>
                <c:pt idx="866">
                  <c:v>98.6</c:v>
                </c:pt>
                <c:pt idx="867">
                  <c:v>98.7</c:v>
                </c:pt>
                <c:pt idx="868">
                  <c:v>98.8</c:v>
                </c:pt>
                <c:pt idx="869">
                  <c:v>98.8</c:v>
                </c:pt>
                <c:pt idx="870">
                  <c:v>98.9</c:v>
                </c:pt>
                <c:pt idx="871">
                  <c:v>98.6</c:v>
                </c:pt>
                <c:pt idx="872">
                  <c:v>98.7</c:v>
                </c:pt>
                <c:pt idx="873">
                  <c:v>98.3</c:v>
                </c:pt>
                <c:pt idx="874">
                  <c:v>98.4</c:v>
                </c:pt>
                <c:pt idx="875">
                  <c:v>98.4</c:v>
                </c:pt>
                <c:pt idx="876">
                  <c:v>98.5</c:v>
                </c:pt>
                <c:pt idx="877">
                  <c:v>98.5</c:v>
                </c:pt>
                <c:pt idx="878">
                  <c:v>98.6</c:v>
                </c:pt>
                <c:pt idx="879">
                  <c:v>98.6</c:v>
                </c:pt>
                <c:pt idx="880">
                  <c:v>98.7</c:v>
                </c:pt>
                <c:pt idx="881">
                  <c:v>98.8</c:v>
                </c:pt>
                <c:pt idx="882">
                  <c:v>98.9</c:v>
                </c:pt>
                <c:pt idx="883">
                  <c:v>99</c:v>
                </c:pt>
                <c:pt idx="884">
                  <c:v>99.1</c:v>
                </c:pt>
                <c:pt idx="885">
                  <c:v>99.2</c:v>
                </c:pt>
                <c:pt idx="886">
                  <c:v>99.3</c:v>
                </c:pt>
                <c:pt idx="887">
                  <c:v>99.4</c:v>
                </c:pt>
                <c:pt idx="888">
                  <c:v>99.3</c:v>
                </c:pt>
                <c:pt idx="889">
                  <c:v>99.1</c:v>
                </c:pt>
                <c:pt idx="890">
                  <c:v>99.2</c:v>
                </c:pt>
                <c:pt idx="891">
                  <c:v>99.2</c:v>
                </c:pt>
                <c:pt idx="892">
                  <c:v>99.3</c:v>
                </c:pt>
                <c:pt idx="893">
                  <c:v>99.4</c:v>
                </c:pt>
                <c:pt idx="894">
                  <c:v>99.4</c:v>
                </c:pt>
                <c:pt idx="895">
                  <c:v>99.5</c:v>
                </c:pt>
                <c:pt idx="896">
                  <c:v>99.6</c:v>
                </c:pt>
                <c:pt idx="897">
                  <c:v>99.7</c:v>
                </c:pt>
                <c:pt idx="898">
                  <c:v>99.8</c:v>
                </c:pt>
                <c:pt idx="899">
                  <c:v>99.8</c:v>
                </c:pt>
                <c:pt idx="900">
                  <c:v>99.9</c:v>
                </c:pt>
                <c:pt idx="901">
                  <c:v>99.8</c:v>
                </c:pt>
                <c:pt idx="902">
                  <c:v>99.9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99.6</c:v>
                </c:pt>
                <c:pt idx="907">
                  <c:v>99.7</c:v>
                </c:pt>
                <c:pt idx="908">
                  <c:v>99.8</c:v>
                </c:pt>
                <c:pt idx="909">
                  <c:v>99.8</c:v>
                </c:pt>
                <c:pt idx="910">
                  <c:v>99.9</c:v>
                </c:pt>
                <c:pt idx="911">
                  <c:v>99.7</c:v>
                </c:pt>
                <c:pt idx="912">
                  <c:v>99.8</c:v>
                </c:pt>
                <c:pt idx="913">
                  <c:v>99.8</c:v>
                </c:pt>
                <c:pt idx="914">
                  <c:v>99.7</c:v>
                </c:pt>
                <c:pt idx="915">
                  <c:v>99.8</c:v>
                </c:pt>
                <c:pt idx="916">
                  <c:v>99.8</c:v>
                </c:pt>
                <c:pt idx="917">
                  <c:v>99.7</c:v>
                </c:pt>
                <c:pt idx="918">
                  <c:v>99.5</c:v>
                </c:pt>
                <c:pt idx="919">
                  <c:v>99.5</c:v>
                </c:pt>
                <c:pt idx="920">
                  <c:v>99.5</c:v>
                </c:pt>
                <c:pt idx="921">
                  <c:v>99.6</c:v>
                </c:pt>
                <c:pt idx="922">
                  <c:v>99.7</c:v>
                </c:pt>
                <c:pt idx="923">
                  <c:v>99.6</c:v>
                </c:pt>
                <c:pt idx="924">
                  <c:v>99.7</c:v>
                </c:pt>
                <c:pt idx="925">
                  <c:v>99.8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100</c:v>
                </c:pt>
                <c:pt idx="942">
                  <c:v>101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99.4</c:v>
                </c:pt>
                <c:pt idx="951">
                  <c:v>99.4</c:v>
                </c:pt>
                <c:pt idx="952">
                  <c:v>99.5</c:v>
                </c:pt>
                <c:pt idx="953">
                  <c:v>99.6</c:v>
                </c:pt>
                <c:pt idx="954">
                  <c:v>99.3</c:v>
                </c:pt>
                <c:pt idx="955">
                  <c:v>99.3</c:v>
                </c:pt>
                <c:pt idx="956">
                  <c:v>99.4</c:v>
                </c:pt>
                <c:pt idx="957">
                  <c:v>99.5</c:v>
                </c:pt>
                <c:pt idx="958">
                  <c:v>99.6</c:v>
                </c:pt>
                <c:pt idx="959">
                  <c:v>99.6</c:v>
                </c:pt>
                <c:pt idx="960">
                  <c:v>99.5</c:v>
                </c:pt>
                <c:pt idx="961">
                  <c:v>99.5</c:v>
                </c:pt>
                <c:pt idx="962">
                  <c:v>99.6</c:v>
                </c:pt>
                <c:pt idx="963">
                  <c:v>99.7</c:v>
                </c:pt>
                <c:pt idx="964">
                  <c:v>99.8</c:v>
                </c:pt>
                <c:pt idx="965">
                  <c:v>99.6</c:v>
                </c:pt>
                <c:pt idx="966">
                  <c:v>99.7</c:v>
                </c:pt>
                <c:pt idx="967">
                  <c:v>99.8</c:v>
                </c:pt>
                <c:pt idx="968">
                  <c:v>99.9</c:v>
                </c:pt>
                <c:pt idx="969">
                  <c:v>99.9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  <c:pt idx="991">
                  <c:v>101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102</c:v>
                </c:pt>
                <c:pt idx="996">
                  <c:v>102</c:v>
                </c:pt>
                <c:pt idx="997">
                  <c:v>102</c:v>
                </c:pt>
                <c:pt idx="998">
                  <c:v>102</c:v>
                </c:pt>
                <c:pt idx="1000">
                  <c:v>102</c:v>
                </c:pt>
                <c:pt idx="1001">
                  <c:v>102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103</c:v>
                </c:pt>
                <c:pt idx="1007">
                  <c:v>102</c:v>
                </c:pt>
                <c:pt idx="1008">
                  <c:v>102</c:v>
                </c:pt>
                <c:pt idx="1009">
                  <c:v>103</c:v>
                </c:pt>
                <c:pt idx="1010">
                  <c:v>102</c:v>
                </c:pt>
                <c:pt idx="1011">
                  <c:v>102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103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104</c:v>
                </c:pt>
                <c:pt idx="1036">
                  <c:v>104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104</c:v>
                </c:pt>
                <c:pt idx="1047">
                  <c:v>104</c:v>
                </c:pt>
                <c:pt idx="1048">
                  <c:v>104</c:v>
                </c:pt>
                <c:pt idx="1049">
                  <c:v>104</c:v>
                </c:pt>
                <c:pt idx="1050">
                  <c:v>104</c:v>
                </c:pt>
                <c:pt idx="1051">
                  <c:v>104</c:v>
                </c:pt>
                <c:pt idx="1052">
                  <c:v>104</c:v>
                </c:pt>
                <c:pt idx="1053">
                  <c:v>104</c:v>
                </c:pt>
                <c:pt idx="1054">
                  <c:v>104</c:v>
                </c:pt>
                <c:pt idx="1055">
                  <c:v>104</c:v>
                </c:pt>
                <c:pt idx="1056">
                  <c:v>104</c:v>
                </c:pt>
                <c:pt idx="1057">
                  <c:v>104</c:v>
                </c:pt>
                <c:pt idx="1058">
                  <c:v>104</c:v>
                </c:pt>
                <c:pt idx="1059">
                  <c:v>104</c:v>
                </c:pt>
                <c:pt idx="1060">
                  <c:v>104</c:v>
                </c:pt>
                <c:pt idx="1061">
                  <c:v>104</c:v>
                </c:pt>
                <c:pt idx="1062">
                  <c:v>104</c:v>
                </c:pt>
                <c:pt idx="1063">
                  <c:v>104</c:v>
                </c:pt>
                <c:pt idx="1064">
                  <c:v>104</c:v>
                </c:pt>
                <c:pt idx="1065">
                  <c:v>104</c:v>
                </c:pt>
                <c:pt idx="1066">
                  <c:v>104</c:v>
                </c:pt>
                <c:pt idx="1067">
                  <c:v>104</c:v>
                </c:pt>
                <c:pt idx="1068">
                  <c:v>104</c:v>
                </c:pt>
                <c:pt idx="1069">
                  <c:v>104</c:v>
                </c:pt>
                <c:pt idx="1070">
                  <c:v>104</c:v>
                </c:pt>
                <c:pt idx="1071">
                  <c:v>104</c:v>
                </c:pt>
                <c:pt idx="1072">
                  <c:v>104</c:v>
                </c:pt>
                <c:pt idx="1073">
                  <c:v>104</c:v>
                </c:pt>
                <c:pt idx="1074">
                  <c:v>104</c:v>
                </c:pt>
                <c:pt idx="1075">
                  <c:v>105</c:v>
                </c:pt>
                <c:pt idx="1076">
                  <c:v>105</c:v>
                </c:pt>
                <c:pt idx="1077">
                  <c:v>104</c:v>
                </c:pt>
                <c:pt idx="1078">
                  <c:v>104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105</c:v>
                </c:pt>
                <c:pt idx="1095">
                  <c:v>105</c:v>
                </c:pt>
                <c:pt idx="1096">
                  <c:v>105</c:v>
                </c:pt>
                <c:pt idx="1097">
                  <c:v>105</c:v>
                </c:pt>
                <c:pt idx="1098">
                  <c:v>105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105</c:v>
                </c:pt>
                <c:pt idx="1103">
                  <c:v>105</c:v>
                </c:pt>
                <c:pt idx="1104">
                  <c:v>105</c:v>
                </c:pt>
                <c:pt idx="1105">
                  <c:v>105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105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105</c:v>
                </c:pt>
                <c:pt idx="1117">
                  <c:v>105</c:v>
                </c:pt>
                <c:pt idx="1118">
                  <c:v>105</c:v>
                </c:pt>
                <c:pt idx="1119">
                  <c:v>105</c:v>
                </c:pt>
                <c:pt idx="1120">
                  <c:v>106</c:v>
                </c:pt>
                <c:pt idx="1121">
                  <c:v>106</c:v>
                </c:pt>
                <c:pt idx="1122">
                  <c:v>106</c:v>
                </c:pt>
                <c:pt idx="1123">
                  <c:v>106</c:v>
                </c:pt>
                <c:pt idx="1124">
                  <c:v>106</c:v>
                </c:pt>
                <c:pt idx="1125">
                  <c:v>106</c:v>
                </c:pt>
                <c:pt idx="1126">
                  <c:v>106</c:v>
                </c:pt>
                <c:pt idx="1127">
                  <c:v>106</c:v>
                </c:pt>
                <c:pt idx="1128">
                  <c:v>106</c:v>
                </c:pt>
                <c:pt idx="1129">
                  <c:v>106</c:v>
                </c:pt>
                <c:pt idx="1130">
                  <c:v>106</c:v>
                </c:pt>
                <c:pt idx="1131">
                  <c:v>106</c:v>
                </c:pt>
                <c:pt idx="1132">
                  <c:v>106</c:v>
                </c:pt>
                <c:pt idx="1133">
                  <c:v>106</c:v>
                </c:pt>
                <c:pt idx="1134">
                  <c:v>106</c:v>
                </c:pt>
                <c:pt idx="1135">
                  <c:v>106</c:v>
                </c:pt>
                <c:pt idx="1136">
                  <c:v>106</c:v>
                </c:pt>
                <c:pt idx="1137">
                  <c:v>106</c:v>
                </c:pt>
                <c:pt idx="1138">
                  <c:v>106</c:v>
                </c:pt>
                <c:pt idx="1139">
                  <c:v>106</c:v>
                </c:pt>
                <c:pt idx="1140">
                  <c:v>106</c:v>
                </c:pt>
                <c:pt idx="1141">
                  <c:v>106</c:v>
                </c:pt>
                <c:pt idx="1142">
                  <c:v>106</c:v>
                </c:pt>
                <c:pt idx="1143">
                  <c:v>106</c:v>
                </c:pt>
                <c:pt idx="1144">
                  <c:v>106</c:v>
                </c:pt>
                <c:pt idx="1145">
                  <c:v>106</c:v>
                </c:pt>
                <c:pt idx="1146">
                  <c:v>106</c:v>
                </c:pt>
                <c:pt idx="1147">
                  <c:v>106</c:v>
                </c:pt>
                <c:pt idx="1148">
                  <c:v>107</c:v>
                </c:pt>
                <c:pt idx="1149">
                  <c:v>107</c:v>
                </c:pt>
                <c:pt idx="1150">
                  <c:v>107</c:v>
                </c:pt>
                <c:pt idx="1151">
                  <c:v>107</c:v>
                </c:pt>
                <c:pt idx="1152">
                  <c:v>107</c:v>
                </c:pt>
                <c:pt idx="1153">
                  <c:v>107</c:v>
                </c:pt>
                <c:pt idx="1154">
                  <c:v>107</c:v>
                </c:pt>
                <c:pt idx="1155">
                  <c:v>107</c:v>
                </c:pt>
                <c:pt idx="1156">
                  <c:v>107</c:v>
                </c:pt>
                <c:pt idx="1157">
                  <c:v>107</c:v>
                </c:pt>
                <c:pt idx="1158">
                  <c:v>107</c:v>
                </c:pt>
                <c:pt idx="1159">
                  <c:v>107</c:v>
                </c:pt>
                <c:pt idx="1160">
                  <c:v>107</c:v>
                </c:pt>
                <c:pt idx="1161">
                  <c:v>108</c:v>
                </c:pt>
                <c:pt idx="1162">
                  <c:v>108</c:v>
                </c:pt>
                <c:pt idx="1163">
                  <c:v>108</c:v>
                </c:pt>
                <c:pt idx="1164">
                  <c:v>108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108</c:v>
                </c:pt>
                <c:pt idx="1170">
                  <c:v>108</c:v>
                </c:pt>
                <c:pt idx="1171">
                  <c:v>108</c:v>
                </c:pt>
                <c:pt idx="1172">
                  <c:v>108</c:v>
                </c:pt>
                <c:pt idx="1173">
                  <c:v>108</c:v>
                </c:pt>
                <c:pt idx="1174">
                  <c:v>108</c:v>
                </c:pt>
                <c:pt idx="1175">
                  <c:v>108</c:v>
                </c:pt>
                <c:pt idx="1176">
                  <c:v>108</c:v>
                </c:pt>
                <c:pt idx="1177">
                  <c:v>108</c:v>
                </c:pt>
                <c:pt idx="1178">
                  <c:v>108</c:v>
                </c:pt>
                <c:pt idx="1179">
                  <c:v>108</c:v>
                </c:pt>
                <c:pt idx="1180">
                  <c:v>108</c:v>
                </c:pt>
                <c:pt idx="1181">
                  <c:v>108</c:v>
                </c:pt>
                <c:pt idx="1182">
                  <c:v>109</c:v>
                </c:pt>
                <c:pt idx="1183">
                  <c:v>109</c:v>
                </c:pt>
                <c:pt idx="1184">
                  <c:v>109</c:v>
                </c:pt>
                <c:pt idx="1185">
                  <c:v>109</c:v>
                </c:pt>
                <c:pt idx="1186">
                  <c:v>109</c:v>
                </c:pt>
                <c:pt idx="1187">
                  <c:v>109</c:v>
                </c:pt>
                <c:pt idx="1188">
                  <c:v>109</c:v>
                </c:pt>
                <c:pt idx="1189">
                  <c:v>109</c:v>
                </c:pt>
                <c:pt idx="1190">
                  <c:v>109</c:v>
                </c:pt>
                <c:pt idx="1191">
                  <c:v>109</c:v>
                </c:pt>
                <c:pt idx="1192">
                  <c:v>109</c:v>
                </c:pt>
                <c:pt idx="1193">
                  <c:v>109</c:v>
                </c:pt>
                <c:pt idx="1194">
                  <c:v>109</c:v>
                </c:pt>
                <c:pt idx="1195">
                  <c:v>109</c:v>
                </c:pt>
                <c:pt idx="1196">
                  <c:v>109</c:v>
                </c:pt>
                <c:pt idx="1197">
                  <c:v>109</c:v>
                </c:pt>
                <c:pt idx="1198">
                  <c:v>109</c:v>
                </c:pt>
                <c:pt idx="1199">
                  <c:v>109</c:v>
                </c:pt>
                <c:pt idx="1200">
                  <c:v>109</c:v>
                </c:pt>
                <c:pt idx="1201">
                  <c:v>109</c:v>
                </c:pt>
                <c:pt idx="1202">
                  <c:v>109</c:v>
                </c:pt>
                <c:pt idx="1203">
                  <c:v>109</c:v>
                </c:pt>
                <c:pt idx="1204">
                  <c:v>109</c:v>
                </c:pt>
                <c:pt idx="1205">
                  <c:v>109</c:v>
                </c:pt>
                <c:pt idx="1206">
                  <c:v>109</c:v>
                </c:pt>
                <c:pt idx="1207">
                  <c:v>109</c:v>
                </c:pt>
                <c:pt idx="1208">
                  <c:v>109</c:v>
                </c:pt>
                <c:pt idx="1209">
                  <c:v>109</c:v>
                </c:pt>
                <c:pt idx="1210">
                  <c:v>109</c:v>
                </c:pt>
                <c:pt idx="1211">
                  <c:v>109</c:v>
                </c:pt>
                <c:pt idx="1212">
                  <c:v>109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110</c:v>
                </c:pt>
                <c:pt idx="1224">
                  <c:v>110</c:v>
                </c:pt>
                <c:pt idx="1225">
                  <c:v>109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110</c:v>
                </c:pt>
                <c:pt idx="1233">
                  <c:v>110</c:v>
                </c:pt>
                <c:pt idx="1234">
                  <c:v>110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110</c:v>
                </c:pt>
                <c:pt idx="1243">
                  <c:v>109</c:v>
                </c:pt>
                <c:pt idx="1244">
                  <c:v>110</c:v>
                </c:pt>
                <c:pt idx="1245">
                  <c:v>109</c:v>
                </c:pt>
                <c:pt idx="1246">
                  <c:v>109</c:v>
                </c:pt>
                <c:pt idx="1247">
                  <c:v>109</c:v>
                </c:pt>
                <c:pt idx="1248">
                  <c:v>110</c:v>
                </c:pt>
                <c:pt idx="1249">
                  <c:v>110</c:v>
                </c:pt>
                <c:pt idx="1250">
                  <c:v>110</c:v>
                </c:pt>
                <c:pt idx="1251">
                  <c:v>110</c:v>
                </c:pt>
                <c:pt idx="1252">
                  <c:v>110</c:v>
                </c:pt>
                <c:pt idx="1253">
                  <c:v>110</c:v>
                </c:pt>
                <c:pt idx="1254">
                  <c:v>110</c:v>
                </c:pt>
                <c:pt idx="1255">
                  <c:v>110</c:v>
                </c:pt>
                <c:pt idx="1256">
                  <c:v>110</c:v>
                </c:pt>
                <c:pt idx="1257">
                  <c:v>110</c:v>
                </c:pt>
                <c:pt idx="1258">
                  <c:v>110</c:v>
                </c:pt>
                <c:pt idx="1259">
                  <c:v>110</c:v>
                </c:pt>
                <c:pt idx="1260">
                  <c:v>110</c:v>
                </c:pt>
                <c:pt idx="1261">
                  <c:v>110</c:v>
                </c:pt>
                <c:pt idx="1262">
                  <c:v>108</c:v>
                </c:pt>
                <c:pt idx="1263">
                  <c:v>108</c:v>
                </c:pt>
                <c:pt idx="1264">
                  <c:v>108</c:v>
                </c:pt>
                <c:pt idx="1265">
                  <c:v>109</c:v>
                </c:pt>
                <c:pt idx="1266">
                  <c:v>109</c:v>
                </c:pt>
                <c:pt idx="1267">
                  <c:v>108</c:v>
                </c:pt>
                <c:pt idx="1268">
                  <c:v>109</c:v>
                </c:pt>
                <c:pt idx="1269">
                  <c:v>109</c:v>
                </c:pt>
                <c:pt idx="1270">
                  <c:v>109</c:v>
                </c:pt>
                <c:pt idx="1271">
                  <c:v>109</c:v>
                </c:pt>
                <c:pt idx="1272">
                  <c:v>109</c:v>
                </c:pt>
                <c:pt idx="1273">
                  <c:v>109</c:v>
                </c:pt>
                <c:pt idx="1274">
                  <c:v>109</c:v>
                </c:pt>
                <c:pt idx="1275">
                  <c:v>109</c:v>
                </c:pt>
                <c:pt idx="1276">
                  <c:v>109</c:v>
                </c:pt>
                <c:pt idx="1277">
                  <c:v>109</c:v>
                </c:pt>
                <c:pt idx="1278">
                  <c:v>109</c:v>
                </c:pt>
                <c:pt idx="1279">
                  <c:v>109</c:v>
                </c:pt>
                <c:pt idx="1280">
                  <c:v>109</c:v>
                </c:pt>
                <c:pt idx="1281">
                  <c:v>109</c:v>
                </c:pt>
                <c:pt idx="1282">
                  <c:v>109</c:v>
                </c:pt>
                <c:pt idx="1283">
                  <c:v>110</c:v>
                </c:pt>
                <c:pt idx="1284">
                  <c:v>110</c:v>
                </c:pt>
                <c:pt idx="1285">
                  <c:v>110</c:v>
                </c:pt>
                <c:pt idx="1286">
                  <c:v>110</c:v>
                </c:pt>
                <c:pt idx="1287">
                  <c:v>110</c:v>
                </c:pt>
                <c:pt idx="1288">
                  <c:v>110</c:v>
                </c:pt>
                <c:pt idx="1289">
                  <c:v>110</c:v>
                </c:pt>
                <c:pt idx="1290">
                  <c:v>110</c:v>
                </c:pt>
                <c:pt idx="1291">
                  <c:v>110</c:v>
                </c:pt>
                <c:pt idx="1292">
                  <c:v>110</c:v>
                </c:pt>
                <c:pt idx="1293">
                  <c:v>110</c:v>
                </c:pt>
                <c:pt idx="1294">
                  <c:v>110</c:v>
                </c:pt>
                <c:pt idx="1295">
                  <c:v>110</c:v>
                </c:pt>
                <c:pt idx="1296">
                  <c:v>110</c:v>
                </c:pt>
                <c:pt idx="1297">
                  <c:v>110</c:v>
                </c:pt>
                <c:pt idx="1298">
                  <c:v>110</c:v>
                </c:pt>
                <c:pt idx="1299">
                  <c:v>110</c:v>
                </c:pt>
                <c:pt idx="1300">
                  <c:v>110</c:v>
                </c:pt>
                <c:pt idx="1301">
                  <c:v>110</c:v>
                </c:pt>
                <c:pt idx="1302">
                  <c:v>110</c:v>
                </c:pt>
                <c:pt idx="1303">
                  <c:v>110</c:v>
                </c:pt>
                <c:pt idx="1304">
                  <c:v>110</c:v>
                </c:pt>
                <c:pt idx="1305">
                  <c:v>110</c:v>
                </c:pt>
                <c:pt idx="1306">
                  <c:v>110</c:v>
                </c:pt>
                <c:pt idx="1307">
                  <c:v>111</c:v>
                </c:pt>
                <c:pt idx="1308">
                  <c:v>111</c:v>
                </c:pt>
                <c:pt idx="1309">
                  <c:v>111</c:v>
                </c:pt>
                <c:pt idx="1310">
                  <c:v>111</c:v>
                </c:pt>
                <c:pt idx="1311">
                  <c:v>111</c:v>
                </c:pt>
                <c:pt idx="1312">
                  <c:v>111</c:v>
                </c:pt>
                <c:pt idx="1313">
                  <c:v>111</c:v>
                </c:pt>
                <c:pt idx="1314">
                  <c:v>111</c:v>
                </c:pt>
                <c:pt idx="1315">
                  <c:v>111</c:v>
                </c:pt>
                <c:pt idx="1316">
                  <c:v>111</c:v>
                </c:pt>
                <c:pt idx="1317">
                  <c:v>111</c:v>
                </c:pt>
                <c:pt idx="1318">
                  <c:v>111</c:v>
                </c:pt>
                <c:pt idx="1319">
                  <c:v>111</c:v>
                </c:pt>
                <c:pt idx="1320">
                  <c:v>111</c:v>
                </c:pt>
                <c:pt idx="1321">
                  <c:v>111</c:v>
                </c:pt>
                <c:pt idx="1322">
                  <c:v>111</c:v>
                </c:pt>
                <c:pt idx="1323">
                  <c:v>111</c:v>
                </c:pt>
                <c:pt idx="1324">
                  <c:v>111</c:v>
                </c:pt>
                <c:pt idx="1325">
                  <c:v>111</c:v>
                </c:pt>
                <c:pt idx="1326">
                  <c:v>111</c:v>
                </c:pt>
                <c:pt idx="1327">
                  <c:v>111</c:v>
                </c:pt>
                <c:pt idx="1328">
                  <c:v>112</c:v>
                </c:pt>
                <c:pt idx="1329">
                  <c:v>112</c:v>
                </c:pt>
                <c:pt idx="1330">
                  <c:v>112</c:v>
                </c:pt>
                <c:pt idx="1331">
                  <c:v>112</c:v>
                </c:pt>
                <c:pt idx="1332">
                  <c:v>112</c:v>
                </c:pt>
                <c:pt idx="1333">
                  <c:v>112</c:v>
                </c:pt>
                <c:pt idx="1334">
                  <c:v>111</c:v>
                </c:pt>
                <c:pt idx="1335">
                  <c:v>112</c:v>
                </c:pt>
                <c:pt idx="1336">
                  <c:v>112</c:v>
                </c:pt>
                <c:pt idx="1337">
                  <c:v>112</c:v>
                </c:pt>
                <c:pt idx="1338">
                  <c:v>112</c:v>
                </c:pt>
                <c:pt idx="1339">
                  <c:v>112</c:v>
                </c:pt>
                <c:pt idx="1340">
                  <c:v>112</c:v>
                </c:pt>
                <c:pt idx="1341">
                  <c:v>112</c:v>
                </c:pt>
                <c:pt idx="1342">
                  <c:v>112</c:v>
                </c:pt>
                <c:pt idx="1343">
                  <c:v>112</c:v>
                </c:pt>
                <c:pt idx="1344">
                  <c:v>112</c:v>
                </c:pt>
                <c:pt idx="1345">
                  <c:v>112</c:v>
                </c:pt>
                <c:pt idx="1346">
                  <c:v>112</c:v>
                </c:pt>
                <c:pt idx="1347">
                  <c:v>112</c:v>
                </c:pt>
                <c:pt idx="1348">
                  <c:v>112</c:v>
                </c:pt>
                <c:pt idx="1349">
                  <c:v>112</c:v>
                </c:pt>
                <c:pt idx="1350">
                  <c:v>112</c:v>
                </c:pt>
                <c:pt idx="1351">
                  <c:v>112</c:v>
                </c:pt>
                <c:pt idx="1352">
                  <c:v>111</c:v>
                </c:pt>
                <c:pt idx="1353">
                  <c:v>111</c:v>
                </c:pt>
                <c:pt idx="1354">
                  <c:v>111</c:v>
                </c:pt>
                <c:pt idx="1355">
                  <c:v>111</c:v>
                </c:pt>
                <c:pt idx="1356">
                  <c:v>111</c:v>
                </c:pt>
                <c:pt idx="1357">
                  <c:v>111</c:v>
                </c:pt>
                <c:pt idx="1358">
                  <c:v>111</c:v>
                </c:pt>
                <c:pt idx="1359">
                  <c:v>111</c:v>
                </c:pt>
                <c:pt idx="1360">
                  <c:v>111</c:v>
                </c:pt>
                <c:pt idx="1361">
                  <c:v>111</c:v>
                </c:pt>
                <c:pt idx="1362">
                  <c:v>111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111</c:v>
                </c:pt>
                <c:pt idx="1368">
                  <c:v>112</c:v>
                </c:pt>
                <c:pt idx="1369">
                  <c:v>112</c:v>
                </c:pt>
                <c:pt idx="1370">
                  <c:v>112</c:v>
                </c:pt>
                <c:pt idx="1371">
                  <c:v>112</c:v>
                </c:pt>
                <c:pt idx="1372">
                  <c:v>112</c:v>
                </c:pt>
                <c:pt idx="1373">
                  <c:v>112</c:v>
                </c:pt>
                <c:pt idx="1374">
                  <c:v>112</c:v>
                </c:pt>
                <c:pt idx="1375">
                  <c:v>112</c:v>
                </c:pt>
                <c:pt idx="1376">
                  <c:v>112</c:v>
                </c:pt>
                <c:pt idx="1377">
                  <c:v>112</c:v>
                </c:pt>
                <c:pt idx="1378">
                  <c:v>112</c:v>
                </c:pt>
                <c:pt idx="1379">
                  <c:v>112</c:v>
                </c:pt>
                <c:pt idx="1380">
                  <c:v>112</c:v>
                </c:pt>
                <c:pt idx="1381">
                  <c:v>112</c:v>
                </c:pt>
                <c:pt idx="1382">
                  <c:v>111</c:v>
                </c:pt>
                <c:pt idx="1383">
                  <c:v>111</c:v>
                </c:pt>
                <c:pt idx="1384">
                  <c:v>111</c:v>
                </c:pt>
                <c:pt idx="1385">
                  <c:v>111</c:v>
                </c:pt>
                <c:pt idx="1386">
                  <c:v>111</c:v>
                </c:pt>
                <c:pt idx="1387">
                  <c:v>111</c:v>
                </c:pt>
                <c:pt idx="1388">
                  <c:v>111</c:v>
                </c:pt>
                <c:pt idx="1389">
                  <c:v>111</c:v>
                </c:pt>
                <c:pt idx="1390">
                  <c:v>111</c:v>
                </c:pt>
                <c:pt idx="1391">
                  <c:v>112</c:v>
                </c:pt>
                <c:pt idx="1392">
                  <c:v>112</c:v>
                </c:pt>
                <c:pt idx="1393">
                  <c:v>112</c:v>
                </c:pt>
                <c:pt idx="1394">
                  <c:v>112</c:v>
                </c:pt>
                <c:pt idx="1395">
                  <c:v>112</c:v>
                </c:pt>
                <c:pt idx="1396">
                  <c:v>112</c:v>
                </c:pt>
                <c:pt idx="1397">
                  <c:v>112</c:v>
                </c:pt>
                <c:pt idx="1398">
                  <c:v>112</c:v>
                </c:pt>
                <c:pt idx="1399">
                  <c:v>112</c:v>
                </c:pt>
                <c:pt idx="1400">
                  <c:v>112</c:v>
                </c:pt>
                <c:pt idx="1401">
                  <c:v>112</c:v>
                </c:pt>
                <c:pt idx="1402">
                  <c:v>112</c:v>
                </c:pt>
                <c:pt idx="1403">
                  <c:v>112</c:v>
                </c:pt>
                <c:pt idx="1404">
                  <c:v>112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113</c:v>
                </c:pt>
                <c:pt idx="1409">
                  <c:v>113</c:v>
                </c:pt>
                <c:pt idx="1410">
                  <c:v>113</c:v>
                </c:pt>
                <c:pt idx="1411">
                  <c:v>113</c:v>
                </c:pt>
                <c:pt idx="1412">
                  <c:v>113</c:v>
                </c:pt>
                <c:pt idx="1413">
                  <c:v>113</c:v>
                </c:pt>
                <c:pt idx="1414">
                  <c:v>113</c:v>
                </c:pt>
                <c:pt idx="1415">
                  <c:v>113</c:v>
                </c:pt>
                <c:pt idx="1416">
                  <c:v>113</c:v>
                </c:pt>
                <c:pt idx="1417">
                  <c:v>112</c:v>
                </c:pt>
                <c:pt idx="1418">
                  <c:v>113</c:v>
                </c:pt>
                <c:pt idx="1419">
                  <c:v>113</c:v>
                </c:pt>
                <c:pt idx="1420">
                  <c:v>113</c:v>
                </c:pt>
                <c:pt idx="1421">
                  <c:v>113</c:v>
                </c:pt>
                <c:pt idx="1422">
                  <c:v>113</c:v>
                </c:pt>
                <c:pt idx="1423">
                  <c:v>113</c:v>
                </c:pt>
                <c:pt idx="1424">
                  <c:v>113</c:v>
                </c:pt>
                <c:pt idx="1425">
                  <c:v>112</c:v>
                </c:pt>
                <c:pt idx="1426">
                  <c:v>113</c:v>
                </c:pt>
                <c:pt idx="1427">
                  <c:v>113</c:v>
                </c:pt>
                <c:pt idx="1428">
                  <c:v>113</c:v>
                </c:pt>
                <c:pt idx="1429">
                  <c:v>113</c:v>
                </c:pt>
                <c:pt idx="1430">
                  <c:v>113</c:v>
                </c:pt>
                <c:pt idx="1431">
                  <c:v>113</c:v>
                </c:pt>
                <c:pt idx="1432">
                  <c:v>113</c:v>
                </c:pt>
                <c:pt idx="1433">
                  <c:v>113</c:v>
                </c:pt>
                <c:pt idx="1434">
                  <c:v>113</c:v>
                </c:pt>
                <c:pt idx="1435">
                  <c:v>113</c:v>
                </c:pt>
                <c:pt idx="1436">
                  <c:v>113</c:v>
                </c:pt>
                <c:pt idx="1437">
                  <c:v>113</c:v>
                </c:pt>
                <c:pt idx="1438">
                  <c:v>113</c:v>
                </c:pt>
                <c:pt idx="1439">
                  <c:v>113</c:v>
                </c:pt>
                <c:pt idx="1440">
                  <c:v>113</c:v>
                </c:pt>
                <c:pt idx="1441">
                  <c:v>113</c:v>
                </c:pt>
                <c:pt idx="1442">
                  <c:v>113</c:v>
                </c:pt>
                <c:pt idx="1443">
                  <c:v>113</c:v>
                </c:pt>
                <c:pt idx="1444">
                  <c:v>113</c:v>
                </c:pt>
                <c:pt idx="1445">
                  <c:v>113</c:v>
                </c:pt>
                <c:pt idx="1446">
                  <c:v>113</c:v>
                </c:pt>
                <c:pt idx="1447">
                  <c:v>113</c:v>
                </c:pt>
                <c:pt idx="1448">
                  <c:v>113</c:v>
                </c:pt>
                <c:pt idx="1449">
                  <c:v>113</c:v>
                </c:pt>
                <c:pt idx="1450">
                  <c:v>113</c:v>
                </c:pt>
                <c:pt idx="1451">
                  <c:v>113</c:v>
                </c:pt>
                <c:pt idx="1452">
                  <c:v>113</c:v>
                </c:pt>
                <c:pt idx="1453">
                  <c:v>113</c:v>
                </c:pt>
                <c:pt idx="1454">
                  <c:v>113</c:v>
                </c:pt>
                <c:pt idx="1455">
                  <c:v>113</c:v>
                </c:pt>
                <c:pt idx="1456">
                  <c:v>113</c:v>
                </c:pt>
                <c:pt idx="1457">
                  <c:v>113</c:v>
                </c:pt>
                <c:pt idx="1458">
                  <c:v>113</c:v>
                </c:pt>
                <c:pt idx="1459">
                  <c:v>113</c:v>
                </c:pt>
                <c:pt idx="1460">
                  <c:v>113</c:v>
                </c:pt>
                <c:pt idx="1461">
                  <c:v>113</c:v>
                </c:pt>
                <c:pt idx="1462">
                  <c:v>113</c:v>
                </c:pt>
                <c:pt idx="1463">
                  <c:v>113</c:v>
                </c:pt>
                <c:pt idx="1464">
                  <c:v>113</c:v>
                </c:pt>
                <c:pt idx="1465">
                  <c:v>112</c:v>
                </c:pt>
                <c:pt idx="1466">
                  <c:v>112</c:v>
                </c:pt>
                <c:pt idx="1467">
                  <c:v>113</c:v>
                </c:pt>
                <c:pt idx="1468">
                  <c:v>113</c:v>
                </c:pt>
                <c:pt idx="1469">
                  <c:v>113</c:v>
                </c:pt>
                <c:pt idx="1470">
                  <c:v>113</c:v>
                </c:pt>
                <c:pt idx="1471">
                  <c:v>113</c:v>
                </c:pt>
                <c:pt idx="1472">
                  <c:v>113</c:v>
                </c:pt>
                <c:pt idx="1473">
                  <c:v>113</c:v>
                </c:pt>
                <c:pt idx="1474">
                  <c:v>113</c:v>
                </c:pt>
                <c:pt idx="1475">
                  <c:v>113</c:v>
                </c:pt>
                <c:pt idx="1476">
                  <c:v>113</c:v>
                </c:pt>
                <c:pt idx="1477">
                  <c:v>113</c:v>
                </c:pt>
                <c:pt idx="1478">
                  <c:v>113</c:v>
                </c:pt>
                <c:pt idx="1479">
                  <c:v>113</c:v>
                </c:pt>
                <c:pt idx="1480">
                  <c:v>113</c:v>
                </c:pt>
                <c:pt idx="1481">
                  <c:v>113</c:v>
                </c:pt>
                <c:pt idx="1482">
                  <c:v>113</c:v>
                </c:pt>
                <c:pt idx="1483">
                  <c:v>113</c:v>
                </c:pt>
                <c:pt idx="1484">
                  <c:v>113</c:v>
                </c:pt>
                <c:pt idx="1485">
                  <c:v>113</c:v>
                </c:pt>
                <c:pt idx="1486">
                  <c:v>113</c:v>
                </c:pt>
                <c:pt idx="1487">
                  <c:v>113</c:v>
                </c:pt>
                <c:pt idx="1488">
                  <c:v>113</c:v>
                </c:pt>
                <c:pt idx="1489">
                  <c:v>113</c:v>
                </c:pt>
                <c:pt idx="1490">
                  <c:v>113</c:v>
                </c:pt>
                <c:pt idx="1491">
                  <c:v>113</c:v>
                </c:pt>
                <c:pt idx="1492">
                  <c:v>113</c:v>
                </c:pt>
                <c:pt idx="1493">
                  <c:v>113</c:v>
                </c:pt>
                <c:pt idx="1494">
                  <c:v>113</c:v>
                </c:pt>
                <c:pt idx="1495">
                  <c:v>113</c:v>
                </c:pt>
                <c:pt idx="1496">
                  <c:v>113</c:v>
                </c:pt>
                <c:pt idx="1497">
                  <c:v>113</c:v>
                </c:pt>
                <c:pt idx="1498">
                  <c:v>113</c:v>
                </c:pt>
                <c:pt idx="1499">
                  <c:v>114</c:v>
                </c:pt>
                <c:pt idx="1500">
                  <c:v>114</c:v>
                </c:pt>
                <c:pt idx="1501">
                  <c:v>114</c:v>
                </c:pt>
                <c:pt idx="1502">
                  <c:v>114</c:v>
                </c:pt>
                <c:pt idx="1503">
                  <c:v>114</c:v>
                </c:pt>
                <c:pt idx="1504">
                  <c:v>114</c:v>
                </c:pt>
                <c:pt idx="1505">
                  <c:v>114</c:v>
                </c:pt>
                <c:pt idx="1506">
                  <c:v>114</c:v>
                </c:pt>
                <c:pt idx="1507">
                  <c:v>114</c:v>
                </c:pt>
                <c:pt idx="1508">
                  <c:v>114</c:v>
                </c:pt>
                <c:pt idx="1509">
                  <c:v>114</c:v>
                </c:pt>
                <c:pt idx="1510">
                  <c:v>114</c:v>
                </c:pt>
                <c:pt idx="1511">
                  <c:v>114</c:v>
                </c:pt>
                <c:pt idx="1512">
                  <c:v>114</c:v>
                </c:pt>
                <c:pt idx="1513">
                  <c:v>114</c:v>
                </c:pt>
                <c:pt idx="1514">
                  <c:v>114</c:v>
                </c:pt>
                <c:pt idx="1515">
                  <c:v>114</c:v>
                </c:pt>
                <c:pt idx="1516">
                  <c:v>114</c:v>
                </c:pt>
                <c:pt idx="1517">
                  <c:v>114</c:v>
                </c:pt>
                <c:pt idx="1518">
                  <c:v>114</c:v>
                </c:pt>
                <c:pt idx="1519">
                  <c:v>114</c:v>
                </c:pt>
                <c:pt idx="1520">
                  <c:v>114</c:v>
                </c:pt>
                <c:pt idx="1521">
                  <c:v>114</c:v>
                </c:pt>
                <c:pt idx="1522">
                  <c:v>114</c:v>
                </c:pt>
                <c:pt idx="1523">
                  <c:v>114</c:v>
                </c:pt>
                <c:pt idx="1524">
                  <c:v>114</c:v>
                </c:pt>
                <c:pt idx="1525">
                  <c:v>114</c:v>
                </c:pt>
                <c:pt idx="1526">
                  <c:v>114</c:v>
                </c:pt>
                <c:pt idx="1527">
                  <c:v>114</c:v>
                </c:pt>
                <c:pt idx="1528">
                  <c:v>114</c:v>
                </c:pt>
                <c:pt idx="1529">
                  <c:v>114</c:v>
                </c:pt>
                <c:pt idx="1530">
                  <c:v>114</c:v>
                </c:pt>
                <c:pt idx="1531">
                  <c:v>114</c:v>
                </c:pt>
                <c:pt idx="1532">
                  <c:v>114</c:v>
                </c:pt>
                <c:pt idx="1533">
                  <c:v>114</c:v>
                </c:pt>
                <c:pt idx="1534">
                  <c:v>114</c:v>
                </c:pt>
                <c:pt idx="1535">
                  <c:v>114</c:v>
                </c:pt>
                <c:pt idx="1536">
                  <c:v>114</c:v>
                </c:pt>
                <c:pt idx="1537">
                  <c:v>114</c:v>
                </c:pt>
                <c:pt idx="1538">
                  <c:v>114</c:v>
                </c:pt>
                <c:pt idx="1539">
                  <c:v>114</c:v>
                </c:pt>
                <c:pt idx="1540">
                  <c:v>114</c:v>
                </c:pt>
                <c:pt idx="1541">
                  <c:v>114</c:v>
                </c:pt>
                <c:pt idx="1542">
                  <c:v>114</c:v>
                </c:pt>
                <c:pt idx="1543">
                  <c:v>114</c:v>
                </c:pt>
                <c:pt idx="1544">
                  <c:v>114</c:v>
                </c:pt>
                <c:pt idx="1545">
                  <c:v>114</c:v>
                </c:pt>
                <c:pt idx="1546">
                  <c:v>114</c:v>
                </c:pt>
                <c:pt idx="1547">
                  <c:v>114</c:v>
                </c:pt>
                <c:pt idx="1548">
                  <c:v>114</c:v>
                </c:pt>
                <c:pt idx="1549">
                  <c:v>114</c:v>
                </c:pt>
                <c:pt idx="1550">
                  <c:v>114</c:v>
                </c:pt>
                <c:pt idx="1551">
                  <c:v>114</c:v>
                </c:pt>
                <c:pt idx="1552">
                  <c:v>114</c:v>
                </c:pt>
                <c:pt idx="1553">
                  <c:v>114</c:v>
                </c:pt>
                <c:pt idx="1554">
                  <c:v>115</c:v>
                </c:pt>
                <c:pt idx="1555">
                  <c:v>115</c:v>
                </c:pt>
                <c:pt idx="1556">
                  <c:v>115</c:v>
                </c:pt>
                <c:pt idx="1557">
                  <c:v>115</c:v>
                </c:pt>
                <c:pt idx="1558">
                  <c:v>115</c:v>
                </c:pt>
                <c:pt idx="1559">
                  <c:v>115</c:v>
                </c:pt>
                <c:pt idx="1560">
                  <c:v>115</c:v>
                </c:pt>
                <c:pt idx="1561">
                  <c:v>115</c:v>
                </c:pt>
                <c:pt idx="1562">
                  <c:v>115</c:v>
                </c:pt>
                <c:pt idx="1563">
                  <c:v>115</c:v>
                </c:pt>
                <c:pt idx="1564">
                  <c:v>115</c:v>
                </c:pt>
                <c:pt idx="1565">
                  <c:v>115</c:v>
                </c:pt>
                <c:pt idx="1566">
                  <c:v>115</c:v>
                </c:pt>
                <c:pt idx="1567">
                  <c:v>115</c:v>
                </c:pt>
                <c:pt idx="1568">
                  <c:v>115</c:v>
                </c:pt>
                <c:pt idx="1569">
                  <c:v>115</c:v>
                </c:pt>
                <c:pt idx="1570">
                  <c:v>115</c:v>
                </c:pt>
                <c:pt idx="1571">
                  <c:v>115</c:v>
                </c:pt>
                <c:pt idx="1572">
                  <c:v>115</c:v>
                </c:pt>
                <c:pt idx="1573">
                  <c:v>115</c:v>
                </c:pt>
                <c:pt idx="1574">
                  <c:v>115</c:v>
                </c:pt>
                <c:pt idx="1575">
                  <c:v>115</c:v>
                </c:pt>
                <c:pt idx="1576">
                  <c:v>115</c:v>
                </c:pt>
                <c:pt idx="1577">
                  <c:v>115</c:v>
                </c:pt>
                <c:pt idx="1578">
                  <c:v>115</c:v>
                </c:pt>
                <c:pt idx="1579">
                  <c:v>115</c:v>
                </c:pt>
                <c:pt idx="1580">
                  <c:v>115</c:v>
                </c:pt>
                <c:pt idx="1581">
                  <c:v>115</c:v>
                </c:pt>
                <c:pt idx="1582">
                  <c:v>116</c:v>
                </c:pt>
                <c:pt idx="1583">
                  <c:v>116</c:v>
                </c:pt>
                <c:pt idx="1584">
                  <c:v>116</c:v>
                </c:pt>
                <c:pt idx="1585">
                  <c:v>116</c:v>
                </c:pt>
                <c:pt idx="1586">
                  <c:v>116</c:v>
                </c:pt>
                <c:pt idx="1587">
                  <c:v>115</c:v>
                </c:pt>
                <c:pt idx="1588">
                  <c:v>116</c:v>
                </c:pt>
                <c:pt idx="1589">
                  <c:v>116</c:v>
                </c:pt>
                <c:pt idx="1590">
                  <c:v>116</c:v>
                </c:pt>
                <c:pt idx="1591">
                  <c:v>116</c:v>
                </c:pt>
                <c:pt idx="1592">
                  <c:v>116</c:v>
                </c:pt>
                <c:pt idx="1593">
                  <c:v>116</c:v>
                </c:pt>
                <c:pt idx="1594">
                  <c:v>116</c:v>
                </c:pt>
                <c:pt idx="1595">
                  <c:v>116</c:v>
                </c:pt>
                <c:pt idx="1596">
                  <c:v>116</c:v>
                </c:pt>
                <c:pt idx="1597">
                  <c:v>116</c:v>
                </c:pt>
                <c:pt idx="1598">
                  <c:v>116</c:v>
                </c:pt>
                <c:pt idx="1599">
                  <c:v>116</c:v>
                </c:pt>
                <c:pt idx="1600">
                  <c:v>116</c:v>
                </c:pt>
                <c:pt idx="1601">
                  <c:v>116</c:v>
                </c:pt>
                <c:pt idx="1602">
                  <c:v>116</c:v>
                </c:pt>
                <c:pt idx="1603">
                  <c:v>116</c:v>
                </c:pt>
                <c:pt idx="1604">
                  <c:v>116</c:v>
                </c:pt>
                <c:pt idx="1605">
                  <c:v>116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116</c:v>
                </c:pt>
                <c:pt idx="1611">
                  <c:v>116</c:v>
                </c:pt>
                <c:pt idx="1612">
                  <c:v>116</c:v>
                </c:pt>
                <c:pt idx="1613">
                  <c:v>116</c:v>
                </c:pt>
                <c:pt idx="1614">
                  <c:v>116</c:v>
                </c:pt>
                <c:pt idx="1615">
                  <c:v>116</c:v>
                </c:pt>
                <c:pt idx="1616">
                  <c:v>116</c:v>
                </c:pt>
                <c:pt idx="1617">
                  <c:v>116</c:v>
                </c:pt>
                <c:pt idx="1618">
                  <c:v>116</c:v>
                </c:pt>
                <c:pt idx="1619">
                  <c:v>116</c:v>
                </c:pt>
                <c:pt idx="1620">
                  <c:v>116</c:v>
                </c:pt>
                <c:pt idx="1621">
                  <c:v>116</c:v>
                </c:pt>
                <c:pt idx="1622">
                  <c:v>116</c:v>
                </c:pt>
                <c:pt idx="1623">
                  <c:v>116</c:v>
                </c:pt>
                <c:pt idx="1624">
                  <c:v>116</c:v>
                </c:pt>
                <c:pt idx="1625">
                  <c:v>116</c:v>
                </c:pt>
                <c:pt idx="1626">
                  <c:v>116</c:v>
                </c:pt>
                <c:pt idx="1627">
                  <c:v>116</c:v>
                </c:pt>
                <c:pt idx="1628">
                  <c:v>115</c:v>
                </c:pt>
                <c:pt idx="1629">
                  <c:v>115</c:v>
                </c:pt>
                <c:pt idx="1630">
                  <c:v>115</c:v>
                </c:pt>
                <c:pt idx="1631">
                  <c:v>115</c:v>
                </c:pt>
                <c:pt idx="1632">
                  <c:v>115</c:v>
                </c:pt>
                <c:pt idx="1633">
                  <c:v>115</c:v>
                </c:pt>
                <c:pt idx="1634">
                  <c:v>115</c:v>
                </c:pt>
                <c:pt idx="1635">
                  <c:v>115</c:v>
                </c:pt>
                <c:pt idx="1636">
                  <c:v>115</c:v>
                </c:pt>
                <c:pt idx="1637">
                  <c:v>115</c:v>
                </c:pt>
                <c:pt idx="1638">
                  <c:v>115</c:v>
                </c:pt>
                <c:pt idx="1639">
                  <c:v>115</c:v>
                </c:pt>
                <c:pt idx="1640">
                  <c:v>115</c:v>
                </c:pt>
                <c:pt idx="1641">
                  <c:v>115</c:v>
                </c:pt>
                <c:pt idx="1642">
                  <c:v>115</c:v>
                </c:pt>
                <c:pt idx="1643">
                  <c:v>115</c:v>
                </c:pt>
                <c:pt idx="1644">
                  <c:v>115</c:v>
                </c:pt>
                <c:pt idx="1645">
                  <c:v>116</c:v>
                </c:pt>
                <c:pt idx="1646">
                  <c:v>116</c:v>
                </c:pt>
                <c:pt idx="1647">
                  <c:v>116</c:v>
                </c:pt>
                <c:pt idx="1648">
                  <c:v>116</c:v>
                </c:pt>
                <c:pt idx="1649">
                  <c:v>116</c:v>
                </c:pt>
                <c:pt idx="1650">
                  <c:v>116</c:v>
                </c:pt>
                <c:pt idx="1651">
                  <c:v>116</c:v>
                </c:pt>
                <c:pt idx="1652">
                  <c:v>116</c:v>
                </c:pt>
                <c:pt idx="1653">
                  <c:v>116</c:v>
                </c:pt>
                <c:pt idx="1654">
                  <c:v>116</c:v>
                </c:pt>
                <c:pt idx="1655">
                  <c:v>116</c:v>
                </c:pt>
                <c:pt idx="1656">
                  <c:v>116</c:v>
                </c:pt>
                <c:pt idx="1657">
                  <c:v>116</c:v>
                </c:pt>
                <c:pt idx="1658">
                  <c:v>116</c:v>
                </c:pt>
                <c:pt idx="1659">
                  <c:v>116</c:v>
                </c:pt>
                <c:pt idx="1660">
                  <c:v>116</c:v>
                </c:pt>
                <c:pt idx="1661">
                  <c:v>116</c:v>
                </c:pt>
                <c:pt idx="1662">
                  <c:v>116</c:v>
                </c:pt>
                <c:pt idx="1663">
                  <c:v>116</c:v>
                </c:pt>
                <c:pt idx="1664">
                  <c:v>116</c:v>
                </c:pt>
                <c:pt idx="1665">
                  <c:v>116</c:v>
                </c:pt>
                <c:pt idx="1666">
                  <c:v>116</c:v>
                </c:pt>
                <c:pt idx="1667">
                  <c:v>116</c:v>
                </c:pt>
                <c:pt idx="1668">
                  <c:v>116</c:v>
                </c:pt>
                <c:pt idx="1669">
                  <c:v>116</c:v>
                </c:pt>
                <c:pt idx="1670">
                  <c:v>116</c:v>
                </c:pt>
                <c:pt idx="1671">
                  <c:v>116</c:v>
                </c:pt>
                <c:pt idx="1672">
                  <c:v>116</c:v>
                </c:pt>
                <c:pt idx="1673">
                  <c:v>116</c:v>
                </c:pt>
                <c:pt idx="1674">
                  <c:v>116</c:v>
                </c:pt>
                <c:pt idx="1675">
                  <c:v>116</c:v>
                </c:pt>
                <c:pt idx="1676">
                  <c:v>116</c:v>
                </c:pt>
                <c:pt idx="1677">
                  <c:v>116</c:v>
                </c:pt>
                <c:pt idx="1678">
                  <c:v>116</c:v>
                </c:pt>
                <c:pt idx="1679">
                  <c:v>116</c:v>
                </c:pt>
                <c:pt idx="1680">
                  <c:v>117</c:v>
                </c:pt>
                <c:pt idx="1681">
                  <c:v>117</c:v>
                </c:pt>
                <c:pt idx="1682">
                  <c:v>117</c:v>
                </c:pt>
                <c:pt idx="1683">
                  <c:v>117</c:v>
                </c:pt>
                <c:pt idx="1684">
                  <c:v>117</c:v>
                </c:pt>
                <c:pt idx="1685">
                  <c:v>117</c:v>
                </c:pt>
                <c:pt idx="1686">
                  <c:v>117</c:v>
                </c:pt>
                <c:pt idx="1687">
                  <c:v>117</c:v>
                </c:pt>
                <c:pt idx="1688">
                  <c:v>117</c:v>
                </c:pt>
                <c:pt idx="1689">
                  <c:v>117</c:v>
                </c:pt>
                <c:pt idx="1690">
                  <c:v>117</c:v>
                </c:pt>
                <c:pt idx="1691">
                  <c:v>117</c:v>
                </c:pt>
                <c:pt idx="1692">
                  <c:v>117</c:v>
                </c:pt>
                <c:pt idx="1693">
                  <c:v>117</c:v>
                </c:pt>
                <c:pt idx="1694">
                  <c:v>117</c:v>
                </c:pt>
                <c:pt idx="1695">
                  <c:v>117</c:v>
                </c:pt>
                <c:pt idx="1696">
                  <c:v>117</c:v>
                </c:pt>
                <c:pt idx="1697">
                  <c:v>117</c:v>
                </c:pt>
                <c:pt idx="1698">
                  <c:v>117</c:v>
                </c:pt>
                <c:pt idx="1699">
                  <c:v>117</c:v>
                </c:pt>
                <c:pt idx="1700">
                  <c:v>117</c:v>
                </c:pt>
                <c:pt idx="1701">
                  <c:v>117</c:v>
                </c:pt>
                <c:pt idx="1702">
                  <c:v>117</c:v>
                </c:pt>
                <c:pt idx="1703">
                  <c:v>117</c:v>
                </c:pt>
                <c:pt idx="1704">
                  <c:v>117</c:v>
                </c:pt>
                <c:pt idx="1705">
                  <c:v>117</c:v>
                </c:pt>
                <c:pt idx="1706">
                  <c:v>117</c:v>
                </c:pt>
                <c:pt idx="1707">
                  <c:v>117</c:v>
                </c:pt>
                <c:pt idx="1708">
                  <c:v>117</c:v>
                </c:pt>
                <c:pt idx="1709">
                  <c:v>117</c:v>
                </c:pt>
                <c:pt idx="1710">
                  <c:v>117</c:v>
                </c:pt>
                <c:pt idx="1711">
                  <c:v>117</c:v>
                </c:pt>
                <c:pt idx="1712">
                  <c:v>117</c:v>
                </c:pt>
                <c:pt idx="1713">
                  <c:v>117</c:v>
                </c:pt>
                <c:pt idx="1714">
                  <c:v>117</c:v>
                </c:pt>
                <c:pt idx="1715">
                  <c:v>117</c:v>
                </c:pt>
                <c:pt idx="1716">
                  <c:v>117</c:v>
                </c:pt>
                <c:pt idx="1717">
                  <c:v>117</c:v>
                </c:pt>
                <c:pt idx="1718">
                  <c:v>117</c:v>
                </c:pt>
                <c:pt idx="1719">
                  <c:v>117</c:v>
                </c:pt>
                <c:pt idx="1720">
                  <c:v>117</c:v>
                </c:pt>
                <c:pt idx="1721">
                  <c:v>117</c:v>
                </c:pt>
                <c:pt idx="1722">
                  <c:v>117</c:v>
                </c:pt>
                <c:pt idx="1723">
                  <c:v>117</c:v>
                </c:pt>
                <c:pt idx="1724">
                  <c:v>117</c:v>
                </c:pt>
                <c:pt idx="1725">
                  <c:v>117</c:v>
                </c:pt>
                <c:pt idx="1726">
                  <c:v>117</c:v>
                </c:pt>
                <c:pt idx="1727">
                  <c:v>117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117</c:v>
                </c:pt>
                <c:pt idx="1732">
                  <c:v>117</c:v>
                </c:pt>
                <c:pt idx="1733">
                  <c:v>117</c:v>
                </c:pt>
                <c:pt idx="1734">
                  <c:v>117</c:v>
                </c:pt>
                <c:pt idx="1735">
                  <c:v>117</c:v>
                </c:pt>
                <c:pt idx="1736">
                  <c:v>117</c:v>
                </c:pt>
                <c:pt idx="1737">
                  <c:v>117</c:v>
                </c:pt>
                <c:pt idx="1738">
                  <c:v>117</c:v>
                </c:pt>
                <c:pt idx="1739">
                  <c:v>117</c:v>
                </c:pt>
                <c:pt idx="1740">
                  <c:v>117</c:v>
                </c:pt>
                <c:pt idx="1741">
                  <c:v>117</c:v>
                </c:pt>
                <c:pt idx="1742">
                  <c:v>117</c:v>
                </c:pt>
                <c:pt idx="1743">
                  <c:v>117</c:v>
                </c:pt>
                <c:pt idx="1744">
                  <c:v>117</c:v>
                </c:pt>
                <c:pt idx="1745">
                  <c:v>117</c:v>
                </c:pt>
                <c:pt idx="1746">
                  <c:v>117</c:v>
                </c:pt>
                <c:pt idx="1747">
                  <c:v>117</c:v>
                </c:pt>
                <c:pt idx="1748">
                  <c:v>117</c:v>
                </c:pt>
                <c:pt idx="1749">
                  <c:v>117</c:v>
                </c:pt>
                <c:pt idx="1750">
                  <c:v>117</c:v>
                </c:pt>
                <c:pt idx="1751">
                  <c:v>117</c:v>
                </c:pt>
                <c:pt idx="1752">
                  <c:v>117</c:v>
                </c:pt>
                <c:pt idx="1753">
                  <c:v>117</c:v>
                </c:pt>
                <c:pt idx="1754">
                  <c:v>117</c:v>
                </c:pt>
                <c:pt idx="1755">
                  <c:v>117</c:v>
                </c:pt>
                <c:pt idx="1756">
                  <c:v>117</c:v>
                </c:pt>
                <c:pt idx="1757">
                  <c:v>117</c:v>
                </c:pt>
                <c:pt idx="1758">
                  <c:v>117</c:v>
                </c:pt>
                <c:pt idx="1759">
                  <c:v>117</c:v>
                </c:pt>
                <c:pt idx="1760">
                  <c:v>118</c:v>
                </c:pt>
                <c:pt idx="1761">
                  <c:v>118</c:v>
                </c:pt>
                <c:pt idx="1762">
                  <c:v>118</c:v>
                </c:pt>
                <c:pt idx="1763">
                  <c:v>118</c:v>
                </c:pt>
                <c:pt idx="1764">
                  <c:v>118</c:v>
                </c:pt>
                <c:pt idx="1765">
                  <c:v>118</c:v>
                </c:pt>
                <c:pt idx="1766">
                  <c:v>118</c:v>
                </c:pt>
                <c:pt idx="1767">
                  <c:v>118</c:v>
                </c:pt>
                <c:pt idx="1768">
                  <c:v>118</c:v>
                </c:pt>
                <c:pt idx="1769">
                  <c:v>118</c:v>
                </c:pt>
                <c:pt idx="1770">
                  <c:v>118</c:v>
                </c:pt>
                <c:pt idx="1771">
                  <c:v>118</c:v>
                </c:pt>
                <c:pt idx="1772">
                  <c:v>118</c:v>
                </c:pt>
                <c:pt idx="1773">
                  <c:v>118</c:v>
                </c:pt>
                <c:pt idx="1774">
                  <c:v>118</c:v>
                </c:pt>
                <c:pt idx="1775">
                  <c:v>118</c:v>
                </c:pt>
                <c:pt idx="1776">
                  <c:v>118</c:v>
                </c:pt>
                <c:pt idx="1777">
                  <c:v>118</c:v>
                </c:pt>
                <c:pt idx="1778">
                  <c:v>118</c:v>
                </c:pt>
                <c:pt idx="1779">
                  <c:v>118</c:v>
                </c:pt>
                <c:pt idx="1780">
                  <c:v>118</c:v>
                </c:pt>
                <c:pt idx="1781">
                  <c:v>118</c:v>
                </c:pt>
                <c:pt idx="1782">
                  <c:v>118</c:v>
                </c:pt>
                <c:pt idx="1783">
                  <c:v>118</c:v>
                </c:pt>
                <c:pt idx="1784">
                  <c:v>118</c:v>
                </c:pt>
                <c:pt idx="1785">
                  <c:v>118</c:v>
                </c:pt>
                <c:pt idx="1786">
                  <c:v>118</c:v>
                </c:pt>
                <c:pt idx="1787">
                  <c:v>118</c:v>
                </c:pt>
                <c:pt idx="1788">
                  <c:v>118</c:v>
                </c:pt>
                <c:pt idx="1789">
                  <c:v>118</c:v>
                </c:pt>
                <c:pt idx="1790">
                  <c:v>118</c:v>
                </c:pt>
                <c:pt idx="1791">
                  <c:v>118</c:v>
                </c:pt>
                <c:pt idx="1792">
                  <c:v>118</c:v>
                </c:pt>
                <c:pt idx="1793">
                  <c:v>118</c:v>
                </c:pt>
                <c:pt idx="1794">
                  <c:v>118</c:v>
                </c:pt>
                <c:pt idx="1795">
                  <c:v>118</c:v>
                </c:pt>
                <c:pt idx="1796">
                  <c:v>118</c:v>
                </c:pt>
                <c:pt idx="1797">
                  <c:v>118</c:v>
                </c:pt>
                <c:pt idx="1798">
                  <c:v>118</c:v>
                </c:pt>
                <c:pt idx="1799">
                  <c:v>118</c:v>
                </c:pt>
                <c:pt idx="1800">
                  <c:v>118</c:v>
                </c:pt>
                <c:pt idx="1801">
                  <c:v>118</c:v>
                </c:pt>
                <c:pt idx="1802">
                  <c:v>118</c:v>
                </c:pt>
                <c:pt idx="1803">
                  <c:v>118</c:v>
                </c:pt>
                <c:pt idx="1804">
                  <c:v>118</c:v>
                </c:pt>
                <c:pt idx="1805">
                  <c:v>118</c:v>
                </c:pt>
                <c:pt idx="1806">
                  <c:v>118</c:v>
                </c:pt>
                <c:pt idx="1807">
                  <c:v>118</c:v>
                </c:pt>
                <c:pt idx="1808">
                  <c:v>118</c:v>
                </c:pt>
                <c:pt idx="1809">
                  <c:v>118</c:v>
                </c:pt>
                <c:pt idx="1810">
                  <c:v>118</c:v>
                </c:pt>
                <c:pt idx="1811">
                  <c:v>118</c:v>
                </c:pt>
                <c:pt idx="1812">
                  <c:v>118</c:v>
                </c:pt>
                <c:pt idx="1813">
                  <c:v>118</c:v>
                </c:pt>
                <c:pt idx="1814">
                  <c:v>118</c:v>
                </c:pt>
                <c:pt idx="1815">
                  <c:v>118</c:v>
                </c:pt>
                <c:pt idx="1816">
                  <c:v>118</c:v>
                </c:pt>
                <c:pt idx="1817">
                  <c:v>119</c:v>
                </c:pt>
                <c:pt idx="1818">
                  <c:v>119</c:v>
                </c:pt>
                <c:pt idx="1819">
                  <c:v>119</c:v>
                </c:pt>
                <c:pt idx="1820">
                  <c:v>118</c:v>
                </c:pt>
                <c:pt idx="1821">
                  <c:v>118</c:v>
                </c:pt>
                <c:pt idx="1822">
                  <c:v>118</c:v>
                </c:pt>
                <c:pt idx="1823">
                  <c:v>118</c:v>
                </c:pt>
                <c:pt idx="1824">
                  <c:v>118</c:v>
                </c:pt>
                <c:pt idx="1825">
                  <c:v>118</c:v>
                </c:pt>
                <c:pt idx="1826">
                  <c:v>118</c:v>
                </c:pt>
                <c:pt idx="1827">
                  <c:v>118</c:v>
                </c:pt>
                <c:pt idx="1828">
                  <c:v>119</c:v>
                </c:pt>
                <c:pt idx="1829">
                  <c:v>119</c:v>
                </c:pt>
                <c:pt idx="1830">
                  <c:v>119</c:v>
                </c:pt>
                <c:pt idx="1831">
                  <c:v>119</c:v>
                </c:pt>
                <c:pt idx="1832">
                  <c:v>119</c:v>
                </c:pt>
                <c:pt idx="1833">
                  <c:v>119</c:v>
                </c:pt>
                <c:pt idx="1834">
                  <c:v>119</c:v>
                </c:pt>
                <c:pt idx="1835">
                  <c:v>119</c:v>
                </c:pt>
                <c:pt idx="1836">
                  <c:v>119</c:v>
                </c:pt>
                <c:pt idx="1837">
                  <c:v>119</c:v>
                </c:pt>
                <c:pt idx="1838">
                  <c:v>119</c:v>
                </c:pt>
                <c:pt idx="1839">
                  <c:v>119</c:v>
                </c:pt>
                <c:pt idx="1840">
                  <c:v>119</c:v>
                </c:pt>
                <c:pt idx="1841">
                  <c:v>119</c:v>
                </c:pt>
                <c:pt idx="1842">
                  <c:v>119</c:v>
                </c:pt>
                <c:pt idx="1843">
                  <c:v>119</c:v>
                </c:pt>
                <c:pt idx="1844">
                  <c:v>119</c:v>
                </c:pt>
                <c:pt idx="1845">
                  <c:v>119</c:v>
                </c:pt>
                <c:pt idx="1846">
                  <c:v>119</c:v>
                </c:pt>
                <c:pt idx="1847">
                  <c:v>119</c:v>
                </c:pt>
                <c:pt idx="1848">
                  <c:v>119</c:v>
                </c:pt>
                <c:pt idx="1849">
                  <c:v>119</c:v>
                </c:pt>
                <c:pt idx="1850">
                  <c:v>119</c:v>
                </c:pt>
                <c:pt idx="1851">
                  <c:v>119</c:v>
                </c:pt>
                <c:pt idx="1852">
                  <c:v>119</c:v>
                </c:pt>
                <c:pt idx="1853">
                  <c:v>119</c:v>
                </c:pt>
                <c:pt idx="1854">
                  <c:v>119</c:v>
                </c:pt>
                <c:pt idx="1855">
                  <c:v>119</c:v>
                </c:pt>
                <c:pt idx="1856">
                  <c:v>119</c:v>
                </c:pt>
                <c:pt idx="1857">
                  <c:v>119</c:v>
                </c:pt>
                <c:pt idx="1858">
                  <c:v>119</c:v>
                </c:pt>
                <c:pt idx="1859">
                  <c:v>119</c:v>
                </c:pt>
                <c:pt idx="1860">
                  <c:v>119</c:v>
                </c:pt>
                <c:pt idx="1861">
                  <c:v>119</c:v>
                </c:pt>
                <c:pt idx="1862">
                  <c:v>119</c:v>
                </c:pt>
                <c:pt idx="1863">
                  <c:v>119</c:v>
                </c:pt>
                <c:pt idx="1864">
                  <c:v>119</c:v>
                </c:pt>
                <c:pt idx="1865">
                  <c:v>119</c:v>
                </c:pt>
                <c:pt idx="1866">
                  <c:v>119</c:v>
                </c:pt>
                <c:pt idx="1867">
                  <c:v>119</c:v>
                </c:pt>
                <c:pt idx="1868">
                  <c:v>119</c:v>
                </c:pt>
                <c:pt idx="1869">
                  <c:v>119</c:v>
                </c:pt>
                <c:pt idx="1870">
                  <c:v>119</c:v>
                </c:pt>
                <c:pt idx="1871">
                  <c:v>119</c:v>
                </c:pt>
                <c:pt idx="1872">
                  <c:v>119</c:v>
                </c:pt>
                <c:pt idx="1873">
                  <c:v>119</c:v>
                </c:pt>
                <c:pt idx="1874">
                  <c:v>119</c:v>
                </c:pt>
                <c:pt idx="1875">
                  <c:v>119</c:v>
                </c:pt>
                <c:pt idx="1876">
                  <c:v>119</c:v>
                </c:pt>
                <c:pt idx="1877">
                  <c:v>119</c:v>
                </c:pt>
                <c:pt idx="1878">
                  <c:v>119</c:v>
                </c:pt>
                <c:pt idx="1879">
                  <c:v>119</c:v>
                </c:pt>
                <c:pt idx="1880">
                  <c:v>119</c:v>
                </c:pt>
                <c:pt idx="1881">
                  <c:v>119</c:v>
                </c:pt>
                <c:pt idx="1882">
                  <c:v>119</c:v>
                </c:pt>
                <c:pt idx="1883">
                  <c:v>119</c:v>
                </c:pt>
                <c:pt idx="1884">
                  <c:v>119</c:v>
                </c:pt>
                <c:pt idx="1885">
                  <c:v>119</c:v>
                </c:pt>
                <c:pt idx="1886">
                  <c:v>119</c:v>
                </c:pt>
                <c:pt idx="1887">
                  <c:v>119</c:v>
                </c:pt>
                <c:pt idx="1888">
                  <c:v>119</c:v>
                </c:pt>
                <c:pt idx="1889">
                  <c:v>119</c:v>
                </c:pt>
                <c:pt idx="1890">
                  <c:v>119</c:v>
                </c:pt>
                <c:pt idx="1891">
                  <c:v>119</c:v>
                </c:pt>
                <c:pt idx="1892">
                  <c:v>119</c:v>
                </c:pt>
                <c:pt idx="1893">
                  <c:v>119</c:v>
                </c:pt>
                <c:pt idx="1894">
                  <c:v>119</c:v>
                </c:pt>
                <c:pt idx="1895">
                  <c:v>119</c:v>
                </c:pt>
                <c:pt idx="1896">
                  <c:v>119</c:v>
                </c:pt>
                <c:pt idx="1897">
                  <c:v>120</c:v>
                </c:pt>
                <c:pt idx="1898">
                  <c:v>120</c:v>
                </c:pt>
                <c:pt idx="1899">
                  <c:v>119</c:v>
                </c:pt>
                <c:pt idx="1900">
                  <c:v>119</c:v>
                </c:pt>
                <c:pt idx="1901">
                  <c:v>120</c:v>
                </c:pt>
                <c:pt idx="1902">
                  <c:v>120</c:v>
                </c:pt>
                <c:pt idx="1903">
                  <c:v>120</c:v>
                </c:pt>
                <c:pt idx="1904">
                  <c:v>120</c:v>
                </c:pt>
                <c:pt idx="1905">
                  <c:v>120</c:v>
                </c:pt>
                <c:pt idx="1906">
                  <c:v>120</c:v>
                </c:pt>
                <c:pt idx="1907">
                  <c:v>120</c:v>
                </c:pt>
                <c:pt idx="1908">
                  <c:v>120</c:v>
                </c:pt>
                <c:pt idx="1909">
                  <c:v>120</c:v>
                </c:pt>
                <c:pt idx="1910">
                  <c:v>120</c:v>
                </c:pt>
                <c:pt idx="1911">
                  <c:v>120</c:v>
                </c:pt>
                <c:pt idx="1912">
                  <c:v>120</c:v>
                </c:pt>
                <c:pt idx="1913">
                  <c:v>120</c:v>
                </c:pt>
                <c:pt idx="1914">
                  <c:v>120</c:v>
                </c:pt>
                <c:pt idx="1915">
                  <c:v>120</c:v>
                </c:pt>
                <c:pt idx="1916">
                  <c:v>120</c:v>
                </c:pt>
                <c:pt idx="1917">
                  <c:v>120</c:v>
                </c:pt>
                <c:pt idx="1918">
                  <c:v>120</c:v>
                </c:pt>
                <c:pt idx="1919">
                  <c:v>120</c:v>
                </c:pt>
                <c:pt idx="1920">
                  <c:v>120</c:v>
                </c:pt>
                <c:pt idx="1921">
                  <c:v>120</c:v>
                </c:pt>
                <c:pt idx="1922">
                  <c:v>120</c:v>
                </c:pt>
                <c:pt idx="1923">
                  <c:v>120</c:v>
                </c:pt>
                <c:pt idx="1924">
                  <c:v>120</c:v>
                </c:pt>
                <c:pt idx="1925">
                  <c:v>120</c:v>
                </c:pt>
                <c:pt idx="1926">
                  <c:v>120</c:v>
                </c:pt>
                <c:pt idx="1927">
                  <c:v>120</c:v>
                </c:pt>
                <c:pt idx="1928">
                  <c:v>120</c:v>
                </c:pt>
                <c:pt idx="1929">
                  <c:v>120</c:v>
                </c:pt>
                <c:pt idx="1930">
                  <c:v>120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120</c:v>
                </c:pt>
                <c:pt idx="1935">
                  <c:v>120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120</c:v>
                </c:pt>
                <c:pt idx="1943">
                  <c:v>120</c:v>
                </c:pt>
                <c:pt idx="1944">
                  <c:v>120</c:v>
                </c:pt>
                <c:pt idx="1945">
                  <c:v>120</c:v>
                </c:pt>
                <c:pt idx="1946">
                  <c:v>120</c:v>
                </c:pt>
                <c:pt idx="1947">
                  <c:v>120</c:v>
                </c:pt>
                <c:pt idx="1948">
                  <c:v>120</c:v>
                </c:pt>
                <c:pt idx="1949">
                  <c:v>120</c:v>
                </c:pt>
                <c:pt idx="1950">
                  <c:v>120</c:v>
                </c:pt>
                <c:pt idx="1951">
                  <c:v>120</c:v>
                </c:pt>
                <c:pt idx="1952">
                  <c:v>120</c:v>
                </c:pt>
                <c:pt idx="1953">
                  <c:v>120</c:v>
                </c:pt>
                <c:pt idx="1954">
                  <c:v>120</c:v>
                </c:pt>
                <c:pt idx="1955">
                  <c:v>121</c:v>
                </c:pt>
                <c:pt idx="1956">
                  <c:v>121</c:v>
                </c:pt>
                <c:pt idx="1957">
                  <c:v>121</c:v>
                </c:pt>
                <c:pt idx="1958">
                  <c:v>121</c:v>
                </c:pt>
                <c:pt idx="1959">
                  <c:v>121</c:v>
                </c:pt>
                <c:pt idx="1960">
                  <c:v>121</c:v>
                </c:pt>
                <c:pt idx="1961">
                  <c:v>121</c:v>
                </c:pt>
                <c:pt idx="1962">
                  <c:v>121</c:v>
                </c:pt>
                <c:pt idx="1963">
                  <c:v>121</c:v>
                </c:pt>
                <c:pt idx="1964">
                  <c:v>121</c:v>
                </c:pt>
                <c:pt idx="1965">
                  <c:v>121</c:v>
                </c:pt>
                <c:pt idx="1966">
                  <c:v>121</c:v>
                </c:pt>
                <c:pt idx="1967">
                  <c:v>121</c:v>
                </c:pt>
                <c:pt idx="1968">
                  <c:v>121</c:v>
                </c:pt>
                <c:pt idx="1969">
                  <c:v>121</c:v>
                </c:pt>
                <c:pt idx="1970">
                  <c:v>121</c:v>
                </c:pt>
                <c:pt idx="1971">
                  <c:v>121</c:v>
                </c:pt>
                <c:pt idx="1972">
                  <c:v>121</c:v>
                </c:pt>
                <c:pt idx="1973">
                  <c:v>121</c:v>
                </c:pt>
                <c:pt idx="1974">
                  <c:v>121</c:v>
                </c:pt>
                <c:pt idx="1975">
                  <c:v>121</c:v>
                </c:pt>
                <c:pt idx="1976">
                  <c:v>121</c:v>
                </c:pt>
                <c:pt idx="1977">
                  <c:v>121</c:v>
                </c:pt>
                <c:pt idx="1978">
                  <c:v>121</c:v>
                </c:pt>
                <c:pt idx="1979">
                  <c:v>121</c:v>
                </c:pt>
                <c:pt idx="1980">
                  <c:v>121</c:v>
                </c:pt>
                <c:pt idx="1981">
                  <c:v>121</c:v>
                </c:pt>
                <c:pt idx="1982">
                  <c:v>121</c:v>
                </c:pt>
                <c:pt idx="1983">
                  <c:v>121</c:v>
                </c:pt>
                <c:pt idx="1984">
                  <c:v>121</c:v>
                </c:pt>
                <c:pt idx="1985">
                  <c:v>121</c:v>
                </c:pt>
                <c:pt idx="1986">
                  <c:v>121</c:v>
                </c:pt>
                <c:pt idx="1987">
                  <c:v>121</c:v>
                </c:pt>
                <c:pt idx="1988">
                  <c:v>121</c:v>
                </c:pt>
                <c:pt idx="1989">
                  <c:v>121</c:v>
                </c:pt>
                <c:pt idx="1990">
                  <c:v>121</c:v>
                </c:pt>
                <c:pt idx="1991">
                  <c:v>121</c:v>
                </c:pt>
                <c:pt idx="1992">
                  <c:v>121</c:v>
                </c:pt>
                <c:pt idx="1993">
                  <c:v>121</c:v>
                </c:pt>
                <c:pt idx="1994">
                  <c:v>121</c:v>
                </c:pt>
                <c:pt idx="1995">
                  <c:v>121</c:v>
                </c:pt>
                <c:pt idx="1996">
                  <c:v>121</c:v>
                </c:pt>
                <c:pt idx="1997">
                  <c:v>121</c:v>
                </c:pt>
                <c:pt idx="1998">
                  <c:v>121</c:v>
                </c:pt>
                <c:pt idx="1999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3-49EF-B935-669072950AB4}"/>
            </c:ext>
          </c:extLst>
        </c:ser>
        <c:ser>
          <c:idx val="1"/>
          <c:order val="1"/>
          <c:tx>
            <c:strRef>
              <c:f>'FOM Check (Long Run)'!$C$2</c:f>
              <c:strCache>
                <c:ptCount val="1"/>
                <c:pt idx="0">
                  <c:v>maxPfom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'FOM Check (Long Run)'!$A$3:$A$2002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'FOM Check (Long Run)'!$C$3:$C$2002</c:f>
              <c:numCache>
                <c:formatCode>0.00E+00</c:formatCode>
                <c:ptCount val="2000"/>
                <c:pt idx="0">
                  <c:v>13.5</c:v>
                </c:pt>
                <c:pt idx="1">
                  <c:v>14.9</c:v>
                </c:pt>
                <c:pt idx="2">
                  <c:v>20.3</c:v>
                </c:pt>
                <c:pt idx="3">
                  <c:v>19.8</c:v>
                </c:pt>
                <c:pt idx="4">
                  <c:v>20.2</c:v>
                </c:pt>
                <c:pt idx="5">
                  <c:v>23.4</c:v>
                </c:pt>
                <c:pt idx="6">
                  <c:v>26.9</c:v>
                </c:pt>
                <c:pt idx="7">
                  <c:v>28.5</c:v>
                </c:pt>
                <c:pt idx="8">
                  <c:v>26.5</c:v>
                </c:pt>
                <c:pt idx="9">
                  <c:v>29.1</c:v>
                </c:pt>
                <c:pt idx="10">
                  <c:v>31.8</c:v>
                </c:pt>
                <c:pt idx="11">
                  <c:v>34.700000000000003</c:v>
                </c:pt>
                <c:pt idx="12">
                  <c:v>30.4</c:v>
                </c:pt>
                <c:pt idx="13">
                  <c:v>26.6</c:v>
                </c:pt>
                <c:pt idx="14">
                  <c:v>25.5</c:v>
                </c:pt>
                <c:pt idx="15">
                  <c:v>26.1</c:v>
                </c:pt>
                <c:pt idx="16">
                  <c:v>27.7</c:v>
                </c:pt>
                <c:pt idx="17">
                  <c:v>27.2</c:v>
                </c:pt>
                <c:pt idx="18">
                  <c:v>28.6</c:v>
                </c:pt>
                <c:pt idx="19">
                  <c:v>28.1</c:v>
                </c:pt>
                <c:pt idx="20">
                  <c:v>29.1</c:v>
                </c:pt>
                <c:pt idx="21">
                  <c:v>30.1</c:v>
                </c:pt>
                <c:pt idx="22">
                  <c:v>31.3</c:v>
                </c:pt>
                <c:pt idx="23">
                  <c:v>32.5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32.9</c:v>
                </c:pt>
                <c:pt idx="27">
                  <c:v>33.1</c:v>
                </c:pt>
                <c:pt idx="28">
                  <c:v>33.5</c:v>
                </c:pt>
                <c:pt idx="29">
                  <c:v>33.799999999999997</c:v>
                </c:pt>
                <c:pt idx="30">
                  <c:v>34.6</c:v>
                </c:pt>
                <c:pt idx="31">
                  <c:v>34</c:v>
                </c:pt>
                <c:pt idx="32">
                  <c:v>35</c:v>
                </c:pt>
                <c:pt idx="33">
                  <c:v>35.9</c:v>
                </c:pt>
                <c:pt idx="34">
                  <c:v>36.799999999999997</c:v>
                </c:pt>
                <c:pt idx="35">
                  <c:v>37.4</c:v>
                </c:pt>
                <c:pt idx="36">
                  <c:v>38.4</c:v>
                </c:pt>
                <c:pt idx="37">
                  <c:v>38.6</c:v>
                </c:pt>
                <c:pt idx="38">
                  <c:v>39.4</c:v>
                </c:pt>
                <c:pt idx="39">
                  <c:v>39.4</c:v>
                </c:pt>
                <c:pt idx="40">
                  <c:v>40.4</c:v>
                </c:pt>
                <c:pt idx="41">
                  <c:v>36.6</c:v>
                </c:pt>
                <c:pt idx="42">
                  <c:v>36.9</c:v>
                </c:pt>
                <c:pt idx="43">
                  <c:v>37.200000000000003</c:v>
                </c:pt>
                <c:pt idx="44">
                  <c:v>38.1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37.700000000000003</c:v>
                </c:pt>
                <c:pt idx="49">
                  <c:v>37.9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38.5</c:v>
                </c:pt>
                <c:pt idx="53">
                  <c:v>38.9</c:v>
                </c:pt>
                <c:pt idx="54">
                  <c:v>39.4</c:v>
                </c:pt>
                <c:pt idx="55">
                  <c:v>38.799999999999997</c:v>
                </c:pt>
                <c:pt idx="56">
                  <c:v>38.299999999999997</c:v>
                </c:pt>
                <c:pt idx="57">
                  <c:v>38.700000000000003</c:v>
                </c:pt>
                <c:pt idx="58">
                  <c:v>39.200000000000003</c:v>
                </c:pt>
                <c:pt idx="59">
                  <c:v>38.9</c:v>
                </c:pt>
                <c:pt idx="60">
                  <c:v>39.5</c:v>
                </c:pt>
                <c:pt idx="61">
                  <c:v>39.5</c:v>
                </c:pt>
                <c:pt idx="62">
                  <c:v>39.700000000000003</c:v>
                </c:pt>
                <c:pt idx="63">
                  <c:v>24.1</c:v>
                </c:pt>
                <c:pt idx="64">
                  <c:v>22</c:v>
                </c:pt>
                <c:pt idx="65">
                  <c:v>22.1</c:v>
                </c:pt>
                <c:pt idx="66">
                  <c:v>22.4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22.6</c:v>
                </c:pt>
                <c:pt idx="71">
                  <c:v>22.9</c:v>
                </c:pt>
                <c:pt idx="72">
                  <c:v>23.1</c:v>
                </c:pt>
                <c:pt idx="73">
                  <c:v>22.9</c:v>
                </c:pt>
                <c:pt idx="74">
                  <c:v>23.1</c:v>
                </c:pt>
                <c:pt idx="75">
                  <c:v>23</c:v>
                </c:pt>
                <c:pt idx="76">
                  <c:v>23.1</c:v>
                </c:pt>
                <c:pt idx="77">
                  <c:v>23.4</c:v>
                </c:pt>
                <c:pt idx="78">
                  <c:v>23.7</c:v>
                </c:pt>
                <c:pt idx="79">
                  <c:v>23.3</c:v>
                </c:pt>
                <c:pt idx="80">
                  <c:v>23.6</c:v>
                </c:pt>
                <c:pt idx="81">
                  <c:v>23.9</c:v>
                </c:pt>
                <c:pt idx="82">
                  <c:v>23.9</c:v>
                </c:pt>
                <c:pt idx="83">
                  <c:v>24</c:v>
                </c:pt>
                <c:pt idx="84">
                  <c:v>24.3</c:v>
                </c:pt>
                <c:pt idx="85">
                  <c:v>24</c:v>
                </c:pt>
                <c:pt idx="86">
                  <c:v>23.6</c:v>
                </c:pt>
                <c:pt idx="87">
                  <c:v>23.9</c:v>
                </c:pt>
                <c:pt idx="88">
                  <c:v>22.9</c:v>
                </c:pt>
                <c:pt idx="89">
                  <c:v>23</c:v>
                </c:pt>
                <c:pt idx="90">
                  <c:v>22.9</c:v>
                </c:pt>
                <c:pt idx="91">
                  <c:v>22.9</c:v>
                </c:pt>
                <c:pt idx="92">
                  <c:v>23.1</c:v>
                </c:pt>
                <c:pt idx="93">
                  <c:v>23.3</c:v>
                </c:pt>
                <c:pt idx="94">
                  <c:v>23.5</c:v>
                </c:pt>
                <c:pt idx="95">
                  <c:v>23.8</c:v>
                </c:pt>
                <c:pt idx="96">
                  <c:v>23.8</c:v>
                </c:pt>
                <c:pt idx="97">
                  <c:v>23.4</c:v>
                </c:pt>
                <c:pt idx="98">
                  <c:v>23.5</c:v>
                </c:pt>
                <c:pt idx="99">
                  <c:v>23.7</c:v>
                </c:pt>
                <c:pt idx="100">
                  <c:v>23.8</c:v>
                </c:pt>
                <c:pt idx="101">
                  <c:v>23.6</c:v>
                </c:pt>
                <c:pt idx="102">
                  <c:v>23.7</c:v>
                </c:pt>
                <c:pt idx="103">
                  <c:v>24</c:v>
                </c:pt>
                <c:pt idx="104">
                  <c:v>23.7</c:v>
                </c:pt>
                <c:pt idx="105">
                  <c:v>24</c:v>
                </c:pt>
                <c:pt idx="106">
                  <c:v>24.1</c:v>
                </c:pt>
                <c:pt idx="107">
                  <c:v>24.1</c:v>
                </c:pt>
                <c:pt idx="108">
                  <c:v>24.3</c:v>
                </c:pt>
                <c:pt idx="109">
                  <c:v>24.4</c:v>
                </c:pt>
                <c:pt idx="110">
                  <c:v>24.5</c:v>
                </c:pt>
                <c:pt idx="111">
                  <c:v>24.4</c:v>
                </c:pt>
                <c:pt idx="112">
                  <c:v>24.6</c:v>
                </c:pt>
                <c:pt idx="113">
                  <c:v>24.7</c:v>
                </c:pt>
                <c:pt idx="114">
                  <c:v>24.8</c:v>
                </c:pt>
                <c:pt idx="115">
                  <c:v>25</c:v>
                </c:pt>
                <c:pt idx="116">
                  <c:v>25.2</c:v>
                </c:pt>
                <c:pt idx="117">
                  <c:v>25.3</c:v>
                </c:pt>
                <c:pt idx="118">
                  <c:v>25.6</c:v>
                </c:pt>
                <c:pt idx="119">
                  <c:v>25.7</c:v>
                </c:pt>
                <c:pt idx="120">
                  <c:v>25.8</c:v>
                </c:pt>
                <c:pt idx="121">
                  <c:v>25.2</c:v>
                </c:pt>
                <c:pt idx="122">
                  <c:v>25.4</c:v>
                </c:pt>
                <c:pt idx="123">
                  <c:v>25.5</c:v>
                </c:pt>
                <c:pt idx="124">
                  <c:v>25.7</c:v>
                </c:pt>
                <c:pt idx="125">
                  <c:v>25.6</c:v>
                </c:pt>
                <c:pt idx="126">
                  <c:v>25.8</c:v>
                </c:pt>
                <c:pt idx="127">
                  <c:v>26</c:v>
                </c:pt>
                <c:pt idx="128">
                  <c:v>26.1</c:v>
                </c:pt>
                <c:pt idx="129">
                  <c:v>26.3</c:v>
                </c:pt>
                <c:pt idx="130">
                  <c:v>26.5</c:v>
                </c:pt>
                <c:pt idx="131">
                  <c:v>26.3</c:v>
                </c:pt>
                <c:pt idx="132">
                  <c:v>26.3</c:v>
                </c:pt>
                <c:pt idx="133">
                  <c:v>26.3</c:v>
                </c:pt>
                <c:pt idx="134">
                  <c:v>26.6</c:v>
                </c:pt>
                <c:pt idx="135">
                  <c:v>26.7</c:v>
                </c:pt>
                <c:pt idx="136">
                  <c:v>27</c:v>
                </c:pt>
                <c:pt idx="137">
                  <c:v>26.9</c:v>
                </c:pt>
                <c:pt idx="138">
                  <c:v>26.7</c:v>
                </c:pt>
                <c:pt idx="139">
                  <c:v>26.9</c:v>
                </c:pt>
                <c:pt idx="140">
                  <c:v>27.1</c:v>
                </c:pt>
                <c:pt idx="141">
                  <c:v>27.3</c:v>
                </c:pt>
                <c:pt idx="142">
                  <c:v>27.5</c:v>
                </c:pt>
                <c:pt idx="143">
                  <c:v>27.7</c:v>
                </c:pt>
                <c:pt idx="144">
                  <c:v>27.8</c:v>
                </c:pt>
                <c:pt idx="145">
                  <c:v>27.9</c:v>
                </c:pt>
                <c:pt idx="146">
                  <c:v>27.7</c:v>
                </c:pt>
                <c:pt idx="147">
                  <c:v>27.7</c:v>
                </c:pt>
                <c:pt idx="148">
                  <c:v>20.9</c:v>
                </c:pt>
                <c:pt idx="149">
                  <c:v>20.8</c:v>
                </c:pt>
                <c:pt idx="150">
                  <c:v>20.9</c:v>
                </c:pt>
                <c:pt idx="151">
                  <c:v>21</c:v>
                </c:pt>
                <c:pt idx="152">
                  <c:v>21.2</c:v>
                </c:pt>
                <c:pt idx="153">
                  <c:v>21.3</c:v>
                </c:pt>
                <c:pt idx="154">
                  <c:v>21.4</c:v>
                </c:pt>
                <c:pt idx="155">
                  <c:v>21.5</c:v>
                </c:pt>
                <c:pt idx="156">
                  <c:v>21.6</c:v>
                </c:pt>
                <c:pt idx="157">
                  <c:v>21.6</c:v>
                </c:pt>
                <c:pt idx="158">
                  <c:v>21.8</c:v>
                </c:pt>
                <c:pt idx="159">
                  <c:v>21.8</c:v>
                </c:pt>
                <c:pt idx="160">
                  <c:v>21.7</c:v>
                </c:pt>
                <c:pt idx="161">
                  <c:v>21.4</c:v>
                </c:pt>
                <c:pt idx="162">
                  <c:v>21.5</c:v>
                </c:pt>
                <c:pt idx="163">
                  <c:v>21.6</c:v>
                </c:pt>
                <c:pt idx="164">
                  <c:v>21.7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20.6</c:v>
                </c:pt>
                <c:pt idx="169">
                  <c:v>20.7</c:v>
                </c:pt>
                <c:pt idx="170">
                  <c:v>20.8</c:v>
                </c:pt>
                <c:pt idx="171">
                  <c:v>21</c:v>
                </c:pt>
                <c:pt idx="172">
                  <c:v>21.1</c:v>
                </c:pt>
                <c:pt idx="173">
                  <c:v>21.1</c:v>
                </c:pt>
                <c:pt idx="174">
                  <c:v>21.2</c:v>
                </c:pt>
                <c:pt idx="175">
                  <c:v>21.2</c:v>
                </c:pt>
                <c:pt idx="176">
                  <c:v>21.3</c:v>
                </c:pt>
                <c:pt idx="177">
                  <c:v>21.3</c:v>
                </c:pt>
                <c:pt idx="178">
                  <c:v>21.3</c:v>
                </c:pt>
                <c:pt idx="179">
                  <c:v>21.2</c:v>
                </c:pt>
                <c:pt idx="180">
                  <c:v>21.2</c:v>
                </c:pt>
                <c:pt idx="181">
                  <c:v>21.3</c:v>
                </c:pt>
                <c:pt idx="182">
                  <c:v>21.2</c:v>
                </c:pt>
                <c:pt idx="183">
                  <c:v>21.3</c:v>
                </c:pt>
                <c:pt idx="184">
                  <c:v>21.5</c:v>
                </c:pt>
                <c:pt idx="185">
                  <c:v>21.6</c:v>
                </c:pt>
                <c:pt idx="186">
                  <c:v>21.6</c:v>
                </c:pt>
                <c:pt idx="187">
                  <c:v>21.6</c:v>
                </c:pt>
                <c:pt idx="188">
                  <c:v>21.8</c:v>
                </c:pt>
                <c:pt idx="189">
                  <c:v>21.8</c:v>
                </c:pt>
                <c:pt idx="190">
                  <c:v>21.9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22.1</c:v>
                </c:pt>
                <c:pt idx="195">
                  <c:v>22.3</c:v>
                </c:pt>
                <c:pt idx="196">
                  <c:v>22.2</c:v>
                </c:pt>
                <c:pt idx="197">
                  <c:v>20.6</c:v>
                </c:pt>
                <c:pt idx="198">
                  <c:v>20.7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20.9</c:v>
                </c:pt>
                <c:pt idx="204">
                  <c:v>21</c:v>
                </c:pt>
                <c:pt idx="205">
                  <c:v>21.1</c:v>
                </c:pt>
                <c:pt idx="206">
                  <c:v>21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21.1</c:v>
                </c:pt>
                <c:pt idx="213">
                  <c:v>21.2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21.7</c:v>
                </c:pt>
                <c:pt idx="220">
                  <c:v>21.8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21.8</c:v>
                </c:pt>
                <c:pt idx="225">
                  <c:v>21.9</c:v>
                </c:pt>
                <c:pt idx="226">
                  <c:v>22</c:v>
                </c:pt>
                <c:pt idx="227">
                  <c:v>22.1</c:v>
                </c:pt>
                <c:pt idx="228">
                  <c:v>22.1</c:v>
                </c:pt>
                <c:pt idx="229">
                  <c:v>22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22.3</c:v>
                </c:pt>
                <c:pt idx="235">
                  <c:v>22.4</c:v>
                </c:pt>
                <c:pt idx="236">
                  <c:v>22.4</c:v>
                </c:pt>
                <c:pt idx="237">
                  <c:v>22.4</c:v>
                </c:pt>
                <c:pt idx="238">
                  <c:v>22.5</c:v>
                </c:pt>
                <c:pt idx="239">
                  <c:v>22.6</c:v>
                </c:pt>
                <c:pt idx="240">
                  <c:v>22.7</c:v>
                </c:pt>
                <c:pt idx="241">
                  <c:v>22.6</c:v>
                </c:pt>
                <c:pt idx="242">
                  <c:v>22.4</c:v>
                </c:pt>
                <c:pt idx="243">
                  <c:v>22.5</c:v>
                </c:pt>
                <c:pt idx="244">
                  <c:v>22.6</c:v>
                </c:pt>
                <c:pt idx="245">
                  <c:v>22.6</c:v>
                </c:pt>
                <c:pt idx="246">
                  <c:v>22.7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22.7</c:v>
                </c:pt>
                <c:pt idx="251">
                  <c:v>22.8</c:v>
                </c:pt>
                <c:pt idx="252">
                  <c:v>22.9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23.2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23.4</c:v>
                </c:pt>
                <c:pt idx="262">
                  <c:v>23.5</c:v>
                </c:pt>
                <c:pt idx="263">
                  <c:v>23.4</c:v>
                </c:pt>
                <c:pt idx="264">
                  <c:v>23.4</c:v>
                </c:pt>
                <c:pt idx="265">
                  <c:v>22.8</c:v>
                </c:pt>
                <c:pt idx="266">
                  <c:v>22.9</c:v>
                </c:pt>
                <c:pt idx="267">
                  <c:v>22.9</c:v>
                </c:pt>
                <c:pt idx="268">
                  <c:v>22.9</c:v>
                </c:pt>
                <c:pt idx="269">
                  <c:v>22.9</c:v>
                </c:pt>
                <c:pt idx="270">
                  <c:v>22.8</c:v>
                </c:pt>
                <c:pt idx="271">
                  <c:v>22.9</c:v>
                </c:pt>
                <c:pt idx="272">
                  <c:v>22.9</c:v>
                </c:pt>
                <c:pt idx="273">
                  <c:v>22.9</c:v>
                </c:pt>
                <c:pt idx="274">
                  <c:v>22.8</c:v>
                </c:pt>
                <c:pt idx="275">
                  <c:v>22.9</c:v>
                </c:pt>
                <c:pt idx="276">
                  <c:v>22.9</c:v>
                </c:pt>
                <c:pt idx="277">
                  <c:v>23</c:v>
                </c:pt>
                <c:pt idx="278">
                  <c:v>22.9</c:v>
                </c:pt>
                <c:pt idx="279">
                  <c:v>23</c:v>
                </c:pt>
                <c:pt idx="280">
                  <c:v>23</c:v>
                </c:pt>
                <c:pt idx="281">
                  <c:v>23.1</c:v>
                </c:pt>
                <c:pt idx="282">
                  <c:v>23.1</c:v>
                </c:pt>
                <c:pt idx="283">
                  <c:v>23.2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23.4</c:v>
                </c:pt>
                <c:pt idx="290">
                  <c:v>23.1</c:v>
                </c:pt>
                <c:pt idx="291">
                  <c:v>23.2</c:v>
                </c:pt>
                <c:pt idx="292">
                  <c:v>23.3</c:v>
                </c:pt>
                <c:pt idx="293">
                  <c:v>22.9</c:v>
                </c:pt>
                <c:pt idx="294">
                  <c:v>22.9</c:v>
                </c:pt>
                <c:pt idx="295">
                  <c:v>22.9</c:v>
                </c:pt>
                <c:pt idx="296">
                  <c:v>22.9</c:v>
                </c:pt>
                <c:pt idx="297">
                  <c:v>23</c:v>
                </c:pt>
                <c:pt idx="298">
                  <c:v>23</c:v>
                </c:pt>
                <c:pt idx="299">
                  <c:v>23.1</c:v>
                </c:pt>
                <c:pt idx="300">
                  <c:v>23.1</c:v>
                </c:pt>
                <c:pt idx="301">
                  <c:v>23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23.3</c:v>
                </c:pt>
                <c:pt idx="306">
                  <c:v>23.3</c:v>
                </c:pt>
                <c:pt idx="307">
                  <c:v>22.8</c:v>
                </c:pt>
                <c:pt idx="308">
                  <c:v>22.8</c:v>
                </c:pt>
                <c:pt idx="309">
                  <c:v>22.9</c:v>
                </c:pt>
                <c:pt idx="310">
                  <c:v>23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23.1</c:v>
                </c:pt>
                <c:pt idx="316">
                  <c:v>23</c:v>
                </c:pt>
                <c:pt idx="317">
                  <c:v>23.1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23.3</c:v>
                </c:pt>
                <c:pt idx="326">
                  <c:v>23.4</c:v>
                </c:pt>
                <c:pt idx="327">
                  <c:v>23.4</c:v>
                </c:pt>
                <c:pt idx="328">
                  <c:v>23.4</c:v>
                </c:pt>
                <c:pt idx="329">
                  <c:v>23.4</c:v>
                </c:pt>
                <c:pt idx="330">
                  <c:v>23.5</c:v>
                </c:pt>
                <c:pt idx="331">
                  <c:v>23.4</c:v>
                </c:pt>
                <c:pt idx="332">
                  <c:v>23.5</c:v>
                </c:pt>
                <c:pt idx="333">
                  <c:v>23.4</c:v>
                </c:pt>
                <c:pt idx="334">
                  <c:v>23.4</c:v>
                </c:pt>
                <c:pt idx="335">
                  <c:v>23.5</c:v>
                </c:pt>
                <c:pt idx="336">
                  <c:v>23.5</c:v>
                </c:pt>
                <c:pt idx="337">
                  <c:v>23.6</c:v>
                </c:pt>
                <c:pt idx="338">
                  <c:v>23.6</c:v>
                </c:pt>
                <c:pt idx="339">
                  <c:v>23.7</c:v>
                </c:pt>
                <c:pt idx="340">
                  <c:v>23.7</c:v>
                </c:pt>
                <c:pt idx="341">
                  <c:v>23.8</c:v>
                </c:pt>
                <c:pt idx="342">
                  <c:v>22.8</c:v>
                </c:pt>
                <c:pt idx="343">
                  <c:v>22.8</c:v>
                </c:pt>
                <c:pt idx="344">
                  <c:v>22.8</c:v>
                </c:pt>
                <c:pt idx="345">
                  <c:v>22.4</c:v>
                </c:pt>
                <c:pt idx="346">
                  <c:v>22.4</c:v>
                </c:pt>
                <c:pt idx="347">
                  <c:v>22.3</c:v>
                </c:pt>
                <c:pt idx="348">
                  <c:v>22.4</c:v>
                </c:pt>
                <c:pt idx="349">
                  <c:v>22.4</c:v>
                </c:pt>
                <c:pt idx="350">
                  <c:v>22.5</c:v>
                </c:pt>
                <c:pt idx="351">
                  <c:v>22.5</c:v>
                </c:pt>
                <c:pt idx="352">
                  <c:v>22.5</c:v>
                </c:pt>
                <c:pt idx="353">
                  <c:v>22.6</c:v>
                </c:pt>
                <c:pt idx="354">
                  <c:v>22.6</c:v>
                </c:pt>
                <c:pt idx="355">
                  <c:v>22.7</c:v>
                </c:pt>
                <c:pt idx="356">
                  <c:v>22.7</c:v>
                </c:pt>
                <c:pt idx="357">
                  <c:v>22.8</c:v>
                </c:pt>
                <c:pt idx="358">
                  <c:v>22.8</c:v>
                </c:pt>
                <c:pt idx="359">
                  <c:v>22.9</c:v>
                </c:pt>
                <c:pt idx="360">
                  <c:v>22.9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23.1</c:v>
                </c:pt>
                <c:pt idx="366">
                  <c:v>23.1</c:v>
                </c:pt>
                <c:pt idx="367">
                  <c:v>23.2</c:v>
                </c:pt>
                <c:pt idx="368">
                  <c:v>23.2</c:v>
                </c:pt>
                <c:pt idx="369">
                  <c:v>23.2</c:v>
                </c:pt>
                <c:pt idx="370">
                  <c:v>23.1</c:v>
                </c:pt>
                <c:pt idx="371">
                  <c:v>23.2</c:v>
                </c:pt>
                <c:pt idx="372">
                  <c:v>23.2</c:v>
                </c:pt>
                <c:pt idx="373">
                  <c:v>23.1</c:v>
                </c:pt>
                <c:pt idx="374">
                  <c:v>23.1</c:v>
                </c:pt>
                <c:pt idx="375">
                  <c:v>23.2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23.4</c:v>
                </c:pt>
                <c:pt idx="380">
                  <c:v>23.4</c:v>
                </c:pt>
                <c:pt idx="381">
                  <c:v>23.4</c:v>
                </c:pt>
                <c:pt idx="382">
                  <c:v>23.4</c:v>
                </c:pt>
                <c:pt idx="383">
                  <c:v>23.5</c:v>
                </c:pt>
                <c:pt idx="384">
                  <c:v>23.5</c:v>
                </c:pt>
                <c:pt idx="385">
                  <c:v>23.6</c:v>
                </c:pt>
                <c:pt idx="386">
                  <c:v>23.4</c:v>
                </c:pt>
                <c:pt idx="387">
                  <c:v>23.4</c:v>
                </c:pt>
                <c:pt idx="388">
                  <c:v>23.4</c:v>
                </c:pt>
                <c:pt idx="389">
                  <c:v>23.4</c:v>
                </c:pt>
                <c:pt idx="390">
                  <c:v>23.4</c:v>
                </c:pt>
                <c:pt idx="391">
                  <c:v>23.5</c:v>
                </c:pt>
                <c:pt idx="392">
                  <c:v>23.6</c:v>
                </c:pt>
                <c:pt idx="393">
                  <c:v>23.6</c:v>
                </c:pt>
                <c:pt idx="394">
                  <c:v>23.6</c:v>
                </c:pt>
                <c:pt idx="395">
                  <c:v>23.6</c:v>
                </c:pt>
                <c:pt idx="396">
                  <c:v>23.7</c:v>
                </c:pt>
                <c:pt idx="397">
                  <c:v>23.7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23.9</c:v>
                </c:pt>
                <c:pt idx="402">
                  <c:v>23.9</c:v>
                </c:pt>
                <c:pt idx="403">
                  <c:v>23.9</c:v>
                </c:pt>
                <c:pt idx="404">
                  <c:v>23.9</c:v>
                </c:pt>
                <c:pt idx="405">
                  <c:v>23.8</c:v>
                </c:pt>
                <c:pt idx="406">
                  <c:v>23.9</c:v>
                </c:pt>
                <c:pt idx="407">
                  <c:v>23.9</c:v>
                </c:pt>
                <c:pt idx="408">
                  <c:v>24</c:v>
                </c:pt>
                <c:pt idx="409">
                  <c:v>24</c:v>
                </c:pt>
                <c:pt idx="410">
                  <c:v>24.1</c:v>
                </c:pt>
                <c:pt idx="411">
                  <c:v>24.1</c:v>
                </c:pt>
                <c:pt idx="412">
                  <c:v>24.2</c:v>
                </c:pt>
                <c:pt idx="413">
                  <c:v>24.2</c:v>
                </c:pt>
                <c:pt idx="414">
                  <c:v>24.3</c:v>
                </c:pt>
                <c:pt idx="415">
                  <c:v>24.2</c:v>
                </c:pt>
                <c:pt idx="416">
                  <c:v>24.3</c:v>
                </c:pt>
                <c:pt idx="417">
                  <c:v>24.3</c:v>
                </c:pt>
                <c:pt idx="418">
                  <c:v>24.2</c:v>
                </c:pt>
                <c:pt idx="419">
                  <c:v>24.3</c:v>
                </c:pt>
                <c:pt idx="420">
                  <c:v>24.3</c:v>
                </c:pt>
                <c:pt idx="421">
                  <c:v>24.4</c:v>
                </c:pt>
                <c:pt idx="422">
                  <c:v>24.4</c:v>
                </c:pt>
                <c:pt idx="423">
                  <c:v>24.5</c:v>
                </c:pt>
                <c:pt idx="424">
                  <c:v>24.5</c:v>
                </c:pt>
                <c:pt idx="425">
                  <c:v>24.6</c:v>
                </c:pt>
                <c:pt idx="426">
                  <c:v>24.6</c:v>
                </c:pt>
                <c:pt idx="427">
                  <c:v>24.6</c:v>
                </c:pt>
                <c:pt idx="428">
                  <c:v>24.7</c:v>
                </c:pt>
                <c:pt idx="429">
                  <c:v>24.7</c:v>
                </c:pt>
                <c:pt idx="430">
                  <c:v>24.6</c:v>
                </c:pt>
                <c:pt idx="431">
                  <c:v>24.6</c:v>
                </c:pt>
                <c:pt idx="432">
                  <c:v>24.6</c:v>
                </c:pt>
                <c:pt idx="433">
                  <c:v>24.7</c:v>
                </c:pt>
                <c:pt idx="434">
                  <c:v>24.7</c:v>
                </c:pt>
                <c:pt idx="435">
                  <c:v>24.7</c:v>
                </c:pt>
                <c:pt idx="436">
                  <c:v>24.7</c:v>
                </c:pt>
                <c:pt idx="437">
                  <c:v>24.4</c:v>
                </c:pt>
                <c:pt idx="438">
                  <c:v>24.4</c:v>
                </c:pt>
                <c:pt idx="439">
                  <c:v>24.4</c:v>
                </c:pt>
                <c:pt idx="440">
                  <c:v>24.5</c:v>
                </c:pt>
                <c:pt idx="441">
                  <c:v>24.4</c:v>
                </c:pt>
                <c:pt idx="442">
                  <c:v>24.5</c:v>
                </c:pt>
                <c:pt idx="443">
                  <c:v>24.5</c:v>
                </c:pt>
                <c:pt idx="444">
                  <c:v>24.5</c:v>
                </c:pt>
                <c:pt idx="445">
                  <c:v>24.5</c:v>
                </c:pt>
                <c:pt idx="446">
                  <c:v>24.6</c:v>
                </c:pt>
                <c:pt idx="447">
                  <c:v>24.6</c:v>
                </c:pt>
                <c:pt idx="448">
                  <c:v>24.6</c:v>
                </c:pt>
                <c:pt idx="449">
                  <c:v>24.6</c:v>
                </c:pt>
                <c:pt idx="450">
                  <c:v>24.4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24.6</c:v>
                </c:pt>
                <c:pt idx="455">
                  <c:v>24.6</c:v>
                </c:pt>
                <c:pt idx="456">
                  <c:v>24.6</c:v>
                </c:pt>
                <c:pt idx="457">
                  <c:v>24.7</c:v>
                </c:pt>
                <c:pt idx="458">
                  <c:v>24.7</c:v>
                </c:pt>
                <c:pt idx="459">
                  <c:v>24.7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24.8</c:v>
                </c:pt>
                <c:pt idx="464">
                  <c:v>24.9</c:v>
                </c:pt>
                <c:pt idx="465">
                  <c:v>24.8</c:v>
                </c:pt>
                <c:pt idx="466">
                  <c:v>24.8</c:v>
                </c:pt>
                <c:pt idx="467">
                  <c:v>24.9</c:v>
                </c:pt>
                <c:pt idx="468">
                  <c:v>24.9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25</c:v>
                </c:pt>
                <c:pt idx="477">
                  <c:v>25</c:v>
                </c:pt>
                <c:pt idx="478">
                  <c:v>25.1</c:v>
                </c:pt>
                <c:pt idx="479">
                  <c:v>25.1</c:v>
                </c:pt>
                <c:pt idx="480">
                  <c:v>25</c:v>
                </c:pt>
                <c:pt idx="481">
                  <c:v>25.1</c:v>
                </c:pt>
                <c:pt idx="482">
                  <c:v>25.1</c:v>
                </c:pt>
                <c:pt idx="483">
                  <c:v>24.8</c:v>
                </c:pt>
                <c:pt idx="484">
                  <c:v>24.9</c:v>
                </c:pt>
                <c:pt idx="485">
                  <c:v>24.9</c:v>
                </c:pt>
                <c:pt idx="486">
                  <c:v>24.9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25.1</c:v>
                </c:pt>
                <c:pt idx="492">
                  <c:v>25.1</c:v>
                </c:pt>
                <c:pt idx="493">
                  <c:v>25.1</c:v>
                </c:pt>
                <c:pt idx="494">
                  <c:v>25.1</c:v>
                </c:pt>
                <c:pt idx="495">
                  <c:v>25.2</c:v>
                </c:pt>
                <c:pt idx="496">
                  <c:v>25.2</c:v>
                </c:pt>
                <c:pt idx="497">
                  <c:v>25</c:v>
                </c:pt>
                <c:pt idx="498">
                  <c:v>25</c:v>
                </c:pt>
                <c:pt idx="499">
                  <c:v>25.1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25.2</c:v>
                </c:pt>
                <c:pt idx="504">
                  <c:v>25.2</c:v>
                </c:pt>
                <c:pt idx="505">
                  <c:v>25.2</c:v>
                </c:pt>
                <c:pt idx="506">
                  <c:v>25.3</c:v>
                </c:pt>
                <c:pt idx="507">
                  <c:v>25.3</c:v>
                </c:pt>
                <c:pt idx="508">
                  <c:v>25.3</c:v>
                </c:pt>
                <c:pt idx="509">
                  <c:v>25.3</c:v>
                </c:pt>
                <c:pt idx="510">
                  <c:v>25.3</c:v>
                </c:pt>
                <c:pt idx="511">
                  <c:v>25.2</c:v>
                </c:pt>
                <c:pt idx="512">
                  <c:v>25.2</c:v>
                </c:pt>
                <c:pt idx="513">
                  <c:v>25.3</c:v>
                </c:pt>
                <c:pt idx="514">
                  <c:v>25.3</c:v>
                </c:pt>
                <c:pt idx="515">
                  <c:v>25.3</c:v>
                </c:pt>
                <c:pt idx="516">
                  <c:v>25.4</c:v>
                </c:pt>
                <c:pt idx="517">
                  <c:v>25.4</c:v>
                </c:pt>
                <c:pt idx="518">
                  <c:v>25.4</c:v>
                </c:pt>
                <c:pt idx="519">
                  <c:v>25.4</c:v>
                </c:pt>
                <c:pt idx="520">
                  <c:v>25.5</c:v>
                </c:pt>
                <c:pt idx="521">
                  <c:v>25.5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25.6</c:v>
                </c:pt>
                <c:pt idx="527">
                  <c:v>25.6</c:v>
                </c:pt>
                <c:pt idx="528">
                  <c:v>25.6</c:v>
                </c:pt>
                <c:pt idx="529">
                  <c:v>25.6</c:v>
                </c:pt>
                <c:pt idx="530">
                  <c:v>25.7</c:v>
                </c:pt>
                <c:pt idx="531">
                  <c:v>25.7</c:v>
                </c:pt>
                <c:pt idx="532">
                  <c:v>25.7</c:v>
                </c:pt>
                <c:pt idx="533">
                  <c:v>25.7</c:v>
                </c:pt>
                <c:pt idx="534">
                  <c:v>25.8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25.9</c:v>
                </c:pt>
                <c:pt idx="539">
                  <c:v>25.9</c:v>
                </c:pt>
                <c:pt idx="540">
                  <c:v>25.9</c:v>
                </c:pt>
                <c:pt idx="541">
                  <c:v>25.9</c:v>
                </c:pt>
                <c:pt idx="542">
                  <c:v>26</c:v>
                </c:pt>
                <c:pt idx="543">
                  <c:v>26</c:v>
                </c:pt>
                <c:pt idx="544">
                  <c:v>26.1</c:v>
                </c:pt>
                <c:pt idx="545">
                  <c:v>26.1</c:v>
                </c:pt>
                <c:pt idx="546">
                  <c:v>26.1</c:v>
                </c:pt>
                <c:pt idx="547">
                  <c:v>26.1</c:v>
                </c:pt>
                <c:pt idx="548">
                  <c:v>26.2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26.2</c:v>
                </c:pt>
                <c:pt idx="554">
                  <c:v>26.2</c:v>
                </c:pt>
                <c:pt idx="555">
                  <c:v>26.2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26.4</c:v>
                </c:pt>
                <c:pt idx="574">
                  <c:v>26.4</c:v>
                </c:pt>
                <c:pt idx="575">
                  <c:v>26.5</c:v>
                </c:pt>
                <c:pt idx="576">
                  <c:v>26.4</c:v>
                </c:pt>
                <c:pt idx="577">
                  <c:v>26.4</c:v>
                </c:pt>
                <c:pt idx="578">
                  <c:v>26.2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26.1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26.1</c:v>
                </c:pt>
                <c:pt idx="594">
                  <c:v>26.1</c:v>
                </c:pt>
                <c:pt idx="595">
                  <c:v>26.1</c:v>
                </c:pt>
                <c:pt idx="596">
                  <c:v>26.2</c:v>
                </c:pt>
                <c:pt idx="597">
                  <c:v>26.2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26.1</c:v>
                </c:pt>
                <c:pt idx="608">
                  <c:v>26.2</c:v>
                </c:pt>
                <c:pt idx="609">
                  <c:v>26.1</c:v>
                </c:pt>
                <c:pt idx="610">
                  <c:v>26.2</c:v>
                </c:pt>
                <c:pt idx="611">
                  <c:v>26.2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23.7</c:v>
                </c:pt>
                <c:pt idx="619">
                  <c:v>23.7</c:v>
                </c:pt>
                <c:pt idx="620">
                  <c:v>23.7</c:v>
                </c:pt>
                <c:pt idx="621">
                  <c:v>23.8</c:v>
                </c:pt>
                <c:pt idx="622">
                  <c:v>23.8</c:v>
                </c:pt>
                <c:pt idx="623">
                  <c:v>23.9</c:v>
                </c:pt>
                <c:pt idx="624">
                  <c:v>23.9</c:v>
                </c:pt>
                <c:pt idx="625">
                  <c:v>23.9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24.1</c:v>
                </c:pt>
                <c:pt idx="631">
                  <c:v>23.7</c:v>
                </c:pt>
                <c:pt idx="632">
                  <c:v>23.7</c:v>
                </c:pt>
                <c:pt idx="633">
                  <c:v>23.7</c:v>
                </c:pt>
                <c:pt idx="634">
                  <c:v>23.8</c:v>
                </c:pt>
                <c:pt idx="635">
                  <c:v>23.6</c:v>
                </c:pt>
                <c:pt idx="636">
                  <c:v>23.5</c:v>
                </c:pt>
                <c:pt idx="637">
                  <c:v>23.5</c:v>
                </c:pt>
                <c:pt idx="638">
                  <c:v>23.5</c:v>
                </c:pt>
                <c:pt idx="639">
                  <c:v>23.5</c:v>
                </c:pt>
                <c:pt idx="640">
                  <c:v>23.6</c:v>
                </c:pt>
                <c:pt idx="641">
                  <c:v>23.6</c:v>
                </c:pt>
                <c:pt idx="642">
                  <c:v>23.6</c:v>
                </c:pt>
                <c:pt idx="643">
                  <c:v>23.6</c:v>
                </c:pt>
                <c:pt idx="644">
                  <c:v>23.6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23.7</c:v>
                </c:pt>
                <c:pt idx="649">
                  <c:v>23.7</c:v>
                </c:pt>
                <c:pt idx="650">
                  <c:v>23.7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23.7</c:v>
                </c:pt>
                <c:pt idx="655">
                  <c:v>23.8</c:v>
                </c:pt>
                <c:pt idx="656">
                  <c:v>23.7</c:v>
                </c:pt>
                <c:pt idx="657">
                  <c:v>23.7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23.7</c:v>
                </c:pt>
                <c:pt idx="664">
                  <c:v>23.6</c:v>
                </c:pt>
                <c:pt idx="665">
                  <c:v>23.6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23.6</c:v>
                </c:pt>
                <c:pt idx="670">
                  <c:v>23.7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23.8</c:v>
                </c:pt>
                <c:pt idx="675">
                  <c:v>23.8</c:v>
                </c:pt>
                <c:pt idx="676">
                  <c:v>23.8</c:v>
                </c:pt>
                <c:pt idx="677">
                  <c:v>23.8</c:v>
                </c:pt>
                <c:pt idx="678">
                  <c:v>23.8</c:v>
                </c:pt>
                <c:pt idx="679">
                  <c:v>23.8</c:v>
                </c:pt>
                <c:pt idx="680">
                  <c:v>23.8</c:v>
                </c:pt>
                <c:pt idx="681">
                  <c:v>23.9</c:v>
                </c:pt>
                <c:pt idx="682">
                  <c:v>23.8</c:v>
                </c:pt>
                <c:pt idx="683">
                  <c:v>23.8</c:v>
                </c:pt>
                <c:pt idx="684">
                  <c:v>23.9</c:v>
                </c:pt>
                <c:pt idx="685">
                  <c:v>23.8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23.9</c:v>
                </c:pt>
                <c:pt idx="691">
                  <c:v>23.9</c:v>
                </c:pt>
                <c:pt idx="692">
                  <c:v>23.9</c:v>
                </c:pt>
                <c:pt idx="693">
                  <c:v>23.9</c:v>
                </c:pt>
                <c:pt idx="694">
                  <c:v>23.9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</c:v>
                </c:pt>
                <c:pt idx="704">
                  <c:v>24.1</c:v>
                </c:pt>
                <c:pt idx="705">
                  <c:v>24.1</c:v>
                </c:pt>
                <c:pt idx="706">
                  <c:v>24</c:v>
                </c:pt>
                <c:pt idx="707">
                  <c:v>24</c:v>
                </c:pt>
                <c:pt idx="708">
                  <c:v>24.1</c:v>
                </c:pt>
                <c:pt idx="709">
                  <c:v>24.1</c:v>
                </c:pt>
                <c:pt idx="710">
                  <c:v>24.1</c:v>
                </c:pt>
                <c:pt idx="711">
                  <c:v>24.1</c:v>
                </c:pt>
                <c:pt idx="712">
                  <c:v>24.2</c:v>
                </c:pt>
                <c:pt idx="713">
                  <c:v>24.1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24.2</c:v>
                </c:pt>
                <c:pt idx="721">
                  <c:v>24.2</c:v>
                </c:pt>
                <c:pt idx="722">
                  <c:v>24.2</c:v>
                </c:pt>
                <c:pt idx="723">
                  <c:v>24.2</c:v>
                </c:pt>
                <c:pt idx="724">
                  <c:v>24.2</c:v>
                </c:pt>
                <c:pt idx="725">
                  <c:v>24.2</c:v>
                </c:pt>
                <c:pt idx="726">
                  <c:v>24.2</c:v>
                </c:pt>
                <c:pt idx="727">
                  <c:v>24.2</c:v>
                </c:pt>
                <c:pt idx="728">
                  <c:v>24.2</c:v>
                </c:pt>
                <c:pt idx="729">
                  <c:v>24.3</c:v>
                </c:pt>
                <c:pt idx="730">
                  <c:v>24.3</c:v>
                </c:pt>
                <c:pt idx="731">
                  <c:v>24.3</c:v>
                </c:pt>
                <c:pt idx="732">
                  <c:v>24.3</c:v>
                </c:pt>
                <c:pt idx="733">
                  <c:v>24.3</c:v>
                </c:pt>
                <c:pt idx="734">
                  <c:v>24.3</c:v>
                </c:pt>
                <c:pt idx="735">
                  <c:v>24.4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24.5</c:v>
                </c:pt>
                <c:pt idx="740">
                  <c:v>24.5</c:v>
                </c:pt>
                <c:pt idx="741">
                  <c:v>24.5</c:v>
                </c:pt>
                <c:pt idx="742">
                  <c:v>24.5</c:v>
                </c:pt>
                <c:pt idx="743">
                  <c:v>24.5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24.6</c:v>
                </c:pt>
                <c:pt idx="748">
                  <c:v>24.6</c:v>
                </c:pt>
                <c:pt idx="749">
                  <c:v>24.5</c:v>
                </c:pt>
                <c:pt idx="750">
                  <c:v>24.5</c:v>
                </c:pt>
                <c:pt idx="751">
                  <c:v>24.5</c:v>
                </c:pt>
                <c:pt idx="752">
                  <c:v>24.5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24.6</c:v>
                </c:pt>
                <c:pt idx="762">
                  <c:v>24.5</c:v>
                </c:pt>
                <c:pt idx="763">
                  <c:v>24.6</c:v>
                </c:pt>
                <c:pt idx="764">
                  <c:v>24.6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24.2</c:v>
                </c:pt>
                <c:pt idx="771">
                  <c:v>24.2</c:v>
                </c:pt>
                <c:pt idx="772">
                  <c:v>24.2</c:v>
                </c:pt>
                <c:pt idx="773">
                  <c:v>24.2</c:v>
                </c:pt>
                <c:pt idx="774">
                  <c:v>24.2</c:v>
                </c:pt>
                <c:pt idx="775">
                  <c:v>24.1</c:v>
                </c:pt>
                <c:pt idx="776">
                  <c:v>24.1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24.2</c:v>
                </c:pt>
                <c:pt idx="781">
                  <c:v>24.1</c:v>
                </c:pt>
                <c:pt idx="782">
                  <c:v>24.2</c:v>
                </c:pt>
                <c:pt idx="783">
                  <c:v>24.2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24.3</c:v>
                </c:pt>
                <c:pt idx="788">
                  <c:v>24.3</c:v>
                </c:pt>
                <c:pt idx="789">
                  <c:v>24.3</c:v>
                </c:pt>
                <c:pt idx="790">
                  <c:v>24.3</c:v>
                </c:pt>
                <c:pt idx="791">
                  <c:v>24.3</c:v>
                </c:pt>
                <c:pt idx="792">
                  <c:v>24.4</c:v>
                </c:pt>
                <c:pt idx="793">
                  <c:v>24.3</c:v>
                </c:pt>
                <c:pt idx="794">
                  <c:v>24.3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24.3</c:v>
                </c:pt>
                <c:pt idx="799">
                  <c:v>24.4</c:v>
                </c:pt>
                <c:pt idx="800">
                  <c:v>24.4</c:v>
                </c:pt>
                <c:pt idx="801">
                  <c:v>24.3</c:v>
                </c:pt>
                <c:pt idx="802">
                  <c:v>24.4</c:v>
                </c:pt>
                <c:pt idx="803">
                  <c:v>24.2</c:v>
                </c:pt>
                <c:pt idx="804">
                  <c:v>24.2</c:v>
                </c:pt>
                <c:pt idx="805">
                  <c:v>24.1</c:v>
                </c:pt>
                <c:pt idx="806">
                  <c:v>24.1</c:v>
                </c:pt>
                <c:pt idx="807">
                  <c:v>24.1</c:v>
                </c:pt>
                <c:pt idx="808">
                  <c:v>24.2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24.2</c:v>
                </c:pt>
                <c:pt idx="817">
                  <c:v>24.3</c:v>
                </c:pt>
                <c:pt idx="818">
                  <c:v>24.3</c:v>
                </c:pt>
                <c:pt idx="819">
                  <c:v>24.3</c:v>
                </c:pt>
                <c:pt idx="820">
                  <c:v>24.3</c:v>
                </c:pt>
                <c:pt idx="821">
                  <c:v>24.3</c:v>
                </c:pt>
                <c:pt idx="822">
                  <c:v>24.3</c:v>
                </c:pt>
                <c:pt idx="823">
                  <c:v>24.3</c:v>
                </c:pt>
                <c:pt idx="824">
                  <c:v>24.4</c:v>
                </c:pt>
                <c:pt idx="825">
                  <c:v>24.4</c:v>
                </c:pt>
                <c:pt idx="826">
                  <c:v>24.4</c:v>
                </c:pt>
                <c:pt idx="827">
                  <c:v>24.5</c:v>
                </c:pt>
                <c:pt idx="828">
                  <c:v>24.5</c:v>
                </c:pt>
                <c:pt idx="829">
                  <c:v>24.5</c:v>
                </c:pt>
                <c:pt idx="830">
                  <c:v>23.9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24.1</c:v>
                </c:pt>
                <c:pt idx="838">
                  <c:v>24</c:v>
                </c:pt>
                <c:pt idx="839">
                  <c:v>24.1</c:v>
                </c:pt>
                <c:pt idx="840">
                  <c:v>24.1</c:v>
                </c:pt>
                <c:pt idx="841">
                  <c:v>24.1</c:v>
                </c:pt>
                <c:pt idx="842">
                  <c:v>24.1</c:v>
                </c:pt>
                <c:pt idx="843">
                  <c:v>24.1</c:v>
                </c:pt>
                <c:pt idx="844">
                  <c:v>24.1</c:v>
                </c:pt>
                <c:pt idx="845">
                  <c:v>24.2</c:v>
                </c:pt>
                <c:pt idx="846">
                  <c:v>24.2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24.2</c:v>
                </c:pt>
                <c:pt idx="851">
                  <c:v>24.1</c:v>
                </c:pt>
                <c:pt idx="852">
                  <c:v>24.1</c:v>
                </c:pt>
                <c:pt idx="853">
                  <c:v>24.2</c:v>
                </c:pt>
                <c:pt idx="854">
                  <c:v>24.1</c:v>
                </c:pt>
                <c:pt idx="855">
                  <c:v>24.2</c:v>
                </c:pt>
                <c:pt idx="856">
                  <c:v>24.2</c:v>
                </c:pt>
                <c:pt idx="857">
                  <c:v>24.2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24.3</c:v>
                </c:pt>
                <c:pt idx="864">
                  <c:v>24.3</c:v>
                </c:pt>
                <c:pt idx="865">
                  <c:v>24.3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24.4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24.5</c:v>
                </c:pt>
                <c:pt idx="881">
                  <c:v>24.5</c:v>
                </c:pt>
                <c:pt idx="882">
                  <c:v>24.5</c:v>
                </c:pt>
                <c:pt idx="883">
                  <c:v>24.5</c:v>
                </c:pt>
                <c:pt idx="884">
                  <c:v>24.6</c:v>
                </c:pt>
                <c:pt idx="885">
                  <c:v>24.6</c:v>
                </c:pt>
                <c:pt idx="886">
                  <c:v>24.6</c:v>
                </c:pt>
                <c:pt idx="887">
                  <c:v>24.6</c:v>
                </c:pt>
                <c:pt idx="888">
                  <c:v>24.6</c:v>
                </c:pt>
                <c:pt idx="889">
                  <c:v>24.6</c:v>
                </c:pt>
                <c:pt idx="890">
                  <c:v>24.7</c:v>
                </c:pt>
                <c:pt idx="891">
                  <c:v>24.7</c:v>
                </c:pt>
                <c:pt idx="892">
                  <c:v>24.7</c:v>
                </c:pt>
                <c:pt idx="893">
                  <c:v>24.7</c:v>
                </c:pt>
                <c:pt idx="894">
                  <c:v>24.7</c:v>
                </c:pt>
                <c:pt idx="895">
                  <c:v>24.7</c:v>
                </c:pt>
                <c:pt idx="896">
                  <c:v>24.7</c:v>
                </c:pt>
                <c:pt idx="897">
                  <c:v>24.7</c:v>
                </c:pt>
                <c:pt idx="898">
                  <c:v>24.8</c:v>
                </c:pt>
                <c:pt idx="899">
                  <c:v>24.8</c:v>
                </c:pt>
                <c:pt idx="900">
                  <c:v>24.8</c:v>
                </c:pt>
                <c:pt idx="901">
                  <c:v>24.8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24.8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24.8</c:v>
                </c:pt>
                <c:pt idx="916">
                  <c:v>24.8</c:v>
                </c:pt>
                <c:pt idx="917">
                  <c:v>24.8</c:v>
                </c:pt>
                <c:pt idx="918">
                  <c:v>24.8</c:v>
                </c:pt>
                <c:pt idx="919">
                  <c:v>24.8</c:v>
                </c:pt>
                <c:pt idx="920">
                  <c:v>24.7</c:v>
                </c:pt>
                <c:pt idx="921">
                  <c:v>24.6</c:v>
                </c:pt>
                <c:pt idx="922">
                  <c:v>24.6</c:v>
                </c:pt>
                <c:pt idx="923">
                  <c:v>24.6</c:v>
                </c:pt>
                <c:pt idx="924">
                  <c:v>24.7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24.7</c:v>
                </c:pt>
                <c:pt idx="930">
                  <c:v>24.7</c:v>
                </c:pt>
                <c:pt idx="931">
                  <c:v>24.7</c:v>
                </c:pt>
                <c:pt idx="932">
                  <c:v>24.8</c:v>
                </c:pt>
                <c:pt idx="933">
                  <c:v>24.8</c:v>
                </c:pt>
                <c:pt idx="934">
                  <c:v>24.8</c:v>
                </c:pt>
                <c:pt idx="935">
                  <c:v>24.8</c:v>
                </c:pt>
                <c:pt idx="936">
                  <c:v>24.8</c:v>
                </c:pt>
                <c:pt idx="937">
                  <c:v>24.8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24.9</c:v>
                </c:pt>
                <c:pt idx="943">
                  <c:v>24.9</c:v>
                </c:pt>
                <c:pt idx="944">
                  <c:v>24.9</c:v>
                </c:pt>
                <c:pt idx="945">
                  <c:v>24.9</c:v>
                </c:pt>
                <c:pt idx="946">
                  <c:v>24.9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25.2</c:v>
                </c:pt>
                <c:pt idx="969">
                  <c:v>25.1</c:v>
                </c:pt>
                <c:pt idx="970">
                  <c:v>24.9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25.1</c:v>
                </c:pt>
                <c:pt idx="980">
                  <c:v>25.1</c:v>
                </c:pt>
                <c:pt idx="981">
                  <c:v>25.1</c:v>
                </c:pt>
                <c:pt idx="982">
                  <c:v>25.1</c:v>
                </c:pt>
                <c:pt idx="983">
                  <c:v>25.1</c:v>
                </c:pt>
                <c:pt idx="984">
                  <c:v>25.1</c:v>
                </c:pt>
                <c:pt idx="985">
                  <c:v>25.1</c:v>
                </c:pt>
                <c:pt idx="986">
                  <c:v>25.1</c:v>
                </c:pt>
                <c:pt idx="987">
                  <c:v>25.1</c:v>
                </c:pt>
                <c:pt idx="988">
                  <c:v>25.1</c:v>
                </c:pt>
                <c:pt idx="989">
                  <c:v>25.1</c:v>
                </c:pt>
                <c:pt idx="990">
                  <c:v>25.1</c:v>
                </c:pt>
                <c:pt idx="991">
                  <c:v>25.2</c:v>
                </c:pt>
                <c:pt idx="992">
                  <c:v>25.1</c:v>
                </c:pt>
                <c:pt idx="993">
                  <c:v>25.2</c:v>
                </c:pt>
                <c:pt idx="994">
                  <c:v>25.2</c:v>
                </c:pt>
                <c:pt idx="995">
                  <c:v>25.2</c:v>
                </c:pt>
                <c:pt idx="996">
                  <c:v>25.2</c:v>
                </c:pt>
                <c:pt idx="997">
                  <c:v>25.2</c:v>
                </c:pt>
                <c:pt idx="998">
                  <c:v>25.2</c:v>
                </c:pt>
                <c:pt idx="1000">
                  <c:v>25.3</c:v>
                </c:pt>
                <c:pt idx="1001">
                  <c:v>25.2</c:v>
                </c:pt>
                <c:pt idx="1002">
                  <c:v>25.2</c:v>
                </c:pt>
                <c:pt idx="1003">
                  <c:v>25.2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25.4</c:v>
                </c:pt>
                <c:pt idx="1010">
                  <c:v>25.3</c:v>
                </c:pt>
                <c:pt idx="1011">
                  <c:v>25.3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25.2</c:v>
                </c:pt>
                <c:pt idx="1016">
                  <c:v>25.3</c:v>
                </c:pt>
                <c:pt idx="1017">
                  <c:v>25.3</c:v>
                </c:pt>
                <c:pt idx="1018">
                  <c:v>25.3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25.3</c:v>
                </c:pt>
                <c:pt idx="1025">
                  <c:v>25.3</c:v>
                </c:pt>
                <c:pt idx="1026">
                  <c:v>25.3</c:v>
                </c:pt>
                <c:pt idx="1027">
                  <c:v>25.3</c:v>
                </c:pt>
                <c:pt idx="1028">
                  <c:v>25.3</c:v>
                </c:pt>
                <c:pt idx="1029">
                  <c:v>25.3</c:v>
                </c:pt>
                <c:pt idx="1030">
                  <c:v>25.3</c:v>
                </c:pt>
                <c:pt idx="1031">
                  <c:v>25.4</c:v>
                </c:pt>
                <c:pt idx="1032">
                  <c:v>25.4</c:v>
                </c:pt>
                <c:pt idx="1033">
                  <c:v>25.4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25.4</c:v>
                </c:pt>
                <c:pt idx="1040">
                  <c:v>25.4</c:v>
                </c:pt>
                <c:pt idx="1041">
                  <c:v>25.4</c:v>
                </c:pt>
                <c:pt idx="1042">
                  <c:v>25.4</c:v>
                </c:pt>
                <c:pt idx="1043">
                  <c:v>25.4</c:v>
                </c:pt>
                <c:pt idx="1044">
                  <c:v>25.4</c:v>
                </c:pt>
                <c:pt idx="1045">
                  <c:v>25.4</c:v>
                </c:pt>
                <c:pt idx="1046">
                  <c:v>25.4</c:v>
                </c:pt>
                <c:pt idx="1047">
                  <c:v>25.4</c:v>
                </c:pt>
                <c:pt idx="1048">
                  <c:v>25.5</c:v>
                </c:pt>
                <c:pt idx="1049">
                  <c:v>25.5</c:v>
                </c:pt>
                <c:pt idx="1050">
                  <c:v>25.5</c:v>
                </c:pt>
                <c:pt idx="1051">
                  <c:v>25.5</c:v>
                </c:pt>
                <c:pt idx="1052">
                  <c:v>25.5</c:v>
                </c:pt>
                <c:pt idx="1053">
                  <c:v>25.6</c:v>
                </c:pt>
                <c:pt idx="1054">
                  <c:v>25.5</c:v>
                </c:pt>
                <c:pt idx="1055">
                  <c:v>25.6</c:v>
                </c:pt>
                <c:pt idx="1056">
                  <c:v>25.6</c:v>
                </c:pt>
                <c:pt idx="1057">
                  <c:v>25.6</c:v>
                </c:pt>
                <c:pt idx="1058">
                  <c:v>25.7</c:v>
                </c:pt>
                <c:pt idx="1059">
                  <c:v>25.6</c:v>
                </c:pt>
                <c:pt idx="1060">
                  <c:v>25.7</c:v>
                </c:pt>
                <c:pt idx="1061">
                  <c:v>25.7</c:v>
                </c:pt>
                <c:pt idx="1062">
                  <c:v>25.7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25.8</c:v>
                </c:pt>
                <c:pt idx="1071">
                  <c:v>25.8</c:v>
                </c:pt>
                <c:pt idx="1072">
                  <c:v>25.8</c:v>
                </c:pt>
                <c:pt idx="1073">
                  <c:v>25.8</c:v>
                </c:pt>
                <c:pt idx="1074">
                  <c:v>25.8</c:v>
                </c:pt>
                <c:pt idx="1075">
                  <c:v>25.8</c:v>
                </c:pt>
                <c:pt idx="1076">
                  <c:v>25.8</c:v>
                </c:pt>
                <c:pt idx="1077">
                  <c:v>25.8</c:v>
                </c:pt>
                <c:pt idx="1078">
                  <c:v>25.9</c:v>
                </c:pt>
                <c:pt idx="1079">
                  <c:v>25.8</c:v>
                </c:pt>
                <c:pt idx="1080">
                  <c:v>25.9</c:v>
                </c:pt>
                <c:pt idx="1081">
                  <c:v>25.9</c:v>
                </c:pt>
                <c:pt idx="1082">
                  <c:v>25.9</c:v>
                </c:pt>
                <c:pt idx="1083">
                  <c:v>25.9</c:v>
                </c:pt>
                <c:pt idx="1084">
                  <c:v>25.9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26.1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26.2</c:v>
                </c:pt>
                <c:pt idx="1099">
                  <c:v>26.2</c:v>
                </c:pt>
                <c:pt idx="1100">
                  <c:v>26.2</c:v>
                </c:pt>
                <c:pt idx="1101">
                  <c:v>26.2</c:v>
                </c:pt>
                <c:pt idx="1102">
                  <c:v>26.2</c:v>
                </c:pt>
                <c:pt idx="1103">
                  <c:v>26.2</c:v>
                </c:pt>
                <c:pt idx="1104">
                  <c:v>26.3</c:v>
                </c:pt>
                <c:pt idx="1105">
                  <c:v>26.3</c:v>
                </c:pt>
                <c:pt idx="1106">
                  <c:v>26.3</c:v>
                </c:pt>
                <c:pt idx="1107">
                  <c:v>26.3</c:v>
                </c:pt>
                <c:pt idx="1108">
                  <c:v>26.3</c:v>
                </c:pt>
                <c:pt idx="1109">
                  <c:v>26.3</c:v>
                </c:pt>
                <c:pt idx="1110">
                  <c:v>26.2</c:v>
                </c:pt>
                <c:pt idx="1111">
                  <c:v>26.2</c:v>
                </c:pt>
                <c:pt idx="1112">
                  <c:v>26.2</c:v>
                </c:pt>
                <c:pt idx="1113">
                  <c:v>26.2</c:v>
                </c:pt>
                <c:pt idx="1114">
                  <c:v>26.2</c:v>
                </c:pt>
                <c:pt idx="1115">
                  <c:v>26.2</c:v>
                </c:pt>
                <c:pt idx="1116">
                  <c:v>26.2</c:v>
                </c:pt>
                <c:pt idx="1117">
                  <c:v>26.2</c:v>
                </c:pt>
                <c:pt idx="1118">
                  <c:v>26.2</c:v>
                </c:pt>
                <c:pt idx="1119">
                  <c:v>26.2</c:v>
                </c:pt>
                <c:pt idx="1120">
                  <c:v>26.2</c:v>
                </c:pt>
                <c:pt idx="1121">
                  <c:v>26.2</c:v>
                </c:pt>
                <c:pt idx="1122">
                  <c:v>26.1</c:v>
                </c:pt>
                <c:pt idx="1123">
                  <c:v>26.1</c:v>
                </c:pt>
                <c:pt idx="1124">
                  <c:v>26.1</c:v>
                </c:pt>
                <c:pt idx="1125">
                  <c:v>26.1</c:v>
                </c:pt>
                <c:pt idx="1126">
                  <c:v>26.1</c:v>
                </c:pt>
                <c:pt idx="1127">
                  <c:v>26.1</c:v>
                </c:pt>
                <c:pt idx="1128">
                  <c:v>26.1</c:v>
                </c:pt>
                <c:pt idx="1129">
                  <c:v>26.1</c:v>
                </c:pt>
                <c:pt idx="1130">
                  <c:v>26.1</c:v>
                </c:pt>
                <c:pt idx="1131">
                  <c:v>26.1</c:v>
                </c:pt>
                <c:pt idx="1132">
                  <c:v>26.1</c:v>
                </c:pt>
                <c:pt idx="1133">
                  <c:v>26.1</c:v>
                </c:pt>
                <c:pt idx="1134">
                  <c:v>26.2</c:v>
                </c:pt>
                <c:pt idx="1135">
                  <c:v>26.2</c:v>
                </c:pt>
                <c:pt idx="1136">
                  <c:v>26.2</c:v>
                </c:pt>
                <c:pt idx="1137">
                  <c:v>26.2</c:v>
                </c:pt>
                <c:pt idx="1138">
                  <c:v>26.2</c:v>
                </c:pt>
                <c:pt idx="1139">
                  <c:v>26.2</c:v>
                </c:pt>
                <c:pt idx="1140">
                  <c:v>26.2</c:v>
                </c:pt>
                <c:pt idx="1141">
                  <c:v>26.2</c:v>
                </c:pt>
                <c:pt idx="1142">
                  <c:v>26.2</c:v>
                </c:pt>
                <c:pt idx="1143">
                  <c:v>26.2</c:v>
                </c:pt>
                <c:pt idx="1144">
                  <c:v>26.2</c:v>
                </c:pt>
                <c:pt idx="1145">
                  <c:v>26.2</c:v>
                </c:pt>
                <c:pt idx="1146">
                  <c:v>26.2</c:v>
                </c:pt>
                <c:pt idx="1147">
                  <c:v>26.2</c:v>
                </c:pt>
                <c:pt idx="1148">
                  <c:v>26.2</c:v>
                </c:pt>
                <c:pt idx="1149">
                  <c:v>26.2</c:v>
                </c:pt>
                <c:pt idx="1150">
                  <c:v>26.2</c:v>
                </c:pt>
                <c:pt idx="1151">
                  <c:v>26.2</c:v>
                </c:pt>
                <c:pt idx="1152">
                  <c:v>26.2</c:v>
                </c:pt>
                <c:pt idx="1153">
                  <c:v>26.2</c:v>
                </c:pt>
                <c:pt idx="1154">
                  <c:v>26.3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26.3</c:v>
                </c:pt>
                <c:pt idx="1159">
                  <c:v>26.3</c:v>
                </c:pt>
                <c:pt idx="1160">
                  <c:v>26.3</c:v>
                </c:pt>
                <c:pt idx="1161">
                  <c:v>26.3</c:v>
                </c:pt>
                <c:pt idx="1162">
                  <c:v>26.3</c:v>
                </c:pt>
                <c:pt idx="1163">
                  <c:v>26.3</c:v>
                </c:pt>
                <c:pt idx="1164">
                  <c:v>26.4</c:v>
                </c:pt>
                <c:pt idx="1165">
                  <c:v>26.4</c:v>
                </c:pt>
                <c:pt idx="1166">
                  <c:v>26.4</c:v>
                </c:pt>
                <c:pt idx="1167">
                  <c:v>26.1</c:v>
                </c:pt>
                <c:pt idx="1168">
                  <c:v>26.1</c:v>
                </c:pt>
                <c:pt idx="1169">
                  <c:v>26.1</c:v>
                </c:pt>
                <c:pt idx="1170">
                  <c:v>26.1</c:v>
                </c:pt>
                <c:pt idx="1171">
                  <c:v>26.1</c:v>
                </c:pt>
                <c:pt idx="1172">
                  <c:v>26.1</c:v>
                </c:pt>
                <c:pt idx="1173">
                  <c:v>26.1</c:v>
                </c:pt>
                <c:pt idx="1174">
                  <c:v>26.1</c:v>
                </c:pt>
                <c:pt idx="1175">
                  <c:v>26.1</c:v>
                </c:pt>
                <c:pt idx="1176">
                  <c:v>26.1</c:v>
                </c:pt>
                <c:pt idx="1177">
                  <c:v>26.2</c:v>
                </c:pt>
                <c:pt idx="1178">
                  <c:v>26.2</c:v>
                </c:pt>
                <c:pt idx="1179">
                  <c:v>26.2</c:v>
                </c:pt>
                <c:pt idx="1180">
                  <c:v>26.2</c:v>
                </c:pt>
                <c:pt idx="1181">
                  <c:v>26.2</c:v>
                </c:pt>
                <c:pt idx="1182">
                  <c:v>26.2</c:v>
                </c:pt>
                <c:pt idx="1183">
                  <c:v>26.2</c:v>
                </c:pt>
                <c:pt idx="1184">
                  <c:v>26.2</c:v>
                </c:pt>
                <c:pt idx="1185">
                  <c:v>26.2</c:v>
                </c:pt>
                <c:pt idx="1186">
                  <c:v>26.2</c:v>
                </c:pt>
                <c:pt idx="1187">
                  <c:v>26.2</c:v>
                </c:pt>
                <c:pt idx="1188">
                  <c:v>26.2</c:v>
                </c:pt>
                <c:pt idx="1189">
                  <c:v>26.2</c:v>
                </c:pt>
                <c:pt idx="1190">
                  <c:v>26.2</c:v>
                </c:pt>
                <c:pt idx="1191">
                  <c:v>26.2</c:v>
                </c:pt>
                <c:pt idx="1192">
                  <c:v>26.2</c:v>
                </c:pt>
                <c:pt idx="1193">
                  <c:v>26.2</c:v>
                </c:pt>
                <c:pt idx="1194">
                  <c:v>26.1</c:v>
                </c:pt>
                <c:pt idx="1195">
                  <c:v>26.1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26.1</c:v>
                </c:pt>
                <c:pt idx="1200">
                  <c:v>26.1</c:v>
                </c:pt>
                <c:pt idx="1201">
                  <c:v>26.1</c:v>
                </c:pt>
                <c:pt idx="1202">
                  <c:v>26.2</c:v>
                </c:pt>
                <c:pt idx="1203">
                  <c:v>26.2</c:v>
                </c:pt>
                <c:pt idx="1204">
                  <c:v>26.2</c:v>
                </c:pt>
                <c:pt idx="1205">
                  <c:v>26.2</c:v>
                </c:pt>
                <c:pt idx="1206">
                  <c:v>26.1</c:v>
                </c:pt>
                <c:pt idx="1207">
                  <c:v>26.1</c:v>
                </c:pt>
                <c:pt idx="1208">
                  <c:v>26.1</c:v>
                </c:pt>
                <c:pt idx="1209">
                  <c:v>26.1</c:v>
                </c:pt>
                <c:pt idx="1210">
                  <c:v>26.1</c:v>
                </c:pt>
                <c:pt idx="1211">
                  <c:v>26.2</c:v>
                </c:pt>
                <c:pt idx="1212">
                  <c:v>26.2</c:v>
                </c:pt>
                <c:pt idx="1213">
                  <c:v>26.1</c:v>
                </c:pt>
                <c:pt idx="1214">
                  <c:v>26.1</c:v>
                </c:pt>
                <c:pt idx="1215">
                  <c:v>26.1</c:v>
                </c:pt>
                <c:pt idx="1216">
                  <c:v>26</c:v>
                </c:pt>
                <c:pt idx="1217">
                  <c:v>25.9</c:v>
                </c:pt>
                <c:pt idx="1218">
                  <c:v>25.9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26.1</c:v>
                </c:pt>
                <c:pt idx="1232">
                  <c:v>26.1</c:v>
                </c:pt>
                <c:pt idx="1233">
                  <c:v>26.1</c:v>
                </c:pt>
                <c:pt idx="1234">
                  <c:v>26.1</c:v>
                </c:pt>
                <c:pt idx="1235">
                  <c:v>26.1</c:v>
                </c:pt>
                <c:pt idx="1236">
                  <c:v>26.1</c:v>
                </c:pt>
                <c:pt idx="1237">
                  <c:v>26.1</c:v>
                </c:pt>
                <c:pt idx="1238">
                  <c:v>26.1</c:v>
                </c:pt>
                <c:pt idx="1239">
                  <c:v>26.1</c:v>
                </c:pt>
                <c:pt idx="1240">
                  <c:v>26.1</c:v>
                </c:pt>
                <c:pt idx="1241">
                  <c:v>26.1</c:v>
                </c:pt>
                <c:pt idx="1242">
                  <c:v>26.1</c:v>
                </c:pt>
                <c:pt idx="1243">
                  <c:v>26.1</c:v>
                </c:pt>
                <c:pt idx="1244">
                  <c:v>26.1</c:v>
                </c:pt>
                <c:pt idx="1245">
                  <c:v>26.1</c:v>
                </c:pt>
                <c:pt idx="1246">
                  <c:v>26.1</c:v>
                </c:pt>
                <c:pt idx="1247">
                  <c:v>26.1</c:v>
                </c:pt>
                <c:pt idx="1248">
                  <c:v>26.2</c:v>
                </c:pt>
                <c:pt idx="1249">
                  <c:v>26.1</c:v>
                </c:pt>
                <c:pt idx="1250">
                  <c:v>26.1</c:v>
                </c:pt>
                <c:pt idx="1251">
                  <c:v>26.1</c:v>
                </c:pt>
                <c:pt idx="1252">
                  <c:v>26.1</c:v>
                </c:pt>
                <c:pt idx="1253">
                  <c:v>26.2</c:v>
                </c:pt>
                <c:pt idx="1254">
                  <c:v>26.2</c:v>
                </c:pt>
                <c:pt idx="1255">
                  <c:v>26.2</c:v>
                </c:pt>
                <c:pt idx="1256">
                  <c:v>26.2</c:v>
                </c:pt>
                <c:pt idx="1257">
                  <c:v>26.2</c:v>
                </c:pt>
                <c:pt idx="1258">
                  <c:v>26.2</c:v>
                </c:pt>
                <c:pt idx="1259">
                  <c:v>26.2</c:v>
                </c:pt>
                <c:pt idx="1260">
                  <c:v>26.2</c:v>
                </c:pt>
                <c:pt idx="1261">
                  <c:v>26.3</c:v>
                </c:pt>
                <c:pt idx="1262">
                  <c:v>26.3</c:v>
                </c:pt>
                <c:pt idx="1263">
                  <c:v>26.3</c:v>
                </c:pt>
                <c:pt idx="1264">
                  <c:v>26.3</c:v>
                </c:pt>
                <c:pt idx="1265">
                  <c:v>26.3</c:v>
                </c:pt>
                <c:pt idx="1266">
                  <c:v>26.3</c:v>
                </c:pt>
                <c:pt idx="1267">
                  <c:v>26.3</c:v>
                </c:pt>
                <c:pt idx="1268">
                  <c:v>26.3</c:v>
                </c:pt>
                <c:pt idx="1269">
                  <c:v>26.3</c:v>
                </c:pt>
                <c:pt idx="1270">
                  <c:v>26.3</c:v>
                </c:pt>
                <c:pt idx="1271">
                  <c:v>26.3</c:v>
                </c:pt>
                <c:pt idx="1272">
                  <c:v>26.2</c:v>
                </c:pt>
                <c:pt idx="1273">
                  <c:v>26.2</c:v>
                </c:pt>
                <c:pt idx="1274">
                  <c:v>26.3</c:v>
                </c:pt>
                <c:pt idx="1275">
                  <c:v>26.3</c:v>
                </c:pt>
                <c:pt idx="1276">
                  <c:v>26.3</c:v>
                </c:pt>
                <c:pt idx="1277">
                  <c:v>26.3</c:v>
                </c:pt>
                <c:pt idx="1278">
                  <c:v>26.3</c:v>
                </c:pt>
                <c:pt idx="1279">
                  <c:v>26.3</c:v>
                </c:pt>
                <c:pt idx="1280">
                  <c:v>26.3</c:v>
                </c:pt>
                <c:pt idx="1281">
                  <c:v>26.4</c:v>
                </c:pt>
                <c:pt idx="1282">
                  <c:v>26.4</c:v>
                </c:pt>
                <c:pt idx="1283">
                  <c:v>26.4</c:v>
                </c:pt>
                <c:pt idx="1284">
                  <c:v>26.4</c:v>
                </c:pt>
                <c:pt idx="1285">
                  <c:v>26.4</c:v>
                </c:pt>
                <c:pt idx="1286">
                  <c:v>26.4</c:v>
                </c:pt>
                <c:pt idx="1287">
                  <c:v>26.4</c:v>
                </c:pt>
                <c:pt idx="1288">
                  <c:v>26.4</c:v>
                </c:pt>
                <c:pt idx="1289">
                  <c:v>26.4</c:v>
                </c:pt>
                <c:pt idx="1290">
                  <c:v>26.4</c:v>
                </c:pt>
                <c:pt idx="1291">
                  <c:v>26.4</c:v>
                </c:pt>
                <c:pt idx="1292">
                  <c:v>26.4</c:v>
                </c:pt>
                <c:pt idx="1293">
                  <c:v>26.4</c:v>
                </c:pt>
                <c:pt idx="1294">
                  <c:v>26.5</c:v>
                </c:pt>
                <c:pt idx="1295">
                  <c:v>26.5</c:v>
                </c:pt>
                <c:pt idx="1296">
                  <c:v>26.4</c:v>
                </c:pt>
                <c:pt idx="1297">
                  <c:v>26.4</c:v>
                </c:pt>
                <c:pt idx="1298">
                  <c:v>26.4</c:v>
                </c:pt>
                <c:pt idx="1299">
                  <c:v>26.4</c:v>
                </c:pt>
                <c:pt idx="1300">
                  <c:v>26.5</c:v>
                </c:pt>
                <c:pt idx="1301">
                  <c:v>26.5</c:v>
                </c:pt>
                <c:pt idx="1302">
                  <c:v>26.4</c:v>
                </c:pt>
                <c:pt idx="1303">
                  <c:v>26.4</c:v>
                </c:pt>
                <c:pt idx="1304">
                  <c:v>26.2</c:v>
                </c:pt>
                <c:pt idx="1305">
                  <c:v>26.2</c:v>
                </c:pt>
                <c:pt idx="1306">
                  <c:v>26.2</c:v>
                </c:pt>
                <c:pt idx="1307">
                  <c:v>26.3</c:v>
                </c:pt>
                <c:pt idx="1308">
                  <c:v>26.3</c:v>
                </c:pt>
                <c:pt idx="1309">
                  <c:v>26.3</c:v>
                </c:pt>
                <c:pt idx="1310">
                  <c:v>26.3</c:v>
                </c:pt>
                <c:pt idx="1311">
                  <c:v>26.3</c:v>
                </c:pt>
                <c:pt idx="1312">
                  <c:v>26.3</c:v>
                </c:pt>
                <c:pt idx="1313">
                  <c:v>26.3</c:v>
                </c:pt>
                <c:pt idx="1314">
                  <c:v>26.3</c:v>
                </c:pt>
                <c:pt idx="1315">
                  <c:v>26.3</c:v>
                </c:pt>
                <c:pt idx="1316">
                  <c:v>26.3</c:v>
                </c:pt>
                <c:pt idx="1317">
                  <c:v>26.3</c:v>
                </c:pt>
                <c:pt idx="1318">
                  <c:v>26.3</c:v>
                </c:pt>
                <c:pt idx="1319">
                  <c:v>26.3</c:v>
                </c:pt>
                <c:pt idx="1320">
                  <c:v>26.4</c:v>
                </c:pt>
                <c:pt idx="1321">
                  <c:v>26.4</c:v>
                </c:pt>
                <c:pt idx="1322">
                  <c:v>26.4</c:v>
                </c:pt>
                <c:pt idx="1323">
                  <c:v>26.4</c:v>
                </c:pt>
                <c:pt idx="1324">
                  <c:v>26.4</c:v>
                </c:pt>
                <c:pt idx="1325">
                  <c:v>26.4</c:v>
                </c:pt>
                <c:pt idx="1326">
                  <c:v>26.4</c:v>
                </c:pt>
                <c:pt idx="1327">
                  <c:v>26.5</c:v>
                </c:pt>
                <c:pt idx="1328">
                  <c:v>26.5</c:v>
                </c:pt>
                <c:pt idx="1329">
                  <c:v>26.5</c:v>
                </c:pt>
                <c:pt idx="1330">
                  <c:v>26.5</c:v>
                </c:pt>
                <c:pt idx="1331">
                  <c:v>26.5</c:v>
                </c:pt>
                <c:pt idx="1332">
                  <c:v>26.5</c:v>
                </c:pt>
                <c:pt idx="1333">
                  <c:v>26.4</c:v>
                </c:pt>
                <c:pt idx="1334">
                  <c:v>26.4</c:v>
                </c:pt>
                <c:pt idx="1335">
                  <c:v>26.4</c:v>
                </c:pt>
                <c:pt idx="1336">
                  <c:v>26.4</c:v>
                </c:pt>
                <c:pt idx="1337">
                  <c:v>25.9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25.9</c:v>
                </c:pt>
                <c:pt idx="1346">
                  <c:v>25.9</c:v>
                </c:pt>
                <c:pt idx="1347">
                  <c:v>25.9</c:v>
                </c:pt>
                <c:pt idx="1348">
                  <c:v>25.9</c:v>
                </c:pt>
                <c:pt idx="1349">
                  <c:v>25.9</c:v>
                </c:pt>
                <c:pt idx="1350">
                  <c:v>25.9</c:v>
                </c:pt>
                <c:pt idx="1351">
                  <c:v>25.9</c:v>
                </c:pt>
                <c:pt idx="1352">
                  <c:v>26</c:v>
                </c:pt>
                <c:pt idx="1353">
                  <c:v>26</c:v>
                </c:pt>
                <c:pt idx="1354">
                  <c:v>25.9</c:v>
                </c:pt>
                <c:pt idx="1355">
                  <c:v>25.9</c:v>
                </c:pt>
                <c:pt idx="1356">
                  <c:v>25.9</c:v>
                </c:pt>
                <c:pt idx="1357">
                  <c:v>25.9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26.1</c:v>
                </c:pt>
                <c:pt idx="1372">
                  <c:v>26.1</c:v>
                </c:pt>
                <c:pt idx="1373">
                  <c:v>26.1</c:v>
                </c:pt>
                <c:pt idx="1374">
                  <c:v>26.1</c:v>
                </c:pt>
                <c:pt idx="1375">
                  <c:v>26.1</c:v>
                </c:pt>
                <c:pt idx="1376">
                  <c:v>26.1</c:v>
                </c:pt>
                <c:pt idx="1377">
                  <c:v>26.1</c:v>
                </c:pt>
                <c:pt idx="1378">
                  <c:v>26.1</c:v>
                </c:pt>
                <c:pt idx="1379">
                  <c:v>26.1</c:v>
                </c:pt>
                <c:pt idx="1380">
                  <c:v>26.1</c:v>
                </c:pt>
                <c:pt idx="1381">
                  <c:v>26.1</c:v>
                </c:pt>
                <c:pt idx="1382">
                  <c:v>26.1</c:v>
                </c:pt>
                <c:pt idx="1383">
                  <c:v>26.1</c:v>
                </c:pt>
                <c:pt idx="1384">
                  <c:v>26.2</c:v>
                </c:pt>
                <c:pt idx="1385">
                  <c:v>26.2</c:v>
                </c:pt>
                <c:pt idx="1386">
                  <c:v>26.2</c:v>
                </c:pt>
                <c:pt idx="1387">
                  <c:v>26.2</c:v>
                </c:pt>
                <c:pt idx="1388">
                  <c:v>26.2</c:v>
                </c:pt>
                <c:pt idx="1389">
                  <c:v>26.2</c:v>
                </c:pt>
                <c:pt idx="1390">
                  <c:v>26.2</c:v>
                </c:pt>
                <c:pt idx="1391">
                  <c:v>26.2</c:v>
                </c:pt>
                <c:pt idx="1392">
                  <c:v>26.2</c:v>
                </c:pt>
                <c:pt idx="1393">
                  <c:v>26.2</c:v>
                </c:pt>
                <c:pt idx="1394">
                  <c:v>26.1</c:v>
                </c:pt>
                <c:pt idx="1395">
                  <c:v>26.1</c:v>
                </c:pt>
                <c:pt idx="1396">
                  <c:v>26.1</c:v>
                </c:pt>
                <c:pt idx="1397">
                  <c:v>26.1</c:v>
                </c:pt>
                <c:pt idx="1398">
                  <c:v>26.1</c:v>
                </c:pt>
                <c:pt idx="1399">
                  <c:v>26.1</c:v>
                </c:pt>
                <c:pt idx="1400">
                  <c:v>26.1</c:v>
                </c:pt>
                <c:pt idx="1401">
                  <c:v>26.1</c:v>
                </c:pt>
                <c:pt idx="1402">
                  <c:v>26.1</c:v>
                </c:pt>
                <c:pt idx="1403">
                  <c:v>26.1</c:v>
                </c:pt>
                <c:pt idx="1404">
                  <c:v>26.1</c:v>
                </c:pt>
                <c:pt idx="1405">
                  <c:v>26.1</c:v>
                </c:pt>
                <c:pt idx="1406">
                  <c:v>26.1</c:v>
                </c:pt>
                <c:pt idx="1407">
                  <c:v>26.1</c:v>
                </c:pt>
                <c:pt idx="1408">
                  <c:v>26.1</c:v>
                </c:pt>
                <c:pt idx="1409">
                  <c:v>26.1</c:v>
                </c:pt>
                <c:pt idx="1410">
                  <c:v>26.1</c:v>
                </c:pt>
                <c:pt idx="1411">
                  <c:v>26.2</c:v>
                </c:pt>
                <c:pt idx="1412">
                  <c:v>26.1</c:v>
                </c:pt>
                <c:pt idx="1413">
                  <c:v>26.2</c:v>
                </c:pt>
                <c:pt idx="1414">
                  <c:v>26.2</c:v>
                </c:pt>
                <c:pt idx="1415">
                  <c:v>26.2</c:v>
                </c:pt>
                <c:pt idx="1416">
                  <c:v>26.2</c:v>
                </c:pt>
                <c:pt idx="1417">
                  <c:v>26.2</c:v>
                </c:pt>
                <c:pt idx="1418">
                  <c:v>26.2</c:v>
                </c:pt>
                <c:pt idx="1419">
                  <c:v>26.2</c:v>
                </c:pt>
                <c:pt idx="1420">
                  <c:v>26.2</c:v>
                </c:pt>
                <c:pt idx="1421">
                  <c:v>26.2</c:v>
                </c:pt>
                <c:pt idx="1422">
                  <c:v>26.2</c:v>
                </c:pt>
                <c:pt idx="1423">
                  <c:v>26.2</c:v>
                </c:pt>
                <c:pt idx="1424">
                  <c:v>26.2</c:v>
                </c:pt>
                <c:pt idx="1425">
                  <c:v>26.3</c:v>
                </c:pt>
                <c:pt idx="1426">
                  <c:v>26.3</c:v>
                </c:pt>
                <c:pt idx="1427">
                  <c:v>26.3</c:v>
                </c:pt>
                <c:pt idx="1428">
                  <c:v>26.3</c:v>
                </c:pt>
                <c:pt idx="1429">
                  <c:v>26.3</c:v>
                </c:pt>
                <c:pt idx="1430">
                  <c:v>26.3</c:v>
                </c:pt>
                <c:pt idx="1431">
                  <c:v>26.3</c:v>
                </c:pt>
                <c:pt idx="1432">
                  <c:v>26.3</c:v>
                </c:pt>
                <c:pt idx="1433">
                  <c:v>26.3</c:v>
                </c:pt>
                <c:pt idx="1434">
                  <c:v>26.3</c:v>
                </c:pt>
                <c:pt idx="1435">
                  <c:v>26.4</c:v>
                </c:pt>
                <c:pt idx="1436">
                  <c:v>26.4</c:v>
                </c:pt>
                <c:pt idx="1437">
                  <c:v>26.4</c:v>
                </c:pt>
                <c:pt idx="1438">
                  <c:v>26.4</c:v>
                </c:pt>
                <c:pt idx="1439">
                  <c:v>26.4</c:v>
                </c:pt>
                <c:pt idx="1440">
                  <c:v>26.4</c:v>
                </c:pt>
                <c:pt idx="1441">
                  <c:v>26.4</c:v>
                </c:pt>
                <c:pt idx="1442">
                  <c:v>26.4</c:v>
                </c:pt>
                <c:pt idx="1443">
                  <c:v>26.4</c:v>
                </c:pt>
                <c:pt idx="1444">
                  <c:v>26.4</c:v>
                </c:pt>
                <c:pt idx="1445">
                  <c:v>26.4</c:v>
                </c:pt>
                <c:pt idx="1446">
                  <c:v>26.5</c:v>
                </c:pt>
                <c:pt idx="1447">
                  <c:v>26.5</c:v>
                </c:pt>
                <c:pt idx="1448">
                  <c:v>26.5</c:v>
                </c:pt>
                <c:pt idx="1449">
                  <c:v>26.5</c:v>
                </c:pt>
                <c:pt idx="1450">
                  <c:v>26.5</c:v>
                </c:pt>
                <c:pt idx="1451">
                  <c:v>26.5</c:v>
                </c:pt>
                <c:pt idx="1452">
                  <c:v>26.5</c:v>
                </c:pt>
                <c:pt idx="1453">
                  <c:v>26.5</c:v>
                </c:pt>
                <c:pt idx="1454">
                  <c:v>26.5</c:v>
                </c:pt>
                <c:pt idx="1455">
                  <c:v>26.5</c:v>
                </c:pt>
                <c:pt idx="1456">
                  <c:v>26.5</c:v>
                </c:pt>
                <c:pt idx="1457">
                  <c:v>26.5</c:v>
                </c:pt>
                <c:pt idx="1458">
                  <c:v>26.5</c:v>
                </c:pt>
                <c:pt idx="1459">
                  <c:v>26.5</c:v>
                </c:pt>
                <c:pt idx="1460">
                  <c:v>26.5</c:v>
                </c:pt>
                <c:pt idx="1461">
                  <c:v>26.5</c:v>
                </c:pt>
                <c:pt idx="1462">
                  <c:v>26.5</c:v>
                </c:pt>
                <c:pt idx="1463">
                  <c:v>26.6</c:v>
                </c:pt>
                <c:pt idx="1464">
                  <c:v>26.6</c:v>
                </c:pt>
                <c:pt idx="1465">
                  <c:v>26.6</c:v>
                </c:pt>
                <c:pt idx="1466">
                  <c:v>26.6</c:v>
                </c:pt>
                <c:pt idx="1467">
                  <c:v>26.6</c:v>
                </c:pt>
                <c:pt idx="1468">
                  <c:v>26.6</c:v>
                </c:pt>
                <c:pt idx="1469">
                  <c:v>26.6</c:v>
                </c:pt>
                <c:pt idx="1470">
                  <c:v>26.6</c:v>
                </c:pt>
                <c:pt idx="1471">
                  <c:v>26.5</c:v>
                </c:pt>
                <c:pt idx="1472">
                  <c:v>26.5</c:v>
                </c:pt>
                <c:pt idx="1473">
                  <c:v>26.5</c:v>
                </c:pt>
                <c:pt idx="1474">
                  <c:v>26.5</c:v>
                </c:pt>
                <c:pt idx="1475">
                  <c:v>26.4</c:v>
                </c:pt>
                <c:pt idx="1476">
                  <c:v>26.4</c:v>
                </c:pt>
                <c:pt idx="1477">
                  <c:v>26.4</c:v>
                </c:pt>
                <c:pt idx="1478">
                  <c:v>26.4</c:v>
                </c:pt>
                <c:pt idx="1479">
                  <c:v>26.5</c:v>
                </c:pt>
                <c:pt idx="1480">
                  <c:v>26.5</c:v>
                </c:pt>
                <c:pt idx="1481">
                  <c:v>26.5</c:v>
                </c:pt>
                <c:pt idx="1482">
                  <c:v>26.5</c:v>
                </c:pt>
                <c:pt idx="1483">
                  <c:v>26.4</c:v>
                </c:pt>
                <c:pt idx="1484">
                  <c:v>26.5</c:v>
                </c:pt>
                <c:pt idx="1485">
                  <c:v>26.5</c:v>
                </c:pt>
                <c:pt idx="1486">
                  <c:v>26.5</c:v>
                </c:pt>
                <c:pt idx="1487">
                  <c:v>26.5</c:v>
                </c:pt>
                <c:pt idx="1488">
                  <c:v>26.5</c:v>
                </c:pt>
                <c:pt idx="1489">
                  <c:v>26.5</c:v>
                </c:pt>
                <c:pt idx="1490">
                  <c:v>26.5</c:v>
                </c:pt>
                <c:pt idx="1491">
                  <c:v>26.5</c:v>
                </c:pt>
                <c:pt idx="1492">
                  <c:v>26.5</c:v>
                </c:pt>
                <c:pt idx="1493">
                  <c:v>26.5</c:v>
                </c:pt>
                <c:pt idx="1494">
                  <c:v>26.5</c:v>
                </c:pt>
                <c:pt idx="1495">
                  <c:v>26.5</c:v>
                </c:pt>
                <c:pt idx="1496">
                  <c:v>26.5</c:v>
                </c:pt>
                <c:pt idx="1497">
                  <c:v>26.6</c:v>
                </c:pt>
                <c:pt idx="1498">
                  <c:v>26.5</c:v>
                </c:pt>
                <c:pt idx="1499">
                  <c:v>26.6</c:v>
                </c:pt>
                <c:pt idx="1500">
                  <c:v>26.6</c:v>
                </c:pt>
                <c:pt idx="1501">
                  <c:v>26.6</c:v>
                </c:pt>
                <c:pt idx="1502">
                  <c:v>26.6</c:v>
                </c:pt>
                <c:pt idx="1503">
                  <c:v>26.6</c:v>
                </c:pt>
                <c:pt idx="1504">
                  <c:v>26.6</c:v>
                </c:pt>
                <c:pt idx="1505">
                  <c:v>26.6</c:v>
                </c:pt>
                <c:pt idx="1506">
                  <c:v>26.6</c:v>
                </c:pt>
                <c:pt idx="1507">
                  <c:v>26.6</c:v>
                </c:pt>
                <c:pt idx="1508">
                  <c:v>26.6</c:v>
                </c:pt>
                <c:pt idx="1509">
                  <c:v>26.6</c:v>
                </c:pt>
                <c:pt idx="1510">
                  <c:v>26.6</c:v>
                </c:pt>
                <c:pt idx="1511">
                  <c:v>26.6</c:v>
                </c:pt>
                <c:pt idx="1512">
                  <c:v>26.6</c:v>
                </c:pt>
                <c:pt idx="1513">
                  <c:v>26.6</c:v>
                </c:pt>
                <c:pt idx="1514">
                  <c:v>26.6</c:v>
                </c:pt>
                <c:pt idx="1515">
                  <c:v>26.6</c:v>
                </c:pt>
                <c:pt idx="1516">
                  <c:v>26.6</c:v>
                </c:pt>
                <c:pt idx="1517">
                  <c:v>26.6</c:v>
                </c:pt>
                <c:pt idx="1518">
                  <c:v>26.6</c:v>
                </c:pt>
                <c:pt idx="1519">
                  <c:v>26.6</c:v>
                </c:pt>
                <c:pt idx="1520">
                  <c:v>26.6</c:v>
                </c:pt>
                <c:pt idx="1521">
                  <c:v>26.6</c:v>
                </c:pt>
                <c:pt idx="1522">
                  <c:v>26.6</c:v>
                </c:pt>
                <c:pt idx="1523">
                  <c:v>26.6</c:v>
                </c:pt>
                <c:pt idx="1524">
                  <c:v>26.6</c:v>
                </c:pt>
                <c:pt idx="1525">
                  <c:v>26.6</c:v>
                </c:pt>
                <c:pt idx="1526">
                  <c:v>26.6</c:v>
                </c:pt>
                <c:pt idx="1527">
                  <c:v>26.6</c:v>
                </c:pt>
                <c:pt idx="1528">
                  <c:v>26.6</c:v>
                </c:pt>
                <c:pt idx="1529">
                  <c:v>26.6</c:v>
                </c:pt>
                <c:pt idx="1530">
                  <c:v>26.6</c:v>
                </c:pt>
                <c:pt idx="1531">
                  <c:v>26.6</c:v>
                </c:pt>
                <c:pt idx="1532">
                  <c:v>26.6</c:v>
                </c:pt>
                <c:pt idx="1533">
                  <c:v>26.6</c:v>
                </c:pt>
                <c:pt idx="1534">
                  <c:v>26.6</c:v>
                </c:pt>
                <c:pt idx="1535">
                  <c:v>26.6</c:v>
                </c:pt>
                <c:pt idx="1536">
                  <c:v>26.6</c:v>
                </c:pt>
                <c:pt idx="1537">
                  <c:v>26.6</c:v>
                </c:pt>
                <c:pt idx="1538">
                  <c:v>26.7</c:v>
                </c:pt>
                <c:pt idx="1539">
                  <c:v>26.6</c:v>
                </c:pt>
                <c:pt idx="1540">
                  <c:v>26.7</c:v>
                </c:pt>
                <c:pt idx="1541">
                  <c:v>26.7</c:v>
                </c:pt>
                <c:pt idx="1542">
                  <c:v>26.7</c:v>
                </c:pt>
                <c:pt idx="1543">
                  <c:v>26.3</c:v>
                </c:pt>
                <c:pt idx="1544">
                  <c:v>26.2</c:v>
                </c:pt>
                <c:pt idx="1545">
                  <c:v>26.2</c:v>
                </c:pt>
                <c:pt idx="1546">
                  <c:v>26.1</c:v>
                </c:pt>
                <c:pt idx="1547">
                  <c:v>26.2</c:v>
                </c:pt>
                <c:pt idx="1548">
                  <c:v>26.2</c:v>
                </c:pt>
                <c:pt idx="1549">
                  <c:v>26.2</c:v>
                </c:pt>
                <c:pt idx="1550">
                  <c:v>26.2</c:v>
                </c:pt>
                <c:pt idx="1551">
                  <c:v>26.2</c:v>
                </c:pt>
                <c:pt idx="1552">
                  <c:v>26.2</c:v>
                </c:pt>
                <c:pt idx="1553">
                  <c:v>26.2</c:v>
                </c:pt>
                <c:pt idx="1554">
                  <c:v>26.2</c:v>
                </c:pt>
                <c:pt idx="1555">
                  <c:v>26.2</c:v>
                </c:pt>
                <c:pt idx="1556">
                  <c:v>26.2</c:v>
                </c:pt>
                <c:pt idx="1557">
                  <c:v>26.3</c:v>
                </c:pt>
                <c:pt idx="1558">
                  <c:v>26.3</c:v>
                </c:pt>
                <c:pt idx="1559">
                  <c:v>26.3</c:v>
                </c:pt>
                <c:pt idx="1560">
                  <c:v>26.3</c:v>
                </c:pt>
                <c:pt idx="1561">
                  <c:v>26.3</c:v>
                </c:pt>
                <c:pt idx="1562">
                  <c:v>26.3</c:v>
                </c:pt>
                <c:pt idx="1563">
                  <c:v>26.3</c:v>
                </c:pt>
                <c:pt idx="1564">
                  <c:v>26.3</c:v>
                </c:pt>
                <c:pt idx="1565">
                  <c:v>26.3</c:v>
                </c:pt>
                <c:pt idx="1566">
                  <c:v>26.3</c:v>
                </c:pt>
                <c:pt idx="1567">
                  <c:v>26.3</c:v>
                </c:pt>
                <c:pt idx="1568">
                  <c:v>26.3</c:v>
                </c:pt>
                <c:pt idx="1569">
                  <c:v>26.3</c:v>
                </c:pt>
                <c:pt idx="1570">
                  <c:v>26.3</c:v>
                </c:pt>
                <c:pt idx="1571">
                  <c:v>26.3</c:v>
                </c:pt>
                <c:pt idx="1572">
                  <c:v>26.3</c:v>
                </c:pt>
                <c:pt idx="1573">
                  <c:v>26.3</c:v>
                </c:pt>
                <c:pt idx="1574">
                  <c:v>26.3</c:v>
                </c:pt>
                <c:pt idx="1575">
                  <c:v>26.3</c:v>
                </c:pt>
                <c:pt idx="1576">
                  <c:v>26.3</c:v>
                </c:pt>
                <c:pt idx="1577">
                  <c:v>26.3</c:v>
                </c:pt>
                <c:pt idx="1578">
                  <c:v>26.3</c:v>
                </c:pt>
                <c:pt idx="1579">
                  <c:v>26.4</c:v>
                </c:pt>
                <c:pt idx="1580">
                  <c:v>26.4</c:v>
                </c:pt>
                <c:pt idx="1581">
                  <c:v>26.4</c:v>
                </c:pt>
                <c:pt idx="1582">
                  <c:v>26.4</c:v>
                </c:pt>
                <c:pt idx="1583">
                  <c:v>26.4</c:v>
                </c:pt>
                <c:pt idx="1584">
                  <c:v>26.4</c:v>
                </c:pt>
                <c:pt idx="1585">
                  <c:v>26.4</c:v>
                </c:pt>
                <c:pt idx="1586">
                  <c:v>26.4</c:v>
                </c:pt>
                <c:pt idx="1587">
                  <c:v>26.4</c:v>
                </c:pt>
                <c:pt idx="1588">
                  <c:v>26.4</c:v>
                </c:pt>
                <c:pt idx="1589">
                  <c:v>26.4</c:v>
                </c:pt>
                <c:pt idx="1590">
                  <c:v>26.4</c:v>
                </c:pt>
                <c:pt idx="1591">
                  <c:v>26.5</c:v>
                </c:pt>
                <c:pt idx="1592">
                  <c:v>26.4</c:v>
                </c:pt>
                <c:pt idx="1593">
                  <c:v>26.4</c:v>
                </c:pt>
                <c:pt idx="1594">
                  <c:v>26.4</c:v>
                </c:pt>
                <c:pt idx="1595">
                  <c:v>26.4</c:v>
                </c:pt>
                <c:pt idx="1596">
                  <c:v>26.5</c:v>
                </c:pt>
                <c:pt idx="1597">
                  <c:v>26.5</c:v>
                </c:pt>
                <c:pt idx="1598">
                  <c:v>26.5</c:v>
                </c:pt>
                <c:pt idx="1599">
                  <c:v>26.5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25.7</c:v>
                </c:pt>
                <c:pt idx="1605">
                  <c:v>25.7</c:v>
                </c:pt>
                <c:pt idx="1606">
                  <c:v>25.7</c:v>
                </c:pt>
                <c:pt idx="1607">
                  <c:v>25.7</c:v>
                </c:pt>
                <c:pt idx="1608">
                  <c:v>25.7</c:v>
                </c:pt>
                <c:pt idx="1609">
                  <c:v>25.7</c:v>
                </c:pt>
                <c:pt idx="1610">
                  <c:v>25.4</c:v>
                </c:pt>
                <c:pt idx="1611">
                  <c:v>25.4</c:v>
                </c:pt>
                <c:pt idx="1612">
                  <c:v>25.4</c:v>
                </c:pt>
                <c:pt idx="1613">
                  <c:v>25.5</c:v>
                </c:pt>
                <c:pt idx="1614">
                  <c:v>25.5</c:v>
                </c:pt>
                <c:pt idx="1615">
                  <c:v>25.5</c:v>
                </c:pt>
                <c:pt idx="1616">
                  <c:v>25.5</c:v>
                </c:pt>
                <c:pt idx="1617">
                  <c:v>25.5</c:v>
                </c:pt>
                <c:pt idx="1618">
                  <c:v>25.5</c:v>
                </c:pt>
                <c:pt idx="1619">
                  <c:v>25.5</c:v>
                </c:pt>
                <c:pt idx="1620">
                  <c:v>25.5</c:v>
                </c:pt>
                <c:pt idx="1621">
                  <c:v>25.5</c:v>
                </c:pt>
                <c:pt idx="1622">
                  <c:v>25.5</c:v>
                </c:pt>
                <c:pt idx="1623">
                  <c:v>25.5</c:v>
                </c:pt>
                <c:pt idx="1624">
                  <c:v>25.5</c:v>
                </c:pt>
                <c:pt idx="1625">
                  <c:v>25.5</c:v>
                </c:pt>
                <c:pt idx="1626">
                  <c:v>25.5</c:v>
                </c:pt>
                <c:pt idx="1627">
                  <c:v>25.5</c:v>
                </c:pt>
                <c:pt idx="1628">
                  <c:v>25.5</c:v>
                </c:pt>
                <c:pt idx="1629">
                  <c:v>25.5</c:v>
                </c:pt>
                <c:pt idx="1630">
                  <c:v>25.5</c:v>
                </c:pt>
                <c:pt idx="1631">
                  <c:v>25.5</c:v>
                </c:pt>
                <c:pt idx="1632">
                  <c:v>25.5</c:v>
                </c:pt>
                <c:pt idx="1633">
                  <c:v>25.5</c:v>
                </c:pt>
                <c:pt idx="1634">
                  <c:v>25.5</c:v>
                </c:pt>
                <c:pt idx="1635">
                  <c:v>25.5</c:v>
                </c:pt>
                <c:pt idx="1636">
                  <c:v>25.5</c:v>
                </c:pt>
                <c:pt idx="1637">
                  <c:v>25.5</c:v>
                </c:pt>
                <c:pt idx="1638">
                  <c:v>25.5</c:v>
                </c:pt>
                <c:pt idx="1639">
                  <c:v>25.6</c:v>
                </c:pt>
                <c:pt idx="1640">
                  <c:v>25.5</c:v>
                </c:pt>
                <c:pt idx="1641">
                  <c:v>25.5</c:v>
                </c:pt>
                <c:pt idx="1642">
                  <c:v>25.6</c:v>
                </c:pt>
                <c:pt idx="1643">
                  <c:v>25.5</c:v>
                </c:pt>
                <c:pt idx="1644">
                  <c:v>25.5</c:v>
                </c:pt>
                <c:pt idx="1645">
                  <c:v>25.5</c:v>
                </c:pt>
                <c:pt idx="1646">
                  <c:v>25.5</c:v>
                </c:pt>
                <c:pt idx="1647">
                  <c:v>25.5</c:v>
                </c:pt>
                <c:pt idx="1648">
                  <c:v>25.5</c:v>
                </c:pt>
                <c:pt idx="1649">
                  <c:v>25.5</c:v>
                </c:pt>
                <c:pt idx="1650">
                  <c:v>25.5</c:v>
                </c:pt>
                <c:pt idx="1651">
                  <c:v>25.5</c:v>
                </c:pt>
                <c:pt idx="1652">
                  <c:v>25.5</c:v>
                </c:pt>
                <c:pt idx="1653">
                  <c:v>25.5</c:v>
                </c:pt>
                <c:pt idx="1654">
                  <c:v>25.5</c:v>
                </c:pt>
                <c:pt idx="1655">
                  <c:v>25.5</c:v>
                </c:pt>
                <c:pt idx="1656">
                  <c:v>25.5</c:v>
                </c:pt>
                <c:pt idx="1657">
                  <c:v>25.5</c:v>
                </c:pt>
                <c:pt idx="1658">
                  <c:v>25.5</c:v>
                </c:pt>
                <c:pt idx="1659">
                  <c:v>25.5</c:v>
                </c:pt>
                <c:pt idx="1660">
                  <c:v>25.5</c:v>
                </c:pt>
                <c:pt idx="1661">
                  <c:v>25.5</c:v>
                </c:pt>
                <c:pt idx="1662">
                  <c:v>25.5</c:v>
                </c:pt>
                <c:pt idx="1663">
                  <c:v>25.5</c:v>
                </c:pt>
                <c:pt idx="1664">
                  <c:v>25.5</c:v>
                </c:pt>
                <c:pt idx="1665">
                  <c:v>25.5</c:v>
                </c:pt>
                <c:pt idx="1666">
                  <c:v>25.5</c:v>
                </c:pt>
                <c:pt idx="1667">
                  <c:v>25.6</c:v>
                </c:pt>
                <c:pt idx="1668">
                  <c:v>25.6</c:v>
                </c:pt>
                <c:pt idx="1669">
                  <c:v>25.6</c:v>
                </c:pt>
                <c:pt idx="1670">
                  <c:v>25.5</c:v>
                </c:pt>
                <c:pt idx="1671">
                  <c:v>25.5</c:v>
                </c:pt>
                <c:pt idx="1672">
                  <c:v>25.5</c:v>
                </c:pt>
                <c:pt idx="1673">
                  <c:v>25.5</c:v>
                </c:pt>
                <c:pt idx="1674">
                  <c:v>25.5</c:v>
                </c:pt>
                <c:pt idx="1675">
                  <c:v>25.5</c:v>
                </c:pt>
                <c:pt idx="1676">
                  <c:v>25.5</c:v>
                </c:pt>
                <c:pt idx="1677">
                  <c:v>25.5</c:v>
                </c:pt>
                <c:pt idx="1678">
                  <c:v>25.5</c:v>
                </c:pt>
                <c:pt idx="1679">
                  <c:v>25.5</c:v>
                </c:pt>
                <c:pt idx="1680">
                  <c:v>25.5</c:v>
                </c:pt>
                <c:pt idx="1681">
                  <c:v>25.5</c:v>
                </c:pt>
                <c:pt idx="1682">
                  <c:v>25.5</c:v>
                </c:pt>
                <c:pt idx="1683">
                  <c:v>25.5</c:v>
                </c:pt>
                <c:pt idx="1684">
                  <c:v>25.5</c:v>
                </c:pt>
                <c:pt idx="1685">
                  <c:v>25.5</c:v>
                </c:pt>
                <c:pt idx="1686">
                  <c:v>25.5</c:v>
                </c:pt>
                <c:pt idx="1687">
                  <c:v>25.5</c:v>
                </c:pt>
                <c:pt idx="1688">
                  <c:v>25.5</c:v>
                </c:pt>
                <c:pt idx="1689">
                  <c:v>25.5</c:v>
                </c:pt>
                <c:pt idx="1690">
                  <c:v>25.5</c:v>
                </c:pt>
                <c:pt idx="1691">
                  <c:v>25.5</c:v>
                </c:pt>
                <c:pt idx="1692">
                  <c:v>25.5</c:v>
                </c:pt>
                <c:pt idx="1693">
                  <c:v>25.5</c:v>
                </c:pt>
                <c:pt idx="1694">
                  <c:v>25.5</c:v>
                </c:pt>
                <c:pt idx="1695">
                  <c:v>25.5</c:v>
                </c:pt>
                <c:pt idx="1696">
                  <c:v>25.5</c:v>
                </c:pt>
                <c:pt idx="1697">
                  <c:v>25.6</c:v>
                </c:pt>
                <c:pt idx="1698">
                  <c:v>25.6</c:v>
                </c:pt>
                <c:pt idx="1699">
                  <c:v>25.6</c:v>
                </c:pt>
                <c:pt idx="1700">
                  <c:v>25.6</c:v>
                </c:pt>
                <c:pt idx="1701">
                  <c:v>25.6</c:v>
                </c:pt>
                <c:pt idx="1702">
                  <c:v>25.6</c:v>
                </c:pt>
                <c:pt idx="1703">
                  <c:v>25.6</c:v>
                </c:pt>
                <c:pt idx="1704">
                  <c:v>25.6</c:v>
                </c:pt>
                <c:pt idx="1705">
                  <c:v>25.6</c:v>
                </c:pt>
                <c:pt idx="1706">
                  <c:v>25.6</c:v>
                </c:pt>
                <c:pt idx="1707">
                  <c:v>25.6</c:v>
                </c:pt>
                <c:pt idx="1708">
                  <c:v>25.6</c:v>
                </c:pt>
                <c:pt idx="1709">
                  <c:v>25.6</c:v>
                </c:pt>
                <c:pt idx="1710">
                  <c:v>25.6</c:v>
                </c:pt>
                <c:pt idx="1711">
                  <c:v>25.6</c:v>
                </c:pt>
                <c:pt idx="1712">
                  <c:v>25.6</c:v>
                </c:pt>
                <c:pt idx="1713">
                  <c:v>25.6</c:v>
                </c:pt>
                <c:pt idx="1714">
                  <c:v>25.6</c:v>
                </c:pt>
                <c:pt idx="1715">
                  <c:v>25.7</c:v>
                </c:pt>
                <c:pt idx="1716">
                  <c:v>25.7</c:v>
                </c:pt>
                <c:pt idx="1717">
                  <c:v>25.7</c:v>
                </c:pt>
                <c:pt idx="1718">
                  <c:v>25.7</c:v>
                </c:pt>
                <c:pt idx="1719">
                  <c:v>25.7</c:v>
                </c:pt>
                <c:pt idx="1720">
                  <c:v>25.7</c:v>
                </c:pt>
                <c:pt idx="1721">
                  <c:v>25.7</c:v>
                </c:pt>
                <c:pt idx="1722">
                  <c:v>25.7</c:v>
                </c:pt>
                <c:pt idx="1723">
                  <c:v>25.7</c:v>
                </c:pt>
                <c:pt idx="1724">
                  <c:v>25.7</c:v>
                </c:pt>
                <c:pt idx="1725">
                  <c:v>25.8</c:v>
                </c:pt>
                <c:pt idx="1726">
                  <c:v>25.8</c:v>
                </c:pt>
                <c:pt idx="1727">
                  <c:v>25.6</c:v>
                </c:pt>
                <c:pt idx="1728">
                  <c:v>25.6</c:v>
                </c:pt>
                <c:pt idx="1729">
                  <c:v>25.6</c:v>
                </c:pt>
                <c:pt idx="1730">
                  <c:v>25.7</c:v>
                </c:pt>
                <c:pt idx="1731">
                  <c:v>25.7</c:v>
                </c:pt>
                <c:pt idx="1732">
                  <c:v>25.7</c:v>
                </c:pt>
                <c:pt idx="1733">
                  <c:v>25.4</c:v>
                </c:pt>
                <c:pt idx="1734">
                  <c:v>25.4</c:v>
                </c:pt>
                <c:pt idx="1735">
                  <c:v>25.4</c:v>
                </c:pt>
                <c:pt idx="1736">
                  <c:v>25.4</c:v>
                </c:pt>
                <c:pt idx="1737">
                  <c:v>25.4</c:v>
                </c:pt>
                <c:pt idx="1738">
                  <c:v>25.4</c:v>
                </c:pt>
                <c:pt idx="1739">
                  <c:v>25.5</c:v>
                </c:pt>
                <c:pt idx="1740">
                  <c:v>25.4</c:v>
                </c:pt>
                <c:pt idx="1741">
                  <c:v>25.4</c:v>
                </c:pt>
                <c:pt idx="1742">
                  <c:v>25.4</c:v>
                </c:pt>
                <c:pt idx="1743">
                  <c:v>25.4</c:v>
                </c:pt>
                <c:pt idx="1744">
                  <c:v>25.4</c:v>
                </c:pt>
                <c:pt idx="1745">
                  <c:v>25.4</c:v>
                </c:pt>
                <c:pt idx="1746">
                  <c:v>25.4</c:v>
                </c:pt>
                <c:pt idx="1747">
                  <c:v>25.4</c:v>
                </c:pt>
                <c:pt idx="1748">
                  <c:v>25.4</c:v>
                </c:pt>
                <c:pt idx="1749">
                  <c:v>25.5</c:v>
                </c:pt>
                <c:pt idx="1750">
                  <c:v>25.5</c:v>
                </c:pt>
                <c:pt idx="1751">
                  <c:v>25.5</c:v>
                </c:pt>
                <c:pt idx="1752">
                  <c:v>25.5</c:v>
                </c:pt>
                <c:pt idx="1753">
                  <c:v>25.5</c:v>
                </c:pt>
                <c:pt idx="1754">
                  <c:v>25.5</c:v>
                </c:pt>
                <c:pt idx="1755">
                  <c:v>25.5</c:v>
                </c:pt>
                <c:pt idx="1756">
                  <c:v>25.6</c:v>
                </c:pt>
                <c:pt idx="1757">
                  <c:v>25.6</c:v>
                </c:pt>
                <c:pt idx="1758">
                  <c:v>25.6</c:v>
                </c:pt>
                <c:pt idx="1759">
                  <c:v>25.6</c:v>
                </c:pt>
                <c:pt idx="1760">
                  <c:v>25.6</c:v>
                </c:pt>
                <c:pt idx="1761">
                  <c:v>25.5</c:v>
                </c:pt>
                <c:pt idx="1762">
                  <c:v>25.5</c:v>
                </c:pt>
                <c:pt idx="1763">
                  <c:v>25.4</c:v>
                </c:pt>
                <c:pt idx="1764">
                  <c:v>25.4</c:v>
                </c:pt>
                <c:pt idx="1765">
                  <c:v>25.4</c:v>
                </c:pt>
                <c:pt idx="1766">
                  <c:v>25.4</c:v>
                </c:pt>
                <c:pt idx="1767">
                  <c:v>25.4</c:v>
                </c:pt>
                <c:pt idx="1768">
                  <c:v>25.4</c:v>
                </c:pt>
                <c:pt idx="1769">
                  <c:v>25.4</c:v>
                </c:pt>
                <c:pt idx="1770">
                  <c:v>25.4</c:v>
                </c:pt>
                <c:pt idx="1771">
                  <c:v>25.4</c:v>
                </c:pt>
                <c:pt idx="1772">
                  <c:v>25.4</c:v>
                </c:pt>
                <c:pt idx="1773">
                  <c:v>25.4</c:v>
                </c:pt>
                <c:pt idx="1774">
                  <c:v>25.4</c:v>
                </c:pt>
                <c:pt idx="1775">
                  <c:v>25.4</c:v>
                </c:pt>
                <c:pt idx="1776">
                  <c:v>25.4</c:v>
                </c:pt>
                <c:pt idx="1777">
                  <c:v>25.4</c:v>
                </c:pt>
                <c:pt idx="1778">
                  <c:v>25.4</c:v>
                </c:pt>
                <c:pt idx="1779">
                  <c:v>25.4</c:v>
                </c:pt>
                <c:pt idx="1780">
                  <c:v>25.4</c:v>
                </c:pt>
                <c:pt idx="1781">
                  <c:v>25.4</c:v>
                </c:pt>
                <c:pt idx="1782">
                  <c:v>25.4</c:v>
                </c:pt>
                <c:pt idx="1783">
                  <c:v>25.4</c:v>
                </c:pt>
                <c:pt idx="1784">
                  <c:v>25.4</c:v>
                </c:pt>
                <c:pt idx="1785">
                  <c:v>25.5</c:v>
                </c:pt>
                <c:pt idx="1786">
                  <c:v>25.5</c:v>
                </c:pt>
                <c:pt idx="1787">
                  <c:v>25.5</c:v>
                </c:pt>
                <c:pt idx="1788">
                  <c:v>25.5</c:v>
                </c:pt>
                <c:pt idx="1789">
                  <c:v>25.5</c:v>
                </c:pt>
                <c:pt idx="1790">
                  <c:v>25.5</c:v>
                </c:pt>
                <c:pt idx="1791">
                  <c:v>25.5</c:v>
                </c:pt>
                <c:pt idx="1792">
                  <c:v>25.5</c:v>
                </c:pt>
                <c:pt idx="1793">
                  <c:v>25.6</c:v>
                </c:pt>
                <c:pt idx="1794">
                  <c:v>25.5</c:v>
                </c:pt>
                <c:pt idx="1795">
                  <c:v>25.5</c:v>
                </c:pt>
                <c:pt idx="1796">
                  <c:v>25.5</c:v>
                </c:pt>
                <c:pt idx="1797">
                  <c:v>25.5</c:v>
                </c:pt>
                <c:pt idx="1798">
                  <c:v>25.5</c:v>
                </c:pt>
                <c:pt idx="1799">
                  <c:v>25.5</c:v>
                </c:pt>
                <c:pt idx="1800">
                  <c:v>25.5</c:v>
                </c:pt>
                <c:pt idx="1801">
                  <c:v>25.6</c:v>
                </c:pt>
                <c:pt idx="1802">
                  <c:v>25.6</c:v>
                </c:pt>
                <c:pt idx="1803">
                  <c:v>25.6</c:v>
                </c:pt>
                <c:pt idx="1804">
                  <c:v>25.6</c:v>
                </c:pt>
                <c:pt idx="1805">
                  <c:v>25.6</c:v>
                </c:pt>
                <c:pt idx="1806">
                  <c:v>25.6</c:v>
                </c:pt>
                <c:pt idx="1807">
                  <c:v>25.6</c:v>
                </c:pt>
                <c:pt idx="1808">
                  <c:v>25.6</c:v>
                </c:pt>
                <c:pt idx="1809">
                  <c:v>25.6</c:v>
                </c:pt>
                <c:pt idx="1810">
                  <c:v>25.6</c:v>
                </c:pt>
                <c:pt idx="1811">
                  <c:v>25.1</c:v>
                </c:pt>
                <c:pt idx="1812">
                  <c:v>25.1</c:v>
                </c:pt>
                <c:pt idx="1813">
                  <c:v>25.2</c:v>
                </c:pt>
                <c:pt idx="1814">
                  <c:v>25.2</c:v>
                </c:pt>
                <c:pt idx="1815">
                  <c:v>25.2</c:v>
                </c:pt>
                <c:pt idx="1816">
                  <c:v>25.2</c:v>
                </c:pt>
                <c:pt idx="1817">
                  <c:v>25.2</c:v>
                </c:pt>
                <c:pt idx="1818">
                  <c:v>25.2</c:v>
                </c:pt>
                <c:pt idx="1819">
                  <c:v>25.2</c:v>
                </c:pt>
                <c:pt idx="1820">
                  <c:v>25.2</c:v>
                </c:pt>
                <c:pt idx="1821">
                  <c:v>24.9</c:v>
                </c:pt>
                <c:pt idx="1822">
                  <c:v>24.9</c:v>
                </c:pt>
                <c:pt idx="1823">
                  <c:v>24.9</c:v>
                </c:pt>
                <c:pt idx="1824">
                  <c:v>24.9</c:v>
                </c:pt>
                <c:pt idx="1825">
                  <c:v>24.9</c:v>
                </c:pt>
                <c:pt idx="1826">
                  <c:v>24.9</c:v>
                </c:pt>
                <c:pt idx="1827">
                  <c:v>24.9</c:v>
                </c:pt>
                <c:pt idx="1828">
                  <c:v>24.9</c:v>
                </c:pt>
                <c:pt idx="1829">
                  <c:v>24.9</c:v>
                </c:pt>
                <c:pt idx="1830">
                  <c:v>24.9</c:v>
                </c:pt>
                <c:pt idx="1831">
                  <c:v>24.9</c:v>
                </c:pt>
                <c:pt idx="1832">
                  <c:v>24.9</c:v>
                </c:pt>
                <c:pt idx="1833">
                  <c:v>24.9</c:v>
                </c:pt>
                <c:pt idx="1834">
                  <c:v>24.9</c:v>
                </c:pt>
                <c:pt idx="1835">
                  <c:v>24.9</c:v>
                </c:pt>
                <c:pt idx="1836">
                  <c:v>25</c:v>
                </c:pt>
                <c:pt idx="1837">
                  <c:v>24.9</c:v>
                </c:pt>
                <c:pt idx="1838">
                  <c:v>24.9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25.1</c:v>
                </c:pt>
                <c:pt idx="1854">
                  <c:v>25.1</c:v>
                </c:pt>
                <c:pt idx="1855">
                  <c:v>25.1</c:v>
                </c:pt>
                <c:pt idx="1856">
                  <c:v>25.1</c:v>
                </c:pt>
                <c:pt idx="1857">
                  <c:v>25.1</c:v>
                </c:pt>
                <c:pt idx="1858">
                  <c:v>25.1</c:v>
                </c:pt>
                <c:pt idx="1859">
                  <c:v>25.1</c:v>
                </c:pt>
                <c:pt idx="1860">
                  <c:v>25.1</c:v>
                </c:pt>
                <c:pt idx="1861">
                  <c:v>25.1</c:v>
                </c:pt>
                <c:pt idx="1862">
                  <c:v>25.1</c:v>
                </c:pt>
                <c:pt idx="1863">
                  <c:v>25.1</c:v>
                </c:pt>
                <c:pt idx="1864">
                  <c:v>25.1</c:v>
                </c:pt>
                <c:pt idx="1865">
                  <c:v>25.1</c:v>
                </c:pt>
                <c:pt idx="1866">
                  <c:v>25.1</c:v>
                </c:pt>
                <c:pt idx="1867">
                  <c:v>25.1</c:v>
                </c:pt>
                <c:pt idx="1868">
                  <c:v>25.1</c:v>
                </c:pt>
                <c:pt idx="1869">
                  <c:v>25.1</c:v>
                </c:pt>
                <c:pt idx="1870">
                  <c:v>25.1</c:v>
                </c:pt>
                <c:pt idx="1871">
                  <c:v>25.1</c:v>
                </c:pt>
                <c:pt idx="1872">
                  <c:v>25.1</c:v>
                </c:pt>
                <c:pt idx="1873">
                  <c:v>25.1</c:v>
                </c:pt>
                <c:pt idx="1874">
                  <c:v>25.1</c:v>
                </c:pt>
                <c:pt idx="1875">
                  <c:v>25.1</c:v>
                </c:pt>
                <c:pt idx="1876">
                  <c:v>25.1</c:v>
                </c:pt>
                <c:pt idx="1877">
                  <c:v>25.1</c:v>
                </c:pt>
                <c:pt idx="1878">
                  <c:v>25.1</c:v>
                </c:pt>
                <c:pt idx="1879">
                  <c:v>25.1</c:v>
                </c:pt>
                <c:pt idx="1880">
                  <c:v>25.1</c:v>
                </c:pt>
                <c:pt idx="1881">
                  <c:v>25.1</c:v>
                </c:pt>
                <c:pt idx="1882">
                  <c:v>25.1</c:v>
                </c:pt>
                <c:pt idx="1883">
                  <c:v>25.1</c:v>
                </c:pt>
                <c:pt idx="1884">
                  <c:v>25.1</c:v>
                </c:pt>
                <c:pt idx="1885">
                  <c:v>25.1</c:v>
                </c:pt>
                <c:pt idx="1886">
                  <c:v>25.1</c:v>
                </c:pt>
                <c:pt idx="1887">
                  <c:v>25.1</c:v>
                </c:pt>
                <c:pt idx="1888">
                  <c:v>25.1</c:v>
                </c:pt>
                <c:pt idx="1889">
                  <c:v>25.1</c:v>
                </c:pt>
                <c:pt idx="1890">
                  <c:v>25.1</c:v>
                </c:pt>
                <c:pt idx="1891">
                  <c:v>25.1</c:v>
                </c:pt>
                <c:pt idx="1892">
                  <c:v>25.1</c:v>
                </c:pt>
                <c:pt idx="1893">
                  <c:v>25.1</c:v>
                </c:pt>
                <c:pt idx="1894">
                  <c:v>25.1</c:v>
                </c:pt>
                <c:pt idx="1895">
                  <c:v>25.1</c:v>
                </c:pt>
                <c:pt idx="1896">
                  <c:v>25.2</c:v>
                </c:pt>
                <c:pt idx="1897">
                  <c:v>25.1</c:v>
                </c:pt>
                <c:pt idx="1898">
                  <c:v>25.2</c:v>
                </c:pt>
                <c:pt idx="1899">
                  <c:v>25.2</c:v>
                </c:pt>
                <c:pt idx="1900">
                  <c:v>25.1</c:v>
                </c:pt>
                <c:pt idx="1901">
                  <c:v>25.2</c:v>
                </c:pt>
                <c:pt idx="1902">
                  <c:v>25.1</c:v>
                </c:pt>
                <c:pt idx="1903">
                  <c:v>25.2</c:v>
                </c:pt>
                <c:pt idx="1904">
                  <c:v>25.2</c:v>
                </c:pt>
                <c:pt idx="1905">
                  <c:v>25.2</c:v>
                </c:pt>
                <c:pt idx="1906">
                  <c:v>25.1</c:v>
                </c:pt>
                <c:pt idx="1907">
                  <c:v>25.1</c:v>
                </c:pt>
                <c:pt idx="1908">
                  <c:v>25.1</c:v>
                </c:pt>
                <c:pt idx="1909">
                  <c:v>25.1</c:v>
                </c:pt>
                <c:pt idx="1910">
                  <c:v>25.1</c:v>
                </c:pt>
                <c:pt idx="1911">
                  <c:v>25.1</c:v>
                </c:pt>
                <c:pt idx="1912">
                  <c:v>25.2</c:v>
                </c:pt>
                <c:pt idx="1913">
                  <c:v>25.2</c:v>
                </c:pt>
                <c:pt idx="1914">
                  <c:v>25.2</c:v>
                </c:pt>
                <c:pt idx="1915">
                  <c:v>25.1</c:v>
                </c:pt>
                <c:pt idx="1916">
                  <c:v>25.2</c:v>
                </c:pt>
                <c:pt idx="1917">
                  <c:v>25.2</c:v>
                </c:pt>
                <c:pt idx="1918">
                  <c:v>25.2</c:v>
                </c:pt>
                <c:pt idx="1919">
                  <c:v>25.2</c:v>
                </c:pt>
                <c:pt idx="1920">
                  <c:v>25.2</c:v>
                </c:pt>
                <c:pt idx="1921">
                  <c:v>25.2</c:v>
                </c:pt>
                <c:pt idx="1922">
                  <c:v>25.2</c:v>
                </c:pt>
                <c:pt idx="1923">
                  <c:v>25.2</c:v>
                </c:pt>
                <c:pt idx="1924">
                  <c:v>25.2</c:v>
                </c:pt>
                <c:pt idx="1925">
                  <c:v>25.2</c:v>
                </c:pt>
                <c:pt idx="1926">
                  <c:v>25.2</c:v>
                </c:pt>
                <c:pt idx="1927">
                  <c:v>25.2</c:v>
                </c:pt>
                <c:pt idx="1928">
                  <c:v>25.2</c:v>
                </c:pt>
                <c:pt idx="1929">
                  <c:v>25.2</c:v>
                </c:pt>
                <c:pt idx="1930">
                  <c:v>25.2</c:v>
                </c:pt>
                <c:pt idx="1931">
                  <c:v>25.2</c:v>
                </c:pt>
                <c:pt idx="1932">
                  <c:v>25.2</c:v>
                </c:pt>
                <c:pt idx="1933">
                  <c:v>25.2</c:v>
                </c:pt>
                <c:pt idx="1934">
                  <c:v>25.2</c:v>
                </c:pt>
                <c:pt idx="1935">
                  <c:v>25.3</c:v>
                </c:pt>
                <c:pt idx="1936">
                  <c:v>25.2</c:v>
                </c:pt>
                <c:pt idx="1937">
                  <c:v>25.2</c:v>
                </c:pt>
                <c:pt idx="1938">
                  <c:v>25.2</c:v>
                </c:pt>
                <c:pt idx="1939">
                  <c:v>25.2</c:v>
                </c:pt>
                <c:pt idx="1940">
                  <c:v>25.2</c:v>
                </c:pt>
                <c:pt idx="1941">
                  <c:v>25.2</c:v>
                </c:pt>
                <c:pt idx="1942">
                  <c:v>25.2</c:v>
                </c:pt>
                <c:pt idx="1943">
                  <c:v>25.2</c:v>
                </c:pt>
                <c:pt idx="1944">
                  <c:v>25.2</c:v>
                </c:pt>
                <c:pt idx="1945">
                  <c:v>25.3</c:v>
                </c:pt>
                <c:pt idx="1946">
                  <c:v>25.3</c:v>
                </c:pt>
                <c:pt idx="1947">
                  <c:v>25.3</c:v>
                </c:pt>
                <c:pt idx="1948">
                  <c:v>25.3</c:v>
                </c:pt>
                <c:pt idx="1949">
                  <c:v>25.3</c:v>
                </c:pt>
                <c:pt idx="1950">
                  <c:v>25.3</c:v>
                </c:pt>
                <c:pt idx="1951">
                  <c:v>25.3</c:v>
                </c:pt>
                <c:pt idx="1952">
                  <c:v>25.3</c:v>
                </c:pt>
                <c:pt idx="1953">
                  <c:v>25.3</c:v>
                </c:pt>
                <c:pt idx="1954">
                  <c:v>25.3</c:v>
                </c:pt>
                <c:pt idx="1955">
                  <c:v>25.3</c:v>
                </c:pt>
                <c:pt idx="1956">
                  <c:v>25.3</c:v>
                </c:pt>
                <c:pt idx="1957">
                  <c:v>25.3</c:v>
                </c:pt>
                <c:pt idx="1958">
                  <c:v>25.3</c:v>
                </c:pt>
                <c:pt idx="1959">
                  <c:v>25.3</c:v>
                </c:pt>
                <c:pt idx="1960">
                  <c:v>25.3</c:v>
                </c:pt>
                <c:pt idx="1961">
                  <c:v>25.3</c:v>
                </c:pt>
                <c:pt idx="1962">
                  <c:v>25.3</c:v>
                </c:pt>
                <c:pt idx="1963">
                  <c:v>25.3</c:v>
                </c:pt>
                <c:pt idx="1964">
                  <c:v>25.3</c:v>
                </c:pt>
                <c:pt idx="1965">
                  <c:v>25.4</c:v>
                </c:pt>
                <c:pt idx="1966">
                  <c:v>25.4</c:v>
                </c:pt>
                <c:pt idx="1967">
                  <c:v>25.4</c:v>
                </c:pt>
                <c:pt idx="1968">
                  <c:v>25.4</c:v>
                </c:pt>
                <c:pt idx="1969">
                  <c:v>25.4</c:v>
                </c:pt>
                <c:pt idx="1970">
                  <c:v>25.4</c:v>
                </c:pt>
                <c:pt idx="1971">
                  <c:v>25.4</c:v>
                </c:pt>
                <c:pt idx="1972">
                  <c:v>25.4</c:v>
                </c:pt>
                <c:pt idx="1973">
                  <c:v>25.4</c:v>
                </c:pt>
                <c:pt idx="1974">
                  <c:v>25.4</c:v>
                </c:pt>
                <c:pt idx="1975">
                  <c:v>25.4</c:v>
                </c:pt>
                <c:pt idx="1976">
                  <c:v>25.4</c:v>
                </c:pt>
                <c:pt idx="1977">
                  <c:v>25.4</c:v>
                </c:pt>
                <c:pt idx="1978">
                  <c:v>25.4</c:v>
                </c:pt>
                <c:pt idx="1979">
                  <c:v>25.4</c:v>
                </c:pt>
                <c:pt idx="1980">
                  <c:v>25.4</c:v>
                </c:pt>
                <c:pt idx="1981">
                  <c:v>25.4</c:v>
                </c:pt>
                <c:pt idx="1982">
                  <c:v>20.3</c:v>
                </c:pt>
                <c:pt idx="1983">
                  <c:v>20.399999999999999</c:v>
                </c:pt>
                <c:pt idx="1984">
                  <c:v>20.399999999999999</c:v>
                </c:pt>
                <c:pt idx="1985">
                  <c:v>20.399999999999999</c:v>
                </c:pt>
                <c:pt idx="1986">
                  <c:v>20.399999999999999</c:v>
                </c:pt>
                <c:pt idx="1987">
                  <c:v>20.399999999999999</c:v>
                </c:pt>
                <c:pt idx="1988">
                  <c:v>20.399999999999999</c:v>
                </c:pt>
                <c:pt idx="1989">
                  <c:v>20.399999999999999</c:v>
                </c:pt>
                <c:pt idx="1990">
                  <c:v>20.399999999999999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20.399999999999999</c:v>
                </c:pt>
                <c:pt idx="1995">
                  <c:v>20.399999999999999</c:v>
                </c:pt>
                <c:pt idx="1996">
                  <c:v>20.399999999999999</c:v>
                </c:pt>
                <c:pt idx="1997">
                  <c:v>20.399999999999999</c:v>
                </c:pt>
                <c:pt idx="1998">
                  <c:v>20.399999999999999</c:v>
                </c:pt>
                <c:pt idx="1999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3-49EF-B935-66907295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50696"/>
        <c:axId val="419891352"/>
      </c:scatterChart>
      <c:valAx>
        <c:axId val="41535069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1352"/>
        <c:crosses val="autoZero"/>
        <c:crossBetween val="midCat"/>
      </c:valAx>
      <c:valAx>
        <c:axId val="4198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Figure of Merit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11</xdr:row>
      <xdr:rowOff>104775</xdr:rowOff>
    </xdr:from>
    <xdr:to>
      <xdr:col>5</xdr:col>
      <xdr:colOff>252412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47D5E-E579-4D94-8B4B-D369291D6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95250</xdr:rowOff>
    </xdr:from>
    <xdr:to>
      <xdr:col>12</xdr:col>
      <xdr:colOff>123825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951214-5C6A-4FC2-BCC0-EA1A6BE82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0</xdr:rowOff>
    </xdr:from>
    <xdr:to>
      <xdr:col>13</xdr:col>
      <xdr:colOff>247649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9C137-F928-49F9-97B2-080DEE96B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0</xdr:rowOff>
    </xdr:from>
    <xdr:to>
      <xdr:col>13</xdr:col>
      <xdr:colOff>247649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E145B-3B6E-4D26-A392-604AEAFE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0</xdr:rowOff>
    </xdr:from>
    <xdr:to>
      <xdr:col>13</xdr:col>
      <xdr:colOff>247649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DF977-2698-41B9-9879-8BD1E3A42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171450</xdr:rowOff>
    </xdr:from>
    <xdr:to>
      <xdr:col>10</xdr:col>
      <xdr:colOff>323850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A683-3FE3-4468-BC7D-EB74FDF73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F22" sqref="F22"/>
    </sheetView>
  </sheetViews>
  <sheetFormatPr defaultRowHeight="14.25" x14ac:dyDescent="0.2"/>
  <cols>
    <col min="1" max="1" width="8.375" style="2" bestFit="1" customWidth="1"/>
    <col min="2" max="2" width="8.75" style="2"/>
    <col min="3" max="3" width="9" style="2"/>
    <col min="14" max="14" width="8.125" customWidth="1"/>
  </cols>
  <sheetData>
    <row r="1" spans="1:18" x14ac:dyDescent="0.2">
      <c r="A1" s="2">
        <v>0.76600000000000001</v>
      </c>
      <c r="B1" s="2">
        <v>500</v>
      </c>
      <c r="C1" s="2">
        <v>2.2799999999999998</v>
      </c>
      <c r="D1" s="2">
        <v>0.5</v>
      </c>
      <c r="E1" s="2">
        <v>0.1</v>
      </c>
      <c r="F1" s="2">
        <v>8.5</v>
      </c>
      <c r="G1" s="2">
        <v>29.4</v>
      </c>
      <c r="H1" s="2">
        <v>4.7E-2</v>
      </c>
      <c r="I1" s="2">
        <v>0.53</v>
      </c>
      <c r="J1" s="2">
        <v>0.22</v>
      </c>
      <c r="K1" s="2">
        <v>0.2</v>
      </c>
      <c r="L1" s="2">
        <v>0.2</v>
      </c>
      <c r="M1" s="2">
        <v>0.2</v>
      </c>
      <c r="N1" s="2">
        <v>59.503</v>
      </c>
      <c r="O1" s="2">
        <v>0.6</v>
      </c>
      <c r="P1" s="2">
        <v>226</v>
      </c>
      <c r="Q1" s="2">
        <v>0.63500000000000001</v>
      </c>
    </row>
    <row r="2" spans="1:18" x14ac:dyDescent="0.2">
      <c r="A2" s="2">
        <f>A1*0.05</f>
        <v>3.8300000000000001E-2</v>
      </c>
      <c r="B2" s="2">
        <f>B1*0.1</f>
        <v>50</v>
      </c>
      <c r="C2" s="2">
        <f>C1*0.05</f>
        <v>0.11399999999999999</v>
      </c>
      <c r="D2" s="2">
        <f>D1*0.1</f>
        <v>0.05</v>
      </c>
      <c r="E2" s="2">
        <f>E1*0.1</f>
        <v>1.0000000000000002E-2</v>
      </c>
      <c r="F2" s="2">
        <f t="shared" ref="F2:O2" si="0">F1*0.1</f>
        <v>0.85000000000000009</v>
      </c>
      <c r="G2" s="2">
        <f t="shared" si="0"/>
        <v>2.94</v>
      </c>
      <c r="H2" s="2">
        <f t="shared" si="0"/>
        <v>4.7000000000000002E-3</v>
      </c>
      <c r="I2" s="2">
        <f t="shared" si="0"/>
        <v>5.3000000000000005E-2</v>
      </c>
      <c r="J2" s="2">
        <f t="shared" ref="J2" si="1">J1*0.1</f>
        <v>2.2000000000000002E-2</v>
      </c>
      <c r="K2" s="2">
        <f t="shared" si="0"/>
        <v>2.0000000000000004E-2</v>
      </c>
      <c r="L2" s="2">
        <f t="shared" si="0"/>
        <v>2.0000000000000004E-2</v>
      </c>
      <c r="M2" s="2">
        <f t="shared" si="0"/>
        <v>2.0000000000000004E-2</v>
      </c>
      <c r="N2" s="2">
        <f>N1*0.05</f>
        <v>2.9751500000000002</v>
      </c>
      <c r="O2" s="2">
        <f t="shared" si="0"/>
        <v>0.06</v>
      </c>
      <c r="P2" s="2">
        <f>P1*0.05</f>
        <v>11.3</v>
      </c>
      <c r="Q2" s="2">
        <f>Q1*0.67</f>
        <v>0.42545000000000005</v>
      </c>
    </row>
    <row r="3" spans="1:18" x14ac:dyDescent="0.2">
      <c r="A3" s="2">
        <f>A1-3*A2</f>
        <v>0.65110000000000001</v>
      </c>
      <c r="B3" s="2">
        <f>B1-3*B2</f>
        <v>350</v>
      </c>
      <c r="C3" s="2">
        <f>C1-3*C2</f>
        <v>1.9379999999999997</v>
      </c>
      <c r="D3" s="2">
        <f>D1-3*D2</f>
        <v>0.35</v>
      </c>
      <c r="E3" s="2">
        <f>E1-3*E2</f>
        <v>7.0000000000000007E-2</v>
      </c>
      <c r="F3" s="2">
        <f t="shared" ref="F3:P3" si="2">F1-3*F2</f>
        <v>5.9499999999999993</v>
      </c>
      <c r="G3" s="2">
        <f t="shared" si="2"/>
        <v>20.58</v>
      </c>
      <c r="H3" s="2">
        <f t="shared" si="2"/>
        <v>3.2899999999999999E-2</v>
      </c>
      <c r="I3" s="2">
        <f t="shared" si="2"/>
        <v>0.371</v>
      </c>
      <c r="J3" s="2">
        <f t="shared" ref="J3" si="3">J1-3*J2</f>
        <v>0.154</v>
      </c>
      <c r="K3" s="2">
        <f t="shared" si="2"/>
        <v>0.14000000000000001</v>
      </c>
      <c r="L3" s="2">
        <f t="shared" si="2"/>
        <v>0.14000000000000001</v>
      </c>
      <c r="M3" s="2">
        <f t="shared" si="2"/>
        <v>0.14000000000000001</v>
      </c>
      <c r="N3" s="2">
        <f t="shared" si="2"/>
        <v>50.577550000000002</v>
      </c>
      <c r="O3" s="2">
        <f t="shared" si="2"/>
        <v>0.42</v>
      </c>
      <c r="P3" s="2">
        <f t="shared" si="2"/>
        <v>192.1</v>
      </c>
      <c r="Q3" s="2">
        <v>0</v>
      </c>
    </row>
    <row r="4" spans="1:18" x14ac:dyDescent="0.2">
      <c r="A4" s="2">
        <f>A1+3*A2</f>
        <v>0.88090000000000002</v>
      </c>
      <c r="B4" s="2">
        <f>B1+3*B2</f>
        <v>650</v>
      </c>
      <c r="C4" s="2">
        <f>C1+3*C2</f>
        <v>2.6219999999999999</v>
      </c>
      <c r="D4" s="2">
        <f>D1+3*D2</f>
        <v>0.65</v>
      </c>
      <c r="E4" s="2">
        <f>E1+3*E2</f>
        <v>0.13</v>
      </c>
      <c r="F4" s="2">
        <f t="shared" ref="F4:O4" si="4">F1+3*F2</f>
        <v>11.05</v>
      </c>
      <c r="G4" s="2">
        <f t="shared" si="4"/>
        <v>38.22</v>
      </c>
      <c r="H4" s="2">
        <f t="shared" si="4"/>
        <v>6.1100000000000002E-2</v>
      </c>
      <c r="I4" s="2">
        <f t="shared" si="4"/>
        <v>0.68900000000000006</v>
      </c>
      <c r="J4" s="2">
        <f t="shared" ref="J4" si="5">J1+3*J2</f>
        <v>0.28600000000000003</v>
      </c>
      <c r="K4" s="2">
        <f t="shared" si="4"/>
        <v>0.26</v>
      </c>
      <c r="L4" s="2">
        <f t="shared" si="4"/>
        <v>0.26</v>
      </c>
      <c r="M4" s="2">
        <f t="shared" si="4"/>
        <v>0.26</v>
      </c>
      <c r="N4" s="2">
        <f t="shared" si="4"/>
        <v>68.428449999999998</v>
      </c>
      <c r="O4" s="2">
        <f t="shared" si="4"/>
        <v>0.78</v>
      </c>
      <c r="P4" s="2">
        <f t="shared" ref="P4:Q4" si="6">P1+3*P2</f>
        <v>259.89999999999998</v>
      </c>
      <c r="Q4" s="2">
        <f t="shared" si="6"/>
        <v>1.9113500000000001</v>
      </c>
    </row>
    <row r="5" spans="1:18" x14ac:dyDescent="0.2">
      <c r="A5" s="3" t="s">
        <v>0</v>
      </c>
      <c r="B5" s="3" t="s">
        <v>1</v>
      </c>
      <c r="C5" s="3" t="s">
        <v>18</v>
      </c>
      <c r="D5" s="1" t="s">
        <v>2</v>
      </c>
      <c r="E5" s="1" t="s">
        <v>19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20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/>
    </row>
    <row r="11" spans="1:18" x14ac:dyDescent="0.2">
      <c r="L11" t="s">
        <v>16</v>
      </c>
    </row>
    <row r="12" spans="1:18" x14ac:dyDescent="0.2">
      <c r="R12">
        <f>Q1/2.54</f>
        <v>0.25</v>
      </c>
    </row>
    <row r="13" spans="1:18" x14ac:dyDescent="0.2">
      <c r="L13" t="s">
        <v>14</v>
      </c>
      <c r="M13">
        <v>168.51394540000001</v>
      </c>
      <c r="N13">
        <f>M13^2</f>
        <v>28396.949794274184</v>
      </c>
      <c r="R13">
        <f>Q1+3*Q2</f>
        <v>1.9113500000000001</v>
      </c>
    </row>
    <row r="14" spans="1:18" x14ac:dyDescent="0.2">
      <c r="L14" t="s">
        <v>15</v>
      </c>
      <c r="M14">
        <v>168.51394540000001</v>
      </c>
      <c r="N14">
        <f>M14^2</f>
        <v>28396.949794274184</v>
      </c>
      <c r="R14">
        <f>R13/2.54</f>
        <v>0.75250000000000006</v>
      </c>
    </row>
    <row r="15" spans="1:18" x14ac:dyDescent="0.2">
      <c r="N15">
        <f>N13+N14</f>
        <v>56793.899588548367</v>
      </c>
    </row>
    <row r="16" spans="1:18" x14ac:dyDescent="0.2">
      <c r="L16" t="s">
        <v>17</v>
      </c>
      <c r="N16">
        <f>SQRT(N15)</f>
        <v>238.31470703367924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E8EA-8105-477F-AB54-638D0A62C48C}">
  <dimension ref="A1:C2002"/>
  <sheetViews>
    <sheetView workbookViewId="0"/>
  </sheetViews>
  <sheetFormatPr defaultRowHeight="14.25" x14ac:dyDescent="0.2"/>
  <cols>
    <col min="1" max="3" width="9" style="10"/>
  </cols>
  <sheetData>
    <row r="1" spans="1:3" x14ac:dyDescent="0.2">
      <c r="B1"/>
      <c r="C1"/>
    </row>
    <row r="2" spans="1:3" x14ac:dyDescent="0.2">
      <c r="A2" s="10" t="s">
        <v>51</v>
      </c>
      <c r="B2" s="10" t="s">
        <v>61</v>
      </c>
      <c r="C2" s="10" t="s">
        <v>62</v>
      </c>
    </row>
    <row r="3" spans="1:3" x14ac:dyDescent="0.2">
      <c r="A3" s="10">
        <v>1</v>
      </c>
      <c r="B3" s="11">
        <v>162</v>
      </c>
      <c r="C3" s="11">
        <v>13.5</v>
      </c>
    </row>
    <row r="4" spans="1:3" x14ac:dyDescent="0.2">
      <c r="A4" s="10">
        <f t="shared" ref="A4:A67" si="0">A3+1</f>
        <v>2</v>
      </c>
      <c r="B4" s="11">
        <v>227</v>
      </c>
      <c r="C4" s="11">
        <v>14.9</v>
      </c>
    </row>
    <row r="5" spans="1:3" x14ac:dyDescent="0.2">
      <c r="A5" s="10">
        <f t="shared" si="0"/>
        <v>3</v>
      </c>
      <c r="B5" s="11">
        <v>284</v>
      </c>
      <c r="C5" s="11">
        <v>20.3</v>
      </c>
    </row>
    <row r="6" spans="1:3" x14ac:dyDescent="0.2">
      <c r="A6" s="10">
        <f t="shared" si="0"/>
        <v>4</v>
      </c>
      <c r="B6" s="11">
        <v>267</v>
      </c>
      <c r="C6" s="11">
        <v>19.8</v>
      </c>
    </row>
    <row r="7" spans="1:3" x14ac:dyDescent="0.2">
      <c r="A7" s="10">
        <f t="shared" si="0"/>
        <v>5</v>
      </c>
      <c r="B7" s="11">
        <v>191</v>
      </c>
      <c r="C7" s="11">
        <v>20.2</v>
      </c>
    </row>
    <row r="8" spans="1:3" x14ac:dyDescent="0.2">
      <c r="A8" s="10">
        <f t="shared" si="0"/>
        <v>6</v>
      </c>
      <c r="B8" s="11">
        <v>217</v>
      </c>
      <c r="C8" s="11">
        <v>23.4</v>
      </c>
    </row>
    <row r="9" spans="1:3" x14ac:dyDescent="0.2">
      <c r="A9" s="10">
        <f t="shared" si="0"/>
        <v>7</v>
      </c>
      <c r="B9" s="11">
        <v>215</v>
      </c>
      <c r="C9" s="11">
        <v>26.9</v>
      </c>
    </row>
    <row r="10" spans="1:3" x14ac:dyDescent="0.2">
      <c r="A10" s="10">
        <f t="shared" si="0"/>
        <v>8</v>
      </c>
      <c r="B10" s="11">
        <v>223</v>
      </c>
      <c r="C10" s="11">
        <v>28.5</v>
      </c>
    </row>
    <row r="11" spans="1:3" x14ac:dyDescent="0.2">
      <c r="A11" s="10">
        <f t="shared" si="0"/>
        <v>9</v>
      </c>
      <c r="B11" s="11">
        <v>235</v>
      </c>
      <c r="C11" s="11">
        <v>26.5</v>
      </c>
    </row>
    <row r="12" spans="1:3" x14ac:dyDescent="0.2">
      <c r="A12" s="10">
        <f t="shared" si="0"/>
        <v>10</v>
      </c>
      <c r="B12" s="11">
        <v>243</v>
      </c>
      <c r="C12" s="11">
        <v>29.1</v>
      </c>
    </row>
    <row r="13" spans="1:3" x14ac:dyDescent="0.2">
      <c r="A13" s="10">
        <f t="shared" si="0"/>
        <v>11</v>
      </c>
      <c r="B13" s="11">
        <v>18.899999999999999</v>
      </c>
      <c r="C13" s="11">
        <v>31.8</v>
      </c>
    </row>
    <row r="14" spans="1:3" x14ac:dyDescent="0.2">
      <c r="A14" s="10">
        <f t="shared" si="0"/>
        <v>12</v>
      </c>
      <c r="B14" s="11">
        <v>20.3</v>
      </c>
      <c r="C14" s="11">
        <v>34.700000000000003</v>
      </c>
    </row>
    <row r="15" spans="1:3" x14ac:dyDescent="0.2">
      <c r="A15" s="10">
        <f t="shared" si="0"/>
        <v>13</v>
      </c>
      <c r="B15" s="11">
        <v>21.1</v>
      </c>
      <c r="C15" s="11">
        <v>30.4</v>
      </c>
    </row>
    <row r="16" spans="1:3" x14ac:dyDescent="0.2">
      <c r="A16" s="10">
        <f t="shared" si="0"/>
        <v>14</v>
      </c>
      <c r="B16" s="11">
        <v>20.5</v>
      </c>
      <c r="C16" s="11">
        <v>26.6</v>
      </c>
    </row>
    <row r="17" spans="1:3" x14ac:dyDescent="0.2">
      <c r="A17" s="10">
        <f t="shared" si="0"/>
        <v>15</v>
      </c>
      <c r="B17" s="11">
        <v>20.6</v>
      </c>
      <c r="C17" s="11">
        <v>25.5</v>
      </c>
    </row>
    <row r="18" spans="1:3" x14ac:dyDescent="0.2">
      <c r="A18" s="10">
        <f t="shared" si="0"/>
        <v>16</v>
      </c>
      <c r="B18" s="11">
        <v>21.4</v>
      </c>
      <c r="C18" s="11">
        <v>26.1</v>
      </c>
    </row>
    <row r="19" spans="1:3" x14ac:dyDescent="0.2">
      <c r="A19" s="10">
        <f t="shared" si="0"/>
        <v>17</v>
      </c>
      <c r="B19" s="11">
        <v>22.4</v>
      </c>
      <c r="C19" s="11">
        <v>27.7</v>
      </c>
    </row>
    <row r="20" spans="1:3" x14ac:dyDescent="0.2">
      <c r="A20" s="10">
        <f t="shared" si="0"/>
        <v>18</v>
      </c>
      <c r="B20" s="11">
        <v>23.8</v>
      </c>
      <c r="C20" s="11">
        <v>27.2</v>
      </c>
    </row>
    <row r="21" spans="1:3" x14ac:dyDescent="0.2">
      <c r="A21" s="10">
        <f t="shared" si="0"/>
        <v>19</v>
      </c>
      <c r="B21" s="11">
        <v>24.4</v>
      </c>
      <c r="C21" s="11">
        <v>28.6</v>
      </c>
    </row>
    <row r="22" spans="1:3" x14ac:dyDescent="0.2">
      <c r="A22" s="10">
        <f t="shared" si="0"/>
        <v>20</v>
      </c>
      <c r="B22" s="11">
        <v>24.5</v>
      </c>
      <c r="C22" s="11">
        <v>28.1</v>
      </c>
    </row>
    <row r="23" spans="1:3" x14ac:dyDescent="0.2">
      <c r="A23" s="10">
        <f t="shared" si="0"/>
        <v>21</v>
      </c>
      <c r="B23" s="11">
        <v>25.4</v>
      </c>
      <c r="C23" s="11">
        <v>29.1</v>
      </c>
    </row>
    <row r="24" spans="1:3" x14ac:dyDescent="0.2">
      <c r="A24" s="10">
        <f t="shared" si="0"/>
        <v>22</v>
      </c>
      <c r="B24" s="11">
        <v>26.6</v>
      </c>
      <c r="C24" s="11">
        <v>30.1</v>
      </c>
    </row>
    <row r="25" spans="1:3" x14ac:dyDescent="0.2">
      <c r="A25" s="10">
        <f t="shared" si="0"/>
        <v>23</v>
      </c>
      <c r="B25" s="11">
        <v>27</v>
      </c>
      <c r="C25" s="11">
        <v>31.3</v>
      </c>
    </row>
    <row r="26" spans="1:3" x14ac:dyDescent="0.2">
      <c r="A26" s="10">
        <f t="shared" si="0"/>
        <v>24</v>
      </c>
      <c r="B26" s="11">
        <v>27.7</v>
      </c>
      <c r="C26" s="11">
        <v>32.5</v>
      </c>
    </row>
    <row r="27" spans="1:3" x14ac:dyDescent="0.2">
      <c r="A27" s="10">
        <f t="shared" si="0"/>
        <v>25</v>
      </c>
      <c r="B27" s="11">
        <v>28.7</v>
      </c>
      <c r="C27" s="11">
        <v>33.4</v>
      </c>
    </row>
    <row r="28" spans="1:3" x14ac:dyDescent="0.2">
      <c r="A28" s="10">
        <f t="shared" si="0"/>
        <v>26</v>
      </c>
      <c r="B28" s="11">
        <v>29.8</v>
      </c>
      <c r="C28" s="11">
        <v>33.799999999999997</v>
      </c>
    </row>
    <row r="29" spans="1:3" x14ac:dyDescent="0.2">
      <c r="A29" s="10">
        <f t="shared" si="0"/>
        <v>27</v>
      </c>
      <c r="B29" s="11">
        <v>30.2</v>
      </c>
      <c r="C29" s="11">
        <v>32.9</v>
      </c>
    </row>
    <row r="30" spans="1:3" x14ac:dyDescent="0.2">
      <c r="A30" s="10">
        <f t="shared" si="0"/>
        <v>28</v>
      </c>
      <c r="B30" s="11">
        <v>31.2</v>
      </c>
      <c r="C30" s="11">
        <v>33.1</v>
      </c>
    </row>
    <row r="31" spans="1:3" x14ac:dyDescent="0.2">
      <c r="A31" s="10">
        <f t="shared" si="0"/>
        <v>29</v>
      </c>
      <c r="B31" s="11">
        <v>32.4</v>
      </c>
      <c r="C31" s="11">
        <v>33.5</v>
      </c>
    </row>
    <row r="32" spans="1:3" x14ac:dyDescent="0.2">
      <c r="A32" s="10">
        <f t="shared" si="0"/>
        <v>30</v>
      </c>
      <c r="B32" s="11">
        <v>33</v>
      </c>
      <c r="C32" s="11">
        <v>33.799999999999997</v>
      </c>
    </row>
    <row r="33" spans="1:3" x14ac:dyDescent="0.2">
      <c r="A33" s="10">
        <f t="shared" si="0"/>
        <v>31</v>
      </c>
      <c r="B33" s="11">
        <v>34</v>
      </c>
      <c r="C33" s="11">
        <v>34.6</v>
      </c>
    </row>
    <row r="34" spans="1:3" x14ac:dyDescent="0.2">
      <c r="A34" s="10">
        <f t="shared" si="0"/>
        <v>32</v>
      </c>
      <c r="B34" s="11">
        <v>34</v>
      </c>
      <c r="C34" s="11">
        <v>34</v>
      </c>
    </row>
    <row r="35" spans="1:3" x14ac:dyDescent="0.2">
      <c r="A35" s="10">
        <f t="shared" si="0"/>
        <v>33</v>
      </c>
      <c r="B35" s="11">
        <v>34.9</v>
      </c>
      <c r="C35" s="11">
        <v>35</v>
      </c>
    </row>
    <row r="36" spans="1:3" x14ac:dyDescent="0.2">
      <c r="A36" s="10">
        <f t="shared" si="0"/>
        <v>34</v>
      </c>
      <c r="B36" s="11">
        <v>35.799999999999997</v>
      </c>
      <c r="C36" s="11">
        <v>35.9</v>
      </c>
    </row>
    <row r="37" spans="1:3" x14ac:dyDescent="0.2">
      <c r="A37" s="10">
        <f t="shared" si="0"/>
        <v>35</v>
      </c>
      <c r="B37" s="11">
        <v>36.4</v>
      </c>
      <c r="C37" s="11">
        <v>36.799999999999997</v>
      </c>
    </row>
    <row r="38" spans="1:3" x14ac:dyDescent="0.2">
      <c r="A38" s="10">
        <f t="shared" si="0"/>
        <v>36</v>
      </c>
      <c r="B38" s="11">
        <v>37.5</v>
      </c>
      <c r="C38" s="11">
        <v>37.4</v>
      </c>
    </row>
    <row r="39" spans="1:3" x14ac:dyDescent="0.2">
      <c r="A39" s="10">
        <f t="shared" si="0"/>
        <v>37</v>
      </c>
      <c r="B39" s="11">
        <v>37.700000000000003</v>
      </c>
      <c r="C39" s="11">
        <v>38.4</v>
      </c>
    </row>
    <row r="40" spans="1:3" x14ac:dyDescent="0.2">
      <c r="A40" s="10">
        <f t="shared" si="0"/>
        <v>38</v>
      </c>
      <c r="B40" s="11">
        <v>38.700000000000003</v>
      </c>
      <c r="C40" s="11">
        <v>38.6</v>
      </c>
    </row>
    <row r="41" spans="1:3" x14ac:dyDescent="0.2">
      <c r="A41" s="10">
        <f t="shared" si="0"/>
        <v>39</v>
      </c>
      <c r="B41" s="11">
        <v>39</v>
      </c>
      <c r="C41" s="11">
        <v>39.4</v>
      </c>
    </row>
    <row r="42" spans="1:3" x14ac:dyDescent="0.2">
      <c r="A42" s="10">
        <f t="shared" si="0"/>
        <v>40</v>
      </c>
      <c r="B42" s="11">
        <v>40</v>
      </c>
      <c r="C42" s="11">
        <v>39.4</v>
      </c>
    </row>
    <row r="43" spans="1:3" x14ac:dyDescent="0.2">
      <c r="A43" s="10">
        <f t="shared" si="0"/>
        <v>41</v>
      </c>
      <c r="B43" s="11">
        <v>40.6</v>
      </c>
      <c r="C43" s="11">
        <v>40.4</v>
      </c>
    </row>
    <row r="44" spans="1:3" x14ac:dyDescent="0.2">
      <c r="A44" s="10">
        <f t="shared" si="0"/>
        <v>42</v>
      </c>
      <c r="B44" s="11">
        <v>41</v>
      </c>
      <c r="C44" s="11">
        <v>36.6</v>
      </c>
    </row>
    <row r="45" spans="1:3" x14ac:dyDescent="0.2">
      <c r="A45" s="10">
        <f t="shared" si="0"/>
        <v>43</v>
      </c>
      <c r="B45" s="11">
        <v>41.9</v>
      </c>
      <c r="C45" s="11">
        <v>36.9</v>
      </c>
    </row>
    <row r="46" spans="1:3" x14ac:dyDescent="0.2">
      <c r="A46" s="10">
        <f t="shared" si="0"/>
        <v>44</v>
      </c>
      <c r="B46" s="11">
        <v>42.7</v>
      </c>
      <c r="C46" s="11">
        <v>37.200000000000003</v>
      </c>
    </row>
    <row r="47" spans="1:3" x14ac:dyDescent="0.2">
      <c r="A47" s="10">
        <f t="shared" si="0"/>
        <v>45</v>
      </c>
      <c r="B47" s="11">
        <v>42.4</v>
      </c>
      <c r="C47" s="11">
        <v>38.1</v>
      </c>
    </row>
    <row r="48" spans="1:3" x14ac:dyDescent="0.2">
      <c r="A48" s="10">
        <f t="shared" si="0"/>
        <v>46</v>
      </c>
      <c r="B48" s="11">
        <v>43.3</v>
      </c>
      <c r="C48" s="11">
        <v>37.200000000000003</v>
      </c>
    </row>
    <row r="49" spans="1:3" x14ac:dyDescent="0.2">
      <c r="A49" s="10">
        <f t="shared" si="0"/>
        <v>47</v>
      </c>
      <c r="B49" s="11">
        <v>43.8</v>
      </c>
      <c r="C49" s="11">
        <v>37.200000000000003</v>
      </c>
    </row>
    <row r="50" spans="1:3" x14ac:dyDescent="0.2">
      <c r="A50" s="10">
        <f t="shared" si="0"/>
        <v>48</v>
      </c>
      <c r="B50" s="11">
        <v>44.2</v>
      </c>
      <c r="C50" s="11">
        <v>37.200000000000003</v>
      </c>
    </row>
    <row r="51" spans="1:3" x14ac:dyDescent="0.2">
      <c r="A51" s="10">
        <f t="shared" si="0"/>
        <v>49</v>
      </c>
      <c r="B51" s="11">
        <v>45.2</v>
      </c>
      <c r="C51" s="11">
        <v>37.700000000000003</v>
      </c>
    </row>
    <row r="52" spans="1:3" x14ac:dyDescent="0.2">
      <c r="A52" s="10">
        <f t="shared" si="0"/>
        <v>50</v>
      </c>
      <c r="B52" s="11">
        <v>44.6</v>
      </c>
      <c r="C52" s="11">
        <v>37.9</v>
      </c>
    </row>
    <row r="53" spans="1:3" x14ac:dyDescent="0.2">
      <c r="A53" s="10">
        <f t="shared" si="0"/>
        <v>51</v>
      </c>
      <c r="B53" s="11">
        <v>45.4</v>
      </c>
      <c r="C53" s="11">
        <v>37.9</v>
      </c>
    </row>
    <row r="54" spans="1:3" x14ac:dyDescent="0.2">
      <c r="A54" s="10">
        <f t="shared" si="0"/>
        <v>52</v>
      </c>
      <c r="B54" s="11">
        <v>46.1</v>
      </c>
      <c r="C54" s="11">
        <v>37.700000000000003</v>
      </c>
    </row>
    <row r="55" spans="1:3" x14ac:dyDescent="0.2">
      <c r="A55" s="10">
        <f t="shared" si="0"/>
        <v>53</v>
      </c>
      <c r="B55" s="11">
        <v>47</v>
      </c>
      <c r="C55" s="11">
        <v>38.5</v>
      </c>
    </row>
    <row r="56" spans="1:3" x14ac:dyDescent="0.2">
      <c r="A56" s="10">
        <f t="shared" si="0"/>
        <v>54</v>
      </c>
      <c r="B56" s="11">
        <v>47.7</v>
      </c>
      <c r="C56" s="11">
        <v>38.9</v>
      </c>
    </row>
    <row r="57" spans="1:3" x14ac:dyDescent="0.2">
      <c r="A57" s="10">
        <f t="shared" si="0"/>
        <v>55</v>
      </c>
      <c r="B57" s="11">
        <v>48.5</v>
      </c>
      <c r="C57" s="11">
        <v>39.4</v>
      </c>
    </row>
    <row r="58" spans="1:3" x14ac:dyDescent="0.2">
      <c r="A58" s="10">
        <f t="shared" si="0"/>
        <v>56</v>
      </c>
      <c r="B58" s="11">
        <v>49.3</v>
      </c>
      <c r="C58" s="11">
        <v>38.799999999999997</v>
      </c>
    </row>
    <row r="59" spans="1:3" x14ac:dyDescent="0.2">
      <c r="A59" s="10">
        <f t="shared" si="0"/>
        <v>57</v>
      </c>
      <c r="B59" s="11">
        <v>49.9</v>
      </c>
      <c r="C59" s="11">
        <v>38.299999999999997</v>
      </c>
    </row>
    <row r="60" spans="1:3" x14ac:dyDescent="0.2">
      <c r="A60" s="10">
        <f t="shared" si="0"/>
        <v>58</v>
      </c>
      <c r="B60" s="11">
        <v>50.6</v>
      </c>
      <c r="C60" s="11">
        <v>38.700000000000003</v>
      </c>
    </row>
    <row r="61" spans="1:3" x14ac:dyDescent="0.2">
      <c r="A61" s="10">
        <f t="shared" si="0"/>
        <v>59</v>
      </c>
      <c r="B61" s="11">
        <v>51.5</v>
      </c>
      <c r="C61" s="11">
        <v>39.200000000000003</v>
      </c>
    </row>
    <row r="62" spans="1:3" x14ac:dyDescent="0.2">
      <c r="A62" s="10">
        <f t="shared" si="0"/>
        <v>60</v>
      </c>
      <c r="B62" s="11">
        <v>51.8</v>
      </c>
      <c r="C62" s="11">
        <v>38.9</v>
      </c>
    </row>
    <row r="63" spans="1:3" x14ac:dyDescent="0.2">
      <c r="A63" s="10">
        <f t="shared" si="0"/>
        <v>61</v>
      </c>
      <c r="B63" s="11">
        <v>52.7</v>
      </c>
      <c r="C63" s="11">
        <v>39.5</v>
      </c>
    </row>
    <row r="64" spans="1:3" x14ac:dyDescent="0.2">
      <c r="A64" s="10">
        <f t="shared" si="0"/>
        <v>62</v>
      </c>
      <c r="B64" s="11">
        <v>53.6</v>
      </c>
      <c r="C64" s="11">
        <v>39.5</v>
      </c>
    </row>
    <row r="65" spans="1:3" x14ac:dyDescent="0.2">
      <c r="A65" s="10">
        <f t="shared" si="0"/>
        <v>63</v>
      </c>
      <c r="B65" s="11">
        <v>54.4</v>
      </c>
      <c r="C65" s="11">
        <v>39.700000000000003</v>
      </c>
    </row>
    <row r="66" spans="1:3" x14ac:dyDescent="0.2">
      <c r="A66" s="10">
        <f t="shared" si="0"/>
        <v>64</v>
      </c>
      <c r="B66" s="11">
        <v>54.2</v>
      </c>
      <c r="C66" s="11">
        <v>24.1</v>
      </c>
    </row>
    <row r="67" spans="1:3" x14ac:dyDescent="0.2">
      <c r="A67" s="10">
        <f t="shared" si="0"/>
        <v>65</v>
      </c>
      <c r="B67" s="11">
        <v>54.3</v>
      </c>
      <c r="C67" s="11">
        <v>22</v>
      </c>
    </row>
    <row r="68" spans="1:3" x14ac:dyDescent="0.2">
      <c r="A68" s="10">
        <f t="shared" ref="A68:A131" si="1">A67+1</f>
        <v>66</v>
      </c>
      <c r="B68" s="11">
        <v>53.6</v>
      </c>
      <c r="C68" s="11">
        <v>22.1</v>
      </c>
    </row>
    <row r="69" spans="1:3" x14ac:dyDescent="0.2">
      <c r="A69" s="10">
        <f t="shared" si="1"/>
        <v>67</v>
      </c>
      <c r="B69" s="11">
        <v>54.2</v>
      </c>
      <c r="C69" s="11">
        <v>22.4</v>
      </c>
    </row>
    <row r="70" spans="1:3" x14ac:dyDescent="0.2">
      <c r="A70" s="10">
        <f t="shared" si="1"/>
        <v>68</v>
      </c>
      <c r="B70" s="11">
        <v>55.1</v>
      </c>
      <c r="C70" s="11">
        <v>22.4</v>
      </c>
    </row>
    <row r="71" spans="1:3" x14ac:dyDescent="0.2">
      <c r="A71" s="10">
        <f t="shared" si="1"/>
        <v>69</v>
      </c>
      <c r="B71" s="11">
        <v>55.9</v>
      </c>
      <c r="C71" s="11">
        <v>22.4</v>
      </c>
    </row>
    <row r="72" spans="1:3" x14ac:dyDescent="0.2">
      <c r="A72" s="10">
        <f t="shared" si="1"/>
        <v>70</v>
      </c>
      <c r="B72" s="11">
        <v>56.8</v>
      </c>
      <c r="C72" s="11">
        <v>22.4</v>
      </c>
    </row>
    <row r="73" spans="1:3" x14ac:dyDescent="0.2">
      <c r="A73" s="10">
        <f t="shared" si="1"/>
        <v>71</v>
      </c>
      <c r="B73" s="11">
        <v>55.8</v>
      </c>
      <c r="C73" s="11">
        <v>22.6</v>
      </c>
    </row>
    <row r="74" spans="1:3" x14ac:dyDescent="0.2">
      <c r="A74" s="10">
        <f t="shared" si="1"/>
        <v>72</v>
      </c>
      <c r="B74" s="11">
        <v>56.2</v>
      </c>
      <c r="C74" s="11">
        <v>22.9</v>
      </c>
    </row>
    <row r="75" spans="1:3" x14ac:dyDescent="0.2">
      <c r="A75" s="10">
        <f t="shared" si="1"/>
        <v>73</v>
      </c>
      <c r="B75" s="11">
        <v>56.7</v>
      </c>
      <c r="C75" s="11">
        <v>23.1</v>
      </c>
    </row>
    <row r="76" spans="1:3" x14ac:dyDescent="0.2">
      <c r="A76" s="10">
        <f t="shared" si="1"/>
        <v>74</v>
      </c>
      <c r="B76" s="11">
        <v>57.3</v>
      </c>
      <c r="C76" s="11">
        <v>22.9</v>
      </c>
    </row>
    <row r="77" spans="1:3" x14ac:dyDescent="0.2">
      <c r="A77" s="10">
        <f t="shared" si="1"/>
        <v>75</v>
      </c>
      <c r="B77" s="11">
        <v>58.1</v>
      </c>
      <c r="C77" s="11">
        <v>23.1</v>
      </c>
    </row>
    <row r="78" spans="1:3" x14ac:dyDescent="0.2">
      <c r="A78" s="10">
        <f t="shared" si="1"/>
        <v>76</v>
      </c>
      <c r="B78" s="11">
        <v>58.9</v>
      </c>
      <c r="C78" s="11">
        <v>23</v>
      </c>
    </row>
    <row r="79" spans="1:3" x14ac:dyDescent="0.2">
      <c r="A79" s="10">
        <f t="shared" si="1"/>
        <v>77</v>
      </c>
      <c r="B79" s="11">
        <v>59.5</v>
      </c>
      <c r="C79" s="11">
        <v>23.1</v>
      </c>
    </row>
    <row r="80" spans="1:3" x14ac:dyDescent="0.2">
      <c r="A80" s="10">
        <f t="shared" si="1"/>
        <v>78</v>
      </c>
      <c r="B80" s="11">
        <v>59.8</v>
      </c>
      <c r="C80" s="11">
        <v>23.4</v>
      </c>
    </row>
    <row r="81" spans="1:3" x14ac:dyDescent="0.2">
      <c r="A81" s="10">
        <f t="shared" si="1"/>
        <v>79</v>
      </c>
      <c r="B81" s="11">
        <v>60.5</v>
      </c>
      <c r="C81" s="11">
        <v>23.7</v>
      </c>
    </row>
    <row r="82" spans="1:3" x14ac:dyDescent="0.2">
      <c r="A82" s="10">
        <f t="shared" si="1"/>
        <v>80</v>
      </c>
      <c r="B82" s="11">
        <v>61.2</v>
      </c>
      <c r="C82" s="11">
        <v>23.3</v>
      </c>
    </row>
    <row r="83" spans="1:3" x14ac:dyDescent="0.2">
      <c r="A83" s="10">
        <f t="shared" si="1"/>
        <v>81</v>
      </c>
      <c r="B83" s="11">
        <v>61.8</v>
      </c>
      <c r="C83" s="11">
        <v>23.6</v>
      </c>
    </row>
    <row r="84" spans="1:3" x14ac:dyDescent="0.2">
      <c r="A84" s="10">
        <f t="shared" si="1"/>
        <v>82</v>
      </c>
      <c r="B84" s="11">
        <v>62.4</v>
      </c>
      <c r="C84" s="11">
        <v>23.9</v>
      </c>
    </row>
    <row r="85" spans="1:3" x14ac:dyDescent="0.2">
      <c r="A85" s="10">
        <f t="shared" si="1"/>
        <v>83</v>
      </c>
      <c r="B85" s="11">
        <v>63.2</v>
      </c>
      <c r="C85" s="11">
        <v>23.9</v>
      </c>
    </row>
    <row r="86" spans="1:3" x14ac:dyDescent="0.2">
      <c r="A86" s="10">
        <f t="shared" si="1"/>
        <v>84</v>
      </c>
      <c r="B86" s="11">
        <v>64</v>
      </c>
      <c r="C86" s="11">
        <v>24</v>
      </c>
    </row>
    <row r="87" spans="1:3" x14ac:dyDescent="0.2">
      <c r="A87" s="10">
        <f t="shared" si="1"/>
        <v>85</v>
      </c>
      <c r="B87" s="11">
        <v>63.9</v>
      </c>
      <c r="C87" s="11">
        <v>24.3</v>
      </c>
    </row>
    <row r="88" spans="1:3" x14ac:dyDescent="0.2">
      <c r="A88" s="10">
        <f t="shared" si="1"/>
        <v>86</v>
      </c>
      <c r="B88" s="11">
        <v>64.5</v>
      </c>
      <c r="C88" s="11">
        <v>24</v>
      </c>
    </row>
    <row r="89" spans="1:3" x14ac:dyDescent="0.2">
      <c r="A89" s="10">
        <f t="shared" si="1"/>
        <v>87</v>
      </c>
      <c r="B89" s="11">
        <v>64.3</v>
      </c>
      <c r="C89" s="11">
        <v>23.6</v>
      </c>
    </row>
    <row r="90" spans="1:3" x14ac:dyDescent="0.2">
      <c r="A90" s="10">
        <f t="shared" si="1"/>
        <v>88</v>
      </c>
      <c r="B90" s="11">
        <v>65</v>
      </c>
      <c r="C90" s="11">
        <v>23.9</v>
      </c>
    </row>
    <row r="91" spans="1:3" x14ac:dyDescent="0.2">
      <c r="A91" s="10">
        <f t="shared" si="1"/>
        <v>89</v>
      </c>
      <c r="B91" s="11">
        <v>65.5</v>
      </c>
      <c r="C91" s="11">
        <v>22.9</v>
      </c>
    </row>
    <row r="92" spans="1:3" x14ac:dyDescent="0.2">
      <c r="A92" s="10">
        <f t="shared" si="1"/>
        <v>90</v>
      </c>
      <c r="B92" s="11">
        <v>65.7</v>
      </c>
      <c r="C92" s="11">
        <v>23</v>
      </c>
    </row>
    <row r="93" spans="1:3" x14ac:dyDescent="0.2">
      <c r="A93" s="10">
        <f t="shared" si="1"/>
        <v>91</v>
      </c>
      <c r="B93" s="11">
        <v>66.099999999999994</v>
      </c>
      <c r="C93" s="11">
        <v>22.9</v>
      </c>
    </row>
    <row r="94" spans="1:3" x14ac:dyDescent="0.2">
      <c r="A94" s="10">
        <f t="shared" si="1"/>
        <v>92</v>
      </c>
      <c r="B94" s="11">
        <v>66</v>
      </c>
      <c r="C94" s="11">
        <v>22.9</v>
      </c>
    </row>
    <row r="95" spans="1:3" x14ac:dyDescent="0.2">
      <c r="A95" s="10">
        <f t="shared" si="1"/>
        <v>93</v>
      </c>
      <c r="B95" s="11">
        <v>66.2</v>
      </c>
      <c r="C95" s="11">
        <v>23.1</v>
      </c>
    </row>
    <row r="96" spans="1:3" x14ac:dyDescent="0.2">
      <c r="A96" s="10">
        <f t="shared" si="1"/>
        <v>94</v>
      </c>
      <c r="B96" s="11">
        <v>66.900000000000006</v>
      </c>
      <c r="C96" s="11">
        <v>23.3</v>
      </c>
    </row>
    <row r="97" spans="1:3" x14ac:dyDescent="0.2">
      <c r="A97" s="10">
        <f t="shared" si="1"/>
        <v>95</v>
      </c>
      <c r="B97" s="11">
        <v>67.599999999999994</v>
      </c>
      <c r="C97" s="11">
        <v>23.5</v>
      </c>
    </row>
    <row r="98" spans="1:3" x14ac:dyDescent="0.2">
      <c r="A98" s="10">
        <f t="shared" si="1"/>
        <v>96</v>
      </c>
      <c r="B98" s="11">
        <v>67.900000000000006</v>
      </c>
      <c r="C98" s="11">
        <v>23.8</v>
      </c>
    </row>
    <row r="99" spans="1:3" x14ac:dyDescent="0.2">
      <c r="A99" s="10">
        <f t="shared" si="1"/>
        <v>97</v>
      </c>
      <c r="B99" s="11">
        <v>65.7</v>
      </c>
      <c r="C99" s="11">
        <v>23.8</v>
      </c>
    </row>
    <row r="100" spans="1:3" x14ac:dyDescent="0.2">
      <c r="A100" s="10">
        <f t="shared" si="1"/>
        <v>98</v>
      </c>
      <c r="B100" s="11">
        <v>66.2</v>
      </c>
      <c r="C100" s="11">
        <v>23.4</v>
      </c>
    </row>
    <row r="101" spans="1:3" x14ac:dyDescent="0.2">
      <c r="A101" s="10">
        <f t="shared" si="1"/>
        <v>99</v>
      </c>
      <c r="B101" s="11">
        <v>66.5</v>
      </c>
      <c r="C101" s="11">
        <v>23.5</v>
      </c>
    </row>
    <row r="102" spans="1:3" x14ac:dyDescent="0.2">
      <c r="A102" s="10">
        <f t="shared" si="1"/>
        <v>100</v>
      </c>
      <c r="B102" s="11">
        <v>67.099999999999994</v>
      </c>
      <c r="C102" s="11">
        <v>23.7</v>
      </c>
    </row>
    <row r="103" spans="1:3" x14ac:dyDescent="0.2">
      <c r="A103" s="10">
        <f t="shared" si="1"/>
        <v>101</v>
      </c>
      <c r="B103" s="11">
        <v>67.3</v>
      </c>
      <c r="C103" s="11">
        <v>23.8</v>
      </c>
    </row>
    <row r="104" spans="1:3" x14ac:dyDescent="0.2">
      <c r="A104" s="10">
        <f t="shared" si="1"/>
        <v>102</v>
      </c>
      <c r="B104" s="11">
        <v>67.099999999999994</v>
      </c>
      <c r="C104" s="11">
        <v>23.6</v>
      </c>
    </row>
    <row r="105" spans="1:3" x14ac:dyDescent="0.2">
      <c r="A105" s="10">
        <f t="shared" si="1"/>
        <v>103</v>
      </c>
      <c r="B105" s="11">
        <v>67.8</v>
      </c>
      <c r="C105" s="11">
        <v>23.7</v>
      </c>
    </row>
    <row r="106" spans="1:3" x14ac:dyDescent="0.2">
      <c r="A106" s="10">
        <f t="shared" si="1"/>
        <v>104</v>
      </c>
      <c r="B106" s="11">
        <v>67.7</v>
      </c>
      <c r="C106" s="11">
        <v>24</v>
      </c>
    </row>
    <row r="107" spans="1:3" x14ac:dyDescent="0.2">
      <c r="A107" s="10">
        <f t="shared" si="1"/>
        <v>105</v>
      </c>
      <c r="B107" s="11">
        <v>67.8</v>
      </c>
      <c r="C107" s="11">
        <v>23.7</v>
      </c>
    </row>
    <row r="108" spans="1:3" x14ac:dyDescent="0.2">
      <c r="A108" s="10">
        <f t="shared" si="1"/>
        <v>106</v>
      </c>
      <c r="B108" s="11">
        <v>68.400000000000006</v>
      </c>
      <c r="C108" s="11">
        <v>24</v>
      </c>
    </row>
    <row r="109" spans="1:3" x14ac:dyDescent="0.2">
      <c r="A109" s="10">
        <f t="shared" si="1"/>
        <v>107</v>
      </c>
      <c r="B109" s="11">
        <v>69.099999999999994</v>
      </c>
      <c r="C109" s="11">
        <v>24.1</v>
      </c>
    </row>
    <row r="110" spans="1:3" x14ac:dyDescent="0.2">
      <c r="A110" s="10">
        <f t="shared" si="1"/>
        <v>108</v>
      </c>
      <c r="B110" s="11">
        <v>69.8</v>
      </c>
      <c r="C110" s="11">
        <v>24.1</v>
      </c>
    </row>
    <row r="111" spans="1:3" x14ac:dyDescent="0.2">
      <c r="A111" s="10">
        <f t="shared" si="1"/>
        <v>109</v>
      </c>
      <c r="B111" s="11">
        <v>68.900000000000006</v>
      </c>
      <c r="C111" s="11">
        <v>24.3</v>
      </c>
    </row>
    <row r="112" spans="1:3" x14ac:dyDescent="0.2">
      <c r="A112" s="10">
        <f t="shared" si="1"/>
        <v>110</v>
      </c>
      <c r="B112" s="11">
        <v>69.400000000000006</v>
      </c>
      <c r="C112" s="11">
        <v>24.4</v>
      </c>
    </row>
    <row r="113" spans="1:3" x14ac:dyDescent="0.2">
      <c r="A113" s="10">
        <f t="shared" si="1"/>
        <v>111</v>
      </c>
      <c r="B113" s="11">
        <v>69.900000000000006</v>
      </c>
      <c r="C113" s="11">
        <v>24.5</v>
      </c>
    </row>
    <row r="114" spans="1:3" x14ac:dyDescent="0.2">
      <c r="A114" s="10">
        <f t="shared" si="1"/>
        <v>112</v>
      </c>
      <c r="B114" s="11">
        <v>70.400000000000006</v>
      </c>
      <c r="C114" s="11">
        <v>24.4</v>
      </c>
    </row>
    <row r="115" spans="1:3" x14ac:dyDescent="0.2">
      <c r="A115" s="10">
        <f t="shared" si="1"/>
        <v>113</v>
      </c>
      <c r="B115" s="11">
        <v>70.900000000000006</v>
      </c>
      <c r="C115" s="11">
        <v>24.6</v>
      </c>
    </row>
    <row r="116" spans="1:3" x14ac:dyDescent="0.2">
      <c r="A116" s="10">
        <f t="shared" si="1"/>
        <v>114</v>
      </c>
      <c r="B116" s="11">
        <v>71.5</v>
      </c>
      <c r="C116" s="11">
        <v>24.7</v>
      </c>
    </row>
    <row r="117" spans="1:3" x14ac:dyDescent="0.2">
      <c r="A117" s="10">
        <f t="shared" si="1"/>
        <v>115</v>
      </c>
      <c r="B117" s="11">
        <v>72</v>
      </c>
      <c r="C117" s="11">
        <v>24.8</v>
      </c>
    </row>
    <row r="118" spans="1:3" x14ac:dyDescent="0.2">
      <c r="A118" s="10">
        <f t="shared" si="1"/>
        <v>116</v>
      </c>
      <c r="B118" s="11">
        <v>72.7</v>
      </c>
      <c r="C118" s="11">
        <v>25</v>
      </c>
    </row>
    <row r="119" spans="1:3" x14ac:dyDescent="0.2">
      <c r="A119" s="10">
        <f t="shared" si="1"/>
        <v>117</v>
      </c>
      <c r="B119" s="11">
        <v>71.8</v>
      </c>
      <c r="C119" s="11">
        <v>25.2</v>
      </c>
    </row>
    <row r="120" spans="1:3" x14ac:dyDescent="0.2">
      <c r="A120" s="10">
        <f t="shared" si="1"/>
        <v>118</v>
      </c>
      <c r="B120" s="11">
        <v>72.400000000000006</v>
      </c>
      <c r="C120" s="11">
        <v>25.3</v>
      </c>
    </row>
    <row r="121" spans="1:3" x14ac:dyDescent="0.2">
      <c r="A121" s="10">
        <f t="shared" si="1"/>
        <v>119</v>
      </c>
      <c r="B121" s="11">
        <v>72.7</v>
      </c>
      <c r="C121" s="11">
        <v>25.6</v>
      </c>
    </row>
    <row r="122" spans="1:3" x14ac:dyDescent="0.2">
      <c r="A122" s="10">
        <f t="shared" si="1"/>
        <v>120</v>
      </c>
      <c r="B122" s="11">
        <v>73.3</v>
      </c>
      <c r="C122" s="11">
        <v>25.7</v>
      </c>
    </row>
    <row r="123" spans="1:3" x14ac:dyDescent="0.2">
      <c r="A123" s="10">
        <f t="shared" si="1"/>
        <v>121</v>
      </c>
      <c r="B123" s="11">
        <v>73.7</v>
      </c>
      <c r="C123" s="11">
        <v>25.8</v>
      </c>
    </row>
    <row r="124" spans="1:3" x14ac:dyDescent="0.2">
      <c r="A124" s="10">
        <f t="shared" si="1"/>
        <v>122</v>
      </c>
      <c r="B124" s="11">
        <v>73.8</v>
      </c>
      <c r="C124" s="11">
        <v>25.2</v>
      </c>
    </row>
    <row r="125" spans="1:3" x14ac:dyDescent="0.2">
      <c r="A125" s="10">
        <f t="shared" si="1"/>
        <v>123</v>
      </c>
      <c r="B125" s="11">
        <v>74.400000000000006</v>
      </c>
      <c r="C125" s="11">
        <v>25.4</v>
      </c>
    </row>
    <row r="126" spans="1:3" x14ac:dyDescent="0.2">
      <c r="A126" s="10">
        <f t="shared" si="1"/>
        <v>124</v>
      </c>
      <c r="B126" s="11">
        <v>75</v>
      </c>
      <c r="C126" s="11">
        <v>25.5</v>
      </c>
    </row>
    <row r="127" spans="1:3" x14ac:dyDescent="0.2">
      <c r="A127" s="10">
        <f t="shared" si="1"/>
        <v>125</v>
      </c>
      <c r="B127" s="11">
        <v>75.3</v>
      </c>
      <c r="C127" s="11">
        <v>25.7</v>
      </c>
    </row>
    <row r="128" spans="1:3" x14ac:dyDescent="0.2">
      <c r="A128" s="10">
        <f t="shared" si="1"/>
        <v>126</v>
      </c>
      <c r="B128" s="11">
        <v>75.900000000000006</v>
      </c>
      <c r="C128" s="11">
        <v>25.6</v>
      </c>
    </row>
    <row r="129" spans="1:3" x14ac:dyDescent="0.2">
      <c r="A129" s="10">
        <f t="shared" si="1"/>
        <v>127</v>
      </c>
      <c r="B129" s="11">
        <v>76.5</v>
      </c>
      <c r="C129" s="11">
        <v>25.8</v>
      </c>
    </row>
    <row r="130" spans="1:3" x14ac:dyDescent="0.2">
      <c r="A130" s="10">
        <f t="shared" si="1"/>
        <v>128</v>
      </c>
      <c r="B130" s="11">
        <v>76.5</v>
      </c>
      <c r="C130" s="11">
        <v>26</v>
      </c>
    </row>
    <row r="131" spans="1:3" x14ac:dyDescent="0.2">
      <c r="A131" s="10">
        <f t="shared" si="1"/>
        <v>129</v>
      </c>
      <c r="B131" s="11">
        <v>77.099999999999994</v>
      </c>
      <c r="C131" s="11">
        <v>26.1</v>
      </c>
    </row>
    <row r="132" spans="1:3" x14ac:dyDescent="0.2">
      <c r="A132" s="10">
        <f t="shared" ref="A132:A195" si="2">A131+1</f>
        <v>130</v>
      </c>
      <c r="B132" s="11">
        <v>77.400000000000006</v>
      </c>
      <c r="C132" s="11">
        <v>26.3</v>
      </c>
    </row>
    <row r="133" spans="1:3" x14ac:dyDescent="0.2">
      <c r="A133" s="10">
        <f t="shared" si="2"/>
        <v>131</v>
      </c>
      <c r="B133" s="11">
        <v>77.8</v>
      </c>
      <c r="C133" s="11">
        <v>26.5</v>
      </c>
    </row>
    <row r="134" spans="1:3" x14ac:dyDescent="0.2">
      <c r="A134" s="10">
        <f t="shared" si="2"/>
        <v>132</v>
      </c>
      <c r="B134" s="11">
        <v>76.400000000000006</v>
      </c>
      <c r="C134" s="11">
        <v>26.3</v>
      </c>
    </row>
    <row r="135" spans="1:3" x14ac:dyDescent="0.2">
      <c r="A135" s="10">
        <f t="shared" si="2"/>
        <v>133</v>
      </c>
      <c r="B135" s="11">
        <v>77</v>
      </c>
      <c r="C135" s="11">
        <v>26.3</v>
      </c>
    </row>
    <row r="136" spans="1:3" x14ac:dyDescent="0.2">
      <c r="A136" s="10">
        <f t="shared" si="2"/>
        <v>134</v>
      </c>
      <c r="B136" s="11">
        <v>77.599999999999994</v>
      </c>
      <c r="C136" s="11">
        <v>26.3</v>
      </c>
    </row>
    <row r="137" spans="1:3" x14ac:dyDescent="0.2">
      <c r="A137" s="10">
        <f t="shared" si="2"/>
        <v>135</v>
      </c>
      <c r="B137" s="11">
        <v>78</v>
      </c>
      <c r="C137" s="11">
        <v>26.6</v>
      </c>
    </row>
    <row r="138" spans="1:3" x14ac:dyDescent="0.2">
      <c r="A138" s="10">
        <f t="shared" si="2"/>
        <v>136</v>
      </c>
      <c r="B138" s="11">
        <v>78.599999999999994</v>
      </c>
      <c r="C138" s="11">
        <v>26.7</v>
      </c>
    </row>
    <row r="139" spans="1:3" x14ac:dyDescent="0.2">
      <c r="A139" s="10">
        <f t="shared" si="2"/>
        <v>137</v>
      </c>
      <c r="B139" s="11">
        <v>79.2</v>
      </c>
      <c r="C139" s="11">
        <v>27</v>
      </c>
    </row>
    <row r="140" spans="1:3" x14ac:dyDescent="0.2">
      <c r="A140" s="10">
        <f t="shared" si="2"/>
        <v>138</v>
      </c>
      <c r="B140" s="11">
        <v>79.8</v>
      </c>
      <c r="C140" s="11">
        <v>26.9</v>
      </c>
    </row>
    <row r="141" spans="1:3" x14ac:dyDescent="0.2">
      <c r="A141" s="10">
        <f t="shared" si="2"/>
        <v>139</v>
      </c>
      <c r="B141" s="11">
        <v>80.400000000000006</v>
      </c>
      <c r="C141" s="11">
        <v>26.7</v>
      </c>
    </row>
    <row r="142" spans="1:3" x14ac:dyDescent="0.2">
      <c r="A142" s="10">
        <f t="shared" si="2"/>
        <v>140</v>
      </c>
      <c r="B142" s="11">
        <v>81</v>
      </c>
      <c r="C142" s="11">
        <v>26.9</v>
      </c>
    </row>
    <row r="143" spans="1:3" x14ac:dyDescent="0.2">
      <c r="A143" s="10">
        <f t="shared" si="2"/>
        <v>141</v>
      </c>
      <c r="B143" s="11">
        <v>81.5</v>
      </c>
      <c r="C143" s="11">
        <v>27.1</v>
      </c>
    </row>
    <row r="144" spans="1:3" x14ac:dyDescent="0.2">
      <c r="A144" s="10">
        <f t="shared" si="2"/>
        <v>142</v>
      </c>
      <c r="B144" s="11">
        <v>81.900000000000006</v>
      </c>
      <c r="C144" s="11">
        <v>27.3</v>
      </c>
    </row>
    <row r="145" spans="1:3" x14ac:dyDescent="0.2">
      <c r="A145" s="10">
        <f t="shared" si="2"/>
        <v>143</v>
      </c>
      <c r="B145" s="11">
        <v>82.3</v>
      </c>
      <c r="C145" s="11">
        <v>27.5</v>
      </c>
    </row>
    <row r="146" spans="1:3" x14ac:dyDescent="0.2">
      <c r="A146" s="10">
        <f t="shared" si="2"/>
        <v>144</v>
      </c>
      <c r="B146" s="11">
        <v>82.6</v>
      </c>
      <c r="C146" s="11">
        <v>27.7</v>
      </c>
    </row>
    <row r="147" spans="1:3" x14ac:dyDescent="0.2">
      <c r="A147" s="10">
        <f t="shared" si="2"/>
        <v>145</v>
      </c>
      <c r="B147" s="11">
        <v>83.2</v>
      </c>
      <c r="C147" s="11">
        <v>27.8</v>
      </c>
    </row>
    <row r="148" spans="1:3" x14ac:dyDescent="0.2">
      <c r="A148" s="10">
        <f t="shared" si="2"/>
        <v>146</v>
      </c>
      <c r="B148" s="11">
        <v>83.7</v>
      </c>
      <c r="C148" s="11">
        <v>27.9</v>
      </c>
    </row>
    <row r="149" spans="1:3" x14ac:dyDescent="0.2">
      <c r="A149" s="10">
        <f t="shared" si="2"/>
        <v>147</v>
      </c>
      <c r="B149" s="11">
        <v>84.3</v>
      </c>
      <c r="C149" s="11">
        <v>27.7</v>
      </c>
    </row>
    <row r="150" spans="1:3" x14ac:dyDescent="0.2">
      <c r="A150" s="10">
        <f t="shared" si="2"/>
        <v>148</v>
      </c>
      <c r="B150" s="11">
        <v>84.9</v>
      </c>
      <c r="C150" s="11">
        <v>27.7</v>
      </c>
    </row>
    <row r="151" spans="1:3" x14ac:dyDescent="0.2">
      <c r="A151" s="10">
        <f t="shared" si="2"/>
        <v>149</v>
      </c>
      <c r="B151" s="11">
        <v>84.4</v>
      </c>
      <c r="C151" s="11">
        <v>20.9</v>
      </c>
    </row>
    <row r="152" spans="1:3" x14ac:dyDescent="0.2">
      <c r="A152" s="10">
        <f t="shared" si="2"/>
        <v>150</v>
      </c>
      <c r="B152" s="11">
        <v>83.8</v>
      </c>
      <c r="C152" s="11">
        <v>20.8</v>
      </c>
    </row>
    <row r="153" spans="1:3" x14ac:dyDescent="0.2">
      <c r="A153" s="10">
        <f t="shared" si="2"/>
        <v>151</v>
      </c>
      <c r="B153" s="11">
        <v>84.3</v>
      </c>
      <c r="C153" s="11">
        <v>20.9</v>
      </c>
    </row>
    <row r="154" spans="1:3" x14ac:dyDescent="0.2">
      <c r="A154" s="10">
        <f t="shared" si="2"/>
        <v>152</v>
      </c>
      <c r="B154" s="11">
        <v>84.8</v>
      </c>
      <c r="C154" s="11">
        <v>21</v>
      </c>
    </row>
    <row r="155" spans="1:3" x14ac:dyDescent="0.2">
      <c r="A155" s="10">
        <f t="shared" si="2"/>
        <v>153</v>
      </c>
      <c r="B155" s="11">
        <v>85.2</v>
      </c>
      <c r="C155" s="11">
        <v>21.2</v>
      </c>
    </row>
    <row r="156" spans="1:3" x14ac:dyDescent="0.2">
      <c r="A156" s="10">
        <f t="shared" si="2"/>
        <v>154</v>
      </c>
      <c r="B156" s="11">
        <v>83.8</v>
      </c>
      <c r="C156" s="11">
        <v>21.3</v>
      </c>
    </row>
    <row r="157" spans="1:3" x14ac:dyDescent="0.2">
      <c r="A157" s="10">
        <f t="shared" si="2"/>
        <v>155</v>
      </c>
      <c r="B157" s="11">
        <v>84.3</v>
      </c>
      <c r="C157" s="11">
        <v>21.4</v>
      </c>
    </row>
    <row r="158" spans="1:3" x14ac:dyDescent="0.2">
      <c r="A158" s="10">
        <f t="shared" si="2"/>
        <v>156</v>
      </c>
      <c r="B158" s="11">
        <v>84.9</v>
      </c>
      <c r="C158" s="11">
        <v>21.5</v>
      </c>
    </row>
    <row r="159" spans="1:3" x14ac:dyDescent="0.2">
      <c r="A159" s="10">
        <f t="shared" si="2"/>
        <v>157</v>
      </c>
      <c r="B159" s="11">
        <v>85.3</v>
      </c>
      <c r="C159" s="11">
        <v>21.6</v>
      </c>
    </row>
    <row r="160" spans="1:3" x14ac:dyDescent="0.2">
      <c r="A160" s="10">
        <f t="shared" si="2"/>
        <v>158</v>
      </c>
      <c r="B160" s="11">
        <v>85.9</v>
      </c>
      <c r="C160" s="11">
        <v>21.6</v>
      </c>
    </row>
    <row r="161" spans="1:3" x14ac:dyDescent="0.2">
      <c r="A161" s="10">
        <f t="shared" si="2"/>
        <v>159</v>
      </c>
      <c r="B161" s="11">
        <v>86.5</v>
      </c>
      <c r="C161" s="11">
        <v>21.8</v>
      </c>
    </row>
    <row r="162" spans="1:3" x14ac:dyDescent="0.2">
      <c r="A162" s="10">
        <f t="shared" si="2"/>
        <v>160</v>
      </c>
      <c r="B162" s="11">
        <v>86.8</v>
      </c>
      <c r="C162" s="11">
        <v>21.8</v>
      </c>
    </row>
    <row r="163" spans="1:3" x14ac:dyDescent="0.2">
      <c r="A163" s="10">
        <f t="shared" si="2"/>
        <v>161</v>
      </c>
      <c r="B163" s="11">
        <v>87.2</v>
      </c>
      <c r="C163" s="11">
        <v>21.7</v>
      </c>
    </row>
    <row r="164" spans="1:3" x14ac:dyDescent="0.2">
      <c r="A164" s="10">
        <f t="shared" si="2"/>
        <v>162</v>
      </c>
      <c r="B164" s="11">
        <v>87.7</v>
      </c>
      <c r="C164" s="11">
        <v>21.4</v>
      </c>
    </row>
    <row r="165" spans="1:3" x14ac:dyDescent="0.2">
      <c r="A165" s="10">
        <f t="shared" si="2"/>
        <v>163</v>
      </c>
      <c r="B165" s="11">
        <v>88.2</v>
      </c>
      <c r="C165" s="11">
        <v>21.5</v>
      </c>
    </row>
    <row r="166" spans="1:3" x14ac:dyDescent="0.2">
      <c r="A166" s="10">
        <f t="shared" si="2"/>
        <v>164</v>
      </c>
      <c r="B166" s="11">
        <v>88.8</v>
      </c>
      <c r="C166" s="11">
        <v>21.6</v>
      </c>
    </row>
    <row r="167" spans="1:3" x14ac:dyDescent="0.2">
      <c r="A167" s="10">
        <f t="shared" si="2"/>
        <v>165</v>
      </c>
      <c r="B167" s="11">
        <v>89.3</v>
      </c>
      <c r="C167" s="11">
        <v>21.7</v>
      </c>
    </row>
    <row r="168" spans="1:3" x14ac:dyDescent="0.2">
      <c r="A168" s="10">
        <f t="shared" si="2"/>
        <v>166</v>
      </c>
      <c r="B168" s="11">
        <v>89.7</v>
      </c>
      <c r="C168" s="11">
        <v>21.7</v>
      </c>
    </row>
    <row r="169" spans="1:3" x14ac:dyDescent="0.2">
      <c r="A169" s="10">
        <f t="shared" si="2"/>
        <v>167</v>
      </c>
      <c r="B169" s="11">
        <v>89.8</v>
      </c>
      <c r="C169" s="11">
        <v>21.8</v>
      </c>
    </row>
    <row r="170" spans="1:3" x14ac:dyDescent="0.2">
      <c r="A170" s="10">
        <f t="shared" si="2"/>
        <v>168</v>
      </c>
      <c r="B170" s="11">
        <v>90.3</v>
      </c>
      <c r="C170" s="11">
        <v>21.8</v>
      </c>
    </row>
    <row r="171" spans="1:3" x14ac:dyDescent="0.2">
      <c r="A171" s="10">
        <f t="shared" si="2"/>
        <v>169</v>
      </c>
      <c r="B171" s="11">
        <v>90.8</v>
      </c>
      <c r="C171" s="11">
        <v>20.6</v>
      </c>
    </row>
    <row r="172" spans="1:3" x14ac:dyDescent="0.2">
      <c r="A172" s="10">
        <f t="shared" si="2"/>
        <v>170</v>
      </c>
      <c r="B172" s="11">
        <v>88.4</v>
      </c>
      <c r="C172" s="11">
        <v>20.7</v>
      </c>
    </row>
    <row r="173" spans="1:3" x14ac:dyDescent="0.2">
      <c r="A173" s="10">
        <f t="shared" si="2"/>
        <v>171</v>
      </c>
      <c r="B173" s="11">
        <v>88.4</v>
      </c>
      <c r="C173" s="11">
        <v>20.8</v>
      </c>
    </row>
    <row r="174" spans="1:3" x14ac:dyDescent="0.2">
      <c r="A174" s="10">
        <f t="shared" si="2"/>
        <v>172</v>
      </c>
      <c r="B174" s="11">
        <v>87.8</v>
      </c>
      <c r="C174" s="11">
        <v>21</v>
      </c>
    </row>
    <row r="175" spans="1:3" x14ac:dyDescent="0.2">
      <c r="A175" s="10">
        <f t="shared" si="2"/>
        <v>173</v>
      </c>
      <c r="B175" s="11">
        <v>88.3</v>
      </c>
      <c r="C175" s="11">
        <v>21.1</v>
      </c>
    </row>
    <row r="176" spans="1:3" x14ac:dyDescent="0.2">
      <c r="A176" s="10">
        <f t="shared" si="2"/>
        <v>174</v>
      </c>
      <c r="B176" s="11">
        <v>88.6</v>
      </c>
      <c r="C176" s="11">
        <v>21.1</v>
      </c>
    </row>
    <row r="177" spans="1:3" x14ac:dyDescent="0.2">
      <c r="A177" s="10">
        <f t="shared" si="2"/>
        <v>175</v>
      </c>
      <c r="B177" s="11">
        <v>89.1</v>
      </c>
      <c r="C177" s="11">
        <v>21.2</v>
      </c>
    </row>
    <row r="178" spans="1:3" x14ac:dyDescent="0.2">
      <c r="A178" s="10">
        <f t="shared" si="2"/>
        <v>176</v>
      </c>
      <c r="B178" s="11">
        <v>89.3</v>
      </c>
      <c r="C178" s="11">
        <v>21.2</v>
      </c>
    </row>
    <row r="179" spans="1:3" x14ac:dyDescent="0.2">
      <c r="A179" s="10">
        <f t="shared" si="2"/>
        <v>177</v>
      </c>
      <c r="B179" s="11">
        <v>89.7</v>
      </c>
      <c r="C179" s="11">
        <v>21.3</v>
      </c>
    </row>
    <row r="180" spans="1:3" x14ac:dyDescent="0.2">
      <c r="A180" s="10">
        <f t="shared" si="2"/>
        <v>178</v>
      </c>
      <c r="B180" s="11">
        <v>90.2</v>
      </c>
      <c r="C180" s="11">
        <v>21.3</v>
      </c>
    </row>
    <row r="181" spans="1:3" x14ac:dyDescent="0.2">
      <c r="A181" s="10">
        <f t="shared" si="2"/>
        <v>179</v>
      </c>
      <c r="B181" s="11">
        <v>90.2</v>
      </c>
      <c r="C181" s="11">
        <v>21.3</v>
      </c>
    </row>
    <row r="182" spans="1:3" x14ac:dyDescent="0.2">
      <c r="A182" s="10">
        <f t="shared" si="2"/>
        <v>180</v>
      </c>
      <c r="B182" s="11">
        <v>90.6</v>
      </c>
      <c r="C182" s="11">
        <v>21.2</v>
      </c>
    </row>
    <row r="183" spans="1:3" x14ac:dyDescent="0.2">
      <c r="A183" s="10">
        <f t="shared" si="2"/>
        <v>181</v>
      </c>
      <c r="B183" s="11">
        <v>90.9</v>
      </c>
      <c r="C183" s="11">
        <v>21.2</v>
      </c>
    </row>
    <row r="184" spans="1:3" x14ac:dyDescent="0.2">
      <c r="A184" s="10">
        <f t="shared" si="2"/>
        <v>182</v>
      </c>
      <c r="B184" s="11">
        <v>91.5</v>
      </c>
      <c r="C184" s="11">
        <v>21.3</v>
      </c>
    </row>
    <row r="185" spans="1:3" x14ac:dyDescent="0.2">
      <c r="A185" s="10">
        <f t="shared" si="2"/>
        <v>183</v>
      </c>
      <c r="B185" s="11">
        <v>92</v>
      </c>
      <c r="C185" s="11">
        <v>21.2</v>
      </c>
    </row>
    <row r="186" spans="1:3" x14ac:dyDescent="0.2">
      <c r="A186" s="10">
        <f t="shared" si="2"/>
        <v>184</v>
      </c>
      <c r="B186" s="11">
        <v>92.3</v>
      </c>
      <c r="C186" s="11">
        <v>21.3</v>
      </c>
    </row>
    <row r="187" spans="1:3" x14ac:dyDescent="0.2">
      <c r="A187" s="10">
        <f t="shared" si="2"/>
        <v>185</v>
      </c>
      <c r="B187" s="11">
        <v>92.8</v>
      </c>
      <c r="C187" s="11">
        <v>21.5</v>
      </c>
    </row>
    <row r="188" spans="1:3" x14ac:dyDescent="0.2">
      <c r="A188" s="10">
        <f t="shared" si="2"/>
        <v>186</v>
      </c>
      <c r="B188" s="11">
        <v>93.3</v>
      </c>
      <c r="C188" s="11">
        <v>21.6</v>
      </c>
    </row>
    <row r="189" spans="1:3" x14ac:dyDescent="0.2">
      <c r="A189" s="10">
        <f t="shared" si="2"/>
        <v>187</v>
      </c>
      <c r="B189" s="11">
        <v>93.5</v>
      </c>
      <c r="C189" s="11">
        <v>21.6</v>
      </c>
    </row>
    <row r="190" spans="1:3" x14ac:dyDescent="0.2">
      <c r="A190" s="10">
        <f t="shared" si="2"/>
        <v>188</v>
      </c>
      <c r="B190" s="11">
        <v>94</v>
      </c>
      <c r="C190" s="11">
        <v>21.6</v>
      </c>
    </row>
    <row r="191" spans="1:3" x14ac:dyDescent="0.2">
      <c r="A191" s="10">
        <f t="shared" si="2"/>
        <v>189</v>
      </c>
      <c r="B191" s="11">
        <v>94.4</v>
      </c>
      <c r="C191" s="11">
        <v>21.8</v>
      </c>
    </row>
    <row r="192" spans="1:3" x14ac:dyDescent="0.2">
      <c r="A192" s="10">
        <f t="shared" si="2"/>
        <v>190</v>
      </c>
      <c r="B192" s="11">
        <v>94.2</v>
      </c>
      <c r="C192" s="11">
        <v>21.8</v>
      </c>
    </row>
    <row r="193" spans="1:3" x14ac:dyDescent="0.2">
      <c r="A193" s="10">
        <f t="shared" si="2"/>
        <v>191</v>
      </c>
      <c r="B193" s="11">
        <v>94.7</v>
      </c>
      <c r="C193" s="11">
        <v>21.9</v>
      </c>
    </row>
    <row r="194" spans="1:3" x14ac:dyDescent="0.2">
      <c r="A194" s="10">
        <f t="shared" si="2"/>
        <v>192</v>
      </c>
      <c r="B194" s="11">
        <v>95.1</v>
      </c>
      <c r="C194" s="11">
        <v>22</v>
      </c>
    </row>
    <row r="195" spans="1:3" x14ac:dyDescent="0.2">
      <c r="A195" s="10">
        <f t="shared" si="2"/>
        <v>193</v>
      </c>
      <c r="B195" s="11">
        <v>95.5</v>
      </c>
      <c r="C195" s="11">
        <v>22</v>
      </c>
    </row>
    <row r="196" spans="1:3" x14ac:dyDescent="0.2">
      <c r="A196" s="10">
        <f t="shared" ref="A196:A259" si="3">A195+1</f>
        <v>194</v>
      </c>
      <c r="B196" s="11">
        <v>95.8</v>
      </c>
      <c r="C196" s="11">
        <v>22</v>
      </c>
    </row>
    <row r="197" spans="1:3" x14ac:dyDescent="0.2">
      <c r="A197" s="10">
        <f t="shared" si="3"/>
        <v>195</v>
      </c>
      <c r="B197" s="11">
        <v>96.3</v>
      </c>
      <c r="C197" s="11">
        <v>22.1</v>
      </c>
    </row>
    <row r="198" spans="1:3" x14ac:dyDescent="0.2">
      <c r="A198" s="10">
        <f t="shared" si="3"/>
        <v>196</v>
      </c>
      <c r="B198" s="11">
        <v>96.8</v>
      </c>
      <c r="C198" s="11">
        <v>22.3</v>
      </c>
    </row>
    <row r="199" spans="1:3" x14ac:dyDescent="0.2">
      <c r="A199" s="10">
        <f t="shared" si="3"/>
        <v>197</v>
      </c>
      <c r="B199" s="11">
        <v>96.9</v>
      </c>
      <c r="C199" s="11">
        <v>22.2</v>
      </c>
    </row>
    <row r="200" spans="1:3" x14ac:dyDescent="0.2">
      <c r="A200" s="10">
        <f t="shared" si="3"/>
        <v>198</v>
      </c>
      <c r="B200" s="11">
        <v>97</v>
      </c>
      <c r="C200" s="11">
        <v>20.6</v>
      </c>
    </row>
    <row r="201" spans="1:3" x14ac:dyDescent="0.2">
      <c r="A201" s="10">
        <f t="shared" si="3"/>
        <v>199</v>
      </c>
      <c r="B201" s="11">
        <v>97.3</v>
      </c>
      <c r="C201" s="11">
        <v>20.7</v>
      </c>
    </row>
    <row r="202" spans="1:3" x14ac:dyDescent="0.2">
      <c r="A202" s="10">
        <f t="shared" si="3"/>
        <v>200</v>
      </c>
      <c r="B202" s="11">
        <v>97.5</v>
      </c>
      <c r="C202" s="11">
        <v>20.7</v>
      </c>
    </row>
    <row r="203" spans="1:3" x14ac:dyDescent="0.2">
      <c r="A203" s="10">
        <f t="shared" si="3"/>
        <v>201</v>
      </c>
      <c r="B203" s="11">
        <v>97.7</v>
      </c>
      <c r="C203" s="11">
        <v>20.8</v>
      </c>
    </row>
    <row r="204" spans="1:3" x14ac:dyDescent="0.2">
      <c r="A204" s="10">
        <f t="shared" si="3"/>
        <v>202</v>
      </c>
      <c r="B204" s="11">
        <v>98.1</v>
      </c>
      <c r="C204" s="11">
        <v>20.9</v>
      </c>
    </row>
    <row r="205" spans="1:3" x14ac:dyDescent="0.2">
      <c r="A205" s="10">
        <f t="shared" si="3"/>
        <v>203</v>
      </c>
      <c r="B205" s="11">
        <v>98.6</v>
      </c>
      <c r="C205" s="11">
        <v>21</v>
      </c>
    </row>
    <row r="206" spans="1:3" x14ac:dyDescent="0.2">
      <c r="A206" s="10">
        <f t="shared" si="3"/>
        <v>204</v>
      </c>
      <c r="B206" s="11">
        <v>98.7</v>
      </c>
      <c r="C206" s="11">
        <v>20.9</v>
      </c>
    </row>
    <row r="207" spans="1:3" x14ac:dyDescent="0.2">
      <c r="A207" s="10">
        <f t="shared" si="3"/>
        <v>205</v>
      </c>
      <c r="B207" s="11">
        <v>99.1</v>
      </c>
      <c r="C207" s="11">
        <v>21</v>
      </c>
    </row>
    <row r="208" spans="1:3" x14ac:dyDescent="0.2">
      <c r="A208" s="10">
        <f t="shared" si="3"/>
        <v>206</v>
      </c>
      <c r="B208" s="11">
        <v>99.5</v>
      </c>
      <c r="C208" s="11">
        <v>21.1</v>
      </c>
    </row>
    <row r="209" spans="1:3" x14ac:dyDescent="0.2">
      <c r="A209" s="10">
        <f t="shared" si="3"/>
        <v>207</v>
      </c>
      <c r="B209" s="11">
        <v>99</v>
      </c>
      <c r="C209" s="11">
        <v>21</v>
      </c>
    </row>
    <row r="210" spans="1:3" x14ac:dyDescent="0.2">
      <c r="A210" s="10">
        <f t="shared" si="3"/>
        <v>208</v>
      </c>
      <c r="B210" s="11">
        <v>99.1</v>
      </c>
      <c r="C210" s="11">
        <v>21.1</v>
      </c>
    </row>
    <row r="211" spans="1:3" x14ac:dyDescent="0.2">
      <c r="A211" s="10">
        <f t="shared" si="3"/>
        <v>209</v>
      </c>
      <c r="B211" s="11">
        <v>99.4</v>
      </c>
      <c r="C211" s="11">
        <v>21</v>
      </c>
    </row>
    <row r="212" spans="1:3" x14ac:dyDescent="0.2">
      <c r="A212" s="10">
        <f t="shared" si="3"/>
        <v>210</v>
      </c>
      <c r="B212" s="11">
        <v>99.8</v>
      </c>
      <c r="C212" s="11">
        <v>21</v>
      </c>
    </row>
    <row r="213" spans="1:3" x14ac:dyDescent="0.2">
      <c r="A213" s="10">
        <f t="shared" si="3"/>
        <v>211</v>
      </c>
      <c r="B213" s="11">
        <v>100</v>
      </c>
      <c r="C213" s="11">
        <v>21.1</v>
      </c>
    </row>
    <row r="214" spans="1:3" x14ac:dyDescent="0.2">
      <c r="A214" s="10">
        <f t="shared" si="3"/>
        <v>212</v>
      </c>
      <c r="B214" s="11">
        <v>101</v>
      </c>
      <c r="C214" s="11">
        <v>21.2</v>
      </c>
    </row>
    <row r="215" spans="1:3" x14ac:dyDescent="0.2">
      <c r="A215" s="10">
        <f t="shared" si="3"/>
        <v>213</v>
      </c>
      <c r="B215" s="11">
        <v>101</v>
      </c>
      <c r="C215" s="11">
        <v>21.1</v>
      </c>
    </row>
    <row r="216" spans="1:3" x14ac:dyDescent="0.2">
      <c r="A216" s="10">
        <f t="shared" si="3"/>
        <v>214</v>
      </c>
      <c r="B216" s="11">
        <v>101</v>
      </c>
      <c r="C216" s="11">
        <v>21.2</v>
      </c>
    </row>
    <row r="217" spans="1:3" x14ac:dyDescent="0.2">
      <c r="A217" s="10">
        <f t="shared" si="3"/>
        <v>215</v>
      </c>
      <c r="B217" s="11">
        <v>101</v>
      </c>
      <c r="C217" s="11">
        <v>21.4</v>
      </c>
    </row>
    <row r="218" spans="1:3" x14ac:dyDescent="0.2">
      <c r="A218" s="10">
        <f t="shared" si="3"/>
        <v>216</v>
      </c>
      <c r="B218" s="11">
        <v>102</v>
      </c>
      <c r="C218" s="11">
        <v>21.5</v>
      </c>
    </row>
    <row r="219" spans="1:3" x14ac:dyDescent="0.2">
      <c r="A219" s="10">
        <f t="shared" si="3"/>
        <v>217</v>
      </c>
      <c r="B219" s="11">
        <v>102</v>
      </c>
      <c r="C219" s="11">
        <v>21.5</v>
      </c>
    </row>
    <row r="220" spans="1:3" x14ac:dyDescent="0.2">
      <c r="A220" s="10">
        <f t="shared" si="3"/>
        <v>218</v>
      </c>
      <c r="B220" s="11">
        <v>103</v>
      </c>
      <c r="C220" s="11">
        <v>21.6</v>
      </c>
    </row>
    <row r="221" spans="1:3" x14ac:dyDescent="0.2">
      <c r="A221" s="10">
        <f t="shared" si="3"/>
        <v>219</v>
      </c>
      <c r="B221" s="11">
        <v>103</v>
      </c>
      <c r="C221" s="11">
        <v>21.7</v>
      </c>
    </row>
    <row r="222" spans="1:3" x14ac:dyDescent="0.2">
      <c r="A222" s="10">
        <f t="shared" si="3"/>
        <v>220</v>
      </c>
      <c r="B222" s="11">
        <v>103</v>
      </c>
      <c r="C222" s="11">
        <v>21.7</v>
      </c>
    </row>
    <row r="223" spans="1:3" x14ac:dyDescent="0.2">
      <c r="A223" s="10">
        <f t="shared" si="3"/>
        <v>221</v>
      </c>
      <c r="B223" s="11">
        <v>104</v>
      </c>
      <c r="C223" s="11">
        <v>21.8</v>
      </c>
    </row>
    <row r="224" spans="1:3" x14ac:dyDescent="0.2">
      <c r="A224" s="10">
        <f t="shared" si="3"/>
        <v>222</v>
      </c>
      <c r="B224" s="11">
        <v>104</v>
      </c>
      <c r="C224" s="11">
        <v>21.6</v>
      </c>
    </row>
    <row r="225" spans="1:3" x14ac:dyDescent="0.2">
      <c r="A225" s="10">
        <f t="shared" si="3"/>
        <v>223</v>
      </c>
      <c r="B225" s="11">
        <v>104</v>
      </c>
      <c r="C225" s="11">
        <v>21.6</v>
      </c>
    </row>
    <row r="226" spans="1:3" x14ac:dyDescent="0.2">
      <c r="A226" s="10">
        <f t="shared" si="3"/>
        <v>224</v>
      </c>
      <c r="B226" s="11">
        <v>102</v>
      </c>
      <c r="C226" s="11">
        <v>21.7</v>
      </c>
    </row>
    <row r="227" spans="1:3" x14ac:dyDescent="0.2">
      <c r="A227" s="10">
        <f t="shared" si="3"/>
        <v>225</v>
      </c>
      <c r="B227" s="11">
        <v>102</v>
      </c>
      <c r="C227" s="11">
        <v>21.8</v>
      </c>
    </row>
    <row r="228" spans="1:3" x14ac:dyDescent="0.2">
      <c r="A228" s="10">
        <f t="shared" si="3"/>
        <v>226</v>
      </c>
      <c r="B228" s="11">
        <v>103</v>
      </c>
      <c r="C228" s="11">
        <v>21.9</v>
      </c>
    </row>
    <row r="229" spans="1:3" x14ac:dyDescent="0.2">
      <c r="A229" s="10">
        <f t="shared" si="3"/>
        <v>227</v>
      </c>
      <c r="B229" s="11">
        <v>103</v>
      </c>
      <c r="C229" s="11">
        <v>22</v>
      </c>
    </row>
    <row r="230" spans="1:3" x14ac:dyDescent="0.2">
      <c r="A230" s="10">
        <f t="shared" si="3"/>
        <v>228</v>
      </c>
      <c r="B230" s="11">
        <v>104</v>
      </c>
      <c r="C230" s="11">
        <v>22.1</v>
      </c>
    </row>
    <row r="231" spans="1:3" x14ac:dyDescent="0.2">
      <c r="A231" s="10">
        <f t="shared" si="3"/>
        <v>229</v>
      </c>
      <c r="B231" s="11">
        <v>104</v>
      </c>
      <c r="C231" s="11">
        <v>22.1</v>
      </c>
    </row>
    <row r="232" spans="1:3" x14ac:dyDescent="0.2">
      <c r="A232" s="10">
        <f t="shared" si="3"/>
        <v>230</v>
      </c>
      <c r="B232" s="11">
        <v>104</v>
      </c>
      <c r="C232" s="11">
        <v>22</v>
      </c>
    </row>
    <row r="233" spans="1:3" x14ac:dyDescent="0.2">
      <c r="A233" s="10">
        <f t="shared" si="3"/>
        <v>231</v>
      </c>
      <c r="B233" s="11">
        <v>104</v>
      </c>
      <c r="C233" s="11">
        <v>22</v>
      </c>
    </row>
    <row r="234" spans="1:3" x14ac:dyDescent="0.2">
      <c r="A234" s="10">
        <f t="shared" si="3"/>
        <v>232</v>
      </c>
      <c r="B234" s="11">
        <v>105</v>
      </c>
      <c r="C234" s="11">
        <v>22.1</v>
      </c>
    </row>
    <row r="235" spans="1:3" x14ac:dyDescent="0.2">
      <c r="A235" s="10">
        <f t="shared" si="3"/>
        <v>233</v>
      </c>
      <c r="B235" s="11">
        <v>105</v>
      </c>
      <c r="C235" s="11">
        <v>22.2</v>
      </c>
    </row>
    <row r="236" spans="1:3" x14ac:dyDescent="0.2">
      <c r="A236" s="10">
        <f t="shared" si="3"/>
        <v>234</v>
      </c>
      <c r="B236" s="11">
        <v>105</v>
      </c>
      <c r="C236" s="11">
        <v>22.3</v>
      </c>
    </row>
    <row r="237" spans="1:3" x14ac:dyDescent="0.2">
      <c r="A237" s="10">
        <f t="shared" si="3"/>
        <v>235</v>
      </c>
      <c r="B237" s="11">
        <v>105</v>
      </c>
      <c r="C237" s="11">
        <v>22.3</v>
      </c>
    </row>
    <row r="238" spans="1:3" x14ac:dyDescent="0.2">
      <c r="A238" s="10">
        <f t="shared" si="3"/>
        <v>236</v>
      </c>
      <c r="B238" s="11">
        <v>105</v>
      </c>
      <c r="C238" s="11">
        <v>22.4</v>
      </c>
    </row>
    <row r="239" spans="1:3" x14ac:dyDescent="0.2">
      <c r="A239" s="10">
        <f t="shared" si="3"/>
        <v>237</v>
      </c>
      <c r="B239" s="11">
        <v>105</v>
      </c>
      <c r="C239" s="11">
        <v>22.4</v>
      </c>
    </row>
    <row r="240" spans="1:3" x14ac:dyDescent="0.2">
      <c r="A240" s="10">
        <f t="shared" si="3"/>
        <v>238</v>
      </c>
      <c r="B240" s="11">
        <v>105</v>
      </c>
      <c r="C240" s="11">
        <v>22.4</v>
      </c>
    </row>
    <row r="241" spans="1:3" x14ac:dyDescent="0.2">
      <c r="A241" s="10">
        <f t="shared" si="3"/>
        <v>239</v>
      </c>
      <c r="B241" s="11">
        <v>106</v>
      </c>
      <c r="C241" s="11">
        <v>22.5</v>
      </c>
    </row>
    <row r="242" spans="1:3" x14ac:dyDescent="0.2">
      <c r="A242" s="10">
        <f t="shared" si="3"/>
        <v>240</v>
      </c>
      <c r="B242" s="11">
        <v>106</v>
      </c>
      <c r="C242" s="11">
        <v>22.6</v>
      </c>
    </row>
    <row r="243" spans="1:3" x14ac:dyDescent="0.2">
      <c r="A243" s="10">
        <f t="shared" si="3"/>
        <v>241</v>
      </c>
      <c r="B243" s="11">
        <v>106</v>
      </c>
      <c r="C243" s="11">
        <v>22.7</v>
      </c>
    </row>
    <row r="244" spans="1:3" x14ac:dyDescent="0.2">
      <c r="A244" s="10">
        <f t="shared" si="3"/>
        <v>242</v>
      </c>
      <c r="B244" s="11">
        <v>107</v>
      </c>
      <c r="C244" s="11">
        <v>22.6</v>
      </c>
    </row>
    <row r="245" spans="1:3" x14ac:dyDescent="0.2">
      <c r="A245" s="10">
        <f t="shared" si="3"/>
        <v>243</v>
      </c>
      <c r="B245" s="11">
        <v>107</v>
      </c>
      <c r="C245" s="11">
        <v>22.4</v>
      </c>
    </row>
    <row r="246" spans="1:3" x14ac:dyDescent="0.2">
      <c r="A246" s="10">
        <f t="shared" si="3"/>
        <v>244</v>
      </c>
      <c r="B246" s="11">
        <v>107</v>
      </c>
      <c r="C246" s="11">
        <v>22.5</v>
      </c>
    </row>
    <row r="247" spans="1:3" x14ac:dyDescent="0.2">
      <c r="A247" s="10">
        <f t="shared" si="3"/>
        <v>245</v>
      </c>
      <c r="B247" s="11">
        <v>107</v>
      </c>
      <c r="C247" s="11">
        <v>22.6</v>
      </c>
    </row>
    <row r="248" spans="1:3" x14ac:dyDescent="0.2">
      <c r="A248" s="10">
        <f t="shared" si="3"/>
        <v>246</v>
      </c>
      <c r="B248" s="11">
        <v>108</v>
      </c>
      <c r="C248" s="11">
        <v>22.6</v>
      </c>
    </row>
    <row r="249" spans="1:3" x14ac:dyDescent="0.2">
      <c r="A249" s="10">
        <f t="shared" si="3"/>
        <v>247</v>
      </c>
      <c r="B249" s="11">
        <v>108</v>
      </c>
      <c r="C249" s="11">
        <v>22.7</v>
      </c>
    </row>
    <row r="250" spans="1:3" x14ac:dyDescent="0.2">
      <c r="A250" s="10">
        <f t="shared" si="3"/>
        <v>248</v>
      </c>
      <c r="B250" s="11">
        <v>108</v>
      </c>
      <c r="C250" s="11">
        <v>22.6</v>
      </c>
    </row>
    <row r="251" spans="1:3" x14ac:dyDescent="0.2">
      <c r="A251" s="10">
        <f t="shared" si="3"/>
        <v>249</v>
      </c>
      <c r="B251" s="11">
        <v>108</v>
      </c>
      <c r="C251" s="11">
        <v>22.6</v>
      </c>
    </row>
    <row r="252" spans="1:3" x14ac:dyDescent="0.2">
      <c r="A252" s="10">
        <f t="shared" si="3"/>
        <v>250</v>
      </c>
      <c r="B252" s="11">
        <v>108</v>
      </c>
      <c r="C252" s="11">
        <v>22.6</v>
      </c>
    </row>
    <row r="253" spans="1:3" x14ac:dyDescent="0.2">
      <c r="A253" s="10">
        <f t="shared" si="3"/>
        <v>251</v>
      </c>
      <c r="B253" s="11">
        <v>109</v>
      </c>
      <c r="C253" s="11">
        <v>22.7</v>
      </c>
    </row>
    <row r="254" spans="1:3" x14ac:dyDescent="0.2">
      <c r="A254" s="10">
        <f t="shared" si="3"/>
        <v>252</v>
      </c>
      <c r="B254" s="11">
        <v>109</v>
      </c>
      <c r="C254" s="11">
        <v>22.8</v>
      </c>
    </row>
    <row r="255" spans="1:3" x14ac:dyDescent="0.2">
      <c r="A255" s="10">
        <f t="shared" si="3"/>
        <v>253</v>
      </c>
      <c r="B255" s="11">
        <v>109</v>
      </c>
      <c r="C255" s="11">
        <v>22.9</v>
      </c>
    </row>
    <row r="256" spans="1:3" x14ac:dyDescent="0.2">
      <c r="A256" s="10">
        <f t="shared" si="3"/>
        <v>254</v>
      </c>
      <c r="B256" s="11">
        <v>109</v>
      </c>
      <c r="C256" s="11">
        <v>22.9</v>
      </c>
    </row>
    <row r="257" spans="1:3" x14ac:dyDescent="0.2">
      <c r="A257" s="10">
        <f t="shared" si="3"/>
        <v>255</v>
      </c>
      <c r="B257" s="11">
        <v>109</v>
      </c>
      <c r="C257" s="11">
        <v>23</v>
      </c>
    </row>
    <row r="258" spans="1:3" x14ac:dyDescent="0.2">
      <c r="A258" s="10">
        <f t="shared" si="3"/>
        <v>256</v>
      </c>
      <c r="B258" s="11">
        <v>110</v>
      </c>
      <c r="C258" s="11">
        <v>23</v>
      </c>
    </row>
    <row r="259" spans="1:3" x14ac:dyDescent="0.2">
      <c r="A259" s="10">
        <f t="shared" si="3"/>
        <v>257</v>
      </c>
      <c r="B259" s="11">
        <v>109</v>
      </c>
      <c r="C259" s="11">
        <v>23.1</v>
      </c>
    </row>
    <row r="260" spans="1:3" x14ac:dyDescent="0.2">
      <c r="A260" s="10">
        <f t="shared" ref="A260:A323" si="4">A259+1</f>
        <v>258</v>
      </c>
      <c r="B260" s="11">
        <v>110</v>
      </c>
      <c r="C260" s="11">
        <v>23.2</v>
      </c>
    </row>
    <row r="261" spans="1:3" x14ac:dyDescent="0.2">
      <c r="A261" s="10">
        <f t="shared" si="4"/>
        <v>259</v>
      </c>
      <c r="B261" s="11">
        <v>110</v>
      </c>
      <c r="C261" s="11">
        <v>23.3</v>
      </c>
    </row>
    <row r="262" spans="1:3" x14ac:dyDescent="0.2">
      <c r="A262" s="10">
        <f t="shared" si="4"/>
        <v>260</v>
      </c>
      <c r="B262" s="11">
        <v>109</v>
      </c>
      <c r="C262" s="11">
        <v>23.3</v>
      </c>
    </row>
    <row r="263" spans="1:3" x14ac:dyDescent="0.2">
      <c r="A263" s="10">
        <f t="shared" si="4"/>
        <v>261</v>
      </c>
      <c r="B263" s="11">
        <v>109</v>
      </c>
      <c r="C263" s="11">
        <v>23.3</v>
      </c>
    </row>
    <row r="264" spans="1:3" x14ac:dyDescent="0.2">
      <c r="A264" s="10">
        <f t="shared" si="4"/>
        <v>262</v>
      </c>
      <c r="B264" s="11">
        <v>108</v>
      </c>
      <c r="C264" s="11">
        <v>23.4</v>
      </c>
    </row>
    <row r="265" spans="1:3" x14ac:dyDescent="0.2">
      <c r="A265" s="10">
        <f t="shared" si="4"/>
        <v>263</v>
      </c>
      <c r="B265" s="11">
        <v>108</v>
      </c>
      <c r="C265" s="11">
        <v>23.5</v>
      </c>
    </row>
    <row r="266" spans="1:3" x14ac:dyDescent="0.2">
      <c r="A266" s="10">
        <f t="shared" si="4"/>
        <v>264</v>
      </c>
      <c r="B266" s="11">
        <v>108</v>
      </c>
      <c r="C266" s="11">
        <v>23.4</v>
      </c>
    </row>
    <row r="267" spans="1:3" x14ac:dyDescent="0.2">
      <c r="A267" s="10">
        <f t="shared" si="4"/>
        <v>265</v>
      </c>
      <c r="B267" s="11">
        <v>109</v>
      </c>
      <c r="C267" s="11">
        <v>23.4</v>
      </c>
    </row>
    <row r="268" spans="1:3" x14ac:dyDescent="0.2">
      <c r="A268" s="10">
        <f t="shared" si="4"/>
        <v>266</v>
      </c>
      <c r="B268" s="11">
        <v>109</v>
      </c>
      <c r="C268" s="11">
        <v>22.8</v>
      </c>
    </row>
    <row r="269" spans="1:3" x14ac:dyDescent="0.2">
      <c r="A269" s="10">
        <f t="shared" si="4"/>
        <v>267</v>
      </c>
      <c r="B269" s="11">
        <v>109</v>
      </c>
      <c r="C269" s="11">
        <v>22.9</v>
      </c>
    </row>
    <row r="270" spans="1:3" x14ac:dyDescent="0.2">
      <c r="A270" s="10">
        <f t="shared" si="4"/>
        <v>268</v>
      </c>
      <c r="B270" s="11">
        <v>108</v>
      </c>
      <c r="C270" s="11">
        <v>22.9</v>
      </c>
    </row>
    <row r="271" spans="1:3" x14ac:dyDescent="0.2">
      <c r="A271" s="10">
        <f t="shared" si="4"/>
        <v>269</v>
      </c>
      <c r="B271" s="11">
        <v>108</v>
      </c>
      <c r="C271" s="11">
        <v>22.9</v>
      </c>
    </row>
    <row r="272" spans="1:3" x14ac:dyDescent="0.2">
      <c r="A272" s="10">
        <f t="shared" si="4"/>
        <v>270</v>
      </c>
      <c r="B272" s="11">
        <v>108</v>
      </c>
      <c r="C272" s="11">
        <v>22.9</v>
      </c>
    </row>
    <row r="273" spans="1:3" x14ac:dyDescent="0.2">
      <c r="A273" s="10">
        <f t="shared" si="4"/>
        <v>271</v>
      </c>
      <c r="B273" s="11">
        <v>109</v>
      </c>
      <c r="C273" s="11">
        <v>22.8</v>
      </c>
    </row>
    <row r="274" spans="1:3" x14ac:dyDescent="0.2">
      <c r="A274" s="10">
        <f t="shared" si="4"/>
        <v>272</v>
      </c>
      <c r="B274" s="11">
        <v>109</v>
      </c>
      <c r="C274" s="11">
        <v>22.9</v>
      </c>
    </row>
    <row r="275" spans="1:3" x14ac:dyDescent="0.2">
      <c r="A275" s="10">
        <f t="shared" si="4"/>
        <v>273</v>
      </c>
      <c r="B275" s="11">
        <v>109</v>
      </c>
      <c r="C275" s="11">
        <v>22.9</v>
      </c>
    </row>
    <row r="276" spans="1:3" x14ac:dyDescent="0.2">
      <c r="A276" s="10">
        <f t="shared" si="4"/>
        <v>274</v>
      </c>
      <c r="B276" s="11">
        <v>109</v>
      </c>
      <c r="C276" s="11">
        <v>22.9</v>
      </c>
    </row>
    <row r="277" spans="1:3" x14ac:dyDescent="0.2">
      <c r="A277" s="10">
        <f t="shared" si="4"/>
        <v>275</v>
      </c>
      <c r="B277" s="11">
        <v>109</v>
      </c>
      <c r="C277" s="11">
        <v>22.8</v>
      </c>
    </row>
    <row r="278" spans="1:3" x14ac:dyDescent="0.2">
      <c r="A278" s="10">
        <f t="shared" si="4"/>
        <v>276</v>
      </c>
      <c r="B278" s="11">
        <v>110</v>
      </c>
      <c r="C278" s="11">
        <v>22.9</v>
      </c>
    </row>
    <row r="279" spans="1:3" x14ac:dyDescent="0.2">
      <c r="A279" s="10">
        <f t="shared" si="4"/>
        <v>277</v>
      </c>
      <c r="B279" s="11">
        <v>110</v>
      </c>
      <c r="C279" s="11">
        <v>22.9</v>
      </c>
    </row>
    <row r="280" spans="1:3" x14ac:dyDescent="0.2">
      <c r="A280" s="10">
        <f t="shared" si="4"/>
        <v>278</v>
      </c>
      <c r="B280" s="11">
        <v>110</v>
      </c>
      <c r="C280" s="11">
        <v>23</v>
      </c>
    </row>
    <row r="281" spans="1:3" x14ac:dyDescent="0.2">
      <c r="A281" s="10">
        <f t="shared" si="4"/>
        <v>279</v>
      </c>
      <c r="B281" s="11">
        <v>110</v>
      </c>
      <c r="C281" s="11">
        <v>22.9</v>
      </c>
    </row>
    <row r="282" spans="1:3" x14ac:dyDescent="0.2">
      <c r="A282" s="10">
        <f t="shared" si="4"/>
        <v>280</v>
      </c>
      <c r="B282" s="11">
        <v>110</v>
      </c>
      <c r="C282" s="11">
        <v>23</v>
      </c>
    </row>
    <row r="283" spans="1:3" x14ac:dyDescent="0.2">
      <c r="A283" s="10">
        <f t="shared" si="4"/>
        <v>281</v>
      </c>
      <c r="B283" s="11">
        <v>110</v>
      </c>
      <c r="C283" s="11">
        <v>23</v>
      </c>
    </row>
    <row r="284" spans="1:3" x14ac:dyDescent="0.2">
      <c r="A284" s="10">
        <f t="shared" si="4"/>
        <v>282</v>
      </c>
      <c r="B284" s="11">
        <v>111</v>
      </c>
      <c r="C284" s="11">
        <v>23.1</v>
      </c>
    </row>
    <row r="285" spans="1:3" x14ac:dyDescent="0.2">
      <c r="A285" s="10">
        <f t="shared" si="4"/>
        <v>283</v>
      </c>
      <c r="B285" s="11">
        <v>111</v>
      </c>
      <c r="C285" s="11">
        <v>23.1</v>
      </c>
    </row>
    <row r="286" spans="1:3" x14ac:dyDescent="0.2">
      <c r="A286" s="10">
        <f t="shared" si="4"/>
        <v>284</v>
      </c>
      <c r="B286" s="11">
        <v>111</v>
      </c>
      <c r="C286" s="11">
        <v>23.2</v>
      </c>
    </row>
    <row r="287" spans="1:3" x14ac:dyDescent="0.2">
      <c r="A287" s="10">
        <f t="shared" si="4"/>
        <v>285</v>
      </c>
      <c r="B287" s="11">
        <v>112</v>
      </c>
      <c r="C287" s="11">
        <v>23.3</v>
      </c>
    </row>
    <row r="288" spans="1:3" x14ac:dyDescent="0.2">
      <c r="A288" s="10">
        <f t="shared" si="4"/>
        <v>286</v>
      </c>
      <c r="B288" s="11">
        <v>112</v>
      </c>
      <c r="C288" s="11">
        <v>23.3</v>
      </c>
    </row>
    <row r="289" spans="1:3" x14ac:dyDescent="0.2">
      <c r="A289" s="10">
        <f t="shared" si="4"/>
        <v>287</v>
      </c>
      <c r="B289" s="11">
        <v>112</v>
      </c>
      <c r="C289" s="11">
        <v>23.3</v>
      </c>
    </row>
    <row r="290" spans="1:3" x14ac:dyDescent="0.2">
      <c r="A290" s="10">
        <f t="shared" si="4"/>
        <v>288</v>
      </c>
      <c r="B290" s="11">
        <v>112</v>
      </c>
      <c r="C290" s="11">
        <v>23.3</v>
      </c>
    </row>
    <row r="291" spans="1:3" x14ac:dyDescent="0.2">
      <c r="A291" s="10">
        <f t="shared" si="4"/>
        <v>289</v>
      </c>
      <c r="B291" s="11">
        <v>112</v>
      </c>
      <c r="C291" s="11">
        <v>23.3</v>
      </c>
    </row>
    <row r="292" spans="1:3" x14ac:dyDescent="0.2">
      <c r="A292" s="10">
        <f t="shared" si="4"/>
        <v>290</v>
      </c>
      <c r="B292" s="11">
        <v>112</v>
      </c>
      <c r="C292" s="11">
        <v>23.4</v>
      </c>
    </row>
    <row r="293" spans="1:3" x14ac:dyDescent="0.2">
      <c r="A293" s="10">
        <f t="shared" si="4"/>
        <v>291</v>
      </c>
      <c r="B293" s="11">
        <v>113</v>
      </c>
      <c r="C293" s="11">
        <v>23.1</v>
      </c>
    </row>
    <row r="294" spans="1:3" x14ac:dyDescent="0.2">
      <c r="A294" s="10">
        <f t="shared" si="4"/>
        <v>292</v>
      </c>
      <c r="B294" s="11">
        <v>113</v>
      </c>
      <c r="C294" s="11">
        <v>23.2</v>
      </c>
    </row>
    <row r="295" spans="1:3" x14ac:dyDescent="0.2">
      <c r="A295" s="10">
        <f t="shared" si="4"/>
        <v>293</v>
      </c>
      <c r="B295" s="11">
        <v>113</v>
      </c>
      <c r="C295" s="11">
        <v>23.3</v>
      </c>
    </row>
    <row r="296" spans="1:3" x14ac:dyDescent="0.2">
      <c r="A296" s="10">
        <f t="shared" si="4"/>
        <v>294</v>
      </c>
      <c r="B296" s="11">
        <v>113</v>
      </c>
      <c r="C296" s="11">
        <v>22.9</v>
      </c>
    </row>
    <row r="297" spans="1:3" x14ac:dyDescent="0.2">
      <c r="A297" s="10">
        <f t="shared" si="4"/>
        <v>295</v>
      </c>
      <c r="B297" s="11">
        <v>114</v>
      </c>
      <c r="C297" s="11">
        <v>22.9</v>
      </c>
    </row>
    <row r="298" spans="1:3" x14ac:dyDescent="0.2">
      <c r="A298" s="10">
        <f t="shared" si="4"/>
        <v>296</v>
      </c>
      <c r="B298" s="11">
        <v>114</v>
      </c>
      <c r="C298" s="11">
        <v>22.9</v>
      </c>
    </row>
    <row r="299" spans="1:3" x14ac:dyDescent="0.2">
      <c r="A299" s="10">
        <f t="shared" si="4"/>
        <v>297</v>
      </c>
      <c r="B299" s="11">
        <v>114</v>
      </c>
      <c r="C299" s="11">
        <v>22.9</v>
      </c>
    </row>
    <row r="300" spans="1:3" x14ac:dyDescent="0.2">
      <c r="A300" s="10">
        <f t="shared" si="4"/>
        <v>298</v>
      </c>
      <c r="B300" s="11">
        <v>114</v>
      </c>
      <c r="C300" s="11">
        <v>23</v>
      </c>
    </row>
    <row r="301" spans="1:3" x14ac:dyDescent="0.2">
      <c r="A301" s="10">
        <f t="shared" si="4"/>
        <v>299</v>
      </c>
      <c r="B301" s="11">
        <v>115</v>
      </c>
      <c r="C301" s="11">
        <v>23</v>
      </c>
    </row>
    <row r="302" spans="1:3" x14ac:dyDescent="0.2">
      <c r="A302" s="10">
        <f t="shared" si="4"/>
        <v>300</v>
      </c>
      <c r="B302" s="11">
        <v>115</v>
      </c>
      <c r="C302" s="11">
        <v>23.1</v>
      </c>
    </row>
    <row r="303" spans="1:3" x14ac:dyDescent="0.2">
      <c r="A303" s="10">
        <f t="shared" si="4"/>
        <v>301</v>
      </c>
      <c r="B303" s="11">
        <v>115</v>
      </c>
      <c r="C303" s="11">
        <v>23.1</v>
      </c>
    </row>
    <row r="304" spans="1:3" x14ac:dyDescent="0.2">
      <c r="A304" s="10">
        <f t="shared" si="4"/>
        <v>302</v>
      </c>
      <c r="B304" s="11">
        <v>115</v>
      </c>
      <c r="C304" s="11">
        <v>23</v>
      </c>
    </row>
    <row r="305" spans="1:3" x14ac:dyDescent="0.2">
      <c r="A305" s="10">
        <f t="shared" si="4"/>
        <v>303</v>
      </c>
      <c r="B305" s="11">
        <v>115</v>
      </c>
      <c r="C305" s="11">
        <v>23.1</v>
      </c>
    </row>
    <row r="306" spans="1:3" x14ac:dyDescent="0.2">
      <c r="A306" s="10">
        <f t="shared" si="4"/>
        <v>304</v>
      </c>
      <c r="B306" s="11">
        <v>114</v>
      </c>
      <c r="C306" s="11">
        <v>23.1</v>
      </c>
    </row>
    <row r="307" spans="1:3" x14ac:dyDescent="0.2">
      <c r="A307" s="10">
        <f t="shared" si="4"/>
        <v>305</v>
      </c>
      <c r="B307" s="11">
        <v>114</v>
      </c>
      <c r="C307" s="11">
        <v>23.2</v>
      </c>
    </row>
    <row r="308" spans="1:3" x14ac:dyDescent="0.2">
      <c r="A308" s="10">
        <f t="shared" si="4"/>
        <v>306</v>
      </c>
      <c r="B308" s="11">
        <v>114</v>
      </c>
      <c r="C308" s="11">
        <v>23.3</v>
      </c>
    </row>
    <row r="309" spans="1:3" x14ac:dyDescent="0.2">
      <c r="A309" s="10">
        <f t="shared" si="4"/>
        <v>307</v>
      </c>
      <c r="B309" s="11">
        <v>114</v>
      </c>
      <c r="C309" s="11">
        <v>23.3</v>
      </c>
    </row>
    <row r="310" spans="1:3" x14ac:dyDescent="0.2">
      <c r="A310" s="10">
        <f t="shared" si="4"/>
        <v>308</v>
      </c>
      <c r="B310" s="11">
        <v>114</v>
      </c>
      <c r="C310" s="11">
        <v>22.8</v>
      </c>
    </row>
    <row r="311" spans="1:3" x14ac:dyDescent="0.2">
      <c r="A311" s="10">
        <f t="shared" si="4"/>
        <v>309</v>
      </c>
      <c r="B311" s="11">
        <v>114</v>
      </c>
      <c r="C311" s="11">
        <v>22.8</v>
      </c>
    </row>
    <row r="312" spans="1:3" x14ac:dyDescent="0.2">
      <c r="A312" s="10">
        <f t="shared" si="4"/>
        <v>310</v>
      </c>
      <c r="B312" s="11">
        <v>114</v>
      </c>
      <c r="C312" s="11">
        <v>22.9</v>
      </c>
    </row>
    <row r="313" spans="1:3" x14ac:dyDescent="0.2">
      <c r="A313" s="10">
        <f t="shared" si="4"/>
        <v>311</v>
      </c>
      <c r="B313" s="11">
        <v>115</v>
      </c>
      <c r="C313" s="11">
        <v>23</v>
      </c>
    </row>
    <row r="314" spans="1:3" x14ac:dyDescent="0.2">
      <c r="A314" s="10">
        <f t="shared" si="4"/>
        <v>312</v>
      </c>
      <c r="B314" s="11">
        <v>115</v>
      </c>
      <c r="C314" s="11">
        <v>23.1</v>
      </c>
    </row>
    <row r="315" spans="1:3" x14ac:dyDescent="0.2">
      <c r="A315" s="10">
        <f t="shared" si="4"/>
        <v>313</v>
      </c>
      <c r="B315" s="11">
        <v>115</v>
      </c>
      <c r="C315" s="11">
        <v>23.1</v>
      </c>
    </row>
    <row r="316" spans="1:3" x14ac:dyDescent="0.2">
      <c r="A316" s="10">
        <f t="shared" si="4"/>
        <v>314</v>
      </c>
      <c r="B316" s="11">
        <v>116</v>
      </c>
      <c r="C316" s="11">
        <v>23</v>
      </c>
    </row>
    <row r="317" spans="1:3" x14ac:dyDescent="0.2">
      <c r="A317" s="10">
        <f t="shared" si="4"/>
        <v>315</v>
      </c>
      <c r="B317" s="11">
        <v>116</v>
      </c>
      <c r="C317" s="11">
        <v>23</v>
      </c>
    </row>
    <row r="318" spans="1:3" x14ac:dyDescent="0.2">
      <c r="A318" s="10">
        <f t="shared" si="4"/>
        <v>316</v>
      </c>
      <c r="B318" s="11">
        <v>116</v>
      </c>
      <c r="C318" s="11">
        <v>23.1</v>
      </c>
    </row>
    <row r="319" spans="1:3" x14ac:dyDescent="0.2">
      <c r="A319" s="10">
        <f t="shared" si="4"/>
        <v>317</v>
      </c>
      <c r="B319" s="11">
        <v>116</v>
      </c>
      <c r="C319" s="11">
        <v>23</v>
      </c>
    </row>
    <row r="320" spans="1:3" x14ac:dyDescent="0.2">
      <c r="A320" s="10">
        <f t="shared" si="4"/>
        <v>318</v>
      </c>
      <c r="B320" s="11">
        <v>116</v>
      </c>
      <c r="C320" s="11">
        <v>23.1</v>
      </c>
    </row>
    <row r="321" spans="1:3" x14ac:dyDescent="0.2">
      <c r="A321" s="10">
        <f t="shared" si="4"/>
        <v>319</v>
      </c>
      <c r="B321" s="11">
        <v>116</v>
      </c>
      <c r="C321" s="11">
        <v>23.2</v>
      </c>
    </row>
    <row r="322" spans="1:3" x14ac:dyDescent="0.2">
      <c r="A322" s="10">
        <f t="shared" si="4"/>
        <v>320</v>
      </c>
      <c r="B322" s="11">
        <v>116</v>
      </c>
      <c r="C322" s="11">
        <v>23.2</v>
      </c>
    </row>
    <row r="323" spans="1:3" x14ac:dyDescent="0.2">
      <c r="A323" s="10">
        <f t="shared" si="4"/>
        <v>321</v>
      </c>
      <c r="B323" s="11">
        <v>116</v>
      </c>
      <c r="C323" s="11">
        <v>23.2</v>
      </c>
    </row>
    <row r="324" spans="1:3" x14ac:dyDescent="0.2">
      <c r="A324" s="10">
        <f t="shared" ref="A324:A387" si="5">A323+1</f>
        <v>322</v>
      </c>
      <c r="B324" s="11">
        <v>117</v>
      </c>
      <c r="C324" s="11">
        <v>23.2</v>
      </c>
    </row>
    <row r="325" spans="1:3" x14ac:dyDescent="0.2">
      <c r="A325" s="10">
        <f t="shared" si="5"/>
        <v>323</v>
      </c>
      <c r="B325" s="11">
        <v>117</v>
      </c>
      <c r="C325" s="11">
        <v>23.2</v>
      </c>
    </row>
    <row r="326" spans="1:3" x14ac:dyDescent="0.2">
      <c r="A326" s="10">
        <f t="shared" si="5"/>
        <v>324</v>
      </c>
      <c r="B326" s="11">
        <v>117</v>
      </c>
      <c r="C326" s="11">
        <v>23.2</v>
      </c>
    </row>
    <row r="327" spans="1:3" x14ac:dyDescent="0.2">
      <c r="A327" s="10">
        <f t="shared" si="5"/>
        <v>325</v>
      </c>
      <c r="B327" s="11">
        <v>117</v>
      </c>
      <c r="C327" s="11">
        <v>23.2</v>
      </c>
    </row>
    <row r="328" spans="1:3" x14ac:dyDescent="0.2">
      <c r="A328" s="10">
        <f t="shared" si="5"/>
        <v>326</v>
      </c>
      <c r="B328" s="11">
        <v>117</v>
      </c>
      <c r="C328" s="11">
        <v>23.3</v>
      </c>
    </row>
    <row r="329" spans="1:3" x14ac:dyDescent="0.2">
      <c r="A329" s="10">
        <f t="shared" si="5"/>
        <v>327</v>
      </c>
      <c r="B329" s="11">
        <v>118</v>
      </c>
      <c r="C329" s="11">
        <v>23.4</v>
      </c>
    </row>
    <row r="330" spans="1:3" x14ac:dyDescent="0.2">
      <c r="A330" s="10">
        <f t="shared" si="5"/>
        <v>328</v>
      </c>
      <c r="B330" s="11">
        <v>118</v>
      </c>
      <c r="C330" s="11">
        <v>23.4</v>
      </c>
    </row>
    <row r="331" spans="1:3" x14ac:dyDescent="0.2">
      <c r="A331" s="10">
        <f t="shared" si="5"/>
        <v>329</v>
      </c>
      <c r="B331" s="11">
        <v>118</v>
      </c>
      <c r="C331" s="11">
        <v>23.4</v>
      </c>
    </row>
    <row r="332" spans="1:3" x14ac:dyDescent="0.2">
      <c r="A332" s="10">
        <f t="shared" si="5"/>
        <v>330</v>
      </c>
      <c r="B332" s="11">
        <v>118</v>
      </c>
      <c r="C332" s="11">
        <v>23.4</v>
      </c>
    </row>
    <row r="333" spans="1:3" x14ac:dyDescent="0.2">
      <c r="A333" s="10">
        <f t="shared" si="5"/>
        <v>331</v>
      </c>
      <c r="B333" s="11">
        <v>119</v>
      </c>
      <c r="C333" s="11">
        <v>23.5</v>
      </c>
    </row>
    <row r="334" spans="1:3" x14ac:dyDescent="0.2">
      <c r="A334" s="10">
        <f t="shared" si="5"/>
        <v>332</v>
      </c>
      <c r="B334" s="11">
        <v>119</v>
      </c>
      <c r="C334" s="11">
        <v>23.4</v>
      </c>
    </row>
    <row r="335" spans="1:3" x14ac:dyDescent="0.2">
      <c r="A335" s="10">
        <f t="shared" si="5"/>
        <v>333</v>
      </c>
      <c r="B335" s="11">
        <v>119</v>
      </c>
      <c r="C335" s="11">
        <v>23.5</v>
      </c>
    </row>
    <row r="336" spans="1:3" x14ac:dyDescent="0.2">
      <c r="A336" s="10">
        <f t="shared" si="5"/>
        <v>334</v>
      </c>
      <c r="B336" s="11">
        <v>119</v>
      </c>
      <c r="C336" s="11">
        <v>23.4</v>
      </c>
    </row>
    <row r="337" spans="1:3" x14ac:dyDescent="0.2">
      <c r="A337" s="10">
        <f t="shared" si="5"/>
        <v>335</v>
      </c>
      <c r="B337" s="11">
        <v>119</v>
      </c>
      <c r="C337" s="11">
        <v>23.4</v>
      </c>
    </row>
    <row r="338" spans="1:3" x14ac:dyDescent="0.2">
      <c r="A338" s="10">
        <f t="shared" si="5"/>
        <v>336</v>
      </c>
      <c r="B338" s="11">
        <v>120</v>
      </c>
      <c r="C338" s="11">
        <v>23.5</v>
      </c>
    </row>
    <row r="339" spans="1:3" x14ac:dyDescent="0.2">
      <c r="A339" s="10">
        <f t="shared" si="5"/>
        <v>337</v>
      </c>
      <c r="B339" s="11">
        <v>120</v>
      </c>
      <c r="C339" s="11">
        <v>23.5</v>
      </c>
    </row>
    <row r="340" spans="1:3" x14ac:dyDescent="0.2">
      <c r="A340" s="10">
        <f t="shared" si="5"/>
        <v>338</v>
      </c>
      <c r="B340" s="11">
        <v>120</v>
      </c>
      <c r="C340" s="11">
        <v>23.6</v>
      </c>
    </row>
    <row r="341" spans="1:3" x14ac:dyDescent="0.2">
      <c r="A341" s="10">
        <f t="shared" si="5"/>
        <v>339</v>
      </c>
      <c r="B341" s="11">
        <v>118</v>
      </c>
      <c r="C341" s="11">
        <v>23.6</v>
      </c>
    </row>
    <row r="342" spans="1:3" x14ac:dyDescent="0.2">
      <c r="A342" s="10">
        <f t="shared" si="5"/>
        <v>340</v>
      </c>
      <c r="B342" s="11">
        <v>119</v>
      </c>
      <c r="C342" s="11">
        <v>23.7</v>
      </c>
    </row>
    <row r="343" spans="1:3" x14ac:dyDescent="0.2">
      <c r="A343" s="10">
        <f t="shared" si="5"/>
        <v>341</v>
      </c>
      <c r="B343" s="11">
        <v>119</v>
      </c>
      <c r="C343" s="11">
        <v>23.7</v>
      </c>
    </row>
    <row r="344" spans="1:3" x14ac:dyDescent="0.2">
      <c r="A344" s="10">
        <f t="shared" si="5"/>
        <v>342</v>
      </c>
      <c r="B344" s="11">
        <v>119</v>
      </c>
      <c r="C344" s="11">
        <v>23.8</v>
      </c>
    </row>
    <row r="345" spans="1:3" x14ac:dyDescent="0.2">
      <c r="A345" s="10">
        <f t="shared" si="5"/>
        <v>343</v>
      </c>
      <c r="B345" s="11">
        <v>119</v>
      </c>
      <c r="C345" s="11">
        <v>22.8</v>
      </c>
    </row>
    <row r="346" spans="1:3" x14ac:dyDescent="0.2">
      <c r="A346" s="10">
        <f t="shared" si="5"/>
        <v>344</v>
      </c>
      <c r="B346" s="11">
        <v>119</v>
      </c>
      <c r="C346" s="11">
        <v>22.8</v>
      </c>
    </row>
    <row r="347" spans="1:3" x14ac:dyDescent="0.2">
      <c r="A347" s="10">
        <f t="shared" si="5"/>
        <v>345</v>
      </c>
      <c r="B347" s="11">
        <v>119</v>
      </c>
      <c r="C347" s="11">
        <v>22.8</v>
      </c>
    </row>
    <row r="348" spans="1:3" x14ac:dyDescent="0.2">
      <c r="A348" s="10">
        <f t="shared" si="5"/>
        <v>346</v>
      </c>
      <c r="B348" s="11">
        <v>116</v>
      </c>
      <c r="C348" s="11">
        <v>22.4</v>
      </c>
    </row>
    <row r="349" spans="1:3" x14ac:dyDescent="0.2">
      <c r="A349" s="10">
        <f t="shared" si="5"/>
        <v>347</v>
      </c>
      <c r="B349" s="11">
        <v>116</v>
      </c>
      <c r="C349" s="11">
        <v>22.4</v>
      </c>
    </row>
    <row r="350" spans="1:3" x14ac:dyDescent="0.2">
      <c r="A350" s="10">
        <f t="shared" si="5"/>
        <v>348</v>
      </c>
      <c r="B350" s="11">
        <v>116</v>
      </c>
      <c r="C350" s="11">
        <v>22.3</v>
      </c>
    </row>
    <row r="351" spans="1:3" x14ac:dyDescent="0.2">
      <c r="A351" s="10">
        <f t="shared" si="5"/>
        <v>349</v>
      </c>
      <c r="B351" s="11">
        <v>116</v>
      </c>
      <c r="C351" s="11">
        <v>22.4</v>
      </c>
    </row>
    <row r="352" spans="1:3" x14ac:dyDescent="0.2">
      <c r="A352" s="10">
        <f t="shared" si="5"/>
        <v>350</v>
      </c>
      <c r="B352" s="11">
        <v>116</v>
      </c>
      <c r="C352" s="11">
        <v>22.4</v>
      </c>
    </row>
    <row r="353" spans="1:3" x14ac:dyDescent="0.2">
      <c r="A353" s="10">
        <f t="shared" si="5"/>
        <v>351</v>
      </c>
      <c r="B353" s="11">
        <v>116</v>
      </c>
      <c r="C353" s="11">
        <v>22.5</v>
      </c>
    </row>
    <row r="354" spans="1:3" x14ac:dyDescent="0.2">
      <c r="A354" s="10">
        <f t="shared" si="5"/>
        <v>352</v>
      </c>
      <c r="B354" s="11">
        <v>116</v>
      </c>
      <c r="C354" s="11">
        <v>22.5</v>
      </c>
    </row>
    <row r="355" spans="1:3" x14ac:dyDescent="0.2">
      <c r="A355" s="10">
        <f t="shared" si="5"/>
        <v>353</v>
      </c>
      <c r="B355" s="11">
        <v>116</v>
      </c>
      <c r="C355" s="11">
        <v>22.5</v>
      </c>
    </row>
    <row r="356" spans="1:3" x14ac:dyDescent="0.2">
      <c r="A356" s="10">
        <f t="shared" si="5"/>
        <v>354</v>
      </c>
      <c r="B356" s="11">
        <v>117</v>
      </c>
      <c r="C356" s="11">
        <v>22.6</v>
      </c>
    </row>
    <row r="357" spans="1:3" x14ac:dyDescent="0.2">
      <c r="A357" s="10">
        <f t="shared" si="5"/>
        <v>355</v>
      </c>
      <c r="B357" s="11">
        <v>117</v>
      </c>
      <c r="C357" s="11">
        <v>22.6</v>
      </c>
    </row>
    <row r="358" spans="1:3" x14ac:dyDescent="0.2">
      <c r="A358" s="10">
        <f t="shared" si="5"/>
        <v>356</v>
      </c>
      <c r="B358" s="11">
        <v>117</v>
      </c>
      <c r="C358" s="11">
        <v>22.7</v>
      </c>
    </row>
    <row r="359" spans="1:3" x14ac:dyDescent="0.2">
      <c r="A359" s="10">
        <f t="shared" si="5"/>
        <v>357</v>
      </c>
      <c r="B359" s="11">
        <v>117</v>
      </c>
      <c r="C359" s="11">
        <v>22.7</v>
      </c>
    </row>
    <row r="360" spans="1:3" x14ac:dyDescent="0.2">
      <c r="A360" s="10">
        <f t="shared" si="5"/>
        <v>358</v>
      </c>
      <c r="B360" s="11">
        <v>117</v>
      </c>
      <c r="C360" s="11">
        <v>22.8</v>
      </c>
    </row>
    <row r="361" spans="1:3" x14ac:dyDescent="0.2">
      <c r="A361" s="10">
        <f t="shared" si="5"/>
        <v>359</v>
      </c>
      <c r="B361" s="11">
        <v>117</v>
      </c>
      <c r="C361" s="11">
        <v>22.8</v>
      </c>
    </row>
    <row r="362" spans="1:3" x14ac:dyDescent="0.2">
      <c r="A362" s="10">
        <f t="shared" si="5"/>
        <v>360</v>
      </c>
      <c r="B362" s="11">
        <v>117</v>
      </c>
      <c r="C362" s="11">
        <v>22.9</v>
      </c>
    </row>
    <row r="363" spans="1:3" x14ac:dyDescent="0.2">
      <c r="A363" s="10">
        <f t="shared" si="5"/>
        <v>361</v>
      </c>
      <c r="B363" s="11">
        <v>118</v>
      </c>
      <c r="C363" s="11">
        <v>22.9</v>
      </c>
    </row>
    <row r="364" spans="1:3" x14ac:dyDescent="0.2">
      <c r="A364" s="10">
        <f t="shared" si="5"/>
        <v>362</v>
      </c>
      <c r="B364" s="11">
        <v>118</v>
      </c>
      <c r="C364" s="11">
        <v>23</v>
      </c>
    </row>
    <row r="365" spans="1:3" x14ac:dyDescent="0.2">
      <c r="A365" s="10">
        <f t="shared" si="5"/>
        <v>363</v>
      </c>
      <c r="B365" s="11">
        <v>118</v>
      </c>
      <c r="C365" s="11">
        <v>23</v>
      </c>
    </row>
    <row r="366" spans="1:3" x14ac:dyDescent="0.2">
      <c r="A366" s="10">
        <f t="shared" si="5"/>
        <v>364</v>
      </c>
      <c r="B366" s="11">
        <v>118</v>
      </c>
      <c r="C366" s="11">
        <v>23</v>
      </c>
    </row>
    <row r="367" spans="1:3" x14ac:dyDescent="0.2">
      <c r="A367" s="10">
        <f t="shared" si="5"/>
        <v>365</v>
      </c>
      <c r="B367" s="11">
        <v>118</v>
      </c>
      <c r="C367" s="11">
        <v>23</v>
      </c>
    </row>
    <row r="368" spans="1:3" x14ac:dyDescent="0.2">
      <c r="A368" s="10">
        <f t="shared" si="5"/>
        <v>366</v>
      </c>
      <c r="B368" s="11">
        <v>118</v>
      </c>
      <c r="C368" s="11">
        <v>23.1</v>
      </c>
    </row>
    <row r="369" spans="1:3" x14ac:dyDescent="0.2">
      <c r="A369" s="10">
        <f t="shared" si="5"/>
        <v>367</v>
      </c>
      <c r="B369" s="11">
        <v>119</v>
      </c>
      <c r="C369" s="11">
        <v>23.1</v>
      </c>
    </row>
    <row r="370" spans="1:3" x14ac:dyDescent="0.2">
      <c r="A370" s="10">
        <f t="shared" si="5"/>
        <v>368</v>
      </c>
      <c r="B370" s="11">
        <v>118</v>
      </c>
      <c r="C370" s="11">
        <v>23.2</v>
      </c>
    </row>
    <row r="371" spans="1:3" x14ac:dyDescent="0.2">
      <c r="A371" s="10">
        <f t="shared" si="5"/>
        <v>369</v>
      </c>
      <c r="B371" s="11">
        <v>119</v>
      </c>
      <c r="C371" s="11">
        <v>23.2</v>
      </c>
    </row>
    <row r="372" spans="1:3" x14ac:dyDescent="0.2">
      <c r="A372" s="10">
        <f t="shared" si="5"/>
        <v>370</v>
      </c>
      <c r="B372" s="11">
        <v>118</v>
      </c>
      <c r="C372" s="11">
        <v>23.2</v>
      </c>
    </row>
    <row r="373" spans="1:3" x14ac:dyDescent="0.2">
      <c r="A373" s="10">
        <f t="shared" si="5"/>
        <v>371</v>
      </c>
      <c r="B373" s="11">
        <v>118</v>
      </c>
      <c r="C373" s="11">
        <v>23.1</v>
      </c>
    </row>
    <row r="374" spans="1:3" x14ac:dyDescent="0.2">
      <c r="A374" s="10">
        <f t="shared" si="5"/>
        <v>372</v>
      </c>
      <c r="B374" s="11">
        <v>119</v>
      </c>
      <c r="C374" s="11">
        <v>23.2</v>
      </c>
    </row>
    <row r="375" spans="1:3" x14ac:dyDescent="0.2">
      <c r="A375" s="10">
        <f t="shared" si="5"/>
        <v>373</v>
      </c>
      <c r="B375" s="11">
        <v>118</v>
      </c>
      <c r="C375" s="11">
        <v>23.2</v>
      </c>
    </row>
    <row r="376" spans="1:3" x14ac:dyDescent="0.2">
      <c r="A376" s="10">
        <f t="shared" si="5"/>
        <v>374</v>
      </c>
      <c r="B376" s="11">
        <v>119</v>
      </c>
      <c r="C376" s="11">
        <v>23.1</v>
      </c>
    </row>
    <row r="377" spans="1:3" x14ac:dyDescent="0.2">
      <c r="A377" s="10">
        <f t="shared" si="5"/>
        <v>375</v>
      </c>
      <c r="B377" s="11">
        <v>119</v>
      </c>
      <c r="C377" s="11">
        <v>23.1</v>
      </c>
    </row>
    <row r="378" spans="1:3" x14ac:dyDescent="0.2">
      <c r="A378" s="10">
        <f t="shared" si="5"/>
        <v>376</v>
      </c>
      <c r="B378" s="11">
        <v>119</v>
      </c>
      <c r="C378" s="11">
        <v>23.2</v>
      </c>
    </row>
    <row r="379" spans="1:3" x14ac:dyDescent="0.2">
      <c r="A379" s="10">
        <f t="shared" si="5"/>
        <v>377</v>
      </c>
      <c r="B379" s="11">
        <v>119</v>
      </c>
      <c r="C379" s="11">
        <v>23.3</v>
      </c>
    </row>
    <row r="380" spans="1:3" x14ac:dyDescent="0.2">
      <c r="A380" s="10">
        <f t="shared" si="5"/>
        <v>378</v>
      </c>
      <c r="B380" s="11">
        <v>119</v>
      </c>
      <c r="C380" s="11">
        <v>23.3</v>
      </c>
    </row>
    <row r="381" spans="1:3" x14ac:dyDescent="0.2">
      <c r="A381" s="10">
        <f t="shared" si="5"/>
        <v>379</v>
      </c>
      <c r="B381" s="11">
        <v>119</v>
      </c>
      <c r="C381" s="11">
        <v>23.3</v>
      </c>
    </row>
    <row r="382" spans="1:3" x14ac:dyDescent="0.2">
      <c r="A382" s="10">
        <f t="shared" si="5"/>
        <v>380</v>
      </c>
      <c r="B382" s="11">
        <v>119</v>
      </c>
      <c r="C382" s="11">
        <v>23.4</v>
      </c>
    </row>
    <row r="383" spans="1:3" x14ac:dyDescent="0.2">
      <c r="A383" s="10">
        <f t="shared" si="5"/>
        <v>381</v>
      </c>
      <c r="B383" s="11">
        <v>119</v>
      </c>
      <c r="C383" s="11">
        <v>23.4</v>
      </c>
    </row>
    <row r="384" spans="1:3" x14ac:dyDescent="0.2">
      <c r="A384" s="10">
        <f t="shared" si="5"/>
        <v>382</v>
      </c>
      <c r="B384" s="11">
        <v>119</v>
      </c>
      <c r="C384" s="11">
        <v>23.4</v>
      </c>
    </row>
    <row r="385" spans="1:3" x14ac:dyDescent="0.2">
      <c r="A385" s="10">
        <f t="shared" si="5"/>
        <v>383</v>
      </c>
      <c r="B385" s="11">
        <v>119</v>
      </c>
      <c r="C385" s="11">
        <v>23.4</v>
      </c>
    </row>
    <row r="386" spans="1:3" x14ac:dyDescent="0.2">
      <c r="A386" s="10">
        <f t="shared" si="5"/>
        <v>384</v>
      </c>
      <c r="B386" s="11">
        <v>119</v>
      </c>
      <c r="C386" s="11">
        <v>23.5</v>
      </c>
    </row>
    <row r="387" spans="1:3" x14ac:dyDescent="0.2">
      <c r="A387" s="10">
        <f t="shared" si="5"/>
        <v>385</v>
      </c>
      <c r="B387" s="11">
        <v>120</v>
      </c>
      <c r="C387" s="11">
        <v>23.5</v>
      </c>
    </row>
    <row r="388" spans="1:3" x14ac:dyDescent="0.2">
      <c r="A388" s="10">
        <f t="shared" ref="A388:A451" si="6">A387+1</f>
        <v>386</v>
      </c>
      <c r="B388" s="11">
        <v>120</v>
      </c>
      <c r="C388" s="11">
        <v>23.6</v>
      </c>
    </row>
    <row r="389" spans="1:3" x14ac:dyDescent="0.2">
      <c r="A389" s="10">
        <f t="shared" si="6"/>
        <v>387</v>
      </c>
      <c r="B389" s="11">
        <v>120</v>
      </c>
      <c r="C389" s="11">
        <v>23.4</v>
      </c>
    </row>
    <row r="390" spans="1:3" x14ac:dyDescent="0.2">
      <c r="A390" s="10">
        <f t="shared" si="6"/>
        <v>388</v>
      </c>
      <c r="B390" s="11">
        <v>120</v>
      </c>
      <c r="C390" s="11">
        <v>23.4</v>
      </c>
    </row>
    <row r="391" spans="1:3" x14ac:dyDescent="0.2">
      <c r="A391" s="10">
        <f t="shared" si="6"/>
        <v>389</v>
      </c>
      <c r="B391" s="11">
        <v>121</v>
      </c>
      <c r="C391" s="11">
        <v>23.4</v>
      </c>
    </row>
    <row r="392" spans="1:3" x14ac:dyDescent="0.2">
      <c r="A392" s="10">
        <f t="shared" si="6"/>
        <v>390</v>
      </c>
      <c r="B392" s="11">
        <v>121</v>
      </c>
      <c r="C392" s="11">
        <v>23.4</v>
      </c>
    </row>
    <row r="393" spans="1:3" x14ac:dyDescent="0.2">
      <c r="A393" s="10">
        <f t="shared" si="6"/>
        <v>391</v>
      </c>
      <c r="B393" s="11">
        <v>121</v>
      </c>
      <c r="C393" s="11">
        <v>23.4</v>
      </c>
    </row>
    <row r="394" spans="1:3" x14ac:dyDescent="0.2">
      <c r="A394" s="10">
        <f t="shared" si="6"/>
        <v>392</v>
      </c>
      <c r="B394" s="11">
        <v>121</v>
      </c>
      <c r="C394" s="11">
        <v>23.5</v>
      </c>
    </row>
    <row r="395" spans="1:3" x14ac:dyDescent="0.2">
      <c r="A395" s="10">
        <f t="shared" si="6"/>
        <v>393</v>
      </c>
      <c r="B395" s="11">
        <v>122</v>
      </c>
      <c r="C395" s="11">
        <v>23.6</v>
      </c>
    </row>
    <row r="396" spans="1:3" x14ac:dyDescent="0.2">
      <c r="A396" s="10">
        <f t="shared" si="6"/>
        <v>394</v>
      </c>
      <c r="B396" s="11">
        <v>121</v>
      </c>
      <c r="C396" s="11">
        <v>23.6</v>
      </c>
    </row>
    <row r="397" spans="1:3" x14ac:dyDescent="0.2">
      <c r="A397" s="10">
        <f t="shared" si="6"/>
        <v>395</v>
      </c>
      <c r="B397" s="11">
        <v>121</v>
      </c>
      <c r="C397" s="11">
        <v>23.6</v>
      </c>
    </row>
    <row r="398" spans="1:3" x14ac:dyDescent="0.2">
      <c r="A398" s="10">
        <f t="shared" si="6"/>
        <v>396</v>
      </c>
      <c r="B398" s="11">
        <v>121</v>
      </c>
      <c r="C398" s="11">
        <v>23.6</v>
      </c>
    </row>
    <row r="399" spans="1:3" x14ac:dyDescent="0.2">
      <c r="A399" s="10">
        <f t="shared" si="6"/>
        <v>397</v>
      </c>
      <c r="B399" s="11">
        <v>121</v>
      </c>
      <c r="C399" s="11">
        <v>23.7</v>
      </c>
    </row>
    <row r="400" spans="1:3" x14ac:dyDescent="0.2">
      <c r="A400" s="10">
        <f t="shared" si="6"/>
        <v>398</v>
      </c>
      <c r="B400" s="11">
        <v>122</v>
      </c>
      <c r="C400" s="11">
        <v>23.7</v>
      </c>
    </row>
    <row r="401" spans="1:3" x14ac:dyDescent="0.2">
      <c r="A401" s="10">
        <f t="shared" si="6"/>
        <v>399</v>
      </c>
      <c r="B401" s="11">
        <v>122</v>
      </c>
      <c r="C401" s="11">
        <v>23.8</v>
      </c>
    </row>
    <row r="402" spans="1:3" x14ac:dyDescent="0.2">
      <c r="A402" s="10">
        <f t="shared" si="6"/>
        <v>400</v>
      </c>
      <c r="B402" s="11">
        <v>121</v>
      </c>
      <c r="C402" s="11">
        <v>23.8</v>
      </c>
    </row>
    <row r="403" spans="1:3" x14ac:dyDescent="0.2">
      <c r="A403" s="10">
        <f t="shared" si="6"/>
        <v>401</v>
      </c>
      <c r="B403" s="11">
        <v>121</v>
      </c>
      <c r="C403" s="11">
        <v>23.8</v>
      </c>
    </row>
    <row r="404" spans="1:3" x14ac:dyDescent="0.2">
      <c r="A404" s="10">
        <f t="shared" si="6"/>
        <v>402</v>
      </c>
      <c r="B404" s="11">
        <v>121</v>
      </c>
      <c r="C404" s="11">
        <v>23.9</v>
      </c>
    </row>
    <row r="405" spans="1:3" x14ac:dyDescent="0.2">
      <c r="A405" s="10">
        <f t="shared" si="6"/>
        <v>403</v>
      </c>
      <c r="B405" s="11">
        <v>121</v>
      </c>
      <c r="C405" s="11">
        <v>23.9</v>
      </c>
    </row>
    <row r="406" spans="1:3" x14ac:dyDescent="0.2">
      <c r="A406" s="10">
        <f t="shared" si="6"/>
        <v>404</v>
      </c>
      <c r="B406" s="11">
        <v>121</v>
      </c>
      <c r="C406" s="11">
        <v>23.9</v>
      </c>
    </row>
    <row r="407" spans="1:3" x14ac:dyDescent="0.2">
      <c r="A407" s="10">
        <f t="shared" si="6"/>
        <v>405</v>
      </c>
      <c r="B407" s="11">
        <v>121</v>
      </c>
      <c r="C407" s="11">
        <v>23.9</v>
      </c>
    </row>
    <row r="408" spans="1:3" x14ac:dyDescent="0.2">
      <c r="A408" s="10">
        <f t="shared" si="6"/>
        <v>406</v>
      </c>
      <c r="B408" s="11">
        <v>121</v>
      </c>
      <c r="C408" s="11">
        <v>23.8</v>
      </c>
    </row>
    <row r="409" spans="1:3" x14ac:dyDescent="0.2">
      <c r="A409" s="10">
        <f t="shared" si="6"/>
        <v>407</v>
      </c>
      <c r="B409" s="11">
        <v>121</v>
      </c>
      <c r="C409" s="11">
        <v>23.9</v>
      </c>
    </row>
    <row r="410" spans="1:3" x14ac:dyDescent="0.2">
      <c r="A410" s="10">
        <f t="shared" si="6"/>
        <v>408</v>
      </c>
      <c r="B410" s="11">
        <v>122</v>
      </c>
      <c r="C410" s="11">
        <v>23.9</v>
      </c>
    </row>
    <row r="411" spans="1:3" x14ac:dyDescent="0.2">
      <c r="A411" s="10">
        <f t="shared" si="6"/>
        <v>409</v>
      </c>
      <c r="B411" s="11">
        <v>122</v>
      </c>
      <c r="C411" s="11">
        <v>24</v>
      </c>
    </row>
    <row r="412" spans="1:3" x14ac:dyDescent="0.2">
      <c r="A412" s="10">
        <f t="shared" si="6"/>
        <v>410</v>
      </c>
      <c r="B412" s="11">
        <v>122</v>
      </c>
      <c r="C412" s="11">
        <v>24</v>
      </c>
    </row>
    <row r="413" spans="1:3" x14ac:dyDescent="0.2">
      <c r="A413" s="10">
        <f t="shared" si="6"/>
        <v>411</v>
      </c>
      <c r="B413" s="11">
        <v>122</v>
      </c>
      <c r="C413" s="11">
        <v>24.1</v>
      </c>
    </row>
    <row r="414" spans="1:3" x14ac:dyDescent="0.2">
      <c r="A414" s="10">
        <f t="shared" si="6"/>
        <v>412</v>
      </c>
      <c r="B414" s="11">
        <v>122</v>
      </c>
      <c r="C414" s="11">
        <v>24.1</v>
      </c>
    </row>
    <row r="415" spans="1:3" x14ac:dyDescent="0.2">
      <c r="A415" s="10">
        <f t="shared" si="6"/>
        <v>413</v>
      </c>
      <c r="B415" s="11">
        <v>122</v>
      </c>
      <c r="C415" s="11">
        <v>24.2</v>
      </c>
    </row>
    <row r="416" spans="1:3" x14ac:dyDescent="0.2">
      <c r="A416" s="10">
        <f t="shared" si="6"/>
        <v>414</v>
      </c>
      <c r="B416" s="11">
        <v>122</v>
      </c>
      <c r="C416" s="11">
        <v>24.2</v>
      </c>
    </row>
    <row r="417" spans="1:3" x14ac:dyDescent="0.2">
      <c r="A417" s="10">
        <f t="shared" si="6"/>
        <v>415</v>
      </c>
      <c r="B417" s="11">
        <v>122</v>
      </c>
      <c r="C417" s="11">
        <v>24.3</v>
      </c>
    </row>
    <row r="418" spans="1:3" x14ac:dyDescent="0.2">
      <c r="A418" s="10">
        <f t="shared" si="6"/>
        <v>416</v>
      </c>
      <c r="B418" s="11">
        <v>122</v>
      </c>
      <c r="C418" s="11">
        <v>24.2</v>
      </c>
    </row>
    <row r="419" spans="1:3" x14ac:dyDescent="0.2">
      <c r="A419" s="10">
        <f t="shared" si="6"/>
        <v>417</v>
      </c>
      <c r="B419" s="11">
        <v>122</v>
      </c>
      <c r="C419" s="11">
        <v>24.3</v>
      </c>
    </row>
    <row r="420" spans="1:3" x14ac:dyDescent="0.2">
      <c r="A420" s="10">
        <f t="shared" si="6"/>
        <v>418</v>
      </c>
      <c r="B420" s="11">
        <v>122</v>
      </c>
      <c r="C420" s="11">
        <v>24.3</v>
      </c>
    </row>
    <row r="421" spans="1:3" x14ac:dyDescent="0.2">
      <c r="A421" s="10">
        <f t="shared" si="6"/>
        <v>419</v>
      </c>
      <c r="B421" s="11">
        <v>122</v>
      </c>
      <c r="C421" s="11">
        <v>24.2</v>
      </c>
    </row>
    <row r="422" spans="1:3" x14ac:dyDescent="0.2">
      <c r="A422" s="10">
        <f t="shared" si="6"/>
        <v>420</v>
      </c>
      <c r="B422" s="11">
        <v>123</v>
      </c>
      <c r="C422" s="11">
        <v>24.3</v>
      </c>
    </row>
    <row r="423" spans="1:3" x14ac:dyDescent="0.2">
      <c r="A423" s="10">
        <f t="shared" si="6"/>
        <v>421</v>
      </c>
      <c r="B423" s="11">
        <v>123</v>
      </c>
      <c r="C423" s="11">
        <v>24.3</v>
      </c>
    </row>
    <row r="424" spans="1:3" x14ac:dyDescent="0.2">
      <c r="A424" s="10">
        <f t="shared" si="6"/>
        <v>422</v>
      </c>
      <c r="B424" s="11">
        <v>123</v>
      </c>
      <c r="C424" s="11">
        <v>24.4</v>
      </c>
    </row>
    <row r="425" spans="1:3" x14ac:dyDescent="0.2">
      <c r="A425" s="10">
        <f t="shared" si="6"/>
        <v>423</v>
      </c>
      <c r="B425" s="11">
        <v>123</v>
      </c>
      <c r="C425" s="11">
        <v>24.4</v>
      </c>
    </row>
    <row r="426" spans="1:3" x14ac:dyDescent="0.2">
      <c r="A426" s="10">
        <f t="shared" si="6"/>
        <v>424</v>
      </c>
      <c r="B426" s="11">
        <v>123</v>
      </c>
      <c r="C426" s="11">
        <v>24.5</v>
      </c>
    </row>
    <row r="427" spans="1:3" x14ac:dyDescent="0.2">
      <c r="A427" s="10">
        <f t="shared" si="6"/>
        <v>425</v>
      </c>
      <c r="B427" s="11">
        <v>123</v>
      </c>
      <c r="C427" s="11">
        <v>24.5</v>
      </c>
    </row>
    <row r="428" spans="1:3" x14ac:dyDescent="0.2">
      <c r="A428" s="10">
        <f t="shared" si="6"/>
        <v>426</v>
      </c>
      <c r="B428" s="11">
        <v>123</v>
      </c>
      <c r="C428" s="11">
        <v>24.6</v>
      </c>
    </row>
    <row r="429" spans="1:3" x14ac:dyDescent="0.2">
      <c r="A429" s="10">
        <f t="shared" si="6"/>
        <v>427</v>
      </c>
      <c r="B429" s="11">
        <v>124</v>
      </c>
      <c r="C429" s="11">
        <v>24.6</v>
      </c>
    </row>
    <row r="430" spans="1:3" x14ac:dyDescent="0.2">
      <c r="A430" s="10">
        <f t="shared" si="6"/>
        <v>428</v>
      </c>
      <c r="B430" s="11">
        <v>124</v>
      </c>
      <c r="C430" s="11">
        <v>24.6</v>
      </c>
    </row>
    <row r="431" spans="1:3" x14ac:dyDescent="0.2">
      <c r="A431" s="10">
        <f t="shared" si="6"/>
        <v>429</v>
      </c>
      <c r="B431" s="11">
        <v>124</v>
      </c>
      <c r="C431" s="11">
        <v>24.7</v>
      </c>
    </row>
    <row r="432" spans="1:3" x14ac:dyDescent="0.2">
      <c r="A432" s="10">
        <f t="shared" si="6"/>
        <v>430</v>
      </c>
      <c r="B432" s="11">
        <v>124</v>
      </c>
      <c r="C432" s="11">
        <v>24.7</v>
      </c>
    </row>
    <row r="433" spans="1:3" x14ac:dyDescent="0.2">
      <c r="A433" s="10">
        <f t="shared" si="6"/>
        <v>431</v>
      </c>
      <c r="B433" s="11">
        <v>125</v>
      </c>
      <c r="C433" s="11">
        <v>24.6</v>
      </c>
    </row>
    <row r="434" spans="1:3" x14ac:dyDescent="0.2">
      <c r="A434" s="10">
        <f t="shared" si="6"/>
        <v>432</v>
      </c>
      <c r="B434" s="11">
        <v>124</v>
      </c>
      <c r="C434" s="11">
        <v>24.6</v>
      </c>
    </row>
    <row r="435" spans="1:3" x14ac:dyDescent="0.2">
      <c r="A435" s="10">
        <f t="shared" si="6"/>
        <v>433</v>
      </c>
      <c r="B435" s="11">
        <v>124</v>
      </c>
      <c r="C435" s="11">
        <v>24.6</v>
      </c>
    </row>
    <row r="436" spans="1:3" x14ac:dyDescent="0.2">
      <c r="A436" s="10">
        <f t="shared" si="6"/>
        <v>434</v>
      </c>
      <c r="B436" s="11">
        <v>125</v>
      </c>
      <c r="C436" s="11">
        <v>24.7</v>
      </c>
    </row>
    <row r="437" spans="1:3" x14ac:dyDescent="0.2">
      <c r="A437" s="10">
        <f t="shared" si="6"/>
        <v>435</v>
      </c>
      <c r="B437" s="11">
        <v>125</v>
      </c>
      <c r="C437" s="11">
        <v>24.7</v>
      </c>
    </row>
    <row r="438" spans="1:3" x14ac:dyDescent="0.2">
      <c r="A438" s="10">
        <f t="shared" si="6"/>
        <v>436</v>
      </c>
      <c r="B438" s="11">
        <v>125</v>
      </c>
      <c r="C438" s="11">
        <v>24.7</v>
      </c>
    </row>
    <row r="439" spans="1:3" x14ac:dyDescent="0.2">
      <c r="A439" s="10">
        <f t="shared" si="6"/>
        <v>437</v>
      </c>
      <c r="B439" s="11">
        <v>125</v>
      </c>
      <c r="C439" s="11">
        <v>24.7</v>
      </c>
    </row>
    <row r="440" spans="1:3" x14ac:dyDescent="0.2">
      <c r="A440" s="10">
        <f t="shared" si="6"/>
        <v>438</v>
      </c>
      <c r="B440" s="11">
        <v>125</v>
      </c>
      <c r="C440" s="11">
        <v>24.4</v>
      </c>
    </row>
    <row r="441" spans="1:3" x14ac:dyDescent="0.2">
      <c r="A441" s="10">
        <f t="shared" si="6"/>
        <v>439</v>
      </c>
      <c r="B441" s="11">
        <v>125</v>
      </c>
      <c r="C441" s="11">
        <v>24.4</v>
      </c>
    </row>
    <row r="442" spans="1:3" x14ac:dyDescent="0.2">
      <c r="A442" s="10">
        <f t="shared" si="6"/>
        <v>440</v>
      </c>
      <c r="B442" s="11">
        <v>126</v>
      </c>
      <c r="C442" s="11">
        <v>24.4</v>
      </c>
    </row>
    <row r="443" spans="1:3" x14ac:dyDescent="0.2">
      <c r="A443" s="10">
        <f t="shared" si="6"/>
        <v>441</v>
      </c>
      <c r="B443" s="11">
        <v>126</v>
      </c>
      <c r="C443" s="11">
        <v>24.5</v>
      </c>
    </row>
    <row r="444" spans="1:3" x14ac:dyDescent="0.2">
      <c r="A444" s="10">
        <f t="shared" si="6"/>
        <v>442</v>
      </c>
      <c r="B444" s="11">
        <v>126</v>
      </c>
      <c r="C444" s="11">
        <v>24.4</v>
      </c>
    </row>
    <row r="445" spans="1:3" x14ac:dyDescent="0.2">
      <c r="A445" s="10">
        <f t="shared" si="6"/>
        <v>443</v>
      </c>
      <c r="B445" s="11">
        <v>126</v>
      </c>
      <c r="C445" s="11">
        <v>24.5</v>
      </c>
    </row>
    <row r="446" spans="1:3" x14ac:dyDescent="0.2">
      <c r="A446" s="10">
        <f t="shared" si="6"/>
        <v>444</v>
      </c>
      <c r="B446" s="11">
        <v>126</v>
      </c>
      <c r="C446" s="11">
        <v>24.5</v>
      </c>
    </row>
    <row r="447" spans="1:3" x14ac:dyDescent="0.2">
      <c r="A447" s="10">
        <f t="shared" si="6"/>
        <v>445</v>
      </c>
      <c r="B447" s="11">
        <v>126</v>
      </c>
      <c r="C447" s="11">
        <v>24.5</v>
      </c>
    </row>
    <row r="448" spans="1:3" x14ac:dyDescent="0.2">
      <c r="A448" s="10">
        <f t="shared" si="6"/>
        <v>446</v>
      </c>
      <c r="B448" s="11">
        <v>125</v>
      </c>
      <c r="C448" s="11">
        <v>24.5</v>
      </c>
    </row>
    <row r="449" spans="1:3" x14ac:dyDescent="0.2">
      <c r="A449" s="10">
        <f t="shared" si="6"/>
        <v>447</v>
      </c>
      <c r="B449" s="11">
        <v>125</v>
      </c>
      <c r="C449" s="11">
        <v>24.6</v>
      </c>
    </row>
    <row r="450" spans="1:3" x14ac:dyDescent="0.2">
      <c r="A450" s="10">
        <f t="shared" si="6"/>
        <v>448</v>
      </c>
      <c r="B450" s="11">
        <v>126</v>
      </c>
      <c r="C450" s="11">
        <v>24.6</v>
      </c>
    </row>
    <row r="451" spans="1:3" x14ac:dyDescent="0.2">
      <c r="A451" s="10">
        <f t="shared" si="6"/>
        <v>449</v>
      </c>
      <c r="B451" s="11">
        <v>126</v>
      </c>
      <c r="C451" s="11">
        <v>24.6</v>
      </c>
    </row>
    <row r="452" spans="1:3" x14ac:dyDescent="0.2">
      <c r="A452" s="10">
        <f t="shared" ref="A452:A515" si="7">A451+1</f>
        <v>450</v>
      </c>
      <c r="B452" s="11">
        <v>125</v>
      </c>
      <c r="C452" s="11">
        <v>24.6</v>
      </c>
    </row>
    <row r="453" spans="1:3" x14ac:dyDescent="0.2">
      <c r="A453" s="10">
        <f t="shared" si="7"/>
        <v>451</v>
      </c>
      <c r="B453" s="11">
        <v>125</v>
      </c>
      <c r="C453" s="11">
        <v>24.4</v>
      </c>
    </row>
    <row r="454" spans="1:3" x14ac:dyDescent="0.2">
      <c r="A454" s="10">
        <f t="shared" si="7"/>
        <v>452</v>
      </c>
      <c r="B454" s="11">
        <v>125</v>
      </c>
      <c r="C454" s="11">
        <v>24.5</v>
      </c>
    </row>
    <row r="455" spans="1:3" x14ac:dyDescent="0.2">
      <c r="A455" s="10">
        <f t="shared" si="7"/>
        <v>453</v>
      </c>
      <c r="B455" s="11">
        <v>125</v>
      </c>
      <c r="C455" s="11">
        <v>24.5</v>
      </c>
    </row>
    <row r="456" spans="1:3" x14ac:dyDescent="0.2">
      <c r="A456" s="10">
        <f t="shared" si="7"/>
        <v>454</v>
      </c>
      <c r="B456" s="11">
        <v>125</v>
      </c>
      <c r="C456" s="11">
        <v>24.5</v>
      </c>
    </row>
    <row r="457" spans="1:3" x14ac:dyDescent="0.2">
      <c r="A457" s="10">
        <f t="shared" si="7"/>
        <v>455</v>
      </c>
      <c r="B457" s="11">
        <v>125</v>
      </c>
      <c r="C457" s="11">
        <v>24.6</v>
      </c>
    </row>
    <row r="458" spans="1:3" x14ac:dyDescent="0.2">
      <c r="A458" s="10">
        <f t="shared" si="7"/>
        <v>456</v>
      </c>
      <c r="B458" s="11">
        <v>124</v>
      </c>
      <c r="C458" s="11">
        <v>24.6</v>
      </c>
    </row>
    <row r="459" spans="1:3" x14ac:dyDescent="0.2">
      <c r="A459" s="10">
        <f t="shared" si="7"/>
        <v>457</v>
      </c>
      <c r="B459" s="11">
        <v>125</v>
      </c>
      <c r="C459" s="11">
        <v>24.6</v>
      </c>
    </row>
    <row r="460" spans="1:3" x14ac:dyDescent="0.2">
      <c r="A460" s="10">
        <f t="shared" si="7"/>
        <v>458</v>
      </c>
      <c r="B460" s="11">
        <v>123</v>
      </c>
      <c r="C460" s="11">
        <v>24.7</v>
      </c>
    </row>
    <row r="461" spans="1:3" x14ac:dyDescent="0.2">
      <c r="A461" s="10">
        <f t="shared" si="7"/>
        <v>459</v>
      </c>
      <c r="B461" s="11">
        <v>122</v>
      </c>
      <c r="C461" s="11">
        <v>24.7</v>
      </c>
    </row>
    <row r="462" spans="1:3" x14ac:dyDescent="0.2">
      <c r="A462" s="10">
        <f t="shared" si="7"/>
        <v>460</v>
      </c>
      <c r="B462" s="11">
        <v>123</v>
      </c>
      <c r="C462" s="11">
        <v>24.7</v>
      </c>
    </row>
    <row r="463" spans="1:3" x14ac:dyDescent="0.2">
      <c r="A463" s="10">
        <f t="shared" si="7"/>
        <v>461</v>
      </c>
      <c r="B463" s="11">
        <v>123</v>
      </c>
      <c r="C463" s="11">
        <v>24.8</v>
      </c>
    </row>
    <row r="464" spans="1:3" x14ac:dyDescent="0.2">
      <c r="A464" s="10">
        <f t="shared" si="7"/>
        <v>462</v>
      </c>
      <c r="B464" s="11">
        <v>123</v>
      </c>
      <c r="C464" s="11">
        <v>24.8</v>
      </c>
    </row>
    <row r="465" spans="1:3" x14ac:dyDescent="0.2">
      <c r="A465" s="10">
        <f t="shared" si="7"/>
        <v>463</v>
      </c>
      <c r="B465" s="11">
        <v>123</v>
      </c>
      <c r="C465" s="11">
        <v>24.8</v>
      </c>
    </row>
    <row r="466" spans="1:3" x14ac:dyDescent="0.2">
      <c r="A466" s="10">
        <f t="shared" si="7"/>
        <v>464</v>
      </c>
      <c r="B466" s="11">
        <v>123</v>
      </c>
      <c r="C466" s="11">
        <v>24.8</v>
      </c>
    </row>
    <row r="467" spans="1:3" x14ac:dyDescent="0.2">
      <c r="A467" s="10">
        <f t="shared" si="7"/>
        <v>465</v>
      </c>
      <c r="B467" s="11">
        <v>123</v>
      </c>
      <c r="C467" s="11">
        <v>24.9</v>
      </c>
    </row>
    <row r="468" spans="1:3" x14ac:dyDescent="0.2">
      <c r="A468" s="10">
        <f t="shared" si="7"/>
        <v>466</v>
      </c>
      <c r="B468" s="11">
        <v>123</v>
      </c>
      <c r="C468" s="11">
        <v>24.8</v>
      </c>
    </row>
    <row r="469" spans="1:3" x14ac:dyDescent="0.2">
      <c r="A469" s="10">
        <f t="shared" si="7"/>
        <v>467</v>
      </c>
      <c r="B469" s="11">
        <v>124</v>
      </c>
      <c r="C469" s="11">
        <v>24.8</v>
      </c>
    </row>
    <row r="470" spans="1:3" x14ac:dyDescent="0.2">
      <c r="A470" s="10">
        <f t="shared" si="7"/>
        <v>468</v>
      </c>
      <c r="B470" s="11">
        <v>123</v>
      </c>
      <c r="C470" s="11">
        <v>24.9</v>
      </c>
    </row>
    <row r="471" spans="1:3" x14ac:dyDescent="0.2">
      <c r="A471" s="10">
        <f t="shared" si="7"/>
        <v>469</v>
      </c>
      <c r="B471" s="11">
        <v>123</v>
      </c>
      <c r="C471" s="11">
        <v>24.9</v>
      </c>
    </row>
    <row r="472" spans="1:3" x14ac:dyDescent="0.2">
      <c r="A472" s="10">
        <f t="shared" si="7"/>
        <v>470</v>
      </c>
      <c r="B472" s="11">
        <v>123</v>
      </c>
      <c r="C472" s="11">
        <v>24.9</v>
      </c>
    </row>
    <row r="473" spans="1:3" x14ac:dyDescent="0.2">
      <c r="A473" s="10">
        <f t="shared" si="7"/>
        <v>471</v>
      </c>
      <c r="B473" s="11">
        <v>122</v>
      </c>
      <c r="C473" s="11">
        <v>24.9</v>
      </c>
    </row>
    <row r="474" spans="1:3" x14ac:dyDescent="0.2">
      <c r="A474" s="10">
        <f t="shared" si="7"/>
        <v>472</v>
      </c>
      <c r="B474" s="11">
        <v>123</v>
      </c>
      <c r="C474" s="11">
        <v>24.9</v>
      </c>
    </row>
    <row r="475" spans="1:3" x14ac:dyDescent="0.2">
      <c r="A475" s="10">
        <f t="shared" si="7"/>
        <v>473</v>
      </c>
      <c r="B475" s="11">
        <v>123</v>
      </c>
      <c r="C475" s="11">
        <v>24.9</v>
      </c>
    </row>
    <row r="476" spans="1:3" x14ac:dyDescent="0.2">
      <c r="A476" s="10">
        <f t="shared" si="7"/>
        <v>474</v>
      </c>
      <c r="B476" s="11">
        <v>123</v>
      </c>
      <c r="C476" s="11">
        <v>25</v>
      </c>
    </row>
    <row r="477" spans="1:3" x14ac:dyDescent="0.2">
      <c r="A477" s="10">
        <f t="shared" si="7"/>
        <v>475</v>
      </c>
      <c r="B477" s="11">
        <v>123</v>
      </c>
      <c r="C477" s="11">
        <v>25</v>
      </c>
    </row>
    <row r="478" spans="1:3" x14ac:dyDescent="0.2">
      <c r="A478" s="10">
        <f t="shared" si="7"/>
        <v>476</v>
      </c>
      <c r="B478" s="11">
        <v>123</v>
      </c>
      <c r="C478" s="11">
        <v>24.9</v>
      </c>
    </row>
    <row r="479" spans="1:3" x14ac:dyDescent="0.2">
      <c r="A479" s="10">
        <f t="shared" si="7"/>
        <v>477</v>
      </c>
      <c r="B479" s="11">
        <v>123</v>
      </c>
      <c r="C479" s="11">
        <v>25</v>
      </c>
    </row>
    <row r="480" spans="1:3" x14ac:dyDescent="0.2">
      <c r="A480" s="10">
        <f t="shared" si="7"/>
        <v>478</v>
      </c>
      <c r="B480" s="11">
        <v>123</v>
      </c>
      <c r="C480" s="11">
        <v>25</v>
      </c>
    </row>
    <row r="481" spans="1:3" x14ac:dyDescent="0.2">
      <c r="A481" s="10">
        <f t="shared" si="7"/>
        <v>479</v>
      </c>
      <c r="B481" s="11">
        <v>123</v>
      </c>
      <c r="C481" s="11">
        <v>25.1</v>
      </c>
    </row>
    <row r="482" spans="1:3" x14ac:dyDescent="0.2">
      <c r="A482" s="10">
        <f t="shared" si="7"/>
        <v>480</v>
      </c>
      <c r="B482" s="11">
        <v>123</v>
      </c>
      <c r="C482" s="11">
        <v>25.1</v>
      </c>
    </row>
    <row r="483" spans="1:3" x14ac:dyDescent="0.2">
      <c r="A483" s="10">
        <f t="shared" si="7"/>
        <v>481</v>
      </c>
      <c r="B483" s="11">
        <v>124</v>
      </c>
      <c r="C483" s="11">
        <v>25</v>
      </c>
    </row>
    <row r="484" spans="1:3" x14ac:dyDescent="0.2">
      <c r="A484" s="10">
        <f t="shared" si="7"/>
        <v>482</v>
      </c>
      <c r="B484" s="11">
        <v>124</v>
      </c>
      <c r="C484" s="11">
        <v>25.1</v>
      </c>
    </row>
    <row r="485" spans="1:3" x14ac:dyDescent="0.2">
      <c r="A485" s="10">
        <f t="shared" si="7"/>
        <v>483</v>
      </c>
      <c r="B485" s="11">
        <v>123</v>
      </c>
      <c r="C485" s="11">
        <v>25.1</v>
      </c>
    </row>
    <row r="486" spans="1:3" x14ac:dyDescent="0.2">
      <c r="A486" s="10">
        <f t="shared" si="7"/>
        <v>484</v>
      </c>
      <c r="B486" s="11">
        <v>121</v>
      </c>
      <c r="C486" s="11">
        <v>24.8</v>
      </c>
    </row>
    <row r="487" spans="1:3" x14ac:dyDescent="0.2">
      <c r="A487" s="10">
        <f t="shared" si="7"/>
        <v>485</v>
      </c>
      <c r="B487" s="11">
        <v>121</v>
      </c>
      <c r="C487" s="11">
        <v>24.9</v>
      </c>
    </row>
    <row r="488" spans="1:3" x14ac:dyDescent="0.2">
      <c r="A488" s="10">
        <f t="shared" si="7"/>
        <v>486</v>
      </c>
      <c r="B488" s="11">
        <v>121</v>
      </c>
      <c r="C488" s="11">
        <v>24.9</v>
      </c>
    </row>
    <row r="489" spans="1:3" x14ac:dyDescent="0.2">
      <c r="A489" s="10">
        <f t="shared" si="7"/>
        <v>487</v>
      </c>
      <c r="B489" s="11">
        <v>121</v>
      </c>
      <c r="C489" s="11">
        <v>24.9</v>
      </c>
    </row>
    <row r="490" spans="1:3" x14ac:dyDescent="0.2">
      <c r="A490" s="10">
        <f t="shared" si="7"/>
        <v>488</v>
      </c>
      <c r="B490" s="11">
        <v>121</v>
      </c>
      <c r="C490" s="11">
        <v>25</v>
      </c>
    </row>
    <row r="491" spans="1:3" x14ac:dyDescent="0.2">
      <c r="A491" s="10">
        <f t="shared" si="7"/>
        <v>489</v>
      </c>
      <c r="B491" s="11">
        <v>121</v>
      </c>
      <c r="C491" s="11">
        <v>25</v>
      </c>
    </row>
    <row r="492" spans="1:3" x14ac:dyDescent="0.2">
      <c r="A492" s="10">
        <f t="shared" si="7"/>
        <v>490</v>
      </c>
      <c r="B492" s="11">
        <v>121</v>
      </c>
      <c r="C492" s="11">
        <v>25</v>
      </c>
    </row>
    <row r="493" spans="1:3" x14ac:dyDescent="0.2">
      <c r="A493" s="10">
        <f t="shared" si="7"/>
        <v>491</v>
      </c>
      <c r="B493" s="11">
        <v>121</v>
      </c>
      <c r="C493" s="11">
        <v>25</v>
      </c>
    </row>
    <row r="494" spans="1:3" x14ac:dyDescent="0.2">
      <c r="A494" s="10">
        <f t="shared" si="7"/>
        <v>492</v>
      </c>
      <c r="B494" s="11">
        <v>121</v>
      </c>
      <c r="C494" s="11">
        <v>25.1</v>
      </c>
    </row>
    <row r="495" spans="1:3" x14ac:dyDescent="0.2">
      <c r="A495" s="10">
        <f t="shared" si="7"/>
        <v>493</v>
      </c>
      <c r="B495" s="11">
        <v>121</v>
      </c>
      <c r="C495" s="11">
        <v>25.1</v>
      </c>
    </row>
    <row r="496" spans="1:3" x14ac:dyDescent="0.2">
      <c r="A496" s="10">
        <f t="shared" si="7"/>
        <v>494</v>
      </c>
      <c r="B496" s="11">
        <v>121</v>
      </c>
      <c r="C496" s="11">
        <v>25.1</v>
      </c>
    </row>
    <row r="497" spans="1:3" x14ac:dyDescent="0.2">
      <c r="A497" s="10">
        <f t="shared" si="7"/>
        <v>495</v>
      </c>
      <c r="B497" s="11">
        <v>121</v>
      </c>
      <c r="C497" s="11">
        <v>25.1</v>
      </c>
    </row>
    <row r="498" spans="1:3" x14ac:dyDescent="0.2">
      <c r="A498" s="10">
        <f t="shared" si="7"/>
        <v>496</v>
      </c>
      <c r="B498" s="11">
        <v>121</v>
      </c>
      <c r="C498" s="11">
        <v>25.2</v>
      </c>
    </row>
    <row r="499" spans="1:3" x14ac:dyDescent="0.2">
      <c r="A499" s="10">
        <f t="shared" si="7"/>
        <v>497</v>
      </c>
      <c r="B499" s="11">
        <v>121</v>
      </c>
      <c r="C499" s="11">
        <v>25.2</v>
      </c>
    </row>
    <row r="500" spans="1:3" x14ac:dyDescent="0.2">
      <c r="A500" s="10">
        <f t="shared" si="7"/>
        <v>498</v>
      </c>
      <c r="B500" s="11">
        <v>121</v>
      </c>
      <c r="C500" s="11">
        <v>25</v>
      </c>
    </row>
    <row r="501" spans="1:3" x14ac:dyDescent="0.2">
      <c r="A501" s="10">
        <f t="shared" si="7"/>
        <v>499</v>
      </c>
      <c r="B501" s="11">
        <v>121</v>
      </c>
      <c r="C501" s="11">
        <v>25</v>
      </c>
    </row>
    <row r="502" spans="1:3" x14ac:dyDescent="0.2">
      <c r="A502" s="10">
        <f t="shared" si="7"/>
        <v>500</v>
      </c>
      <c r="B502" s="11">
        <v>121</v>
      </c>
      <c r="C502" s="11">
        <v>25.1</v>
      </c>
    </row>
    <row r="503" spans="1:3" x14ac:dyDescent="0.2">
      <c r="A503" s="10">
        <f t="shared" si="7"/>
        <v>501</v>
      </c>
      <c r="B503" s="11">
        <v>121</v>
      </c>
      <c r="C503" s="11">
        <v>25.1</v>
      </c>
    </row>
    <row r="504" spans="1:3" x14ac:dyDescent="0.2">
      <c r="A504" s="10">
        <f t="shared" si="7"/>
        <v>502</v>
      </c>
      <c r="B504" s="11">
        <v>121</v>
      </c>
      <c r="C504" s="11">
        <v>25.1</v>
      </c>
    </row>
    <row r="505" spans="1:3" x14ac:dyDescent="0.2">
      <c r="A505" s="10">
        <f t="shared" si="7"/>
        <v>503</v>
      </c>
      <c r="B505" s="11">
        <v>120</v>
      </c>
      <c r="C505" s="11">
        <v>25.1</v>
      </c>
    </row>
    <row r="506" spans="1:3" x14ac:dyDescent="0.2">
      <c r="A506" s="10">
        <f t="shared" si="7"/>
        <v>504</v>
      </c>
      <c r="B506" s="11">
        <v>120</v>
      </c>
      <c r="C506" s="11">
        <v>25.2</v>
      </c>
    </row>
    <row r="507" spans="1:3" x14ac:dyDescent="0.2">
      <c r="A507" s="10">
        <f t="shared" si="7"/>
        <v>505</v>
      </c>
      <c r="B507" s="11">
        <v>120</v>
      </c>
      <c r="C507" s="11">
        <v>25.2</v>
      </c>
    </row>
    <row r="508" spans="1:3" x14ac:dyDescent="0.2">
      <c r="A508" s="10">
        <f t="shared" si="7"/>
        <v>506</v>
      </c>
      <c r="B508" s="11">
        <v>120</v>
      </c>
      <c r="C508" s="11">
        <v>25.2</v>
      </c>
    </row>
    <row r="509" spans="1:3" x14ac:dyDescent="0.2">
      <c r="A509" s="10">
        <f t="shared" si="7"/>
        <v>507</v>
      </c>
      <c r="B509" s="11">
        <v>120</v>
      </c>
      <c r="C509" s="11">
        <v>25.3</v>
      </c>
    </row>
    <row r="510" spans="1:3" x14ac:dyDescent="0.2">
      <c r="A510" s="10">
        <f t="shared" si="7"/>
        <v>508</v>
      </c>
      <c r="B510" s="11">
        <v>120</v>
      </c>
      <c r="C510" s="11">
        <v>25.3</v>
      </c>
    </row>
    <row r="511" spans="1:3" x14ac:dyDescent="0.2">
      <c r="A511" s="10">
        <f t="shared" si="7"/>
        <v>509</v>
      </c>
      <c r="B511" s="11">
        <v>121</v>
      </c>
      <c r="C511" s="11">
        <v>25.3</v>
      </c>
    </row>
    <row r="512" spans="1:3" x14ac:dyDescent="0.2">
      <c r="A512" s="10">
        <f t="shared" si="7"/>
        <v>510</v>
      </c>
      <c r="B512" s="11">
        <v>121</v>
      </c>
      <c r="C512" s="11">
        <v>25.3</v>
      </c>
    </row>
    <row r="513" spans="1:3" x14ac:dyDescent="0.2">
      <c r="A513" s="10">
        <f t="shared" si="7"/>
        <v>511</v>
      </c>
      <c r="B513" s="11">
        <v>121</v>
      </c>
      <c r="C513" s="11">
        <v>25.3</v>
      </c>
    </row>
    <row r="514" spans="1:3" x14ac:dyDescent="0.2">
      <c r="A514" s="10">
        <f t="shared" si="7"/>
        <v>512</v>
      </c>
      <c r="B514" s="11">
        <v>121</v>
      </c>
      <c r="C514" s="11">
        <v>25.2</v>
      </c>
    </row>
    <row r="515" spans="1:3" x14ac:dyDescent="0.2">
      <c r="A515" s="10">
        <f t="shared" si="7"/>
        <v>513</v>
      </c>
      <c r="B515" s="11">
        <v>121</v>
      </c>
      <c r="C515" s="11">
        <v>25.2</v>
      </c>
    </row>
    <row r="516" spans="1:3" x14ac:dyDescent="0.2">
      <c r="A516" s="10">
        <f t="shared" ref="A516:A579" si="8">A515+1</f>
        <v>514</v>
      </c>
      <c r="B516" s="11">
        <v>119</v>
      </c>
      <c r="C516" s="11">
        <v>25.3</v>
      </c>
    </row>
    <row r="517" spans="1:3" x14ac:dyDescent="0.2">
      <c r="A517" s="10">
        <f t="shared" si="8"/>
        <v>515</v>
      </c>
      <c r="B517" s="11">
        <v>119</v>
      </c>
      <c r="C517" s="11">
        <v>25.3</v>
      </c>
    </row>
    <row r="518" spans="1:3" x14ac:dyDescent="0.2">
      <c r="A518" s="10">
        <f t="shared" si="8"/>
        <v>516</v>
      </c>
      <c r="B518" s="11">
        <v>120</v>
      </c>
      <c r="C518" s="11">
        <v>25.3</v>
      </c>
    </row>
    <row r="519" spans="1:3" x14ac:dyDescent="0.2">
      <c r="A519" s="10">
        <f t="shared" si="8"/>
        <v>517</v>
      </c>
      <c r="B519" s="11">
        <v>120</v>
      </c>
      <c r="C519" s="11">
        <v>25.4</v>
      </c>
    </row>
    <row r="520" spans="1:3" x14ac:dyDescent="0.2">
      <c r="A520" s="10">
        <f t="shared" si="8"/>
        <v>518</v>
      </c>
      <c r="B520" s="11">
        <v>120</v>
      </c>
      <c r="C520" s="11">
        <v>25.4</v>
      </c>
    </row>
    <row r="521" spans="1:3" x14ac:dyDescent="0.2">
      <c r="A521" s="10">
        <f t="shared" si="8"/>
        <v>519</v>
      </c>
      <c r="B521" s="11">
        <v>120</v>
      </c>
      <c r="C521" s="11">
        <v>25.4</v>
      </c>
    </row>
    <row r="522" spans="1:3" x14ac:dyDescent="0.2">
      <c r="A522" s="10">
        <f t="shared" si="8"/>
        <v>520</v>
      </c>
      <c r="B522" s="11">
        <v>120</v>
      </c>
      <c r="C522" s="11">
        <v>25.4</v>
      </c>
    </row>
    <row r="523" spans="1:3" x14ac:dyDescent="0.2">
      <c r="A523" s="10">
        <f t="shared" si="8"/>
        <v>521</v>
      </c>
      <c r="B523" s="11">
        <v>120</v>
      </c>
      <c r="C523" s="11">
        <v>25.5</v>
      </c>
    </row>
    <row r="524" spans="1:3" x14ac:dyDescent="0.2">
      <c r="A524" s="10">
        <f t="shared" si="8"/>
        <v>522</v>
      </c>
      <c r="B524" s="11">
        <v>120</v>
      </c>
      <c r="C524" s="11">
        <v>25.5</v>
      </c>
    </row>
    <row r="525" spans="1:3" x14ac:dyDescent="0.2">
      <c r="A525" s="10">
        <f t="shared" si="8"/>
        <v>523</v>
      </c>
      <c r="B525" s="11">
        <v>120</v>
      </c>
      <c r="C525" s="11">
        <v>25.5</v>
      </c>
    </row>
    <row r="526" spans="1:3" x14ac:dyDescent="0.2">
      <c r="A526" s="10">
        <f t="shared" si="8"/>
        <v>524</v>
      </c>
      <c r="B526" s="11">
        <v>120</v>
      </c>
      <c r="C526" s="11">
        <v>25.6</v>
      </c>
    </row>
    <row r="527" spans="1:3" x14ac:dyDescent="0.2">
      <c r="A527" s="10">
        <f t="shared" si="8"/>
        <v>525</v>
      </c>
      <c r="B527" s="11">
        <v>120</v>
      </c>
      <c r="C527" s="11">
        <v>25.6</v>
      </c>
    </row>
    <row r="528" spans="1:3" x14ac:dyDescent="0.2">
      <c r="A528" s="10">
        <f t="shared" si="8"/>
        <v>526</v>
      </c>
      <c r="B528" s="11">
        <v>121</v>
      </c>
      <c r="C528" s="11">
        <v>25.6</v>
      </c>
    </row>
    <row r="529" spans="1:3" x14ac:dyDescent="0.2">
      <c r="A529" s="10">
        <f t="shared" si="8"/>
        <v>527</v>
      </c>
      <c r="B529" s="11">
        <v>121</v>
      </c>
      <c r="C529" s="11">
        <v>25.6</v>
      </c>
    </row>
    <row r="530" spans="1:3" x14ac:dyDescent="0.2">
      <c r="A530" s="10">
        <f t="shared" si="8"/>
        <v>528</v>
      </c>
      <c r="B530" s="11">
        <v>120</v>
      </c>
      <c r="C530" s="11">
        <v>25.6</v>
      </c>
    </row>
    <row r="531" spans="1:3" x14ac:dyDescent="0.2">
      <c r="A531" s="10">
        <f t="shared" si="8"/>
        <v>529</v>
      </c>
      <c r="B531" s="11">
        <v>120</v>
      </c>
      <c r="C531" s="11">
        <v>25.6</v>
      </c>
    </row>
    <row r="532" spans="1:3" x14ac:dyDescent="0.2">
      <c r="A532" s="10">
        <f t="shared" si="8"/>
        <v>530</v>
      </c>
      <c r="B532" s="11">
        <v>120</v>
      </c>
      <c r="C532" s="11">
        <v>25.6</v>
      </c>
    </row>
    <row r="533" spans="1:3" x14ac:dyDescent="0.2">
      <c r="A533" s="10">
        <f t="shared" si="8"/>
        <v>531</v>
      </c>
      <c r="B533" s="11">
        <v>121</v>
      </c>
      <c r="C533" s="11">
        <v>25.7</v>
      </c>
    </row>
    <row r="534" spans="1:3" x14ac:dyDescent="0.2">
      <c r="A534" s="10">
        <f t="shared" si="8"/>
        <v>532</v>
      </c>
      <c r="B534" s="11">
        <v>121</v>
      </c>
      <c r="C534" s="11">
        <v>25.7</v>
      </c>
    </row>
    <row r="535" spans="1:3" x14ac:dyDescent="0.2">
      <c r="A535" s="10">
        <f t="shared" si="8"/>
        <v>533</v>
      </c>
      <c r="B535" s="11">
        <v>120</v>
      </c>
      <c r="C535" s="11">
        <v>25.7</v>
      </c>
    </row>
    <row r="536" spans="1:3" x14ac:dyDescent="0.2">
      <c r="A536" s="10">
        <f t="shared" si="8"/>
        <v>534</v>
      </c>
      <c r="B536" s="11">
        <v>120</v>
      </c>
      <c r="C536" s="11">
        <v>25.7</v>
      </c>
    </row>
    <row r="537" spans="1:3" x14ac:dyDescent="0.2">
      <c r="A537" s="10">
        <f t="shared" si="8"/>
        <v>535</v>
      </c>
      <c r="B537" s="11">
        <v>120</v>
      </c>
      <c r="C537" s="11">
        <v>25.8</v>
      </c>
    </row>
    <row r="538" spans="1:3" x14ac:dyDescent="0.2">
      <c r="A538" s="10">
        <f t="shared" si="8"/>
        <v>536</v>
      </c>
      <c r="B538" s="11">
        <v>120</v>
      </c>
      <c r="C538" s="11">
        <v>25.8</v>
      </c>
    </row>
    <row r="539" spans="1:3" x14ac:dyDescent="0.2">
      <c r="A539" s="10">
        <f t="shared" si="8"/>
        <v>537</v>
      </c>
      <c r="B539" s="11">
        <v>120</v>
      </c>
      <c r="C539" s="11">
        <v>25.8</v>
      </c>
    </row>
    <row r="540" spans="1:3" x14ac:dyDescent="0.2">
      <c r="A540" s="10">
        <f t="shared" si="8"/>
        <v>538</v>
      </c>
      <c r="B540" s="11">
        <v>120</v>
      </c>
      <c r="C540" s="11">
        <v>25.8</v>
      </c>
    </row>
    <row r="541" spans="1:3" x14ac:dyDescent="0.2">
      <c r="A541" s="10">
        <f t="shared" si="8"/>
        <v>539</v>
      </c>
      <c r="B541" s="11">
        <v>120</v>
      </c>
      <c r="C541" s="11">
        <v>25.9</v>
      </c>
    </row>
    <row r="542" spans="1:3" x14ac:dyDescent="0.2">
      <c r="A542" s="10">
        <f t="shared" si="8"/>
        <v>540</v>
      </c>
      <c r="B542" s="11">
        <v>120</v>
      </c>
      <c r="C542" s="11">
        <v>25.9</v>
      </c>
    </row>
    <row r="543" spans="1:3" x14ac:dyDescent="0.2">
      <c r="A543" s="10">
        <f t="shared" si="8"/>
        <v>541</v>
      </c>
      <c r="B543" s="11">
        <v>121</v>
      </c>
      <c r="C543" s="11">
        <v>25.9</v>
      </c>
    </row>
    <row r="544" spans="1:3" x14ac:dyDescent="0.2">
      <c r="A544" s="10">
        <f t="shared" si="8"/>
        <v>542</v>
      </c>
      <c r="B544" s="11">
        <v>121</v>
      </c>
      <c r="C544" s="11">
        <v>25.9</v>
      </c>
    </row>
    <row r="545" spans="1:3" x14ac:dyDescent="0.2">
      <c r="A545" s="10">
        <f t="shared" si="8"/>
        <v>543</v>
      </c>
      <c r="B545" s="11">
        <v>121</v>
      </c>
      <c r="C545" s="11">
        <v>26</v>
      </c>
    </row>
    <row r="546" spans="1:3" x14ac:dyDescent="0.2">
      <c r="A546" s="10">
        <f t="shared" si="8"/>
        <v>544</v>
      </c>
      <c r="B546" s="11">
        <v>121</v>
      </c>
      <c r="C546" s="11">
        <v>26</v>
      </c>
    </row>
    <row r="547" spans="1:3" x14ac:dyDescent="0.2">
      <c r="A547" s="10">
        <f t="shared" si="8"/>
        <v>545</v>
      </c>
      <c r="B547" s="11">
        <v>121</v>
      </c>
      <c r="C547" s="11">
        <v>26.1</v>
      </c>
    </row>
    <row r="548" spans="1:3" x14ac:dyDescent="0.2">
      <c r="A548" s="10">
        <f t="shared" si="8"/>
        <v>546</v>
      </c>
      <c r="B548" s="11">
        <v>121</v>
      </c>
      <c r="C548" s="11">
        <v>26.1</v>
      </c>
    </row>
    <row r="549" spans="1:3" x14ac:dyDescent="0.2">
      <c r="A549" s="10">
        <f t="shared" si="8"/>
        <v>547</v>
      </c>
      <c r="B549" s="11">
        <v>121</v>
      </c>
      <c r="C549" s="11">
        <v>26.1</v>
      </c>
    </row>
    <row r="550" spans="1:3" x14ac:dyDescent="0.2">
      <c r="A550" s="10">
        <f t="shared" si="8"/>
        <v>548</v>
      </c>
      <c r="B550" s="11">
        <v>122</v>
      </c>
      <c r="C550" s="11">
        <v>26.1</v>
      </c>
    </row>
    <row r="551" spans="1:3" x14ac:dyDescent="0.2">
      <c r="A551" s="10">
        <f t="shared" si="8"/>
        <v>549</v>
      </c>
      <c r="B551" s="11">
        <v>121</v>
      </c>
      <c r="C551" s="11">
        <v>26.2</v>
      </c>
    </row>
    <row r="552" spans="1:3" x14ac:dyDescent="0.2">
      <c r="A552" s="10">
        <f t="shared" si="8"/>
        <v>550</v>
      </c>
      <c r="B552" s="11">
        <v>121</v>
      </c>
      <c r="C552" s="11">
        <v>26.1</v>
      </c>
    </row>
    <row r="553" spans="1:3" x14ac:dyDescent="0.2">
      <c r="A553" s="10">
        <f t="shared" si="8"/>
        <v>551</v>
      </c>
      <c r="B553" s="11">
        <v>121</v>
      </c>
      <c r="C553" s="11">
        <v>26.1</v>
      </c>
    </row>
    <row r="554" spans="1:3" x14ac:dyDescent="0.2">
      <c r="A554" s="10">
        <f t="shared" si="8"/>
        <v>552</v>
      </c>
      <c r="B554" s="11">
        <v>121</v>
      </c>
      <c r="C554" s="11">
        <v>26.2</v>
      </c>
    </row>
    <row r="555" spans="1:3" x14ac:dyDescent="0.2">
      <c r="A555" s="10">
        <f t="shared" si="8"/>
        <v>553</v>
      </c>
      <c r="B555" s="11">
        <v>121</v>
      </c>
      <c r="C555" s="11">
        <v>26.2</v>
      </c>
    </row>
    <row r="556" spans="1:3" x14ac:dyDescent="0.2">
      <c r="A556" s="10">
        <f t="shared" si="8"/>
        <v>554</v>
      </c>
      <c r="B556" s="11">
        <v>121</v>
      </c>
      <c r="C556" s="11">
        <v>26.2</v>
      </c>
    </row>
    <row r="557" spans="1:3" x14ac:dyDescent="0.2">
      <c r="A557" s="10">
        <f t="shared" si="8"/>
        <v>555</v>
      </c>
      <c r="B557" s="11">
        <v>121</v>
      </c>
      <c r="C557" s="11">
        <v>26.2</v>
      </c>
    </row>
    <row r="558" spans="1:3" x14ac:dyDescent="0.2">
      <c r="A558" s="10">
        <f t="shared" si="8"/>
        <v>556</v>
      </c>
      <c r="B558" s="11">
        <v>121</v>
      </c>
      <c r="C558" s="11">
        <v>26.2</v>
      </c>
    </row>
    <row r="559" spans="1:3" x14ac:dyDescent="0.2">
      <c r="A559" s="10">
        <f t="shared" si="8"/>
        <v>557</v>
      </c>
      <c r="B559" s="11">
        <v>117</v>
      </c>
      <c r="C559" s="11">
        <v>26.2</v>
      </c>
    </row>
    <row r="560" spans="1:3" x14ac:dyDescent="0.2">
      <c r="A560" s="10">
        <f t="shared" si="8"/>
        <v>558</v>
      </c>
      <c r="B560" s="11">
        <v>118</v>
      </c>
      <c r="C560" s="11">
        <v>26.2</v>
      </c>
    </row>
    <row r="561" spans="1:3" x14ac:dyDescent="0.2">
      <c r="A561" s="10">
        <f t="shared" si="8"/>
        <v>559</v>
      </c>
      <c r="B561" s="11">
        <v>117</v>
      </c>
      <c r="C561" s="11">
        <v>26.2</v>
      </c>
    </row>
    <row r="562" spans="1:3" x14ac:dyDescent="0.2">
      <c r="A562" s="10">
        <f t="shared" si="8"/>
        <v>560</v>
      </c>
      <c r="B562" s="11">
        <v>85</v>
      </c>
      <c r="C562" s="11">
        <v>26.2</v>
      </c>
    </row>
    <row r="563" spans="1:3" x14ac:dyDescent="0.2">
      <c r="A563" s="10">
        <f t="shared" si="8"/>
        <v>561</v>
      </c>
      <c r="B563" s="11">
        <v>85.2</v>
      </c>
      <c r="C563" s="11">
        <v>26.2</v>
      </c>
    </row>
    <row r="564" spans="1:3" x14ac:dyDescent="0.2">
      <c r="A564" s="10">
        <f t="shared" si="8"/>
        <v>562</v>
      </c>
      <c r="B564" s="11">
        <v>85.3</v>
      </c>
      <c r="C564" s="11">
        <v>26.2</v>
      </c>
    </row>
    <row r="565" spans="1:3" x14ac:dyDescent="0.2">
      <c r="A565" s="10">
        <f t="shared" si="8"/>
        <v>563</v>
      </c>
      <c r="B565" s="11">
        <v>85.3</v>
      </c>
      <c r="C565" s="11">
        <v>26.2</v>
      </c>
    </row>
    <row r="566" spans="1:3" x14ac:dyDescent="0.2">
      <c r="A566" s="10">
        <f t="shared" si="8"/>
        <v>564</v>
      </c>
      <c r="B566" s="11">
        <v>85.5</v>
      </c>
      <c r="C566" s="11">
        <v>26.3</v>
      </c>
    </row>
    <row r="567" spans="1:3" x14ac:dyDescent="0.2">
      <c r="A567" s="10">
        <f t="shared" si="8"/>
        <v>565</v>
      </c>
      <c r="B567" s="11">
        <v>85.6</v>
      </c>
      <c r="C567" s="11">
        <v>26.3</v>
      </c>
    </row>
    <row r="568" spans="1:3" x14ac:dyDescent="0.2">
      <c r="A568" s="10">
        <f t="shared" si="8"/>
        <v>566</v>
      </c>
      <c r="B568" s="11">
        <v>85.7</v>
      </c>
      <c r="C568" s="11">
        <v>26.3</v>
      </c>
    </row>
    <row r="569" spans="1:3" x14ac:dyDescent="0.2">
      <c r="A569" s="10">
        <f t="shared" si="8"/>
        <v>567</v>
      </c>
      <c r="B569" s="11">
        <v>85.8</v>
      </c>
      <c r="C569" s="11">
        <v>26.3</v>
      </c>
    </row>
    <row r="570" spans="1:3" x14ac:dyDescent="0.2">
      <c r="A570" s="10">
        <f t="shared" si="8"/>
        <v>568</v>
      </c>
      <c r="B570" s="11">
        <v>86</v>
      </c>
      <c r="C570" s="11">
        <v>26.4</v>
      </c>
    </row>
    <row r="571" spans="1:3" x14ac:dyDescent="0.2">
      <c r="A571" s="10">
        <f t="shared" si="8"/>
        <v>569</v>
      </c>
      <c r="B571" s="11">
        <v>86</v>
      </c>
      <c r="C571" s="11">
        <v>26.3</v>
      </c>
    </row>
    <row r="572" spans="1:3" x14ac:dyDescent="0.2">
      <c r="A572" s="10">
        <f t="shared" si="8"/>
        <v>570</v>
      </c>
      <c r="B572" s="11">
        <v>86.1</v>
      </c>
      <c r="C572" s="11">
        <v>26.3</v>
      </c>
    </row>
    <row r="573" spans="1:3" x14ac:dyDescent="0.2">
      <c r="A573" s="10">
        <f t="shared" si="8"/>
        <v>571</v>
      </c>
      <c r="B573" s="11">
        <v>86.2</v>
      </c>
      <c r="C573" s="11">
        <v>26.3</v>
      </c>
    </row>
    <row r="574" spans="1:3" x14ac:dyDescent="0.2">
      <c r="A574" s="10">
        <f t="shared" si="8"/>
        <v>572</v>
      </c>
      <c r="B574" s="11">
        <v>86</v>
      </c>
      <c r="C574" s="11">
        <v>26.3</v>
      </c>
    </row>
    <row r="575" spans="1:3" x14ac:dyDescent="0.2">
      <c r="A575" s="10">
        <f t="shared" si="8"/>
        <v>573</v>
      </c>
      <c r="B575" s="11">
        <v>86.1</v>
      </c>
      <c r="C575" s="11">
        <v>26.3</v>
      </c>
    </row>
    <row r="576" spans="1:3" x14ac:dyDescent="0.2">
      <c r="A576" s="10">
        <f t="shared" si="8"/>
        <v>574</v>
      </c>
      <c r="B576" s="11">
        <v>86.2</v>
      </c>
      <c r="C576" s="11">
        <v>26.4</v>
      </c>
    </row>
    <row r="577" spans="1:3" x14ac:dyDescent="0.2">
      <c r="A577" s="10">
        <f t="shared" si="8"/>
        <v>575</v>
      </c>
      <c r="B577" s="11">
        <v>86.3</v>
      </c>
      <c r="C577" s="11">
        <v>26.4</v>
      </c>
    </row>
    <row r="578" spans="1:3" x14ac:dyDescent="0.2">
      <c r="A578" s="10">
        <f t="shared" si="8"/>
        <v>576</v>
      </c>
      <c r="B578" s="11">
        <v>86.4</v>
      </c>
      <c r="C578" s="11">
        <v>26.5</v>
      </c>
    </row>
    <row r="579" spans="1:3" x14ac:dyDescent="0.2">
      <c r="A579" s="10">
        <f t="shared" si="8"/>
        <v>577</v>
      </c>
      <c r="B579" s="11">
        <v>86.4</v>
      </c>
      <c r="C579" s="11">
        <v>26.4</v>
      </c>
    </row>
    <row r="580" spans="1:3" x14ac:dyDescent="0.2">
      <c r="A580" s="10">
        <f t="shared" ref="A580:A643" si="9">A579+1</f>
        <v>578</v>
      </c>
      <c r="B580" s="11">
        <v>86.5</v>
      </c>
      <c r="C580" s="11">
        <v>26.4</v>
      </c>
    </row>
    <row r="581" spans="1:3" x14ac:dyDescent="0.2">
      <c r="A581" s="10">
        <f t="shared" si="9"/>
        <v>579</v>
      </c>
      <c r="B581" s="11">
        <v>86.6</v>
      </c>
      <c r="C581" s="11">
        <v>26.2</v>
      </c>
    </row>
    <row r="582" spans="1:3" x14ac:dyDescent="0.2">
      <c r="A582" s="10">
        <f t="shared" si="9"/>
        <v>580</v>
      </c>
      <c r="B582" s="11">
        <v>86.5</v>
      </c>
      <c r="C582" s="11">
        <v>26.3</v>
      </c>
    </row>
    <row r="583" spans="1:3" x14ac:dyDescent="0.2">
      <c r="A583" s="10">
        <f t="shared" si="9"/>
        <v>581</v>
      </c>
      <c r="B583" s="11">
        <v>86.6</v>
      </c>
      <c r="C583" s="11">
        <v>26.3</v>
      </c>
    </row>
    <row r="584" spans="1:3" x14ac:dyDescent="0.2">
      <c r="A584" s="10">
        <f t="shared" si="9"/>
        <v>582</v>
      </c>
      <c r="B584" s="11">
        <v>86.7</v>
      </c>
      <c r="C584" s="11">
        <v>26.2</v>
      </c>
    </row>
    <row r="585" spans="1:3" x14ac:dyDescent="0.2">
      <c r="A585" s="10">
        <f t="shared" si="9"/>
        <v>583</v>
      </c>
      <c r="B585" s="11">
        <v>86.8</v>
      </c>
      <c r="C585" s="11">
        <v>26.1</v>
      </c>
    </row>
    <row r="586" spans="1:3" x14ac:dyDescent="0.2">
      <c r="A586" s="10">
        <f t="shared" si="9"/>
        <v>584</v>
      </c>
      <c r="B586" s="11">
        <v>86.9</v>
      </c>
      <c r="C586" s="11">
        <v>26.1</v>
      </c>
    </row>
    <row r="587" spans="1:3" x14ac:dyDescent="0.2">
      <c r="A587" s="10">
        <f t="shared" si="9"/>
        <v>585</v>
      </c>
      <c r="B587" s="11">
        <v>86.9</v>
      </c>
      <c r="C587" s="11">
        <v>26.1</v>
      </c>
    </row>
    <row r="588" spans="1:3" x14ac:dyDescent="0.2">
      <c r="A588" s="10">
        <f t="shared" si="9"/>
        <v>586</v>
      </c>
      <c r="B588" s="11">
        <v>86.9</v>
      </c>
      <c r="C588" s="11">
        <v>26.2</v>
      </c>
    </row>
    <row r="589" spans="1:3" x14ac:dyDescent="0.2">
      <c r="A589" s="10">
        <f t="shared" si="9"/>
        <v>587</v>
      </c>
      <c r="B589" s="11">
        <v>86.9</v>
      </c>
      <c r="C589" s="11">
        <v>26.2</v>
      </c>
    </row>
    <row r="590" spans="1:3" x14ac:dyDescent="0.2">
      <c r="A590" s="10">
        <f t="shared" si="9"/>
        <v>588</v>
      </c>
      <c r="B590" s="11">
        <v>87</v>
      </c>
      <c r="C590" s="11">
        <v>26.2</v>
      </c>
    </row>
    <row r="591" spans="1:3" x14ac:dyDescent="0.2">
      <c r="A591" s="10">
        <f t="shared" si="9"/>
        <v>589</v>
      </c>
      <c r="B591" s="11">
        <v>87.1</v>
      </c>
      <c r="C591" s="11">
        <v>26.2</v>
      </c>
    </row>
    <row r="592" spans="1:3" x14ac:dyDescent="0.2">
      <c r="A592" s="10">
        <f t="shared" si="9"/>
        <v>590</v>
      </c>
      <c r="B592" s="11">
        <v>87.3</v>
      </c>
      <c r="C592" s="11">
        <v>26</v>
      </c>
    </row>
    <row r="593" spans="1:3" x14ac:dyDescent="0.2">
      <c r="A593" s="10">
        <f t="shared" si="9"/>
        <v>591</v>
      </c>
      <c r="B593" s="11">
        <v>87.4</v>
      </c>
      <c r="C593" s="11">
        <v>26</v>
      </c>
    </row>
    <row r="594" spans="1:3" x14ac:dyDescent="0.2">
      <c r="A594" s="10">
        <f t="shared" si="9"/>
        <v>592</v>
      </c>
      <c r="B594" s="11">
        <v>87.5</v>
      </c>
      <c r="C594" s="11">
        <v>26</v>
      </c>
    </row>
    <row r="595" spans="1:3" x14ac:dyDescent="0.2">
      <c r="A595" s="10">
        <f t="shared" si="9"/>
        <v>593</v>
      </c>
      <c r="B595" s="11">
        <v>86.9</v>
      </c>
      <c r="C595" s="11">
        <v>26</v>
      </c>
    </row>
    <row r="596" spans="1:3" x14ac:dyDescent="0.2">
      <c r="A596" s="10">
        <f t="shared" si="9"/>
        <v>594</v>
      </c>
      <c r="B596" s="11">
        <v>87.1</v>
      </c>
      <c r="C596" s="11">
        <v>26.1</v>
      </c>
    </row>
    <row r="597" spans="1:3" x14ac:dyDescent="0.2">
      <c r="A597" s="10">
        <f t="shared" si="9"/>
        <v>595</v>
      </c>
      <c r="B597" s="11">
        <v>87.2</v>
      </c>
      <c r="C597" s="11">
        <v>26.1</v>
      </c>
    </row>
    <row r="598" spans="1:3" x14ac:dyDescent="0.2">
      <c r="A598" s="10">
        <f t="shared" si="9"/>
        <v>596</v>
      </c>
      <c r="B598" s="11">
        <v>87.2</v>
      </c>
      <c r="C598" s="11">
        <v>26.1</v>
      </c>
    </row>
    <row r="599" spans="1:3" x14ac:dyDescent="0.2">
      <c r="A599" s="10">
        <f t="shared" si="9"/>
        <v>597</v>
      </c>
      <c r="B599" s="11">
        <v>87.2</v>
      </c>
      <c r="C599" s="11">
        <v>26.2</v>
      </c>
    </row>
    <row r="600" spans="1:3" x14ac:dyDescent="0.2">
      <c r="A600" s="10">
        <f t="shared" si="9"/>
        <v>598</v>
      </c>
      <c r="B600" s="11">
        <v>87.2</v>
      </c>
      <c r="C600" s="11">
        <v>26.2</v>
      </c>
    </row>
    <row r="601" spans="1:3" x14ac:dyDescent="0.2">
      <c r="A601" s="10">
        <f t="shared" si="9"/>
        <v>599</v>
      </c>
      <c r="B601" s="11">
        <v>87</v>
      </c>
      <c r="C601" s="11">
        <v>26.1</v>
      </c>
    </row>
    <row r="602" spans="1:3" x14ac:dyDescent="0.2">
      <c r="A602" s="10">
        <f t="shared" si="9"/>
        <v>600</v>
      </c>
      <c r="B602" s="11">
        <v>86.8</v>
      </c>
      <c r="C602" s="11">
        <v>26.1</v>
      </c>
    </row>
    <row r="603" spans="1:3" x14ac:dyDescent="0.2">
      <c r="A603" s="10">
        <f t="shared" si="9"/>
        <v>601</v>
      </c>
      <c r="B603" s="11">
        <v>87</v>
      </c>
      <c r="C603" s="11">
        <v>26.1</v>
      </c>
    </row>
    <row r="604" spans="1:3" x14ac:dyDescent="0.2">
      <c r="A604" s="10">
        <f t="shared" si="9"/>
        <v>602</v>
      </c>
      <c r="B604" s="11">
        <v>87.1</v>
      </c>
      <c r="C604" s="11">
        <v>26.1</v>
      </c>
    </row>
    <row r="605" spans="1:3" x14ac:dyDescent="0.2">
      <c r="A605" s="10">
        <f t="shared" si="9"/>
        <v>603</v>
      </c>
      <c r="B605" s="11">
        <v>87.2</v>
      </c>
      <c r="C605" s="11">
        <v>26.1</v>
      </c>
    </row>
    <row r="606" spans="1:3" x14ac:dyDescent="0.2">
      <c r="A606" s="10">
        <f t="shared" si="9"/>
        <v>604</v>
      </c>
      <c r="B606" s="11">
        <v>87.3</v>
      </c>
      <c r="C606" s="11">
        <v>26.2</v>
      </c>
    </row>
    <row r="607" spans="1:3" x14ac:dyDescent="0.2">
      <c r="A607" s="10">
        <f t="shared" si="9"/>
        <v>605</v>
      </c>
      <c r="B607" s="11">
        <v>87.2</v>
      </c>
      <c r="C607" s="11">
        <v>26.1</v>
      </c>
    </row>
    <row r="608" spans="1:3" x14ac:dyDescent="0.2">
      <c r="A608" s="10">
        <f t="shared" si="9"/>
        <v>606</v>
      </c>
      <c r="B608" s="11">
        <v>87.4</v>
      </c>
      <c r="C608" s="11">
        <v>26.1</v>
      </c>
    </row>
    <row r="609" spans="1:3" x14ac:dyDescent="0.2">
      <c r="A609" s="10">
        <f t="shared" si="9"/>
        <v>607</v>
      </c>
      <c r="B609" s="11">
        <v>87.5</v>
      </c>
      <c r="C609" s="11">
        <v>26.1</v>
      </c>
    </row>
    <row r="610" spans="1:3" x14ac:dyDescent="0.2">
      <c r="A610" s="10">
        <f t="shared" si="9"/>
        <v>608</v>
      </c>
      <c r="B610" s="11">
        <v>87.6</v>
      </c>
      <c r="C610" s="11">
        <v>26.1</v>
      </c>
    </row>
    <row r="611" spans="1:3" x14ac:dyDescent="0.2">
      <c r="A611" s="10">
        <f t="shared" si="9"/>
        <v>609</v>
      </c>
      <c r="B611" s="11">
        <v>87.5</v>
      </c>
      <c r="C611" s="11">
        <v>26.2</v>
      </c>
    </row>
    <row r="612" spans="1:3" x14ac:dyDescent="0.2">
      <c r="A612" s="10">
        <f t="shared" si="9"/>
        <v>610</v>
      </c>
      <c r="B612" s="11">
        <v>87.6</v>
      </c>
      <c r="C612" s="11">
        <v>26.1</v>
      </c>
    </row>
    <row r="613" spans="1:3" x14ac:dyDescent="0.2">
      <c r="A613" s="10">
        <f t="shared" si="9"/>
        <v>611</v>
      </c>
      <c r="B613" s="11">
        <v>87.6</v>
      </c>
      <c r="C613" s="11">
        <v>26.2</v>
      </c>
    </row>
    <row r="614" spans="1:3" x14ac:dyDescent="0.2">
      <c r="A614" s="10">
        <f t="shared" si="9"/>
        <v>612</v>
      </c>
      <c r="B614" s="11">
        <v>87.4</v>
      </c>
      <c r="C614" s="11">
        <v>26.2</v>
      </c>
    </row>
    <row r="615" spans="1:3" x14ac:dyDescent="0.2">
      <c r="A615" s="10">
        <f t="shared" si="9"/>
        <v>613</v>
      </c>
      <c r="B615" s="11">
        <v>87.5</v>
      </c>
      <c r="C615" s="11">
        <v>26.2</v>
      </c>
    </row>
    <row r="616" spans="1:3" x14ac:dyDescent="0.2">
      <c r="A616" s="10">
        <f t="shared" si="9"/>
        <v>614</v>
      </c>
      <c r="B616" s="11">
        <v>87.6</v>
      </c>
      <c r="C616" s="11">
        <v>26.2</v>
      </c>
    </row>
    <row r="617" spans="1:3" x14ac:dyDescent="0.2">
      <c r="A617" s="10">
        <f t="shared" si="9"/>
        <v>615</v>
      </c>
      <c r="B617" s="11">
        <v>87.7</v>
      </c>
      <c r="C617" s="11">
        <v>26.2</v>
      </c>
    </row>
    <row r="618" spans="1:3" x14ac:dyDescent="0.2">
      <c r="A618" s="10">
        <f t="shared" si="9"/>
        <v>616</v>
      </c>
      <c r="B618" s="11">
        <v>87.8</v>
      </c>
      <c r="C618" s="11">
        <v>23.9</v>
      </c>
    </row>
    <row r="619" spans="1:3" x14ac:dyDescent="0.2">
      <c r="A619" s="10">
        <f t="shared" si="9"/>
        <v>617</v>
      </c>
      <c r="B619" s="11">
        <v>88</v>
      </c>
      <c r="C619" s="11">
        <v>23.9</v>
      </c>
    </row>
    <row r="620" spans="1:3" x14ac:dyDescent="0.2">
      <c r="A620" s="10">
        <f t="shared" si="9"/>
        <v>618</v>
      </c>
      <c r="B620" s="11">
        <v>88.1</v>
      </c>
      <c r="C620" s="11">
        <v>23.8</v>
      </c>
    </row>
    <row r="621" spans="1:3" x14ac:dyDescent="0.2">
      <c r="A621" s="10">
        <f t="shared" si="9"/>
        <v>619</v>
      </c>
      <c r="B621" s="11">
        <v>88.1</v>
      </c>
      <c r="C621" s="11">
        <v>23.7</v>
      </c>
    </row>
    <row r="622" spans="1:3" x14ac:dyDescent="0.2">
      <c r="A622" s="10">
        <f t="shared" si="9"/>
        <v>620</v>
      </c>
      <c r="B622" s="11">
        <v>88.2</v>
      </c>
      <c r="C622" s="11">
        <v>23.7</v>
      </c>
    </row>
    <row r="623" spans="1:3" x14ac:dyDescent="0.2">
      <c r="A623" s="10">
        <f t="shared" si="9"/>
        <v>621</v>
      </c>
      <c r="B623" s="11">
        <v>88.2</v>
      </c>
      <c r="C623" s="11">
        <v>23.7</v>
      </c>
    </row>
    <row r="624" spans="1:3" x14ac:dyDescent="0.2">
      <c r="A624" s="10">
        <f t="shared" si="9"/>
        <v>622</v>
      </c>
      <c r="B624" s="11">
        <v>88.3</v>
      </c>
      <c r="C624" s="11">
        <v>23.8</v>
      </c>
    </row>
    <row r="625" spans="1:3" x14ac:dyDescent="0.2">
      <c r="A625" s="10">
        <f t="shared" si="9"/>
        <v>623</v>
      </c>
      <c r="B625" s="11">
        <v>88.3</v>
      </c>
      <c r="C625" s="11">
        <v>23.8</v>
      </c>
    </row>
    <row r="626" spans="1:3" x14ac:dyDescent="0.2">
      <c r="A626" s="10">
        <f t="shared" si="9"/>
        <v>624</v>
      </c>
      <c r="B626" s="11">
        <v>88.5</v>
      </c>
      <c r="C626" s="11">
        <v>23.9</v>
      </c>
    </row>
    <row r="627" spans="1:3" x14ac:dyDescent="0.2">
      <c r="A627" s="10">
        <f t="shared" si="9"/>
        <v>625</v>
      </c>
      <c r="B627" s="11">
        <v>88.6</v>
      </c>
      <c r="C627" s="11">
        <v>23.9</v>
      </c>
    </row>
    <row r="628" spans="1:3" x14ac:dyDescent="0.2">
      <c r="A628" s="10">
        <f t="shared" si="9"/>
        <v>626</v>
      </c>
      <c r="B628" s="11">
        <v>88.7</v>
      </c>
      <c r="C628" s="11">
        <v>23.9</v>
      </c>
    </row>
    <row r="629" spans="1:3" x14ac:dyDescent="0.2">
      <c r="A629" s="10">
        <f t="shared" si="9"/>
        <v>627</v>
      </c>
      <c r="B629" s="11">
        <v>88.7</v>
      </c>
      <c r="C629" s="11">
        <v>24</v>
      </c>
    </row>
    <row r="630" spans="1:3" x14ac:dyDescent="0.2">
      <c r="A630" s="10">
        <f t="shared" si="9"/>
        <v>628</v>
      </c>
      <c r="B630" s="11">
        <v>88.8</v>
      </c>
      <c r="C630" s="11">
        <v>24</v>
      </c>
    </row>
    <row r="631" spans="1:3" x14ac:dyDescent="0.2">
      <c r="A631" s="10">
        <f t="shared" si="9"/>
        <v>629</v>
      </c>
      <c r="B631" s="11">
        <v>88.9</v>
      </c>
      <c r="C631" s="11">
        <v>24</v>
      </c>
    </row>
    <row r="632" spans="1:3" x14ac:dyDescent="0.2">
      <c r="A632" s="10">
        <f t="shared" si="9"/>
        <v>630</v>
      </c>
      <c r="B632" s="11">
        <v>89</v>
      </c>
      <c r="C632" s="11">
        <v>24</v>
      </c>
    </row>
    <row r="633" spans="1:3" x14ac:dyDescent="0.2">
      <c r="A633" s="10">
        <f t="shared" si="9"/>
        <v>631</v>
      </c>
      <c r="B633" s="11">
        <v>89.1</v>
      </c>
      <c r="C633" s="11">
        <v>24.1</v>
      </c>
    </row>
    <row r="634" spans="1:3" x14ac:dyDescent="0.2">
      <c r="A634" s="10">
        <f t="shared" si="9"/>
        <v>632</v>
      </c>
      <c r="B634" s="11">
        <v>89.3</v>
      </c>
      <c r="C634" s="11">
        <v>23.7</v>
      </c>
    </row>
    <row r="635" spans="1:3" x14ac:dyDescent="0.2">
      <c r="A635" s="10">
        <f t="shared" si="9"/>
        <v>633</v>
      </c>
      <c r="B635" s="11">
        <v>89</v>
      </c>
      <c r="C635" s="11">
        <v>23.7</v>
      </c>
    </row>
    <row r="636" spans="1:3" x14ac:dyDescent="0.2">
      <c r="A636" s="10">
        <f t="shared" si="9"/>
        <v>634</v>
      </c>
      <c r="B636" s="11">
        <v>89.2</v>
      </c>
      <c r="C636" s="11">
        <v>23.7</v>
      </c>
    </row>
    <row r="637" spans="1:3" x14ac:dyDescent="0.2">
      <c r="A637" s="10">
        <f t="shared" si="9"/>
        <v>635</v>
      </c>
      <c r="B637" s="11">
        <v>89.2</v>
      </c>
      <c r="C637" s="11">
        <v>23.8</v>
      </c>
    </row>
    <row r="638" spans="1:3" x14ac:dyDescent="0.2">
      <c r="A638" s="10">
        <f t="shared" si="9"/>
        <v>636</v>
      </c>
      <c r="B638" s="11">
        <v>89.4</v>
      </c>
      <c r="C638" s="11">
        <v>23.6</v>
      </c>
    </row>
    <row r="639" spans="1:3" x14ac:dyDescent="0.2">
      <c r="A639" s="10">
        <f t="shared" si="9"/>
        <v>637</v>
      </c>
      <c r="B639" s="11">
        <v>89.5</v>
      </c>
      <c r="C639" s="11">
        <v>23.5</v>
      </c>
    </row>
    <row r="640" spans="1:3" x14ac:dyDescent="0.2">
      <c r="A640" s="10">
        <f t="shared" si="9"/>
        <v>638</v>
      </c>
      <c r="B640" s="11">
        <v>89.6</v>
      </c>
      <c r="C640" s="11">
        <v>23.5</v>
      </c>
    </row>
    <row r="641" spans="1:3" x14ac:dyDescent="0.2">
      <c r="A641" s="10">
        <f t="shared" si="9"/>
        <v>639</v>
      </c>
      <c r="B641" s="11">
        <v>89.7</v>
      </c>
      <c r="C641" s="11">
        <v>23.5</v>
      </c>
    </row>
    <row r="642" spans="1:3" x14ac:dyDescent="0.2">
      <c r="A642" s="10">
        <f t="shared" si="9"/>
        <v>640</v>
      </c>
      <c r="B642" s="11">
        <v>89.9</v>
      </c>
      <c r="C642" s="11">
        <v>23.5</v>
      </c>
    </row>
    <row r="643" spans="1:3" x14ac:dyDescent="0.2">
      <c r="A643" s="10">
        <f t="shared" si="9"/>
        <v>641</v>
      </c>
      <c r="B643" s="11">
        <v>89.9</v>
      </c>
      <c r="C643" s="11">
        <v>23.6</v>
      </c>
    </row>
    <row r="644" spans="1:3" x14ac:dyDescent="0.2">
      <c r="A644" s="10">
        <f t="shared" ref="A644:A707" si="10">A643+1</f>
        <v>642</v>
      </c>
      <c r="B644" s="11">
        <v>90</v>
      </c>
      <c r="C644" s="11">
        <v>23.6</v>
      </c>
    </row>
    <row r="645" spans="1:3" x14ac:dyDescent="0.2">
      <c r="A645" s="10">
        <f t="shared" si="10"/>
        <v>643</v>
      </c>
      <c r="B645" s="11">
        <v>89.6</v>
      </c>
      <c r="C645" s="11">
        <v>23.6</v>
      </c>
    </row>
    <row r="646" spans="1:3" x14ac:dyDescent="0.2">
      <c r="A646" s="10">
        <f t="shared" si="10"/>
        <v>644</v>
      </c>
      <c r="B646" s="11">
        <v>89.7</v>
      </c>
      <c r="C646" s="11">
        <v>23.6</v>
      </c>
    </row>
    <row r="647" spans="1:3" x14ac:dyDescent="0.2">
      <c r="A647" s="10">
        <f t="shared" si="10"/>
        <v>645</v>
      </c>
      <c r="B647" s="11">
        <v>89.5</v>
      </c>
      <c r="C647" s="11">
        <v>23.6</v>
      </c>
    </row>
    <row r="648" spans="1:3" x14ac:dyDescent="0.2">
      <c r="A648" s="10">
        <f t="shared" si="10"/>
        <v>646</v>
      </c>
      <c r="B648" s="11">
        <v>89.1</v>
      </c>
      <c r="C648" s="11">
        <v>23.6</v>
      </c>
    </row>
    <row r="649" spans="1:3" x14ac:dyDescent="0.2">
      <c r="A649" s="10">
        <f t="shared" si="10"/>
        <v>647</v>
      </c>
      <c r="B649" s="11">
        <v>89.3</v>
      </c>
      <c r="C649" s="11">
        <v>23.6</v>
      </c>
    </row>
    <row r="650" spans="1:3" x14ac:dyDescent="0.2">
      <c r="A650" s="10">
        <f t="shared" si="10"/>
        <v>648</v>
      </c>
      <c r="B650" s="11">
        <v>89.4</v>
      </c>
      <c r="C650" s="11">
        <v>23.7</v>
      </c>
    </row>
    <row r="651" spans="1:3" x14ac:dyDescent="0.2">
      <c r="A651" s="10">
        <f t="shared" si="10"/>
        <v>649</v>
      </c>
      <c r="B651" s="11">
        <v>89.3</v>
      </c>
      <c r="C651" s="11">
        <v>23.7</v>
      </c>
    </row>
    <row r="652" spans="1:3" x14ac:dyDescent="0.2">
      <c r="A652" s="10">
        <f t="shared" si="10"/>
        <v>650</v>
      </c>
      <c r="B652" s="11">
        <v>89.4</v>
      </c>
      <c r="C652" s="11">
        <v>23.7</v>
      </c>
    </row>
    <row r="653" spans="1:3" x14ac:dyDescent="0.2">
      <c r="A653" s="10">
        <f t="shared" si="10"/>
        <v>651</v>
      </c>
      <c r="B653" s="11">
        <v>89.5</v>
      </c>
      <c r="C653" s="11">
        <v>23.7</v>
      </c>
    </row>
    <row r="654" spans="1:3" x14ac:dyDescent="0.2">
      <c r="A654" s="10">
        <f t="shared" si="10"/>
        <v>652</v>
      </c>
      <c r="B654" s="11">
        <v>89.5</v>
      </c>
      <c r="C654" s="11">
        <v>23.7</v>
      </c>
    </row>
    <row r="655" spans="1:3" x14ac:dyDescent="0.2">
      <c r="A655" s="10">
        <f t="shared" si="10"/>
        <v>653</v>
      </c>
      <c r="B655" s="11">
        <v>89.7</v>
      </c>
      <c r="C655" s="11">
        <v>23.7</v>
      </c>
    </row>
    <row r="656" spans="1:3" x14ac:dyDescent="0.2">
      <c r="A656" s="10">
        <f t="shared" si="10"/>
        <v>654</v>
      </c>
      <c r="B656" s="11">
        <v>89.8</v>
      </c>
      <c r="C656" s="11">
        <v>23.7</v>
      </c>
    </row>
    <row r="657" spans="1:3" x14ac:dyDescent="0.2">
      <c r="A657" s="10">
        <f t="shared" si="10"/>
        <v>655</v>
      </c>
      <c r="B657" s="11">
        <v>89.9</v>
      </c>
      <c r="C657" s="11">
        <v>23.7</v>
      </c>
    </row>
    <row r="658" spans="1:3" x14ac:dyDescent="0.2">
      <c r="A658" s="10">
        <f t="shared" si="10"/>
        <v>656</v>
      </c>
      <c r="B658" s="11">
        <v>90.1</v>
      </c>
      <c r="C658" s="11">
        <v>23.8</v>
      </c>
    </row>
    <row r="659" spans="1:3" x14ac:dyDescent="0.2">
      <c r="A659" s="10">
        <f t="shared" si="10"/>
        <v>657</v>
      </c>
      <c r="B659" s="11">
        <v>90.2</v>
      </c>
      <c r="C659" s="11">
        <v>23.7</v>
      </c>
    </row>
    <row r="660" spans="1:3" x14ac:dyDescent="0.2">
      <c r="A660" s="10">
        <f t="shared" si="10"/>
        <v>658</v>
      </c>
      <c r="B660" s="11">
        <v>90.3</v>
      </c>
      <c r="C660" s="11">
        <v>23.7</v>
      </c>
    </row>
    <row r="661" spans="1:3" x14ac:dyDescent="0.2">
      <c r="A661" s="10">
        <f t="shared" si="10"/>
        <v>659</v>
      </c>
      <c r="B661" s="11">
        <v>90.4</v>
      </c>
      <c r="C661" s="11">
        <v>23.8</v>
      </c>
    </row>
    <row r="662" spans="1:3" x14ac:dyDescent="0.2">
      <c r="A662" s="10">
        <f t="shared" si="10"/>
        <v>660</v>
      </c>
      <c r="B662" s="11">
        <v>90.5</v>
      </c>
      <c r="C662" s="11">
        <v>23.8</v>
      </c>
    </row>
    <row r="663" spans="1:3" x14ac:dyDescent="0.2">
      <c r="A663" s="10">
        <f t="shared" si="10"/>
        <v>661</v>
      </c>
      <c r="B663" s="11">
        <v>90.6</v>
      </c>
      <c r="C663" s="11">
        <v>23.8</v>
      </c>
    </row>
    <row r="664" spans="1:3" x14ac:dyDescent="0.2">
      <c r="A664" s="10">
        <f t="shared" si="10"/>
        <v>662</v>
      </c>
      <c r="B664" s="11">
        <v>90.8</v>
      </c>
      <c r="C664" s="11">
        <v>23.7</v>
      </c>
    </row>
    <row r="665" spans="1:3" x14ac:dyDescent="0.2">
      <c r="A665" s="10">
        <f t="shared" si="10"/>
        <v>663</v>
      </c>
      <c r="B665" s="11">
        <v>90.9</v>
      </c>
      <c r="C665" s="11">
        <v>23.7</v>
      </c>
    </row>
    <row r="666" spans="1:3" x14ac:dyDescent="0.2">
      <c r="A666" s="10">
        <f t="shared" si="10"/>
        <v>664</v>
      </c>
      <c r="B666" s="11">
        <v>91</v>
      </c>
      <c r="C666" s="11">
        <v>23.7</v>
      </c>
    </row>
    <row r="667" spans="1:3" x14ac:dyDescent="0.2">
      <c r="A667" s="10">
        <f t="shared" si="10"/>
        <v>665</v>
      </c>
      <c r="B667" s="11">
        <v>90.9</v>
      </c>
      <c r="C667" s="11">
        <v>23.6</v>
      </c>
    </row>
    <row r="668" spans="1:3" x14ac:dyDescent="0.2">
      <c r="A668" s="10">
        <f t="shared" si="10"/>
        <v>666</v>
      </c>
      <c r="B668" s="11">
        <v>90.9</v>
      </c>
      <c r="C668" s="11">
        <v>23.6</v>
      </c>
    </row>
    <row r="669" spans="1:3" x14ac:dyDescent="0.2">
      <c r="A669" s="10">
        <f t="shared" si="10"/>
        <v>667</v>
      </c>
      <c r="B669" s="11">
        <v>91</v>
      </c>
      <c r="C669" s="11">
        <v>23.6</v>
      </c>
    </row>
    <row r="670" spans="1:3" x14ac:dyDescent="0.2">
      <c r="A670" s="10">
        <f t="shared" si="10"/>
        <v>668</v>
      </c>
      <c r="B670" s="11">
        <v>91.1</v>
      </c>
      <c r="C670" s="11">
        <v>23.6</v>
      </c>
    </row>
    <row r="671" spans="1:3" x14ac:dyDescent="0.2">
      <c r="A671" s="10">
        <f t="shared" si="10"/>
        <v>669</v>
      </c>
      <c r="B671" s="11">
        <v>91.1</v>
      </c>
      <c r="C671" s="11">
        <v>23.7</v>
      </c>
    </row>
    <row r="672" spans="1:3" x14ac:dyDescent="0.2">
      <c r="A672" s="10">
        <f t="shared" si="10"/>
        <v>670</v>
      </c>
      <c r="B672" s="11">
        <v>91.2</v>
      </c>
      <c r="C672" s="11">
        <v>23.6</v>
      </c>
    </row>
    <row r="673" spans="1:3" x14ac:dyDescent="0.2">
      <c r="A673" s="10">
        <f t="shared" si="10"/>
        <v>671</v>
      </c>
      <c r="B673" s="11">
        <v>91.1</v>
      </c>
      <c r="C673" s="11">
        <v>23.7</v>
      </c>
    </row>
    <row r="674" spans="1:3" x14ac:dyDescent="0.2">
      <c r="A674" s="10">
        <f t="shared" si="10"/>
        <v>672</v>
      </c>
      <c r="B674" s="11">
        <v>91.3</v>
      </c>
      <c r="C674" s="11">
        <v>23.7</v>
      </c>
    </row>
    <row r="675" spans="1:3" x14ac:dyDescent="0.2">
      <c r="A675" s="10">
        <f t="shared" si="10"/>
        <v>673</v>
      </c>
      <c r="B675" s="11">
        <v>91.2</v>
      </c>
      <c r="C675" s="11">
        <v>23.7</v>
      </c>
    </row>
    <row r="676" spans="1:3" x14ac:dyDescent="0.2">
      <c r="A676" s="10">
        <f t="shared" si="10"/>
        <v>674</v>
      </c>
      <c r="B676" s="11">
        <v>91.3</v>
      </c>
      <c r="C676" s="11">
        <v>23.7</v>
      </c>
    </row>
    <row r="677" spans="1:3" x14ac:dyDescent="0.2">
      <c r="A677" s="10">
        <f t="shared" si="10"/>
        <v>675</v>
      </c>
      <c r="B677" s="11">
        <v>91.4</v>
      </c>
      <c r="C677" s="11">
        <v>23.8</v>
      </c>
    </row>
    <row r="678" spans="1:3" x14ac:dyDescent="0.2">
      <c r="A678" s="10">
        <f t="shared" si="10"/>
        <v>676</v>
      </c>
      <c r="B678" s="11">
        <v>91.5</v>
      </c>
      <c r="C678" s="11">
        <v>23.8</v>
      </c>
    </row>
    <row r="679" spans="1:3" x14ac:dyDescent="0.2">
      <c r="A679" s="10">
        <f t="shared" si="10"/>
        <v>677</v>
      </c>
      <c r="B679" s="11">
        <v>91.7</v>
      </c>
      <c r="C679" s="11">
        <v>23.8</v>
      </c>
    </row>
    <row r="680" spans="1:3" x14ac:dyDescent="0.2">
      <c r="A680" s="10">
        <f t="shared" si="10"/>
        <v>678</v>
      </c>
      <c r="B680" s="11">
        <v>91.7</v>
      </c>
      <c r="C680" s="11">
        <v>23.8</v>
      </c>
    </row>
    <row r="681" spans="1:3" x14ac:dyDescent="0.2">
      <c r="A681" s="10">
        <f t="shared" si="10"/>
        <v>679</v>
      </c>
      <c r="B681" s="11">
        <v>91.8</v>
      </c>
      <c r="C681" s="11">
        <v>23.8</v>
      </c>
    </row>
    <row r="682" spans="1:3" x14ac:dyDescent="0.2">
      <c r="A682" s="10">
        <f t="shared" si="10"/>
        <v>680</v>
      </c>
      <c r="B682" s="11">
        <v>91.8</v>
      </c>
      <c r="C682" s="11">
        <v>23.8</v>
      </c>
    </row>
    <row r="683" spans="1:3" x14ac:dyDescent="0.2">
      <c r="A683" s="10">
        <f t="shared" si="10"/>
        <v>681</v>
      </c>
      <c r="B683" s="11">
        <v>91.8</v>
      </c>
      <c r="C683" s="11">
        <v>23.8</v>
      </c>
    </row>
    <row r="684" spans="1:3" x14ac:dyDescent="0.2">
      <c r="A684" s="10">
        <f t="shared" si="10"/>
        <v>682</v>
      </c>
      <c r="B684" s="11">
        <v>91.9</v>
      </c>
      <c r="C684" s="11">
        <v>23.9</v>
      </c>
    </row>
    <row r="685" spans="1:3" x14ac:dyDescent="0.2">
      <c r="A685" s="10">
        <f t="shared" si="10"/>
        <v>683</v>
      </c>
      <c r="B685" s="11">
        <v>92</v>
      </c>
      <c r="C685" s="11">
        <v>23.8</v>
      </c>
    </row>
    <row r="686" spans="1:3" x14ac:dyDescent="0.2">
      <c r="A686" s="10">
        <f t="shared" si="10"/>
        <v>684</v>
      </c>
      <c r="B686" s="11">
        <v>92.1</v>
      </c>
      <c r="C686" s="11">
        <v>23.8</v>
      </c>
    </row>
    <row r="687" spans="1:3" x14ac:dyDescent="0.2">
      <c r="A687" s="10">
        <f t="shared" si="10"/>
        <v>685</v>
      </c>
      <c r="B687" s="11">
        <v>92.1</v>
      </c>
      <c r="C687" s="11">
        <v>23.9</v>
      </c>
    </row>
    <row r="688" spans="1:3" x14ac:dyDescent="0.2">
      <c r="A688" s="10">
        <f t="shared" si="10"/>
        <v>686</v>
      </c>
      <c r="B688" s="11">
        <v>92.1</v>
      </c>
      <c r="C688" s="11">
        <v>23.8</v>
      </c>
    </row>
    <row r="689" spans="1:3" x14ac:dyDescent="0.2">
      <c r="A689" s="10">
        <f t="shared" si="10"/>
        <v>687</v>
      </c>
      <c r="B689" s="11">
        <v>92.2</v>
      </c>
      <c r="C689" s="11">
        <v>23.8</v>
      </c>
    </row>
    <row r="690" spans="1:3" x14ac:dyDescent="0.2">
      <c r="A690" s="10">
        <f t="shared" si="10"/>
        <v>688</v>
      </c>
      <c r="B690" s="11">
        <v>91.8</v>
      </c>
      <c r="C690" s="11">
        <v>23.9</v>
      </c>
    </row>
    <row r="691" spans="1:3" x14ac:dyDescent="0.2">
      <c r="A691" s="10">
        <f t="shared" si="10"/>
        <v>689</v>
      </c>
      <c r="B691" s="11">
        <v>91.9</v>
      </c>
      <c r="C691" s="11">
        <v>23.9</v>
      </c>
    </row>
    <row r="692" spans="1:3" x14ac:dyDescent="0.2">
      <c r="A692" s="10">
        <f t="shared" si="10"/>
        <v>690</v>
      </c>
      <c r="B692" s="11">
        <v>91.8</v>
      </c>
      <c r="C692" s="11">
        <v>23.8</v>
      </c>
    </row>
    <row r="693" spans="1:3" x14ac:dyDescent="0.2">
      <c r="A693" s="10">
        <f t="shared" si="10"/>
        <v>691</v>
      </c>
      <c r="B693" s="11">
        <v>91.9</v>
      </c>
      <c r="C693" s="11">
        <v>23.9</v>
      </c>
    </row>
    <row r="694" spans="1:3" x14ac:dyDescent="0.2">
      <c r="A694" s="10">
        <f t="shared" si="10"/>
        <v>692</v>
      </c>
      <c r="B694" s="11">
        <v>92</v>
      </c>
      <c r="C694" s="11">
        <v>23.9</v>
      </c>
    </row>
    <row r="695" spans="1:3" x14ac:dyDescent="0.2">
      <c r="A695" s="10">
        <f t="shared" si="10"/>
        <v>693</v>
      </c>
      <c r="B695" s="11">
        <v>92</v>
      </c>
      <c r="C695" s="11">
        <v>23.9</v>
      </c>
    </row>
    <row r="696" spans="1:3" x14ac:dyDescent="0.2">
      <c r="A696" s="10">
        <f t="shared" si="10"/>
        <v>694</v>
      </c>
      <c r="B696" s="11">
        <v>91.8</v>
      </c>
      <c r="C696" s="11">
        <v>23.9</v>
      </c>
    </row>
    <row r="697" spans="1:3" x14ac:dyDescent="0.2">
      <c r="A697" s="10">
        <f t="shared" si="10"/>
        <v>695</v>
      </c>
      <c r="B697" s="11">
        <v>91.9</v>
      </c>
      <c r="C697" s="11">
        <v>23.9</v>
      </c>
    </row>
    <row r="698" spans="1:3" x14ac:dyDescent="0.2">
      <c r="A698" s="10">
        <f t="shared" si="10"/>
        <v>696</v>
      </c>
      <c r="B698" s="11">
        <v>92</v>
      </c>
      <c r="C698" s="11">
        <v>24</v>
      </c>
    </row>
    <row r="699" spans="1:3" x14ac:dyDescent="0.2">
      <c r="A699" s="10">
        <f t="shared" si="10"/>
        <v>697</v>
      </c>
      <c r="B699" s="11">
        <v>91.9</v>
      </c>
      <c r="C699" s="11">
        <v>24</v>
      </c>
    </row>
    <row r="700" spans="1:3" x14ac:dyDescent="0.2">
      <c r="A700" s="10">
        <f t="shared" si="10"/>
        <v>698</v>
      </c>
      <c r="B700" s="11">
        <v>91.7</v>
      </c>
      <c r="C700" s="11">
        <v>24</v>
      </c>
    </row>
    <row r="701" spans="1:3" x14ac:dyDescent="0.2">
      <c r="A701" s="10">
        <f t="shared" si="10"/>
        <v>699</v>
      </c>
      <c r="B701" s="11">
        <v>91.8</v>
      </c>
      <c r="C701" s="11">
        <v>24</v>
      </c>
    </row>
    <row r="702" spans="1:3" x14ac:dyDescent="0.2">
      <c r="A702" s="10">
        <f t="shared" si="10"/>
        <v>700</v>
      </c>
      <c r="B702" s="11">
        <v>91.9</v>
      </c>
      <c r="C702" s="11">
        <v>24.1</v>
      </c>
    </row>
    <row r="703" spans="1:3" x14ac:dyDescent="0.2">
      <c r="A703" s="10">
        <f t="shared" si="10"/>
        <v>701</v>
      </c>
      <c r="B703" s="11">
        <v>92</v>
      </c>
      <c r="C703" s="11">
        <v>24.1</v>
      </c>
    </row>
    <row r="704" spans="1:3" x14ac:dyDescent="0.2">
      <c r="A704" s="10">
        <f t="shared" si="10"/>
        <v>702</v>
      </c>
      <c r="B704" s="11">
        <v>92.1</v>
      </c>
      <c r="C704" s="11">
        <v>24.1</v>
      </c>
    </row>
    <row r="705" spans="1:3" x14ac:dyDescent="0.2">
      <c r="A705" s="10">
        <f t="shared" si="10"/>
        <v>703</v>
      </c>
      <c r="B705" s="11">
        <v>92.2</v>
      </c>
      <c r="C705" s="11">
        <v>24.1</v>
      </c>
    </row>
    <row r="706" spans="1:3" x14ac:dyDescent="0.2">
      <c r="A706" s="10">
        <f t="shared" si="10"/>
        <v>704</v>
      </c>
      <c r="B706" s="11">
        <v>92.3</v>
      </c>
      <c r="C706" s="11">
        <v>24</v>
      </c>
    </row>
    <row r="707" spans="1:3" x14ac:dyDescent="0.2">
      <c r="A707" s="10">
        <f t="shared" si="10"/>
        <v>705</v>
      </c>
      <c r="B707" s="11">
        <v>92.4</v>
      </c>
      <c r="C707" s="11">
        <v>24.1</v>
      </c>
    </row>
    <row r="708" spans="1:3" x14ac:dyDescent="0.2">
      <c r="A708" s="10">
        <f t="shared" ref="A708:A771" si="11">A707+1</f>
        <v>706</v>
      </c>
      <c r="B708" s="11">
        <v>92.6</v>
      </c>
      <c r="C708" s="11">
        <v>24.1</v>
      </c>
    </row>
    <row r="709" spans="1:3" x14ac:dyDescent="0.2">
      <c r="A709" s="10">
        <f t="shared" si="11"/>
        <v>707</v>
      </c>
      <c r="B709" s="11">
        <v>92.5</v>
      </c>
      <c r="C709" s="11">
        <v>24</v>
      </c>
    </row>
    <row r="710" spans="1:3" x14ac:dyDescent="0.2">
      <c r="A710" s="10">
        <f t="shared" si="11"/>
        <v>708</v>
      </c>
      <c r="B710" s="11">
        <v>92.5</v>
      </c>
      <c r="C710" s="11">
        <v>24</v>
      </c>
    </row>
    <row r="711" spans="1:3" x14ac:dyDescent="0.2">
      <c r="A711" s="10">
        <f t="shared" si="11"/>
        <v>709</v>
      </c>
      <c r="B711" s="11">
        <v>92.6</v>
      </c>
      <c r="C711" s="11">
        <v>24.1</v>
      </c>
    </row>
    <row r="712" spans="1:3" x14ac:dyDescent="0.2">
      <c r="A712" s="10">
        <f t="shared" si="11"/>
        <v>710</v>
      </c>
      <c r="B712" s="11">
        <v>92.7</v>
      </c>
      <c r="C712" s="11">
        <v>24.1</v>
      </c>
    </row>
    <row r="713" spans="1:3" x14ac:dyDescent="0.2">
      <c r="A713" s="10">
        <f t="shared" si="11"/>
        <v>711</v>
      </c>
      <c r="B713" s="11">
        <v>92.8</v>
      </c>
      <c r="C713" s="11">
        <v>24.1</v>
      </c>
    </row>
    <row r="714" spans="1:3" x14ac:dyDescent="0.2">
      <c r="A714" s="10">
        <f t="shared" si="11"/>
        <v>712</v>
      </c>
      <c r="B714" s="11">
        <v>93</v>
      </c>
      <c r="C714" s="11">
        <v>24.1</v>
      </c>
    </row>
    <row r="715" spans="1:3" x14ac:dyDescent="0.2">
      <c r="A715" s="10">
        <f t="shared" si="11"/>
        <v>713</v>
      </c>
      <c r="B715" s="11">
        <v>93.1</v>
      </c>
      <c r="C715" s="11">
        <v>24.2</v>
      </c>
    </row>
    <row r="716" spans="1:3" x14ac:dyDescent="0.2">
      <c r="A716" s="10">
        <f t="shared" si="11"/>
        <v>714</v>
      </c>
      <c r="B716" s="11">
        <v>93.1</v>
      </c>
      <c r="C716" s="11">
        <v>24.1</v>
      </c>
    </row>
    <row r="717" spans="1:3" x14ac:dyDescent="0.2">
      <c r="A717" s="10">
        <f t="shared" si="11"/>
        <v>715</v>
      </c>
      <c r="B717" s="11">
        <v>93.2</v>
      </c>
      <c r="C717" s="11">
        <v>24.1</v>
      </c>
    </row>
    <row r="718" spans="1:3" x14ac:dyDescent="0.2">
      <c r="A718" s="10">
        <f t="shared" si="11"/>
        <v>716</v>
      </c>
      <c r="B718" s="11">
        <v>93.4</v>
      </c>
      <c r="C718" s="11">
        <v>24</v>
      </c>
    </row>
    <row r="719" spans="1:3" x14ac:dyDescent="0.2">
      <c r="A719" s="10">
        <f t="shared" si="11"/>
        <v>717</v>
      </c>
      <c r="B719" s="11">
        <v>93.5</v>
      </c>
      <c r="C719" s="11">
        <v>24.1</v>
      </c>
    </row>
    <row r="720" spans="1:3" x14ac:dyDescent="0.2">
      <c r="A720" s="10">
        <f t="shared" si="11"/>
        <v>718</v>
      </c>
      <c r="B720" s="11">
        <v>93.2</v>
      </c>
      <c r="C720" s="11">
        <v>24.1</v>
      </c>
    </row>
    <row r="721" spans="1:3" x14ac:dyDescent="0.2">
      <c r="A721" s="10">
        <f t="shared" si="11"/>
        <v>719</v>
      </c>
      <c r="B721" s="11">
        <v>93.2</v>
      </c>
      <c r="C721" s="11">
        <v>24.1</v>
      </c>
    </row>
    <row r="722" spans="1:3" x14ac:dyDescent="0.2">
      <c r="A722" s="10">
        <f t="shared" si="11"/>
        <v>720</v>
      </c>
      <c r="B722" s="11">
        <v>93.2</v>
      </c>
      <c r="C722" s="11">
        <v>24.2</v>
      </c>
    </row>
    <row r="723" spans="1:3" x14ac:dyDescent="0.2">
      <c r="A723" s="10">
        <f t="shared" si="11"/>
        <v>721</v>
      </c>
      <c r="B723" s="11">
        <v>93.3</v>
      </c>
      <c r="C723" s="11">
        <v>24.2</v>
      </c>
    </row>
    <row r="724" spans="1:3" x14ac:dyDescent="0.2">
      <c r="A724" s="10">
        <f t="shared" si="11"/>
        <v>722</v>
      </c>
      <c r="B724" s="11">
        <v>93.4</v>
      </c>
      <c r="C724" s="11">
        <v>24.2</v>
      </c>
    </row>
    <row r="725" spans="1:3" x14ac:dyDescent="0.2">
      <c r="A725" s="10">
        <f t="shared" si="11"/>
        <v>723</v>
      </c>
      <c r="B725" s="11">
        <v>93.5</v>
      </c>
      <c r="C725" s="11">
        <v>24.2</v>
      </c>
    </row>
    <row r="726" spans="1:3" x14ac:dyDescent="0.2">
      <c r="A726" s="10">
        <f t="shared" si="11"/>
        <v>724</v>
      </c>
      <c r="B726" s="11">
        <v>93.6</v>
      </c>
      <c r="C726" s="11">
        <v>24.2</v>
      </c>
    </row>
    <row r="727" spans="1:3" x14ac:dyDescent="0.2">
      <c r="A727" s="10">
        <f t="shared" si="11"/>
        <v>725</v>
      </c>
      <c r="B727" s="11">
        <v>93.6</v>
      </c>
      <c r="C727" s="11">
        <v>24.2</v>
      </c>
    </row>
    <row r="728" spans="1:3" x14ac:dyDescent="0.2">
      <c r="A728" s="10">
        <f t="shared" si="11"/>
        <v>726</v>
      </c>
      <c r="B728" s="11">
        <v>93.7</v>
      </c>
      <c r="C728" s="11">
        <v>24.2</v>
      </c>
    </row>
    <row r="729" spans="1:3" x14ac:dyDescent="0.2">
      <c r="A729" s="10">
        <f t="shared" si="11"/>
        <v>727</v>
      </c>
      <c r="B729" s="11">
        <v>93.8</v>
      </c>
      <c r="C729" s="11">
        <v>24.2</v>
      </c>
    </row>
    <row r="730" spans="1:3" x14ac:dyDescent="0.2">
      <c r="A730" s="10">
        <f t="shared" si="11"/>
        <v>728</v>
      </c>
      <c r="B730" s="11">
        <v>93.4</v>
      </c>
      <c r="C730" s="11">
        <v>24.2</v>
      </c>
    </row>
    <row r="731" spans="1:3" x14ac:dyDescent="0.2">
      <c r="A731" s="10">
        <f t="shared" si="11"/>
        <v>729</v>
      </c>
      <c r="B731" s="11">
        <v>93.4</v>
      </c>
      <c r="C731" s="11">
        <v>24.2</v>
      </c>
    </row>
    <row r="732" spans="1:3" x14ac:dyDescent="0.2">
      <c r="A732" s="10">
        <f t="shared" si="11"/>
        <v>730</v>
      </c>
      <c r="B732" s="11">
        <v>93.4</v>
      </c>
      <c r="C732" s="11">
        <v>24.3</v>
      </c>
    </row>
    <row r="733" spans="1:3" x14ac:dyDescent="0.2">
      <c r="A733" s="10">
        <f t="shared" si="11"/>
        <v>731</v>
      </c>
      <c r="B733" s="11">
        <v>93.5</v>
      </c>
      <c r="C733" s="11">
        <v>24.3</v>
      </c>
    </row>
    <row r="734" spans="1:3" x14ac:dyDescent="0.2">
      <c r="A734" s="10">
        <f t="shared" si="11"/>
        <v>732</v>
      </c>
      <c r="B734" s="11">
        <v>93.6</v>
      </c>
      <c r="C734" s="11">
        <v>24.3</v>
      </c>
    </row>
    <row r="735" spans="1:3" x14ac:dyDescent="0.2">
      <c r="A735" s="10">
        <f t="shared" si="11"/>
        <v>733</v>
      </c>
      <c r="B735" s="11">
        <v>93.7</v>
      </c>
      <c r="C735" s="11">
        <v>24.3</v>
      </c>
    </row>
    <row r="736" spans="1:3" x14ac:dyDescent="0.2">
      <c r="A736" s="10">
        <f t="shared" si="11"/>
        <v>734</v>
      </c>
      <c r="B736" s="11">
        <v>93.9</v>
      </c>
      <c r="C736" s="11">
        <v>24.3</v>
      </c>
    </row>
    <row r="737" spans="1:3" x14ac:dyDescent="0.2">
      <c r="A737" s="10">
        <f t="shared" si="11"/>
        <v>735</v>
      </c>
      <c r="B737" s="11">
        <v>93.8</v>
      </c>
      <c r="C737" s="11">
        <v>24.3</v>
      </c>
    </row>
    <row r="738" spans="1:3" x14ac:dyDescent="0.2">
      <c r="A738" s="10">
        <f t="shared" si="11"/>
        <v>736</v>
      </c>
      <c r="B738" s="11">
        <v>93.2</v>
      </c>
      <c r="C738" s="11">
        <v>24.4</v>
      </c>
    </row>
    <row r="739" spans="1:3" x14ac:dyDescent="0.2">
      <c r="A739" s="10">
        <f t="shared" si="11"/>
        <v>737</v>
      </c>
      <c r="B739" s="11">
        <v>93.2</v>
      </c>
      <c r="C739" s="11">
        <v>24.4</v>
      </c>
    </row>
    <row r="740" spans="1:3" x14ac:dyDescent="0.2">
      <c r="A740" s="10">
        <f t="shared" si="11"/>
        <v>738</v>
      </c>
      <c r="B740" s="11">
        <v>93.4</v>
      </c>
      <c r="C740" s="11">
        <v>24.4</v>
      </c>
    </row>
    <row r="741" spans="1:3" x14ac:dyDescent="0.2">
      <c r="A741" s="10">
        <f t="shared" si="11"/>
        <v>739</v>
      </c>
      <c r="B741" s="11">
        <v>93.5</v>
      </c>
      <c r="C741" s="11">
        <v>24.4</v>
      </c>
    </row>
    <row r="742" spans="1:3" x14ac:dyDescent="0.2">
      <c r="A742" s="10">
        <f t="shared" si="11"/>
        <v>740</v>
      </c>
      <c r="B742" s="11">
        <v>93.6</v>
      </c>
      <c r="C742" s="11">
        <v>24.5</v>
      </c>
    </row>
    <row r="743" spans="1:3" x14ac:dyDescent="0.2">
      <c r="A743" s="10">
        <f t="shared" si="11"/>
        <v>741</v>
      </c>
      <c r="B743" s="11">
        <v>93.7</v>
      </c>
      <c r="C743" s="11">
        <v>24.5</v>
      </c>
    </row>
    <row r="744" spans="1:3" x14ac:dyDescent="0.2">
      <c r="A744" s="10">
        <f t="shared" si="11"/>
        <v>742</v>
      </c>
      <c r="B744" s="11">
        <v>93.6</v>
      </c>
      <c r="C744" s="11">
        <v>24.5</v>
      </c>
    </row>
    <row r="745" spans="1:3" x14ac:dyDescent="0.2">
      <c r="A745" s="10">
        <f t="shared" si="11"/>
        <v>743</v>
      </c>
      <c r="B745" s="11">
        <v>93.8</v>
      </c>
      <c r="C745" s="11">
        <v>24.5</v>
      </c>
    </row>
    <row r="746" spans="1:3" x14ac:dyDescent="0.2">
      <c r="A746" s="10">
        <f t="shared" si="11"/>
        <v>744</v>
      </c>
      <c r="B746" s="11">
        <v>93.9</v>
      </c>
      <c r="C746" s="11">
        <v>24.5</v>
      </c>
    </row>
    <row r="747" spans="1:3" x14ac:dyDescent="0.2">
      <c r="A747" s="10">
        <f t="shared" si="11"/>
        <v>745</v>
      </c>
      <c r="B747" s="11">
        <v>93.9</v>
      </c>
      <c r="C747" s="11">
        <v>24.6</v>
      </c>
    </row>
    <row r="748" spans="1:3" x14ac:dyDescent="0.2">
      <c r="A748" s="10">
        <f t="shared" si="11"/>
        <v>746</v>
      </c>
      <c r="B748" s="11">
        <v>93.9</v>
      </c>
      <c r="C748" s="11">
        <v>24.6</v>
      </c>
    </row>
    <row r="749" spans="1:3" x14ac:dyDescent="0.2">
      <c r="A749" s="10">
        <f t="shared" si="11"/>
        <v>747</v>
      </c>
      <c r="B749" s="11">
        <v>94.1</v>
      </c>
      <c r="C749" s="11">
        <v>24.6</v>
      </c>
    </row>
    <row r="750" spans="1:3" x14ac:dyDescent="0.2">
      <c r="A750" s="10">
        <f t="shared" si="11"/>
        <v>748</v>
      </c>
      <c r="B750" s="11">
        <v>94.1</v>
      </c>
      <c r="C750" s="11">
        <v>24.6</v>
      </c>
    </row>
    <row r="751" spans="1:3" x14ac:dyDescent="0.2">
      <c r="A751" s="10">
        <f t="shared" si="11"/>
        <v>749</v>
      </c>
      <c r="B751" s="11">
        <v>94.2</v>
      </c>
      <c r="C751" s="11">
        <v>24.6</v>
      </c>
    </row>
    <row r="752" spans="1:3" x14ac:dyDescent="0.2">
      <c r="A752" s="10">
        <f t="shared" si="11"/>
        <v>750</v>
      </c>
      <c r="B752" s="11">
        <v>94.1</v>
      </c>
      <c r="C752" s="11">
        <v>24.5</v>
      </c>
    </row>
    <row r="753" spans="1:3" x14ac:dyDescent="0.2">
      <c r="A753" s="10">
        <f t="shared" si="11"/>
        <v>751</v>
      </c>
      <c r="B753" s="11">
        <v>93.9</v>
      </c>
      <c r="C753" s="11">
        <v>24.5</v>
      </c>
    </row>
    <row r="754" spans="1:3" x14ac:dyDescent="0.2">
      <c r="A754" s="10">
        <f t="shared" si="11"/>
        <v>752</v>
      </c>
      <c r="B754" s="11">
        <v>94</v>
      </c>
      <c r="C754" s="11">
        <v>24.5</v>
      </c>
    </row>
    <row r="755" spans="1:3" x14ac:dyDescent="0.2">
      <c r="A755" s="10">
        <f t="shared" si="11"/>
        <v>753</v>
      </c>
      <c r="B755" s="11">
        <v>93.8</v>
      </c>
      <c r="C755" s="11">
        <v>24.5</v>
      </c>
    </row>
    <row r="756" spans="1:3" x14ac:dyDescent="0.2">
      <c r="A756" s="10">
        <f t="shared" si="11"/>
        <v>754</v>
      </c>
      <c r="B756" s="11">
        <v>93.9</v>
      </c>
      <c r="C756" s="11">
        <v>24.5</v>
      </c>
    </row>
    <row r="757" spans="1:3" x14ac:dyDescent="0.2">
      <c r="A757" s="10">
        <f t="shared" si="11"/>
        <v>755</v>
      </c>
      <c r="B757" s="11">
        <v>94</v>
      </c>
      <c r="C757" s="11">
        <v>24.5</v>
      </c>
    </row>
    <row r="758" spans="1:3" x14ac:dyDescent="0.2">
      <c r="A758" s="10">
        <f t="shared" si="11"/>
        <v>756</v>
      </c>
      <c r="B758" s="11">
        <v>93.9</v>
      </c>
      <c r="C758" s="11">
        <v>24.5</v>
      </c>
    </row>
    <row r="759" spans="1:3" x14ac:dyDescent="0.2">
      <c r="A759" s="10">
        <f t="shared" si="11"/>
        <v>757</v>
      </c>
      <c r="B759" s="11">
        <v>94</v>
      </c>
      <c r="C759" s="11">
        <v>24.5</v>
      </c>
    </row>
    <row r="760" spans="1:3" x14ac:dyDescent="0.2">
      <c r="A760" s="10">
        <f t="shared" si="11"/>
        <v>758</v>
      </c>
      <c r="B760" s="11">
        <v>94.1</v>
      </c>
      <c r="C760" s="11">
        <v>24.5</v>
      </c>
    </row>
    <row r="761" spans="1:3" x14ac:dyDescent="0.2">
      <c r="A761" s="10">
        <f t="shared" si="11"/>
        <v>759</v>
      </c>
      <c r="B761" s="11">
        <v>94.2</v>
      </c>
      <c r="C761" s="11">
        <v>24.5</v>
      </c>
    </row>
    <row r="762" spans="1:3" x14ac:dyDescent="0.2">
      <c r="A762" s="10">
        <f t="shared" si="11"/>
        <v>760</v>
      </c>
      <c r="B762" s="11">
        <v>94.2</v>
      </c>
      <c r="C762" s="11">
        <v>24.5</v>
      </c>
    </row>
    <row r="763" spans="1:3" x14ac:dyDescent="0.2">
      <c r="A763" s="10">
        <f t="shared" si="11"/>
        <v>761</v>
      </c>
      <c r="B763" s="11">
        <v>94.3</v>
      </c>
      <c r="C763" s="11">
        <v>24.5</v>
      </c>
    </row>
    <row r="764" spans="1:3" x14ac:dyDescent="0.2">
      <c r="A764" s="10">
        <f t="shared" si="11"/>
        <v>762</v>
      </c>
      <c r="B764" s="11">
        <v>94.4</v>
      </c>
      <c r="C764" s="11">
        <v>24.6</v>
      </c>
    </row>
    <row r="765" spans="1:3" x14ac:dyDescent="0.2">
      <c r="A765" s="10">
        <f t="shared" si="11"/>
        <v>763</v>
      </c>
      <c r="B765" s="11">
        <v>94.5</v>
      </c>
      <c r="C765" s="11">
        <v>24.5</v>
      </c>
    </row>
    <row r="766" spans="1:3" x14ac:dyDescent="0.2">
      <c r="A766" s="10">
        <f t="shared" si="11"/>
        <v>764</v>
      </c>
      <c r="B766" s="11">
        <v>94.5</v>
      </c>
      <c r="C766" s="11">
        <v>24.6</v>
      </c>
    </row>
    <row r="767" spans="1:3" x14ac:dyDescent="0.2">
      <c r="A767" s="10">
        <f t="shared" si="11"/>
        <v>765</v>
      </c>
      <c r="B767" s="11">
        <v>94.6</v>
      </c>
      <c r="C767" s="11">
        <v>24.6</v>
      </c>
    </row>
    <row r="768" spans="1:3" x14ac:dyDescent="0.2">
      <c r="A768" s="10">
        <f t="shared" si="11"/>
        <v>766</v>
      </c>
      <c r="B768" s="11">
        <v>94.5</v>
      </c>
      <c r="C768" s="11">
        <v>24.1</v>
      </c>
    </row>
    <row r="769" spans="1:3" x14ac:dyDescent="0.2">
      <c r="A769" s="10">
        <f t="shared" si="11"/>
        <v>767</v>
      </c>
      <c r="B769" s="11">
        <v>94.4</v>
      </c>
      <c r="C769" s="11">
        <v>24.1</v>
      </c>
    </row>
    <row r="770" spans="1:3" x14ac:dyDescent="0.2">
      <c r="A770" s="10">
        <f t="shared" si="11"/>
        <v>768</v>
      </c>
      <c r="B770" s="11">
        <v>94.4</v>
      </c>
      <c r="C770" s="11">
        <v>24.1</v>
      </c>
    </row>
    <row r="771" spans="1:3" x14ac:dyDescent="0.2">
      <c r="A771" s="10">
        <f t="shared" si="11"/>
        <v>769</v>
      </c>
      <c r="B771" s="11">
        <v>94.2</v>
      </c>
      <c r="C771" s="11">
        <v>24.1</v>
      </c>
    </row>
    <row r="772" spans="1:3" x14ac:dyDescent="0.2">
      <c r="A772" s="10">
        <f t="shared" ref="A772:A835" si="12">A771+1</f>
        <v>770</v>
      </c>
      <c r="B772" s="11">
        <v>94.3</v>
      </c>
      <c r="C772" s="11">
        <v>24.1</v>
      </c>
    </row>
    <row r="773" spans="1:3" x14ac:dyDescent="0.2">
      <c r="A773" s="10">
        <f t="shared" si="12"/>
        <v>771</v>
      </c>
      <c r="B773" s="11">
        <v>94.4</v>
      </c>
      <c r="C773" s="11">
        <v>24.2</v>
      </c>
    </row>
    <row r="774" spans="1:3" x14ac:dyDescent="0.2">
      <c r="A774" s="10">
        <f t="shared" si="12"/>
        <v>772</v>
      </c>
      <c r="B774" s="11">
        <v>94.5</v>
      </c>
      <c r="C774" s="11">
        <v>24.2</v>
      </c>
    </row>
    <row r="775" spans="1:3" x14ac:dyDescent="0.2">
      <c r="A775" s="10">
        <f t="shared" si="12"/>
        <v>773</v>
      </c>
      <c r="B775" s="11">
        <v>94.6</v>
      </c>
      <c r="C775" s="11">
        <v>24.2</v>
      </c>
    </row>
    <row r="776" spans="1:3" x14ac:dyDescent="0.2">
      <c r="A776" s="10">
        <f t="shared" si="12"/>
        <v>774</v>
      </c>
      <c r="B776" s="11">
        <v>94.8</v>
      </c>
      <c r="C776" s="11">
        <v>24.2</v>
      </c>
    </row>
    <row r="777" spans="1:3" x14ac:dyDescent="0.2">
      <c r="A777" s="10">
        <f t="shared" si="12"/>
        <v>775</v>
      </c>
      <c r="B777" s="11">
        <v>94.9</v>
      </c>
      <c r="C777" s="11">
        <v>24.2</v>
      </c>
    </row>
    <row r="778" spans="1:3" x14ac:dyDescent="0.2">
      <c r="A778" s="10">
        <f t="shared" si="12"/>
        <v>776</v>
      </c>
      <c r="B778" s="11">
        <v>95</v>
      </c>
      <c r="C778" s="11">
        <v>24.1</v>
      </c>
    </row>
    <row r="779" spans="1:3" x14ac:dyDescent="0.2">
      <c r="A779" s="10">
        <f t="shared" si="12"/>
        <v>777</v>
      </c>
      <c r="B779" s="11">
        <v>95.1</v>
      </c>
      <c r="C779" s="11">
        <v>24.1</v>
      </c>
    </row>
    <row r="780" spans="1:3" x14ac:dyDescent="0.2">
      <c r="A780" s="10">
        <f t="shared" si="12"/>
        <v>778</v>
      </c>
      <c r="B780" s="11">
        <v>94.9</v>
      </c>
      <c r="C780" s="11">
        <v>24.2</v>
      </c>
    </row>
    <row r="781" spans="1:3" x14ac:dyDescent="0.2">
      <c r="A781" s="10">
        <f t="shared" si="12"/>
        <v>779</v>
      </c>
      <c r="B781" s="11">
        <v>95</v>
      </c>
      <c r="C781" s="11">
        <v>24.2</v>
      </c>
    </row>
    <row r="782" spans="1:3" x14ac:dyDescent="0.2">
      <c r="A782" s="10">
        <f t="shared" si="12"/>
        <v>780</v>
      </c>
      <c r="B782" s="11">
        <v>95.1</v>
      </c>
      <c r="C782" s="11">
        <v>24.2</v>
      </c>
    </row>
    <row r="783" spans="1:3" x14ac:dyDescent="0.2">
      <c r="A783" s="10">
        <f t="shared" si="12"/>
        <v>781</v>
      </c>
      <c r="B783" s="11">
        <v>95.3</v>
      </c>
      <c r="C783" s="11">
        <v>24.2</v>
      </c>
    </row>
    <row r="784" spans="1:3" x14ac:dyDescent="0.2">
      <c r="A784" s="10">
        <f t="shared" si="12"/>
        <v>782</v>
      </c>
      <c r="B784" s="11">
        <v>95.4</v>
      </c>
      <c r="C784" s="11">
        <v>24.1</v>
      </c>
    </row>
    <row r="785" spans="1:3" x14ac:dyDescent="0.2">
      <c r="A785" s="10">
        <f t="shared" si="12"/>
        <v>783</v>
      </c>
      <c r="B785" s="11">
        <v>95.5</v>
      </c>
      <c r="C785" s="11">
        <v>24.2</v>
      </c>
    </row>
    <row r="786" spans="1:3" x14ac:dyDescent="0.2">
      <c r="A786" s="10">
        <f t="shared" si="12"/>
        <v>784</v>
      </c>
      <c r="B786" s="11">
        <v>95.5</v>
      </c>
      <c r="C786" s="11">
        <v>24.2</v>
      </c>
    </row>
    <row r="787" spans="1:3" x14ac:dyDescent="0.2">
      <c r="A787" s="10">
        <f t="shared" si="12"/>
        <v>785</v>
      </c>
      <c r="B787" s="11">
        <v>95.6</v>
      </c>
      <c r="C787" s="11">
        <v>24.2</v>
      </c>
    </row>
    <row r="788" spans="1:3" x14ac:dyDescent="0.2">
      <c r="A788" s="10">
        <f t="shared" si="12"/>
        <v>786</v>
      </c>
      <c r="B788" s="11">
        <v>95.7</v>
      </c>
      <c r="C788" s="11">
        <v>24.2</v>
      </c>
    </row>
    <row r="789" spans="1:3" x14ac:dyDescent="0.2">
      <c r="A789" s="10">
        <f t="shared" si="12"/>
        <v>787</v>
      </c>
      <c r="B789" s="11">
        <v>95.8</v>
      </c>
      <c r="C789" s="11">
        <v>24.2</v>
      </c>
    </row>
    <row r="790" spans="1:3" x14ac:dyDescent="0.2">
      <c r="A790" s="10">
        <f t="shared" si="12"/>
        <v>788</v>
      </c>
      <c r="B790" s="11">
        <v>95.9</v>
      </c>
      <c r="C790" s="11">
        <v>24.3</v>
      </c>
    </row>
    <row r="791" spans="1:3" x14ac:dyDescent="0.2">
      <c r="A791" s="10">
        <f t="shared" si="12"/>
        <v>789</v>
      </c>
      <c r="B791" s="11">
        <v>95.9</v>
      </c>
      <c r="C791" s="11">
        <v>24.3</v>
      </c>
    </row>
    <row r="792" spans="1:3" x14ac:dyDescent="0.2">
      <c r="A792" s="10">
        <f t="shared" si="12"/>
        <v>790</v>
      </c>
      <c r="B792" s="11">
        <v>95.9</v>
      </c>
      <c r="C792" s="11">
        <v>24.3</v>
      </c>
    </row>
    <row r="793" spans="1:3" x14ac:dyDescent="0.2">
      <c r="A793" s="10">
        <f t="shared" si="12"/>
        <v>791</v>
      </c>
      <c r="B793" s="11">
        <v>96</v>
      </c>
      <c r="C793" s="11">
        <v>24.3</v>
      </c>
    </row>
    <row r="794" spans="1:3" x14ac:dyDescent="0.2">
      <c r="A794" s="10">
        <f t="shared" si="12"/>
        <v>792</v>
      </c>
      <c r="B794" s="11">
        <v>96.2</v>
      </c>
      <c r="C794" s="11">
        <v>24.3</v>
      </c>
    </row>
    <row r="795" spans="1:3" x14ac:dyDescent="0.2">
      <c r="A795" s="10">
        <f t="shared" si="12"/>
        <v>793</v>
      </c>
      <c r="B795" s="11">
        <v>96.2</v>
      </c>
      <c r="C795" s="11">
        <v>24.4</v>
      </c>
    </row>
    <row r="796" spans="1:3" x14ac:dyDescent="0.2">
      <c r="A796" s="10">
        <f t="shared" si="12"/>
        <v>794</v>
      </c>
      <c r="B796" s="11">
        <v>96</v>
      </c>
      <c r="C796" s="11">
        <v>24.3</v>
      </c>
    </row>
    <row r="797" spans="1:3" x14ac:dyDescent="0.2">
      <c r="A797" s="10">
        <f t="shared" si="12"/>
        <v>795</v>
      </c>
      <c r="B797" s="11">
        <v>96.1</v>
      </c>
      <c r="C797" s="11">
        <v>24.3</v>
      </c>
    </row>
    <row r="798" spans="1:3" x14ac:dyDescent="0.2">
      <c r="A798" s="10">
        <f t="shared" si="12"/>
        <v>796</v>
      </c>
      <c r="B798" s="11">
        <v>95.9</v>
      </c>
      <c r="C798" s="11">
        <v>24.3</v>
      </c>
    </row>
    <row r="799" spans="1:3" x14ac:dyDescent="0.2">
      <c r="A799" s="10">
        <f t="shared" si="12"/>
        <v>797</v>
      </c>
      <c r="B799" s="11">
        <v>96</v>
      </c>
      <c r="C799" s="11">
        <v>24.3</v>
      </c>
    </row>
    <row r="800" spans="1:3" x14ac:dyDescent="0.2">
      <c r="A800" s="10">
        <f t="shared" si="12"/>
        <v>798</v>
      </c>
      <c r="B800" s="11">
        <v>96.1</v>
      </c>
      <c r="C800" s="11">
        <v>24.3</v>
      </c>
    </row>
    <row r="801" spans="1:3" x14ac:dyDescent="0.2">
      <c r="A801" s="10">
        <f t="shared" si="12"/>
        <v>799</v>
      </c>
      <c r="B801" s="11">
        <v>96.1</v>
      </c>
      <c r="C801" s="11">
        <v>24.3</v>
      </c>
    </row>
    <row r="802" spans="1:3" x14ac:dyDescent="0.2">
      <c r="A802" s="10">
        <f t="shared" si="12"/>
        <v>800</v>
      </c>
      <c r="B802" s="11">
        <v>96.1</v>
      </c>
      <c r="C802" s="11">
        <v>24.4</v>
      </c>
    </row>
    <row r="803" spans="1:3" x14ac:dyDescent="0.2">
      <c r="A803" s="10">
        <f t="shared" si="12"/>
        <v>801</v>
      </c>
      <c r="B803" s="11">
        <v>96.2</v>
      </c>
      <c r="C803" s="11">
        <v>24.4</v>
      </c>
    </row>
    <row r="804" spans="1:3" x14ac:dyDescent="0.2">
      <c r="A804" s="10">
        <f t="shared" si="12"/>
        <v>802</v>
      </c>
      <c r="B804" s="11">
        <v>96.3</v>
      </c>
      <c r="C804" s="11">
        <v>24.3</v>
      </c>
    </row>
    <row r="805" spans="1:3" x14ac:dyDescent="0.2">
      <c r="A805" s="10">
        <f t="shared" si="12"/>
        <v>803</v>
      </c>
      <c r="B805" s="11">
        <v>96.4</v>
      </c>
      <c r="C805" s="11">
        <v>24.4</v>
      </c>
    </row>
    <row r="806" spans="1:3" x14ac:dyDescent="0.2">
      <c r="A806" s="10">
        <f t="shared" si="12"/>
        <v>804</v>
      </c>
      <c r="B806" s="11">
        <v>96.5</v>
      </c>
      <c r="C806" s="11">
        <v>24.2</v>
      </c>
    </row>
    <row r="807" spans="1:3" x14ac:dyDescent="0.2">
      <c r="A807" s="10">
        <f t="shared" si="12"/>
        <v>805</v>
      </c>
      <c r="B807" s="11">
        <v>96.5</v>
      </c>
      <c r="C807" s="11">
        <v>24.2</v>
      </c>
    </row>
    <row r="808" spans="1:3" x14ac:dyDescent="0.2">
      <c r="A808" s="10">
        <f t="shared" si="12"/>
        <v>806</v>
      </c>
      <c r="B808" s="11">
        <v>96.6</v>
      </c>
      <c r="C808" s="11">
        <v>24.1</v>
      </c>
    </row>
    <row r="809" spans="1:3" x14ac:dyDescent="0.2">
      <c r="A809" s="10">
        <f t="shared" si="12"/>
        <v>807</v>
      </c>
      <c r="B809" s="11">
        <v>96.7</v>
      </c>
      <c r="C809" s="11">
        <v>24.1</v>
      </c>
    </row>
    <row r="810" spans="1:3" x14ac:dyDescent="0.2">
      <c r="A810" s="10">
        <f t="shared" si="12"/>
        <v>808</v>
      </c>
      <c r="B810" s="11">
        <v>96.8</v>
      </c>
      <c r="C810" s="11">
        <v>24.1</v>
      </c>
    </row>
    <row r="811" spans="1:3" x14ac:dyDescent="0.2">
      <c r="A811" s="10">
        <f t="shared" si="12"/>
        <v>809</v>
      </c>
      <c r="B811" s="11">
        <v>96.6</v>
      </c>
      <c r="C811" s="11">
        <v>24.2</v>
      </c>
    </row>
    <row r="812" spans="1:3" x14ac:dyDescent="0.2">
      <c r="A812" s="10">
        <f t="shared" si="12"/>
        <v>810</v>
      </c>
      <c r="B812" s="11">
        <v>96.7</v>
      </c>
      <c r="C812" s="11">
        <v>24.2</v>
      </c>
    </row>
    <row r="813" spans="1:3" x14ac:dyDescent="0.2">
      <c r="A813" s="10">
        <f t="shared" si="12"/>
        <v>811</v>
      </c>
      <c r="B813" s="11">
        <v>96.9</v>
      </c>
      <c r="C813" s="11">
        <v>24.2</v>
      </c>
    </row>
    <row r="814" spans="1:3" x14ac:dyDescent="0.2">
      <c r="A814" s="10">
        <f t="shared" si="12"/>
        <v>812</v>
      </c>
      <c r="B814" s="11">
        <v>97</v>
      </c>
      <c r="C814" s="11">
        <v>24.2</v>
      </c>
    </row>
    <row r="815" spans="1:3" x14ac:dyDescent="0.2">
      <c r="A815" s="10">
        <f t="shared" si="12"/>
        <v>813</v>
      </c>
      <c r="B815" s="11">
        <v>97.1</v>
      </c>
      <c r="C815" s="11">
        <v>24.2</v>
      </c>
    </row>
    <row r="816" spans="1:3" x14ac:dyDescent="0.2">
      <c r="A816" s="10">
        <f t="shared" si="12"/>
        <v>814</v>
      </c>
      <c r="B816" s="11">
        <v>97.2</v>
      </c>
      <c r="C816" s="11">
        <v>24.2</v>
      </c>
    </row>
    <row r="817" spans="1:3" x14ac:dyDescent="0.2">
      <c r="A817" s="10">
        <f t="shared" si="12"/>
        <v>815</v>
      </c>
      <c r="B817" s="11">
        <v>97.3</v>
      </c>
      <c r="C817" s="11">
        <v>24.2</v>
      </c>
    </row>
    <row r="818" spans="1:3" x14ac:dyDescent="0.2">
      <c r="A818" s="10">
        <f t="shared" si="12"/>
        <v>816</v>
      </c>
      <c r="B818" s="11">
        <v>97.4</v>
      </c>
      <c r="C818" s="11">
        <v>24.3</v>
      </c>
    </row>
    <row r="819" spans="1:3" x14ac:dyDescent="0.2">
      <c r="A819" s="10">
        <f t="shared" si="12"/>
        <v>817</v>
      </c>
      <c r="B819" s="11">
        <v>97.4</v>
      </c>
      <c r="C819" s="11">
        <v>24.2</v>
      </c>
    </row>
    <row r="820" spans="1:3" x14ac:dyDescent="0.2">
      <c r="A820" s="10">
        <f t="shared" si="12"/>
        <v>818</v>
      </c>
      <c r="B820" s="11">
        <v>97.2</v>
      </c>
      <c r="C820" s="11">
        <v>24.3</v>
      </c>
    </row>
    <row r="821" spans="1:3" x14ac:dyDescent="0.2">
      <c r="A821" s="10">
        <f t="shared" si="12"/>
        <v>819</v>
      </c>
      <c r="B821" s="11">
        <v>97.3</v>
      </c>
      <c r="C821" s="11">
        <v>24.3</v>
      </c>
    </row>
    <row r="822" spans="1:3" x14ac:dyDescent="0.2">
      <c r="A822" s="10">
        <f t="shared" si="12"/>
        <v>820</v>
      </c>
      <c r="B822" s="11">
        <v>97.3</v>
      </c>
      <c r="C822" s="11">
        <v>24.3</v>
      </c>
    </row>
    <row r="823" spans="1:3" x14ac:dyDescent="0.2">
      <c r="A823" s="10">
        <f t="shared" si="12"/>
        <v>821</v>
      </c>
      <c r="B823" s="11">
        <v>97.4</v>
      </c>
      <c r="C823" s="11">
        <v>24.3</v>
      </c>
    </row>
    <row r="824" spans="1:3" x14ac:dyDescent="0.2">
      <c r="A824" s="10">
        <f t="shared" si="12"/>
        <v>822</v>
      </c>
      <c r="B824" s="11">
        <v>97.4</v>
      </c>
      <c r="C824" s="11">
        <v>24.3</v>
      </c>
    </row>
    <row r="825" spans="1:3" x14ac:dyDescent="0.2">
      <c r="A825" s="10">
        <f t="shared" si="12"/>
        <v>823</v>
      </c>
      <c r="B825" s="11">
        <v>97.5</v>
      </c>
      <c r="C825" s="11">
        <v>24.3</v>
      </c>
    </row>
    <row r="826" spans="1:3" x14ac:dyDescent="0.2">
      <c r="A826" s="10">
        <f t="shared" si="12"/>
        <v>824</v>
      </c>
      <c r="B826" s="11">
        <v>97.5</v>
      </c>
      <c r="C826" s="11">
        <v>24.3</v>
      </c>
    </row>
    <row r="827" spans="1:3" x14ac:dyDescent="0.2">
      <c r="A827" s="10">
        <f t="shared" si="12"/>
        <v>825</v>
      </c>
      <c r="B827" s="11">
        <v>97.5</v>
      </c>
      <c r="C827" s="11">
        <v>24.4</v>
      </c>
    </row>
    <row r="828" spans="1:3" x14ac:dyDescent="0.2">
      <c r="A828" s="10">
        <f t="shared" si="12"/>
        <v>826</v>
      </c>
      <c r="B828" s="11">
        <v>97.6</v>
      </c>
      <c r="C828" s="11">
        <v>24.4</v>
      </c>
    </row>
    <row r="829" spans="1:3" x14ac:dyDescent="0.2">
      <c r="A829" s="10">
        <f t="shared" si="12"/>
        <v>827</v>
      </c>
      <c r="B829" s="11">
        <v>97.7</v>
      </c>
      <c r="C829" s="11">
        <v>24.4</v>
      </c>
    </row>
    <row r="830" spans="1:3" x14ac:dyDescent="0.2">
      <c r="A830" s="10">
        <f t="shared" si="12"/>
        <v>828</v>
      </c>
      <c r="B830" s="11">
        <v>97.7</v>
      </c>
      <c r="C830" s="11">
        <v>24.5</v>
      </c>
    </row>
    <row r="831" spans="1:3" x14ac:dyDescent="0.2">
      <c r="A831" s="10">
        <f t="shared" si="12"/>
        <v>829</v>
      </c>
      <c r="B831" s="11">
        <v>97.8</v>
      </c>
      <c r="C831" s="11">
        <v>24.5</v>
      </c>
    </row>
    <row r="832" spans="1:3" x14ac:dyDescent="0.2">
      <c r="A832" s="10">
        <f t="shared" si="12"/>
        <v>830</v>
      </c>
      <c r="B832" s="11">
        <v>97.9</v>
      </c>
      <c r="C832" s="11">
        <v>24.5</v>
      </c>
    </row>
    <row r="833" spans="1:3" x14ac:dyDescent="0.2">
      <c r="A833" s="10">
        <f t="shared" si="12"/>
        <v>831</v>
      </c>
      <c r="B833" s="11">
        <v>97.8</v>
      </c>
      <c r="C833" s="11">
        <v>23.9</v>
      </c>
    </row>
    <row r="834" spans="1:3" x14ac:dyDescent="0.2">
      <c r="A834" s="10">
        <f t="shared" si="12"/>
        <v>832</v>
      </c>
      <c r="B834" s="11">
        <v>97.9</v>
      </c>
      <c r="C834" s="11">
        <v>23.9</v>
      </c>
    </row>
    <row r="835" spans="1:3" x14ac:dyDescent="0.2">
      <c r="A835" s="10">
        <f t="shared" si="12"/>
        <v>833</v>
      </c>
      <c r="B835" s="11">
        <v>98</v>
      </c>
      <c r="C835" s="11">
        <v>24</v>
      </c>
    </row>
    <row r="836" spans="1:3" x14ac:dyDescent="0.2">
      <c r="A836" s="10">
        <f t="shared" ref="A836:A899" si="13">A835+1</f>
        <v>834</v>
      </c>
      <c r="B836" s="11">
        <v>98.1</v>
      </c>
      <c r="C836" s="11">
        <v>24</v>
      </c>
    </row>
    <row r="837" spans="1:3" x14ac:dyDescent="0.2">
      <c r="A837" s="10">
        <f t="shared" si="13"/>
        <v>835</v>
      </c>
      <c r="B837" s="11">
        <v>97.9</v>
      </c>
      <c r="C837" s="11">
        <v>24</v>
      </c>
    </row>
    <row r="838" spans="1:3" x14ac:dyDescent="0.2">
      <c r="A838" s="10">
        <f t="shared" si="13"/>
        <v>836</v>
      </c>
      <c r="B838" s="11">
        <v>97.9</v>
      </c>
      <c r="C838" s="11">
        <v>24</v>
      </c>
    </row>
    <row r="839" spans="1:3" x14ac:dyDescent="0.2">
      <c r="A839" s="10">
        <f t="shared" si="13"/>
        <v>837</v>
      </c>
      <c r="B839" s="11">
        <v>98</v>
      </c>
      <c r="C839" s="11">
        <v>24</v>
      </c>
    </row>
    <row r="840" spans="1:3" x14ac:dyDescent="0.2">
      <c r="A840" s="10">
        <f t="shared" si="13"/>
        <v>838</v>
      </c>
      <c r="B840" s="11">
        <v>98.1</v>
      </c>
      <c r="C840" s="11">
        <v>24.1</v>
      </c>
    </row>
    <row r="841" spans="1:3" x14ac:dyDescent="0.2">
      <c r="A841" s="10">
        <f t="shared" si="13"/>
        <v>839</v>
      </c>
      <c r="B841" s="11">
        <v>98.1</v>
      </c>
      <c r="C841" s="11">
        <v>24</v>
      </c>
    </row>
    <row r="842" spans="1:3" x14ac:dyDescent="0.2">
      <c r="A842" s="10">
        <f t="shared" si="13"/>
        <v>840</v>
      </c>
      <c r="B842" s="11">
        <v>97.8</v>
      </c>
      <c r="C842" s="11">
        <v>24.1</v>
      </c>
    </row>
    <row r="843" spans="1:3" x14ac:dyDescent="0.2">
      <c r="A843" s="10">
        <f t="shared" si="13"/>
        <v>841</v>
      </c>
      <c r="B843" s="11">
        <v>97.7</v>
      </c>
      <c r="C843" s="11">
        <v>24.1</v>
      </c>
    </row>
    <row r="844" spans="1:3" x14ac:dyDescent="0.2">
      <c r="A844" s="10">
        <f t="shared" si="13"/>
        <v>842</v>
      </c>
      <c r="B844" s="11">
        <v>97.8</v>
      </c>
      <c r="C844" s="11">
        <v>24.1</v>
      </c>
    </row>
    <row r="845" spans="1:3" x14ac:dyDescent="0.2">
      <c r="A845" s="10">
        <f t="shared" si="13"/>
        <v>843</v>
      </c>
      <c r="B845" s="11">
        <v>97.9</v>
      </c>
      <c r="C845" s="11">
        <v>24.1</v>
      </c>
    </row>
    <row r="846" spans="1:3" x14ac:dyDescent="0.2">
      <c r="A846" s="10">
        <f t="shared" si="13"/>
        <v>844</v>
      </c>
      <c r="B846" s="11">
        <v>98</v>
      </c>
      <c r="C846" s="11">
        <v>24.1</v>
      </c>
    </row>
    <row r="847" spans="1:3" x14ac:dyDescent="0.2">
      <c r="A847" s="10">
        <f t="shared" si="13"/>
        <v>845</v>
      </c>
      <c r="B847" s="11">
        <v>97.7</v>
      </c>
      <c r="C847" s="11">
        <v>24.1</v>
      </c>
    </row>
    <row r="848" spans="1:3" x14ac:dyDescent="0.2">
      <c r="A848" s="10">
        <f t="shared" si="13"/>
        <v>846</v>
      </c>
      <c r="B848" s="11">
        <v>97.9</v>
      </c>
      <c r="C848" s="11">
        <v>24.2</v>
      </c>
    </row>
    <row r="849" spans="1:3" x14ac:dyDescent="0.2">
      <c r="A849" s="10">
        <f t="shared" si="13"/>
        <v>847</v>
      </c>
      <c r="B849" s="11">
        <v>98</v>
      </c>
      <c r="C849" s="11">
        <v>24.2</v>
      </c>
    </row>
    <row r="850" spans="1:3" x14ac:dyDescent="0.2">
      <c r="A850" s="10">
        <f t="shared" si="13"/>
        <v>848</v>
      </c>
      <c r="B850" s="11">
        <v>97.6</v>
      </c>
      <c r="C850" s="11">
        <v>24.2</v>
      </c>
    </row>
    <row r="851" spans="1:3" x14ac:dyDescent="0.2">
      <c r="A851" s="10">
        <f t="shared" si="13"/>
        <v>849</v>
      </c>
      <c r="B851" s="11">
        <v>97.7</v>
      </c>
      <c r="C851" s="11">
        <v>24.2</v>
      </c>
    </row>
    <row r="852" spans="1:3" x14ac:dyDescent="0.2">
      <c r="A852" s="10">
        <f t="shared" si="13"/>
        <v>850</v>
      </c>
      <c r="B852" s="11">
        <v>97.8</v>
      </c>
      <c r="C852" s="11">
        <v>24.2</v>
      </c>
    </row>
    <row r="853" spans="1:3" x14ac:dyDescent="0.2">
      <c r="A853" s="10">
        <f t="shared" si="13"/>
        <v>851</v>
      </c>
      <c r="B853" s="11">
        <v>97.9</v>
      </c>
      <c r="C853" s="11">
        <v>24.2</v>
      </c>
    </row>
    <row r="854" spans="1:3" x14ac:dyDescent="0.2">
      <c r="A854" s="10">
        <f t="shared" si="13"/>
        <v>852</v>
      </c>
      <c r="B854" s="11">
        <v>97.9</v>
      </c>
      <c r="C854" s="11">
        <v>24.1</v>
      </c>
    </row>
    <row r="855" spans="1:3" x14ac:dyDescent="0.2">
      <c r="A855" s="10">
        <f t="shared" si="13"/>
        <v>853</v>
      </c>
      <c r="B855" s="11">
        <v>97.6</v>
      </c>
      <c r="C855" s="11">
        <v>24.1</v>
      </c>
    </row>
    <row r="856" spans="1:3" x14ac:dyDescent="0.2">
      <c r="A856" s="10">
        <f t="shared" si="13"/>
        <v>854</v>
      </c>
      <c r="B856" s="11">
        <v>97.7</v>
      </c>
      <c r="C856" s="11">
        <v>24.2</v>
      </c>
    </row>
    <row r="857" spans="1:3" x14ac:dyDescent="0.2">
      <c r="A857" s="10">
        <f t="shared" si="13"/>
        <v>855</v>
      </c>
      <c r="B857" s="11">
        <v>97.8</v>
      </c>
      <c r="C857" s="11">
        <v>24.1</v>
      </c>
    </row>
    <row r="858" spans="1:3" x14ac:dyDescent="0.2">
      <c r="A858" s="10">
        <f t="shared" si="13"/>
        <v>856</v>
      </c>
      <c r="B858" s="11">
        <v>97.9</v>
      </c>
      <c r="C858" s="11">
        <v>24.2</v>
      </c>
    </row>
    <row r="859" spans="1:3" x14ac:dyDescent="0.2">
      <c r="A859" s="10">
        <f t="shared" si="13"/>
        <v>857</v>
      </c>
      <c r="B859" s="11">
        <v>97.9</v>
      </c>
      <c r="C859" s="11">
        <v>24.2</v>
      </c>
    </row>
    <row r="860" spans="1:3" x14ac:dyDescent="0.2">
      <c r="A860" s="10">
        <f t="shared" si="13"/>
        <v>858</v>
      </c>
      <c r="B860" s="11">
        <v>97.8</v>
      </c>
      <c r="C860" s="11">
        <v>24.2</v>
      </c>
    </row>
    <row r="861" spans="1:3" x14ac:dyDescent="0.2">
      <c r="A861" s="10">
        <f t="shared" si="13"/>
        <v>859</v>
      </c>
      <c r="B861" s="11">
        <v>97.9</v>
      </c>
      <c r="C861" s="11">
        <v>24.2</v>
      </c>
    </row>
    <row r="862" spans="1:3" x14ac:dyDescent="0.2">
      <c r="A862" s="10">
        <f t="shared" si="13"/>
        <v>860</v>
      </c>
      <c r="B862" s="11">
        <v>97.9</v>
      </c>
      <c r="C862" s="11">
        <v>24.2</v>
      </c>
    </row>
    <row r="863" spans="1:3" x14ac:dyDescent="0.2">
      <c r="A863" s="10">
        <f t="shared" si="13"/>
        <v>861</v>
      </c>
      <c r="B863" s="11">
        <v>98.1</v>
      </c>
      <c r="C863" s="11">
        <v>24.2</v>
      </c>
    </row>
    <row r="864" spans="1:3" x14ac:dyDescent="0.2">
      <c r="A864" s="10">
        <f t="shared" si="13"/>
        <v>862</v>
      </c>
      <c r="B864" s="11">
        <v>98.2</v>
      </c>
      <c r="C864" s="11">
        <v>24.2</v>
      </c>
    </row>
    <row r="865" spans="1:3" x14ac:dyDescent="0.2">
      <c r="A865" s="10">
        <f t="shared" si="13"/>
        <v>863</v>
      </c>
      <c r="B865" s="11">
        <v>98.2</v>
      </c>
      <c r="C865" s="11">
        <v>24.2</v>
      </c>
    </row>
    <row r="866" spans="1:3" x14ac:dyDescent="0.2">
      <c r="A866" s="10">
        <f t="shared" si="13"/>
        <v>864</v>
      </c>
      <c r="B866" s="11">
        <v>98.3</v>
      </c>
      <c r="C866" s="11">
        <v>24.3</v>
      </c>
    </row>
    <row r="867" spans="1:3" x14ac:dyDescent="0.2">
      <c r="A867" s="10">
        <f t="shared" si="13"/>
        <v>865</v>
      </c>
      <c r="B867" s="11">
        <v>98.4</v>
      </c>
      <c r="C867" s="11">
        <v>24.3</v>
      </c>
    </row>
    <row r="868" spans="1:3" x14ac:dyDescent="0.2">
      <c r="A868" s="10">
        <f t="shared" si="13"/>
        <v>866</v>
      </c>
      <c r="B868" s="11">
        <v>98.5</v>
      </c>
      <c r="C868" s="11">
        <v>24.3</v>
      </c>
    </row>
    <row r="869" spans="1:3" x14ac:dyDescent="0.2">
      <c r="A869" s="10">
        <f t="shared" si="13"/>
        <v>867</v>
      </c>
      <c r="B869" s="11">
        <v>98.6</v>
      </c>
      <c r="C869" s="11">
        <v>24.3</v>
      </c>
    </row>
    <row r="870" spans="1:3" x14ac:dyDescent="0.2">
      <c r="A870" s="10">
        <f t="shared" si="13"/>
        <v>868</v>
      </c>
      <c r="B870" s="11">
        <v>98.7</v>
      </c>
      <c r="C870" s="11">
        <v>24.3</v>
      </c>
    </row>
    <row r="871" spans="1:3" x14ac:dyDescent="0.2">
      <c r="A871" s="10">
        <f t="shared" si="13"/>
        <v>869</v>
      </c>
      <c r="B871" s="11">
        <v>98.8</v>
      </c>
      <c r="C871" s="11">
        <v>24.3</v>
      </c>
    </row>
    <row r="872" spans="1:3" x14ac:dyDescent="0.2">
      <c r="A872" s="10">
        <f t="shared" si="13"/>
        <v>870</v>
      </c>
      <c r="B872" s="11">
        <v>98.8</v>
      </c>
      <c r="C872" s="11">
        <v>24.4</v>
      </c>
    </row>
    <row r="873" spans="1:3" x14ac:dyDescent="0.2">
      <c r="A873" s="10">
        <f t="shared" si="13"/>
        <v>871</v>
      </c>
      <c r="B873" s="11">
        <v>98.9</v>
      </c>
      <c r="C873" s="11">
        <v>24.4</v>
      </c>
    </row>
    <row r="874" spans="1:3" x14ac:dyDescent="0.2">
      <c r="A874" s="10">
        <f t="shared" si="13"/>
        <v>872</v>
      </c>
      <c r="B874" s="11">
        <v>98.6</v>
      </c>
      <c r="C874" s="11">
        <v>24.4</v>
      </c>
    </row>
    <row r="875" spans="1:3" x14ac:dyDescent="0.2">
      <c r="A875" s="10">
        <f t="shared" si="13"/>
        <v>873</v>
      </c>
      <c r="B875" s="11">
        <v>98.7</v>
      </c>
      <c r="C875" s="11">
        <v>24.4</v>
      </c>
    </row>
    <row r="876" spans="1:3" x14ac:dyDescent="0.2">
      <c r="A876" s="10">
        <f t="shared" si="13"/>
        <v>874</v>
      </c>
      <c r="B876" s="11">
        <v>98.3</v>
      </c>
      <c r="C876" s="11">
        <v>24.4</v>
      </c>
    </row>
    <row r="877" spans="1:3" x14ac:dyDescent="0.2">
      <c r="A877" s="10">
        <f t="shared" si="13"/>
        <v>875</v>
      </c>
      <c r="B877" s="11">
        <v>98.4</v>
      </c>
      <c r="C877" s="11">
        <v>24.4</v>
      </c>
    </row>
    <row r="878" spans="1:3" x14ac:dyDescent="0.2">
      <c r="A878" s="10">
        <f t="shared" si="13"/>
        <v>876</v>
      </c>
      <c r="B878" s="11">
        <v>98.4</v>
      </c>
      <c r="C878" s="11">
        <v>24.4</v>
      </c>
    </row>
    <row r="879" spans="1:3" x14ac:dyDescent="0.2">
      <c r="A879" s="10">
        <f t="shared" si="13"/>
        <v>877</v>
      </c>
      <c r="B879" s="11">
        <v>98.5</v>
      </c>
      <c r="C879" s="11">
        <v>24.4</v>
      </c>
    </row>
    <row r="880" spans="1:3" x14ac:dyDescent="0.2">
      <c r="A880" s="10">
        <f t="shared" si="13"/>
        <v>878</v>
      </c>
      <c r="B880" s="11">
        <v>98.5</v>
      </c>
      <c r="C880" s="11">
        <v>24.5</v>
      </c>
    </row>
    <row r="881" spans="1:3" x14ac:dyDescent="0.2">
      <c r="A881" s="10">
        <f t="shared" si="13"/>
        <v>879</v>
      </c>
      <c r="B881" s="11">
        <v>98.6</v>
      </c>
      <c r="C881" s="11">
        <v>24.5</v>
      </c>
    </row>
    <row r="882" spans="1:3" x14ac:dyDescent="0.2">
      <c r="A882" s="10">
        <f t="shared" si="13"/>
        <v>880</v>
      </c>
      <c r="B882" s="11">
        <v>98.6</v>
      </c>
      <c r="C882" s="11">
        <v>24.5</v>
      </c>
    </row>
    <row r="883" spans="1:3" x14ac:dyDescent="0.2">
      <c r="A883" s="10">
        <f t="shared" si="13"/>
        <v>881</v>
      </c>
      <c r="B883" s="11">
        <v>98.7</v>
      </c>
      <c r="C883" s="11">
        <v>24.5</v>
      </c>
    </row>
    <row r="884" spans="1:3" x14ac:dyDescent="0.2">
      <c r="A884" s="10">
        <f t="shared" si="13"/>
        <v>882</v>
      </c>
      <c r="B884" s="11">
        <v>98.8</v>
      </c>
      <c r="C884" s="11">
        <v>24.5</v>
      </c>
    </row>
    <row r="885" spans="1:3" x14ac:dyDescent="0.2">
      <c r="A885" s="10">
        <f t="shared" si="13"/>
        <v>883</v>
      </c>
      <c r="B885" s="11">
        <v>98.9</v>
      </c>
      <c r="C885" s="11">
        <v>24.5</v>
      </c>
    </row>
    <row r="886" spans="1:3" x14ac:dyDescent="0.2">
      <c r="A886" s="10">
        <f t="shared" si="13"/>
        <v>884</v>
      </c>
      <c r="B886" s="11">
        <v>99</v>
      </c>
      <c r="C886" s="11">
        <v>24.5</v>
      </c>
    </row>
    <row r="887" spans="1:3" x14ac:dyDescent="0.2">
      <c r="A887" s="10">
        <f t="shared" si="13"/>
        <v>885</v>
      </c>
      <c r="B887" s="11">
        <v>99.1</v>
      </c>
      <c r="C887" s="11">
        <v>24.6</v>
      </c>
    </row>
    <row r="888" spans="1:3" x14ac:dyDescent="0.2">
      <c r="A888" s="10">
        <f t="shared" si="13"/>
        <v>886</v>
      </c>
      <c r="B888" s="11">
        <v>99.2</v>
      </c>
      <c r="C888" s="11">
        <v>24.6</v>
      </c>
    </row>
    <row r="889" spans="1:3" x14ac:dyDescent="0.2">
      <c r="A889" s="10">
        <f t="shared" si="13"/>
        <v>887</v>
      </c>
      <c r="B889" s="11">
        <v>99.3</v>
      </c>
      <c r="C889" s="11">
        <v>24.6</v>
      </c>
    </row>
    <row r="890" spans="1:3" x14ac:dyDescent="0.2">
      <c r="A890" s="10">
        <f t="shared" si="13"/>
        <v>888</v>
      </c>
      <c r="B890" s="11">
        <v>99.4</v>
      </c>
      <c r="C890" s="11">
        <v>24.6</v>
      </c>
    </row>
    <row r="891" spans="1:3" x14ac:dyDescent="0.2">
      <c r="A891" s="10">
        <f t="shared" si="13"/>
        <v>889</v>
      </c>
      <c r="B891" s="11">
        <v>99.3</v>
      </c>
      <c r="C891" s="11">
        <v>24.6</v>
      </c>
    </row>
    <row r="892" spans="1:3" x14ac:dyDescent="0.2">
      <c r="A892" s="10">
        <f t="shared" si="13"/>
        <v>890</v>
      </c>
      <c r="B892" s="11">
        <v>99.1</v>
      </c>
      <c r="C892" s="11">
        <v>24.6</v>
      </c>
    </row>
    <row r="893" spans="1:3" x14ac:dyDescent="0.2">
      <c r="A893" s="10">
        <f t="shared" si="13"/>
        <v>891</v>
      </c>
      <c r="B893" s="11">
        <v>99.2</v>
      </c>
      <c r="C893" s="11">
        <v>24.7</v>
      </c>
    </row>
    <row r="894" spans="1:3" x14ac:dyDescent="0.2">
      <c r="A894" s="10">
        <f t="shared" si="13"/>
        <v>892</v>
      </c>
      <c r="B894" s="11">
        <v>99.2</v>
      </c>
      <c r="C894" s="11">
        <v>24.7</v>
      </c>
    </row>
    <row r="895" spans="1:3" x14ac:dyDescent="0.2">
      <c r="A895" s="10">
        <f t="shared" si="13"/>
        <v>893</v>
      </c>
      <c r="B895" s="11">
        <v>99.3</v>
      </c>
      <c r="C895" s="11">
        <v>24.7</v>
      </c>
    </row>
    <row r="896" spans="1:3" x14ac:dyDescent="0.2">
      <c r="A896" s="10">
        <f t="shared" si="13"/>
        <v>894</v>
      </c>
      <c r="B896" s="11">
        <v>99.4</v>
      </c>
      <c r="C896" s="11">
        <v>24.7</v>
      </c>
    </row>
    <row r="897" spans="1:3" x14ac:dyDescent="0.2">
      <c r="A897" s="10">
        <f t="shared" si="13"/>
        <v>895</v>
      </c>
      <c r="B897" s="11">
        <v>99.4</v>
      </c>
      <c r="C897" s="11">
        <v>24.7</v>
      </c>
    </row>
    <row r="898" spans="1:3" x14ac:dyDescent="0.2">
      <c r="A898" s="10">
        <f t="shared" si="13"/>
        <v>896</v>
      </c>
      <c r="B898" s="11">
        <v>99.5</v>
      </c>
      <c r="C898" s="11">
        <v>24.7</v>
      </c>
    </row>
    <row r="899" spans="1:3" x14ac:dyDescent="0.2">
      <c r="A899" s="10">
        <f t="shared" si="13"/>
        <v>897</v>
      </c>
      <c r="B899" s="11">
        <v>99.6</v>
      </c>
      <c r="C899" s="11">
        <v>24.7</v>
      </c>
    </row>
    <row r="900" spans="1:3" x14ac:dyDescent="0.2">
      <c r="A900" s="10">
        <f t="shared" ref="A900:A963" si="14">A899+1</f>
        <v>898</v>
      </c>
      <c r="B900" s="11">
        <v>99.7</v>
      </c>
      <c r="C900" s="11">
        <v>24.7</v>
      </c>
    </row>
    <row r="901" spans="1:3" x14ac:dyDescent="0.2">
      <c r="A901" s="10">
        <f t="shared" si="14"/>
        <v>899</v>
      </c>
      <c r="B901" s="11">
        <v>99.8</v>
      </c>
      <c r="C901" s="11">
        <v>24.8</v>
      </c>
    </row>
    <row r="902" spans="1:3" x14ac:dyDescent="0.2">
      <c r="A902" s="10">
        <f t="shared" si="14"/>
        <v>900</v>
      </c>
      <c r="B902" s="11">
        <v>99.8</v>
      </c>
      <c r="C902" s="11">
        <v>24.8</v>
      </c>
    </row>
    <row r="903" spans="1:3" x14ac:dyDescent="0.2">
      <c r="A903" s="10">
        <f t="shared" si="14"/>
        <v>901</v>
      </c>
      <c r="B903" s="11">
        <v>99.9</v>
      </c>
      <c r="C903" s="11">
        <v>24.8</v>
      </c>
    </row>
    <row r="904" spans="1:3" x14ac:dyDescent="0.2">
      <c r="A904" s="10">
        <f t="shared" si="14"/>
        <v>902</v>
      </c>
      <c r="B904" s="11">
        <v>99.8</v>
      </c>
      <c r="C904" s="11">
        <v>24.8</v>
      </c>
    </row>
    <row r="905" spans="1:3" x14ac:dyDescent="0.2">
      <c r="A905" s="10">
        <f t="shared" si="14"/>
        <v>903</v>
      </c>
      <c r="B905" s="11">
        <v>99.9</v>
      </c>
      <c r="C905" s="11">
        <v>24.8</v>
      </c>
    </row>
    <row r="906" spans="1:3" x14ac:dyDescent="0.2">
      <c r="A906" s="10">
        <f t="shared" si="14"/>
        <v>904</v>
      </c>
      <c r="B906" s="11">
        <v>100</v>
      </c>
      <c r="C906" s="11">
        <v>24.8</v>
      </c>
    </row>
    <row r="907" spans="1:3" x14ac:dyDescent="0.2">
      <c r="A907" s="10">
        <f t="shared" si="14"/>
        <v>905</v>
      </c>
      <c r="B907" s="11">
        <v>100</v>
      </c>
      <c r="C907" s="11">
        <v>24.8</v>
      </c>
    </row>
    <row r="908" spans="1:3" x14ac:dyDescent="0.2">
      <c r="A908" s="10">
        <f t="shared" si="14"/>
        <v>906</v>
      </c>
      <c r="B908" s="11">
        <v>100</v>
      </c>
      <c r="C908" s="11">
        <v>24.8</v>
      </c>
    </row>
    <row r="909" spans="1:3" x14ac:dyDescent="0.2">
      <c r="A909" s="10">
        <f t="shared" si="14"/>
        <v>907</v>
      </c>
      <c r="B909" s="11">
        <v>99.6</v>
      </c>
      <c r="C909" s="11">
        <v>24.8</v>
      </c>
    </row>
    <row r="910" spans="1:3" x14ac:dyDescent="0.2">
      <c r="A910" s="10">
        <f t="shared" si="14"/>
        <v>908</v>
      </c>
      <c r="B910" s="11">
        <v>99.7</v>
      </c>
      <c r="C910" s="11">
        <v>24.8</v>
      </c>
    </row>
    <row r="911" spans="1:3" x14ac:dyDescent="0.2">
      <c r="A911" s="10">
        <f t="shared" si="14"/>
        <v>909</v>
      </c>
      <c r="B911" s="11">
        <v>99.8</v>
      </c>
      <c r="C911" s="11">
        <v>24.8</v>
      </c>
    </row>
    <row r="912" spans="1:3" x14ac:dyDescent="0.2">
      <c r="A912" s="10">
        <f t="shared" si="14"/>
        <v>910</v>
      </c>
      <c r="B912" s="11">
        <v>99.8</v>
      </c>
      <c r="C912" s="11">
        <v>24.8</v>
      </c>
    </row>
    <row r="913" spans="1:3" x14ac:dyDescent="0.2">
      <c r="A913" s="10">
        <f t="shared" si="14"/>
        <v>911</v>
      </c>
      <c r="B913" s="11">
        <v>99.9</v>
      </c>
      <c r="C913" s="11">
        <v>24.8</v>
      </c>
    </row>
    <row r="914" spans="1:3" x14ac:dyDescent="0.2">
      <c r="A914" s="10">
        <f t="shared" si="14"/>
        <v>912</v>
      </c>
      <c r="B914" s="11">
        <v>99.7</v>
      </c>
      <c r="C914" s="11">
        <v>24.8</v>
      </c>
    </row>
    <row r="915" spans="1:3" x14ac:dyDescent="0.2">
      <c r="A915" s="10">
        <f t="shared" si="14"/>
        <v>913</v>
      </c>
      <c r="B915" s="11">
        <v>99.8</v>
      </c>
      <c r="C915" s="11">
        <v>24.8</v>
      </c>
    </row>
    <row r="916" spans="1:3" x14ac:dyDescent="0.2">
      <c r="A916" s="10">
        <f t="shared" si="14"/>
        <v>914</v>
      </c>
      <c r="B916" s="11">
        <v>99.8</v>
      </c>
      <c r="C916" s="11">
        <v>24.8</v>
      </c>
    </row>
    <row r="917" spans="1:3" x14ac:dyDescent="0.2">
      <c r="A917" s="10">
        <f t="shared" si="14"/>
        <v>915</v>
      </c>
      <c r="B917" s="11">
        <v>99.7</v>
      </c>
      <c r="C917" s="11">
        <v>24.8</v>
      </c>
    </row>
    <row r="918" spans="1:3" x14ac:dyDescent="0.2">
      <c r="A918" s="10">
        <f t="shared" si="14"/>
        <v>916</v>
      </c>
      <c r="B918" s="11">
        <v>99.8</v>
      </c>
      <c r="C918" s="11">
        <v>24.8</v>
      </c>
    </row>
    <row r="919" spans="1:3" x14ac:dyDescent="0.2">
      <c r="A919" s="10">
        <f t="shared" si="14"/>
        <v>917</v>
      </c>
      <c r="B919" s="11">
        <v>99.8</v>
      </c>
      <c r="C919" s="11">
        <v>24.8</v>
      </c>
    </row>
    <row r="920" spans="1:3" x14ac:dyDescent="0.2">
      <c r="A920" s="10">
        <f t="shared" si="14"/>
        <v>918</v>
      </c>
      <c r="B920" s="11">
        <v>99.7</v>
      </c>
      <c r="C920" s="11">
        <v>24.8</v>
      </c>
    </row>
    <row r="921" spans="1:3" x14ac:dyDescent="0.2">
      <c r="A921" s="10">
        <f t="shared" si="14"/>
        <v>919</v>
      </c>
      <c r="B921" s="11">
        <v>99.5</v>
      </c>
      <c r="C921" s="11">
        <v>24.8</v>
      </c>
    </row>
    <row r="922" spans="1:3" x14ac:dyDescent="0.2">
      <c r="A922" s="10">
        <f t="shared" si="14"/>
        <v>920</v>
      </c>
      <c r="B922" s="11">
        <v>99.5</v>
      </c>
      <c r="C922" s="11">
        <v>24.8</v>
      </c>
    </row>
    <row r="923" spans="1:3" x14ac:dyDescent="0.2">
      <c r="A923" s="10">
        <f t="shared" si="14"/>
        <v>921</v>
      </c>
      <c r="B923" s="11">
        <v>99.5</v>
      </c>
      <c r="C923" s="11">
        <v>24.7</v>
      </c>
    </row>
    <row r="924" spans="1:3" x14ac:dyDescent="0.2">
      <c r="A924" s="10">
        <f t="shared" si="14"/>
        <v>922</v>
      </c>
      <c r="B924" s="11">
        <v>99.6</v>
      </c>
      <c r="C924" s="11">
        <v>24.6</v>
      </c>
    </row>
    <row r="925" spans="1:3" x14ac:dyDescent="0.2">
      <c r="A925" s="10">
        <f t="shared" si="14"/>
        <v>923</v>
      </c>
      <c r="B925" s="11">
        <v>99.7</v>
      </c>
      <c r="C925" s="11">
        <v>24.6</v>
      </c>
    </row>
    <row r="926" spans="1:3" x14ac:dyDescent="0.2">
      <c r="A926" s="10">
        <f t="shared" si="14"/>
        <v>924</v>
      </c>
      <c r="B926" s="11">
        <v>99.6</v>
      </c>
      <c r="C926" s="11">
        <v>24.6</v>
      </c>
    </row>
    <row r="927" spans="1:3" x14ac:dyDescent="0.2">
      <c r="A927" s="10">
        <f t="shared" si="14"/>
        <v>925</v>
      </c>
      <c r="B927" s="11">
        <v>99.7</v>
      </c>
      <c r="C927" s="11">
        <v>24.7</v>
      </c>
    </row>
    <row r="928" spans="1:3" x14ac:dyDescent="0.2">
      <c r="A928" s="10">
        <f t="shared" si="14"/>
        <v>926</v>
      </c>
      <c r="B928" s="11">
        <v>99.8</v>
      </c>
      <c r="C928" s="11">
        <v>24.7</v>
      </c>
    </row>
    <row r="929" spans="1:3" x14ac:dyDescent="0.2">
      <c r="A929" s="10">
        <f t="shared" si="14"/>
        <v>927</v>
      </c>
      <c r="B929" s="11">
        <v>100</v>
      </c>
      <c r="C929" s="11">
        <v>24.7</v>
      </c>
    </row>
    <row r="930" spans="1:3" x14ac:dyDescent="0.2">
      <c r="A930" s="10">
        <f t="shared" si="14"/>
        <v>928</v>
      </c>
      <c r="B930" s="11">
        <v>100</v>
      </c>
      <c r="C930" s="11">
        <v>24.7</v>
      </c>
    </row>
    <row r="931" spans="1:3" x14ac:dyDescent="0.2">
      <c r="A931" s="10">
        <f t="shared" si="14"/>
        <v>929</v>
      </c>
      <c r="B931" s="11">
        <v>100</v>
      </c>
      <c r="C931" s="11">
        <v>24.7</v>
      </c>
    </row>
    <row r="932" spans="1:3" x14ac:dyDescent="0.2">
      <c r="A932" s="10">
        <f t="shared" si="14"/>
        <v>930</v>
      </c>
      <c r="B932" s="11">
        <v>100</v>
      </c>
      <c r="C932" s="11">
        <v>24.7</v>
      </c>
    </row>
    <row r="933" spans="1:3" x14ac:dyDescent="0.2">
      <c r="A933" s="10">
        <f t="shared" si="14"/>
        <v>931</v>
      </c>
      <c r="B933" s="11">
        <v>100</v>
      </c>
      <c r="C933" s="11">
        <v>24.7</v>
      </c>
    </row>
    <row r="934" spans="1:3" x14ac:dyDescent="0.2">
      <c r="A934" s="10">
        <f t="shared" si="14"/>
        <v>932</v>
      </c>
      <c r="B934" s="11">
        <v>100</v>
      </c>
      <c r="C934" s="11">
        <v>24.7</v>
      </c>
    </row>
    <row r="935" spans="1:3" x14ac:dyDescent="0.2">
      <c r="A935" s="10">
        <f t="shared" si="14"/>
        <v>933</v>
      </c>
      <c r="B935" s="11">
        <v>100</v>
      </c>
      <c r="C935" s="11">
        <v>24.8</v>
      </c>
    </row>
    <row r="936" spans="1:3" x14ac:dyDescent="0.2">
      <c r="A936" s="10">
        <f t="shared" si="14"/>
        <v>934</v>
      </c>
      <c r="B936" s="11">
        <v>100</v>
      </c>
      <c r="C936" s="11">
        <v>24.8</v>
      </c>
    </row>
    <row r="937" spans="1:3" x14ac:dyDescent="0.2">
      <c r="A937" s="10">
        <f t="shared" si="14"/>
        <v>935</v>
      </c>
      <c r="B937" s="11">
        <v>100</v>
      </c>
      <c r="C937" s="11">
        <v>24.8</v>
      </c>
    </row>
    <row r="938" spans="1:3" x14ac:dyDescent="0.2">
      <c r="A938" s="10">
        <f t="shared" si="14"/>
        <v>936</v>
      </c>
      <c r="B938" s="11">
        <v>100</v>
      </c>
      <c r="C938" s="11">
        <v>24.8</v>
      </c>
    </row>
    <row r="939" spans="1:3" x14ac:dyDescent="0.2">
      <c r="A939" s="10">
        <f t="shared" si="14"/>
        <v>937</v>
      </c>
      <c r="B939" s="11">
        <v>100</v>
      </c>
      <c r="C939" s="11">
        <v>24.8</v>
      </c>
    </row>
    <row r="940" spans="1:3" x14ac:dyDescent="0.2">
      <c r="A940" s="10">
        <f t="shared" si="14"/>
        <v>938</v>
      </c>
      <c r="B940" s="11">
        <v>101</v>
      </c>
      <c r="C940" s="11">
        <v>24.8</v>
      </c>
    </row>
    <row r="941" spans="1:3" x14ac:dyDescent="0.2">
      <c r="A941" s="10">
        <f t="shared" si="14"/>
        <v>939</v>
      </c>
      <c r="B941" s="11">
        <v>101</v>
      </c>
      <c r="C941" s="11">
        <v>24.9</v>
      </c>
    </row>
    <row r="942" spans="1:3" x14ac:dyDescent="0.2">
      <c r="A942" s="10">
        <f t="shared" si="14"/>
        <v>940</v>
      </c>
      <c r="B942" s="11">
        <v>101</v>
      </c>
      <c r="C942" s="11">
        <v>24.9</v>
      </c>
    </row>
    <row r="943" spans="1:3" x14ac:dyDescent="0.2">
      <c r="A943" s="10">
        <f t="shared" si="14"/>
        <v>941</v>
      </c>
      <c r="B943" s="11">
        <v>101</v>
      </c>
      <c r="C943" s="11">
        <v>24.9</v>
      </c>
    </row>
    <row r="944" spans="1:3" x14ac:dyDescent="0.2">
      <c r="A944" s="10">
        <f t="shared" si="14"/>
        <v>942</v>
      </c>
      <c r="B944" s="11">
        <v>100</v>
      </c>
      <c r="C944" s="11">
        <v>24.9</v>
      </c>
    </row>
    <row r="945" spans="1:3" x14ac:dyDescent="0.2">
      <c r="A945" s="10">
        <f t="shared" si="14"/>
        <v>943</v>
      </c>
      <c r="B945" s="11">
        <v>101</v>
      </c>
      <c r="C945" s="11">
        <v>24.9</v>
      </c>
    </row>
    <row r="946" spans="1:3" x14ac:dyDescent="0.2">
      <c r="A946" s="10">
        <f t="shared" si="14"/>
        <v>944</v>
      </c>
      <c r="B946" s="11">
        <v>100</v>
      </c>
      <c r="C946" s="11">
        <v>24.9</v>
      </c>
    </row>
    <row r="947" spans="1:3" x14ac:dyDescent="0.2">
      <c r="A947" s="10">
        <f t="shared" si="14"/>
        <v>945</v>
      </c>
      <c r="B947" s="11">
        <v>100</v>
      </c>
      <c r="C947" s="11">
        <v>24.9</v>
      </c>
    </row>
    <row r="948" spans="1:3" x14ac:dyDescent="0.2">
      <c r="A948" s="10">
        <f t="shared" si="14"/>
        <v>946</v>
      </c>
      <c r="B948" s="11">
        <v>100</v>
      </c>
      <c r="C948" s="11">
        <v>24.9</v>
      </c>
    </row>
    <row r="949" spans="1:3" x14ac:dyDescent="0.2">
      <c r="A949" s="10">
        <f t="shared" si="14"/>
        <v>947</v>
      </c>
      <c r="B949" s="11">
        <v>100</v>
      </c>
      <c r="C949" s="11">
        <v>24.9</v>
      </c>
    </row>
    <row r="950" spans="1:3" x14ac:dyDescent="0.2">
      <c r="A950" s="10">
        <f t="shared" si="14"/>
        <v>948</v>
      </c>
      <c r="B950" s="11">
        <v>100</v>
      </c>
      <c r="C950" s="11">
        <v>25</v>
      </c>
    </row>
    <row r="951" spans="1:3" x14ac:dyDescent="0.2">
      <c r="A951" s="10">
        <f t="shared" si="14"/>
        <v>949</v>
      </c>
      <c r="B951" s="11">
        <v>100</v>
      </c>
      <c r="C951" s="11">
        <v>25</v>
      </c>
    </row>
    <row r="952" spans="1:3" x14ac:dyDescent="0.2">
      <c r="A952" s="10">
        <f t="shared" si="14"/>
        <v>950</v>
      </c>
      <c r="B952" s="11">
        <v>100</v>
      </c>
      <c r="C952" s="11">
        <v>25</v>
      </c>
    </row>
    <row r="953" spans="1:3" x14ac:dyDescent="0.2">
      <c r="A953" s="10">
        <f t="shared" si="14"/>
        <v>951</v>
      </c>
      <c r="B953" s="11">
        <v>99.4</v>
      </c>
      <c r="C953" s="11">
        <v>25</v>
      </c>
    </row>
    <row r="954" spans="1:3" x14ac:dyDescent="0.2">
      <c r="A954" s="10">
        <f t="shared" si="14"/>
        <v>952</v>
      </c>
      <c r="B954" s="11">
        <v>99.4</v>
      </c>
      <c r="C954" s="11">
        <v>25</v>
      </c>
    </row>
    <row r="955" spans="1:3" x14ac:dyDescent="0.2">
      <c r="A955" s="10">
        <f t="shared" si="14"/>
        <v>953</v>
      </c>
      <c r="B955" s="11">
        <v>99.5</v>
      </c>
      <c r="C955" s="11">
        <v>24.9</v>
      </c>
    </row>
    <row r="956" spans="1:3" x14ac:dyDescent="0.2">
      <c r="A956" s="10">
        <f t="shared" si="14"/>
        <v>954</v>
      </c>
      <c r="B956" s="11">
        <v>99.6</v>
      </c>
      <c r="C956" s="11">
        <v>24.9</v>
      </c>
    </row>
    <row r="957" spans="1:3" x14ac:dyDescent="0.2">
      <c r="A957" s="10">
        <f t="shared" si="14"/>
        <v>955</v>
      </c>
      <c r="B957" s="11">
        <v>99.3</v>
      </c>
      <c r="C957" s="11">
        <v>24.9</v>
      </c>
    </row>
    <row r="958" spans="1:3" x14ac:dyDescent="0.2">
      <c r="A958" s="10">
        <f t="shared" si="14"/>
        <v>956</v>
      </c>
      <c r="B958" s="11">
        <v>99.3</v>
      </c>
      <c r="C958" s="11">
        <v>24.9</v>
      </c>
    </row>
    <row r="959" spans="1:3" x14ac:dyDescent="0.2">
      <c r="A959" s="10">
        <f t="shared" si="14"/>
        <v>957</v>
      </c>
      <c r="B959" s="11">
        <v>99.4</v>
      </c>
      <c r="C959" s="11">
        <v>25</v>
      </c>
    </row>
    <row r="960" spans="1:3" x14ac:dyDescent="0.2">
      <c r="A960" s="10">
        <f t="shared" si="14"/>
        <v>958</v>
      </c>
      <c r="B960" s="11">
        <v>99.5</v>
      </c>
      <c r="C960" s="11">
        <v>25</v>
      </c>
    </row>
    <row r="961" spans="1:3" x14ac:dyDescent="0.2">
      <c r="A961" s="10">
        <f t="shared" si="14"/>
        <v>959</v>
      </c>
      <c r="B961" s="11">
        <v>99.6</v>
      </c>
      <c r="C961" s="11">
        <v>25</v>
      </c>
    </row>
    <row r="962" spans="1:3" x14ac:dyDescent="0.2">
      <c r="A962" s="10">
        <f t="shared" si="14"/>
        <v>960</v>
      </c>
      <c r="B962" s="11">
        <v>99.6</v>
      </c>
      <c r="C962" s="11">
        <v>25</v>
      </c>
    </row>
    <row r="963" spans="1:3" x14ac:dyDescent="0.2">
      <c r="A963" s="10">
        <f t="shared" si="14"/>
        <v>961</v>
      </c>
      <c r="B963" s="11">
        <v>99.5</v>
      </c>
      <c r="C963" s="11">
        <v>25.1</v>
      </c>
    </row>
    <row r="964" spans="1:3" x14ac:dyDescent="0.2">
      <c r="A964" s="10">
        <f t="shared" ref="A964:A1027" si="15">A963+1</f>
        <v>962</v>
      </c>
      <c r="B964" s="11">
        <v>99.5</v>
      </c>
      <c r="C964" s="11">
        <v>25.1</v>
      </c>
    </row>
    <row r="965" spans="1:3" x14ac:dyDescent="0.2">
      <c r="A965" s="10">
        <f t="shared" si="15"/>
        <v>963</v>
      </c>
      <c r="B965" s="11">
        <v>99.6</v>
      </c>
      <c r="C965" s="11">
        <v>25.1</v>
      </c>
    </row>
    <row r="966" spans="1:3" x14ac:dyDescent="0.2">
      <c r="A966" s="10">
        <f t="shared" si="15"/>
        <v>964</v>
      </c>
      <c r="B966" s="11">
        <v>99.7</v>
      </c>
      <c r="C966" s="11">
        <v>25.1</v>
      </c>
    </row>
    <row r="967" spans="1:3" x14ac:dyDescent="0.2">
      <c r="A967" s="10">
        <f t="shared" si="15"/>
        <v>965</v>
      </c>
      <c r="B967" s="11">
        <v>99.8</v>
      </c>
      <c r="C967" s="11">
        <v>25.1</v>
      </c>
    </row>
    <row r="968" spans="1:3" x14ac:dyDescent="0.2">
      <c r="A968" s="10">
        <f t="shared" si="15"/>
        <v>966</v>
      </c>
      <c r="B968" s="11">
        <v>99.6</v>
      </c>
      <c r="C968" s="11">
        <v>25.1</v>
      </c>
    </row>
    <row r="969" spans="1:3" x14ac:dyDescent="0.2">
      <c r="A969" s="10">
        <f t="shared" si="15"/>
        <v>967</v>
      </c>
      <c r="B969" s="11">
        <v>99.7</v>
      </c>
      <c r="C969" s="11">
        <v>25.1</v>
      </c>
    </row>
    <row r="970" spans="1:3" x14ac:dyDescent="0.2">
      <c r="A970" s="10">
        <f t="shared" si="15"/>
        <v>968</v>
      </c>
      <c r="B970" s="11">
        <v>99.8</v>
      </c>
      <c r="C970" s="11">
        <v>25.1</v>
      </c>
    </row>
    <row r="971" spans="1:3" x14ac:dyDescent="0.2">
      <c r="A971" s="10">
        <f t="shared" si="15"/>
        <v>969</v>
      </c>
      <c r="B971" s="11">
        <v>99.9</v>
      </c>
      <c r="C971" s="11">
        <v>25.2</v>
      </c>
    </row>
    <row r="972" spans="1:3" x14ac:dyDescent="0.2">
      <c r="A972" s="10">
        <f t="shared" si="15"/>
        <v>970</v>
      </c>
      <c r="B972" s="11">
        <v>99.9</v>
      </c>
      <c r="C972" s="11">
        <v>25.1</v>
      </c>
    </row>
    <row r="973" spans="1:3" x14ac:dyDescent="0.2">
      <c r="A973" s="10">
        <f t="shared" si="15"/>
        <v>971</v>
      </c>
      <c r="B973" s="11">
        <v>100</v>
      </c>
      <c r="C973" s="11">
        <v>24.9</v>
      </c>
    </row>
    <row r="974" spans="1:3" x14ac:dyDescent="0.2">
      <c r="A974" s="10">
        <f t="shared" si="15"/>
        <v>972</v>
      </c>
      <c r="B974" s="11">
        <v>100</v>
      </c>
      <c r="C974" s="11">
        <v>25</v>
      </c>
    </row>
    <row r="975" spans="1:3" x14ac:dyDescent="0.2">
      <c r="A975" s="10">
        <f t="shared" si="15"/>
        <v>973</v>
      </c>
      <c r="B975" s="11">
        <v>100</v>
      </c>
      <c r="C975" s="11">
        <v>25</v>
      </c>
    </row>
    <row r="976" spans="1:3" x14ac:dyDescent="0.2">
      <c r="A976" s="10">
        <f t="shared" si="15"/>
        <v>974</v>
      </c>
      <c r="B976" s="11">
        <v>100</v>
      </c>
      <c r="C976" s="11">
        <v>25</v>
      </c>
    </row>
    <row r="977" spans="1:3" x14ac:dyDescent="0.2">
      <c r="A977" s="10">
        <f t="shared" si="15"/>
        <v>975</v>
      </c>
      <c r="B977" s="11">
        <v>100</v>
      </c>
      <c r="C977" s="11">
        <v>25</v>
      </c>
    </row>
    <row r="978" spans="1:3" x14ac:dyDescent="0.2">
      <c r="A978" s="10">
        <f t="shared" si="15"/>
        <v>976</v>
      </c>
      <c r="B978" s="11">
        <v>100</v>
      </c>
      <c r="C978" s="11">
        <v>25</v>
      </c>
    </row>
    <row r="979" spans="1:3" x14ac:dyDescent="0.2">
      <c r="A979" s="10">
        <f t="shared" si="15"/>
        <v>977</v>
      </c>
      <c r="B979" s="11">
        <v>100</v>
      </c>
      <c r="C979" s="11">
        <v>25</v>
      </c>
    </row>
    <row r="980" spans="1:3" x14ac:dyDescent="0.2">
      <c r="A980" s="10">
        <f t="shared" si="15"/>
        <v>978</v>
      </c>
      <c r="B980" s="11">
        <v>100</v>
      </c>
      <c r="C980" s="11">
        <v>25</v>
      </c>
    </row>
    <row r="981" spans="1:3" x14ac:dyDescent="0.2">
      <c r="A981" s="10">
        <f t="shared" si="15"/>
        <v>979</v>
      </c>
      <c r="B981" s="11">
        <v>101</v>
      </c>
      <c r="C981" s="11">
        <v>25</v>
      </c>
    </row>
    <row r="982" spans="1:3" x14ac:dyDescent="0.2">
      <c r="A982" s="10">
        <f t="shared" si="15"/>
        <v>980</v>
      </c>
      <c r="B982" s="11">
        <v>101</v>
      </c>
      <c r="C982" s="11">
        <v>25.1</v>
      </c>
    </row>
    <row r="983" spans="1:3" x14ac:dyDescent="0.2">
      <c r="A983" s="10">
        <f t="shared" si="15"/>
        <v>981</v>
      </c>
      <c r="B983" s="11">
        <v>101</v>
      </c>
      <c r="C983" s="11">
        <v>25.1</v>
      </c>
    </row>
    <row r="984" spans="1:3" x14ac:dyDescent="0.2">
      <c r="A984" s="10">
        <f t="shared" si="15"/>
        <v>982</v>
      </c>
      <c r="B984" s="11">
        <v>101</v>
      </c>
      <c r="C984" s="11">
        <v>25.1</v>
      </c>
    </row>
    <row r="985" spans="1:3" x14ac:dyDescent="0.2">
      <c r="A985" s="10">
        <f t="shared" si="15"/>
        <v>983</v>
      </c>
      <c r="B985" s="11">
        <v>101</v>
      </c>
      <c r="C985" s="11">
        <v>25.1</v>
      </c>
    </row>
    <row r="986" spans="1:3" x14ac:dyDescent="0.2">
      <c r="A986" s="10">
        <f t="shared" si="15"/>
        <v>984</v>
      </c>
      <c r="B986" s="11">
        <v>101</v>
      </c>
      <c r="C986" s="11">
        <v>25.1</v>
      </c>
    </row>
    <row r="987" spans="1:3" x14ac:dyDescent="0.2">
      <c r="A987" s="10">
        <f t="shared" si="15"/>
        <v>985</v>
      </c>
      <c r="B987" s="11">
        <v>101</v>
      </c>
      <c r="C987" s="11">
        <v>25.1</v>
      </c>
    </row>
    <row r="988" spans="1:3" x14ac:dyDescent="0.2">
      <c r="A988" s="10">
        <f t="shared" si="15"/>
        <v>986</v>
      </c>
      <c r="B988" s="11">
        <v>101</v>
      </c>
      <c r="C988" s="11">
        <v>25.1</v>
      </c>
    </row>
    <row r="989" spans="1:3" x14ac:dyDescent="0.2">
      <c r="A989" s="10">
        <f t="shared" si="15"/>
        <v>987</v>
      </c>
      <c r="B989" s="11">
        <v>101</v>
      </c>
      <c r="C989" s="11">
        <v>25.1</v>
      </c>
    </row>
    <row r="990" spans="1:3" x14ac:dyDescent="0.2">
      <c r="A990" s="10">
        <f t="shared" si="15"/>
        <v>988</v>
      </c>
      <c r="B990" s="11">
        <v>101</v>
      </c>
      <c r="C990" s="11">
        <v>25.1</v>
      </c>
    </row>
    <row r="991" spans="1:3" x14ac:dyDescent="0.2">
      <c r="A991" s="10">
        <f t="shared" si="15"/>
        <v>989</v>
      </c>
      <c r="B991" s="11">
        <v>101</v>
      </c>
      <c r="C991" s="11">
        <v>25.1</v>
      </c>
    </row>
    <row r="992" spans="1:3" x14ac:dyDescent="0.2">
      <c r="A992" s="10">
        <f t="shared" si="15"/>
        <v>990</v>
      </c>
      <c r="B992" s="11">
        <v>101</v>
      </c>
      <c r="C992" s="11">
        <v>25.1</v>
      </c>
    </row>
    <row r="993" spans="1:3" x14ac:dyDescent="0.2">
      <c r="A993" s="10">
        <f t="shared" si="15"/>
        <v>991</v>
      </c>
      <c r="B993" s="11">
        <v>101</v>
      </c>
      <c r="C993" s="11">
        <v>25.1</v>
      </c>
    </row>
    <row r="994" spans="1:3" x14ac:dyDescent="0.2">
      <c r="A994" s="10">
        <f t="shared" si="15"/>
        <v>992</v>
      </c>
      <c r="B994" s="11">
        <v>101</v>
      </c>
      <c r="C994" s="11">
        <v>25.2</v>
      </c>
    </row>
    <row r="995" spans="1:3" x14ac:dyDescent="0.2">
      <c r="A995" s="10">
        <f t="shared" si="15"/>
        <v>993</v>
      </c>
      <c r="B995" s="11">
        <v>101</v>
      </c>
      <c r="C995" s="11">
        <v>25.1</v>
      </c>
    </row>
    <row r="996" spans="1:3" x14ac:dyDescent="0.2">
      <c r="A996" s="10">
        <f t="shared" si="15"/>
        <v>994</v>
      </c>
      <c r="B996" s="11">
        <v>101</v>
      </c>
      <c r="C996" s="11">
        <v>25.2</v>
      </c>
    </row>
    <row r="997" spans="1:3" x14ac:dyDescent="0.2">
      <c r="A997" s="10">
        <f t="shared" si="15"/>
        <v>995</v>
      </c>
      <c r="B997" s="11">
        <v>101</v>
      </c>
      <c r="C997" s="11">
        <v>25.2</v>
      </c>
    </row>
    <row r="998" spans="1:3" x14ac:dyDescent="0.2">
      <c r="A998" s="10">
        <f t="shared" si="15"/>
        <v>996</v>
      </c>
      <c r="B998" s="11">
        <v>102</v>
      </c>
      <c r="C998" s="11">
        <v>25.2</v>
      </c>
    </row>
    <row r="999" spans="1:3" x14ac:dyDescent="0.2">
      <c r="A999" s="10">
        <f t="shared" si="15"/>
        <v>997</v>
      </c>
      <c r="B999" s="11">
        <v>102</v>
      </c>
      <c r="C999" s="11">
        <v>25.2</v>
      </c>
    </row>
    <row r="1000" spans="1:3" x14ac:dyDescent="0.2">
      <c r="A1000" s="10">
        <f t="shared" si="15"/>
        <v>998</v>
      </c>
      <c r="B1000" s="11">
        <v>102</v>
      </c>
      <c r="C1000" s="11">
        <v>25.2</v>
      </c>
    </row>
    <row r="1001" spans="1:3" x14ac:dyDescent="0.2">
      <c r="A1001" s="10">
        <f t="shared" si="15"/>
        <v>999</v>
      </c>
      <c r="B1001" s="11">
        <v>102</v>
      </c>
      <c r="C1001" s="11">
        <v>25.2</v>
      </c>
    </row>
    <row r="1002" spans="1:3" x14ac:dyDescent="0.2">
      <c r="A1002" s="10">
        <f t="shared" si="15"/>
        <v>1000</v>
      </c>
    </row>
    <row r="1003" spans="1:3" x14ac:dyDescent="0.2">
      <c r="A1003" s="10">
        <f t="shared" si="15"/>
        <v>1001</v>
      </c>
      <c r="B1003" s="11">
        <v>102</v>
      </c>
      <c r="C1003" s="11">
        <v>25.3</v>
      </c>
    </row>
    <row r="1004" spans="1:3" x14ac:dyDescent="0.2">
      <c r="A1004" s="10">
        <f t="shared" si="15"/>
        <v>1002</v>
      </c>
      <c r="B1004" s="11">
        <v>102</v>
      </c>
      <c r="C1004" s="11">
        <v>25.2</v>
      </c>
    </row>
    <row r="1005" spans="1:3" x14ac:dyDescent="0.2">
      <c r="A1005" s="10">
        <f t="shared" si="15"/>
        <v>1003</v>
      </c>
      <c r="B1005" s="11">
        <v>102</v>
      </c>
      <c r="C1005" s="11">
        <v>25.2</v>
      </c>
    </row>
    <row r="1006" spans="1:3" x14ac:dyDescent="0.2">
      <c r="A1006" s="10">
        <f t="shared" si="15"/>
        <v>1004</v>
      </c>
      <c r="B1006" s="11">
        <v>102</v>
      </c>
      <c r="C1006" s="11">
        <v>25.2</v>
      </c>
    </row>
    <row r="1007" spans="1:3" x14ac:dyDescent="0.2">
      <c r="A1007" s="10">
        <f t="shared" si="15"/>
        <v>1005</v>
      </c>
      <c r="B1007" s="11">
        <v>102</v>
      </c>
      <c r="C1007" s="11">
        <v>25.3</v>
      </c>
    </row>
    <row r="1008" spans="1:3" x14ac:dyDescent="0.2">
      <c r="A1008" s="10">
        <f t="shared" si="15"/>
        <v>1006</v>
      </c>
      <c r="B1008" s="11">
        <v>102</v>
      </c>
      <c r="C1008" s="11">
        <v>25.3</v>
      </c>
    </row>
    <row r="1009" spans="1:3" x14ac:dyDescent="0.2">
      <c r="A1009" s="10">
        <f t="shared" si="15"/>
        <v>1007</v>
      </c>
      <c r="B1009" s="11">
        <v>103</v>
      </c>
      <c r="C1009" s="11">
        <v>25.3</v>
      </c>
    </row>
    <row r="1010" spans="1:3" x14ac:dyDescent="0.2">
      <c r="A1010" s="10">
        <f t="shared" si="15"/>
        <v>1008</v>
      </c>
      <c r="B1010" s="11">
        <v>102</v>
      </c>
      <c r="C1010" s="11">
        <v>25.3</v>
      </c>
    </row>
    <row r="1011" spans="1:3" x14ac:dyDescent="0.2">
      <c r="A1011" s="10">
        <f t="shared" si="15"/>
        <v>1009</v>
      </c>
      <c r="B1011" s="11">
        <v>102</v>
      </c>
      <c r="C1011" s="11">
        <v>25.3</v>
      </c>
    </row>
    <row r="1012" spans="1:3" x14ac:dyDescent="0.2">
      <c r="A1012" s="10">
        <f t="shared" si="15"/>
        <v>1010</v>
      </c>
      <c r="B1012" s="11">
        <v>103</v>
      </c>
      <c r="C1012" s="11">
        <v>25.4</v>
      </c>
    </row>
    <row r="1013" spans="1:3" x14ac:dyDescent="0.2">
      <c r="A1013" s="10">
        <f t="shared" si="15"/>
        <v>1011</v>
      </c>
      <c r="B1013" s="11">
        <v>102</v>
      </c>
      <c r="C1013" s="11">
        <v>25.3</v>
      </c>
    </row>
    <row r="1014" spans="1:3" x14ac:dyDescent="0.2">
      <c r="A1014" s="10">
        <f t="shared" si="15"/>
        <v>1012</v>
      </c>
      <c r="B1014" s="11">
        <v>102</v>
      </c>
      <c r="C1014" s="11">
        <v>25.3</v>
      </c>
    </row>
    <row r="1015" spans="1:3" x14ac:dyDescent="0.2">
      <c r="A1015" s="10">
        <f t="shared" si="15"/>
        <v>1013</v>
      </c>
      <c r="B1015" s="11">
        <v>102</v>
      </c>
      <c r="C1015" s="11">
        <v>25.2</v>
      </c>
    </row>
    <row r="1016" spans="1:3" x14ac:dyDescent="0.2">
      <c r="A1016" s="10">
        <f t="shared" si="15"/>
        <v>1014</v>
      </c>
      <c r="B1016" s="11">
        <v>102</v>
      </c>
      <c r="C1016" s="11">
        <v>25.3</v>
      </c>
    </row>
    <row r="1017" spans="1:3" x14ac:dyDescent="0.2">
      <c r="A1017" s="10">
        <f t="shared" si="15"/>
        <v>1015</v>
      </c>
      <c r="B1017" s="11">
        <v>102</v>
      </c>
      <c r="C1017" s="11">
        <v>25.3</v>
      </c>
    </row>
    <row r="1018" spans="1:3" x14ac:dyDescent="0.2">
      <c r="A1018" s="10">
        <f t="shared" si="15"/>
        <v>1016</v>
      </c>
      <c r="B1018" s="11">
        <v>102</v>
      </c>
      <c r="C1018" s="11">
        <v>25.2</v>
      </c>
    </row>
    <row r="1019" spans="1:3" x14ac:dyDescent="0.2">
      <c r="A1019" s="10">
        <f t="shared" si="15"/>
        <v>1017</v>
      </c>
      <c r="B1019" s="11">
        <v>102</v>
      </c>
      <c r="C1019" s="11">
        <v>25.3</v>
      </c>
    </row>
    <row r="1020" spans="1:3" x14ac:dyDescent="0.2">
      <c r="A1020" s="10">
        <f t="shared" si="15"/>
        <v>1018</v>
      </c>
      <c r="B1020" s="11">
        <v>102</v>
      </c>
      <c r="C1020" s="11">
        <v>25.3</v>
      </c>
    </row>
    <row r="1021" spans="1:3" x14ac:dyDescent="0.2">
      <c r="A1021" s="10">
        <f t="shared" si="15"/>
        <v>1019</v>
      </c>
      <c r="B1021" s="11">
        <v>102</v>
      </c>
      <c r="C1021" s="11">
        <v>25.3</v>
      </c>
    </row>
    <row r="1022" spans="1:3" x14ac:dyDescent="0.2">
      <c r="A1022" s="10">
        <f t="shared" si="15"/>
        <v>1020</v>
      </c>
      <c r="B1022" s="11">
        <v>103</v>
      </c>
      <c r="C1022" s="11">
        <v>25.3</v>
      </c>
    </row>
    <row r="1023" spans="1:3" x14ac:dyDescent="0.2">
      <c r="A1023" s="10">
        <f t="shared" si="15"/>
        <v>1021</v>
      </c>
      <c r="B1023" s="11">
        <v>103</v>
      </c>
      <c r="C1023" s="11">
        <v>25.3</v>
      </c>
    </row>
    <row r="1024" spans="1:3" x14ac:dyDescent="0.2">
      <c r="A1024" s="10">
        <f t="shared" si="15"/>
        <v>1022</v>
      </c>
      <c r="B1024" s="11">
        <v>103</v>
      </c>
      <c r="C1024" s="11">
        <v>25.2</v>
      </c>
    </row>
    <row r="1025" spans="1:3" x14ac:dyDescent="0.2">
      <c r="A1025" s="10">
        <f t="shared" si="15"/>
        <v>1023</v>
      </c>
      <c r="B1025" s="11">
        <v>103</v>
      </c>
      <c r="C1025" s="11">
        <v>25.2</v>
      </c>
    </row>
    <row r="1026" spans="1:3" x14ac:dyDescent="0.2">
      <c r="A1026" s="10">
        <f t="shared" si="15"/>
        <v>1024</v>
      </c>
      <c r="B1026" s="11">
        <v>103</v>
      </c>
      <c r="C1026" s="11">
        <v>25.2</v>
      </c>
    </row>
    <row r="1027" spans="1:3" x14ac:dyDescent="0.2">
      <c r="A1027" s="10">
        <f t="shared" si="15"/>
        <v>1025</v>
      </c>
      <c r="B1027" s="11">
        <v>103</v>
      </c>
      <c r="C1027" s="11">
        <v>25.3</v>
      </c>
    </row>
    <row r="1028" spans="1:3" x14ac:dyDescent="0.2">
      <c r="A1028" s="10">
        <f t="shared" ref="A1028:A1091" si="16">A1027+1</f>
        <v>1026</v>
      </c>
      <c r="B1028" s="11">
        <v>103</v>
      </c>
      <c r="C1028" s="11">
        <v>25.3</v>
      </c>
    </row>
    <row r="1029" spans="1:3" x14ac:dyDescent="0.2">
      <c r="A1029" s="10">
        <f t="shared" si="16"/>
        <v>1027</v>
      </c>
      <c r="B1029" s="11">
        <v>103</v>
      </c>
      <c r="C1029" s="11">
        <v>25.3</v>
      </c>
    </row>
    <row r="1030" spans="1:3" x14ac:dyDescent="0.2">
      <c r="A1030" s="10">
        <f t="shared" si="16"/>
        <v>1028</v>
      </c>
      <c r="B1030" s="11">
        <v>103</v>
      </c>
      <c r="C1030" s="11">
        <v>25.3</v>
      </c>
    </row>
    <row r="1031" spans="1:3" x14ac:dyDescent="0.2">
      <c r="A1031" s="10">
        <f t="shared" si="16"/>
        <v>1029</v>
      </c>
      <c r="B1031" s="11">
        <v>103</v>
      </c>
      <c r="C1031" s="11">
        <v>25.3</v>
      </c>
    </row>
    <row r="1032" spans="1:3" x14ac:dyDescent="0.2">
      <c r="A1032" s="10">
        <f t="shared" si="16"/>
        <v>1030</v>
      </c>
      <c r="B1032" s="11">
        <v>103</v>
      </c>
      <c r="C1032" s="11">
        <v>25.3</v>
      </c>
    </row>
    <row r="1033" spans="1:3" x14ac:dyDescent="0.2">
      <c r="A1033" s="10">
        <f t="shared" si="16"/>
        <v>1031</v>
      </c>
      <c r="B1033" s="11">
        <v>103</v>
      </c>
      <c r="C1033" s="11">
        <v>25.3</v>
      </c>
    </row>
    <row r="1034" spans="1:3" x14ac:dyDescent="0.2">
      <c r="A1034" s="10">
        <f t="shared" si="16"/>
        <v>1032</v>
      </c>
      <c r="B1034" s="11">
        <v>103</v>
      </c>
      <c r="C1034" s="11">
        <v>25.4</v>
      </c>
    </row>
    <row r="1035" spans="1:3" x14ac:dyDescent="0.2">
      <c r="A1035" s="10">
        <f t="shared" si="16"/>
        <v>1033</v>
      </c>
      <c r="B1035" s="11">
        <v>103</v>
      </c>
      <c r="C1035" s="11">
        <v>25.4</v>
      </c>
    </row>
    <row r="1036" spans="1:3" x14ac:dyDescent="0.2">
      <c r="A1036" s="10">
        <f t="shared" si="16"/>
        <v>1034</v>
      </c>
      <c r="B1036" s="11">
        <v>103</v>
      </c>
      <c r="C1036" s="11">
        <v>25.4</v>
      </c>
    </row>
    <row r="1037" spans="1:3" x14ac:dyDescent="0.2">
      <c r="A1037" s="10">
        <f t="shared" si="16"/>
        <v>1035</v>
      </c>
      <c r="B1037" s="11">
        <v>103</v>
      </c>
      <c r="C1037" s="11">
        <v>25.4</v>
      </c>
    </row>
    <row r="1038" spans="1:3" x14ac:dyDescent="0.2">
      <c r="A1038" s="10">
        <f t="shared" si="16"/>
        <v>1036</v>
      </c>
      <c r="B1038" s="11">
        <v>104</v>
      </c>
      <c r="C1038" s="11">
        <v>25.4</v>
      </c>
    </row>
    <row r="1039" spans="1:3" x14ac:dyDescent="0.2">
      <c r="A1039" s="10">
        <f t="shared" si="16"/>
        <v>1037</v>
      </c>
      <c r="B1039" s="11">
        <v>104</v>
      </c>
      <c r="C1039" s="11">
        <v>25.4</v>
      </c>
    </row>
    <row r="1040" spans="1:3" x14ac:dyDescent="0.2">
      <c r="A1040" s="10">
        <f t="shared" si="16"/>
        <v>1038</v>
      </c>
      <c r="B1040" s="11">
        <v>104</v>
      </c>
      <c r="C1040" s="11">
        <v>25.4</v>
      </c>
    </row>
    <row r="1041" spans="1:3" x14ac:dyDescent="0.2">
      <c r="A1041" s="10">
        <f t="shared" si="16"/>
        <v>1039</v>
      </c>
      <c r="B1041" s="11">
        <v>104</v>
      </c>
      <c r="C1041" s="11">
        <v>25.4</v>
      </c>
    </row>
    <row r="1042" spans="1:3" x14ac:dyDescent="0.2">
      <c r="A1042" s="10">
        <f t="shared" si="16"/>
        <v>1040</v>
      </c>
      <c r="B1042" s="11">
        <v>104</v>
      </c>
      <c r="C1042" s="11">
        <v>25.4</v>
      </c>
    </row>
    <row r="1043" spans="1:3" x14ac:dyDescent="0.2">
      <c r="A1043" s="10">
        <f t="shared" si="16"/>
        <v>1041</v>
      </c>
      <c r="B1043" s="11">
        <v>104</v>
      </c>
      <c r="C1043" s="11">
        <v>25.4</v>
      </c>
    </row>
    <row r="1044" spans="1:3" x14ac:dyDescent="0.2">
      <c r="A1044" s="10">
        <f t="shared" si="16"/>
        <v>1042</v>
      </c>
      <c r="B1044" s="11">
        <v>104</v>
      </c>
      <c r="C1044" s="11">
        <v>25.4</v>
      </c>
    </row>
    <row r="1045" spans="1:3" x14ac:dyDescent="0.2">
      <c r="A1045" s="10">
        <f t="shared" si="16"/>
        <v>1043</v>
      </c>
      <c r="B1045" s="11">
        <v>104</v>
      </c>
      <c r="C1045" s="11">
        <v>25.4</v>
      </c>
    </row>
    <row r="1046" spans="1:3" x14ac:dyDescent="0.2">
      <c r="A1046" s="10">
        <f t="shared" si="16"/>
        <v>1044</v>
      </c>
      <c r="B1046" s="11">
        <v>104</v>
      </c>
      <c r="C1046" s="11">
        <v>25.4</v>
      </c>
    </row>
    <row r="1047" spans="1:3" x14ac:dyDescent="0.2">
      <c r="A1047" s="10">
        <f t="shared" si="16"/>
        <v>1045</v>
      </c>
      <c r="B1047" s="11">
        <v>104</v>
      </c>
      <c r="C1047" s="11">
        <v>25.4</v>
      </c>
    </row>
    <row r="1048" spans="1:3" x14ac:dyDescent="0.2">
      <c r="A1048" s="10">
        <f t="shared" si="16"/>
        <v>1046</v>
      </c>
      <c r="B1048" s="11">
        <v>104</v>
      </c>
      <c r="C1048" s="11">
        <v>25.4</v>
      </c>
    </row>
    <row r="1049" spans="1:3" x14ac:dyDescent="0.2">
      <c r="A1049" s="10">
        <f t="shared" si="16"/>
        <v>1047</v>
      </c>
      <c r="B1049" s="11">
        <v>104</v>
      </c>
      <c r="C1049" s="11">
        <v>25.4</v>
      </c>
    </row>
    <row r="1050" spans="1:3" x14ac:dyDescent="0.2">
      <c r="A1050" s="10">
        <f t="shared" si="16"/>
        <v>1048</v>
      </c>
      <c r="B1050" s="11">
        <v>104</v>
      </c>
      <c r="C1050" s="11">
        <v>25.4</v>
      </c>
    </row>
    <row r="1051" spans="1:3" x14ac:dyDescent="0.2">
      <c r="A1051" s="10">
        <f t="shared" si="16"/>
        <v>1049</v>
      </c>
      <c r="B1051" s="11">
        <v>104</v>
      </c>
      <c r="C1051" s="11">
        <v>25.5</v>
      </c>
    </row>
    <row r="1052" spans="1:3" x14ac:dyDescent="0.2">
      <c r="A1052" s="10">
        <f t="shared" si="16"/>
        <v>1050</v>
      </c>
      <c r="B1052" s="11">
        <v>104</v>
      </c>
      <c r="C1052" s="11">
        <v>25.5</v>
      </c>
    </row>
    <row r="1053" spans="1:3" x14ac:dyDescent="0.2">
      <c r="A1053" s="10">
        <f t="shared" si="16"/>
        <v>1051</v>
      </c>
      <c r="B1053" s="11">
        <v>104</v>
      </c>
      <c r="C1053" s="11">
        <v>25.5</v>
      </c>
    </row>
    <row r="1054" spans="1:3" x14ac:dyDescent="0.2">
      <c r="A1054" s="10">
        <f t="shared" si="16"/>
        <v>1052</v>
      </c>
      <c r="B1054" s="11">
        <v>104</v>
      </c>
      <c r="C1054" s="11">
        <v>25.5</v>
      </c>
    </row>
    <row r="1055" spans="1:3" x14ac:dyDescent="0.2">
      <c r="A1055" s="10">
        <f t="shared" si="16"/>
        <v>1053</v>
      </c>
      <c r="B1055" s="11">
        <v>104</v>
      </c>
      <c r="C1055" s="11">
        <v>25.5</v>
      </c>
    </row>
    <row r="1056" spans="1:3" x14ac:dyDescent="0.2">
      <c r="A1056" s="10">
        <f t="shared" si="16"/>
        <v>1054</v>
      </c>
      <c r="B1056" s="11">
        <v>104</v>
      </c>
      <c r="C1056" s="11">
        <v>25.6</v>
      </c>
    </row>
    <row r="1057" spans="1:3" x14ac:dyDescent="0.2">
      <c r="A1057" s="10">
        <f t="shared" si="16"/>
        <v>1055</v>
      </c>
      <c r="B1057" s="11">
        <v>104</v>
      </c>
      <c r="C1057" s="11">
        <v>25.5</v>
      </c>
    </row>
    <row r="1058" spans="1:3" x14ac:dyDescent="0.2">
      <c r="A1058" s="10">
        <f t="shared" si="16"/>
        <v>1056</v>
      </c>
      <c r="B1058" s="11">
        <v>104</v>
      </c>
      <c r="C1058" s="11">
        <v>25.6</v>
      </c>
    </row>
    <row r="1059" spans="1:3" x14ac:dyDescent="0.2">
      <c r="A1059" s="10">
        <f t="shared" si="16"/>
        <v>1057</v>
      </c>
      <c r="B1059" s="11">
        <v>104</v>
      </c>
      <c r="C1059" s="11">
        <v>25.6</v>
      </c>
    </row>
    <row r="1060" spans="1:3" x14ac:dyDescent="0.2">
      <c r="A1060" s="10">
        <f t="shared" si="16"/>
        <v>1058</v>
      </c>
      <c r="B1060" s="11">
        <v>104</v>
      </c>
      <c r="C1060" s="11">
        <v>25.6</v>
      </c>
    </row>
    <row r="1061" spans="1:3" x14ac:dyDescent="0.2">
      <c r="A1061" s="10">
        <f t="shared" si="16"/>
        <v>1059</v>
      </c>
      <c r="B1061" s="11">
        <v>104</v>
      </c>
      <c r="C1061" s="11">
        <v>25.7</v>
      </c>
    </row>
    <row r="1062" spans="1:3" x14ac:dyDescent="0.2">
      <c r="A1062" s="10">
        <f t="shared" si="16"/>
        <v>1060</v>
      </c>
      <c r="B1062" s="11">
        <v>104</v>
      </c>
      <c r="C1062" s="11">
        <v>25.6</v>
      </c>
    </row>
    <row r="1063" spans="1:3" x14ac:dyDescent="0.2">
      <c r="A1063" s="10">
        <f t="shared" si="16"/>
        <v>1061</v>
      </c>
      <c r="B1063" s="11">
        <v>104</v>
      </c>
      <c r="C1063" s="11">
        <v>25.7</v>
      </c>
    </row>
    <row r="1064" spans="1:3" x14ac:dyDescent="0.2">
      <c r="A1064" s="10">
        <f t="shared" si="16"/>
        <v>1062</v>
      </c>
      <c r="B1064" s="11">
        <v>104</v>
      </c>
      <c r="C1064" s="11">
        <v>25.7</v>
      </c>
    </row>
    <row r="1065" spans="1:3" x14ac:dyDescent="0.2">
      <c r="A1065" s="10">
        <f t="shared" si="16"/>
        <v>1063</v>
      </c>
      <c r="B1065" s="11">
        <v>104</v>
      </c>
      <c r="C1065" s="11">
        <v>25.7</v>
      </c>
    </row>
    <row r="1066" spans="1:3" x14ac:dyDescent="0.2">
      <c r="A1066" s="10">
        <f t="shared" si="16"/>
        <v>1064</v>
      </c>
      <c r="B1066" s="11">
        <v>104</v>
      </c>
      <c r="C1066" s="11">
        <v>25.7</v>
      </c>
    </row>
    <row r="1067" spans="1:3" x14ac:dyDescent="0.2">
      <c r="A1067" s="10">
        <f t="shared" si="16"/>
        <v>1065</v>
      </c>
      <c r="B1067" s="11">
        <v>104</v>
      </c>
      <c r="C1067" s="11">
        <v>25.7</v>
      </c>
    </row>
    <row r="1068" spans="1:3" x14ac:dyDescent="0.2">
      <c r="A1068" s="10">
        <f t="shared" si="16"/>
        <v>1066</v>
      </c>
      <c r="B1068" s="11">
        <v>104</v>
      </c>
      <c r="C1068" s="11">
        <v>25.7</v>
      </c>
    </row>
    <row r="1069" spans="1:3" x14ac:dyDescent="0.2">
      <c r="A1069" s="10">
        <f t="shared" si="16"/>
        <v>1067</v>
      </c>
      <c r="B1069" s="11">
        <v>104</v>
      </c>
      <c r="C1069" s="11">
        <v>25.7</v>
      </c>
    </row>
    <row r="1070" spans="1:3" x14ac:dyDescent="0.2">
      <c r="A1070" s="10">
        <f t="shared" si="16"/>
        <v>1068</v>
      </c>
      <c r="B1070" s="11">
        <v>104</v>
      </c>
      <c r="C1070" s="11">
        <v>25.7</v>
      </c>
    </row>
    <row r="1071" spans="1:3" x14ac:dyDescent="0.2">
      <c r="A1071" s="10">
        <f t="shared" si="16"/>
        <v>1069</v>
      </c>
      <c r="B1071" s="11">
        <v>104</v>
      </c>
      <c r="C1071" s="11">
        <v>25.7</v>
      </c>
    </row>
    <row r="1072" spans="1:3" x14ac:dyDescent="0.2">
      <c r="A1072" s="10">
        <f t="shared" si="16"/>
        <v>1070</v>
      </c>
      <c r="B1072" s="11">
        <v>104</v>
      </c>
      <c r="C1072" s="11">
        <v>25.7</v>
      </c>
    </row>
    <row r="1073" spans="1:3" x14ac:dyDescent="0.2">
      <c r="A1073" s="10">
        <f t="shared" si="16"/>
        <v>1071</v>
      </c>
      <c r="B1073" s="11">
        <v>104</v>
      </c>
      <c r="C1073" s="11">
        <v>25.8</v>
      </c>
    </row>
    <row r="1074" spans="1:3" x14ac:dyDescent="0.2">
      <c r="A1074" s="10">
        <f t="shared" si="16"/>
        <v>1072</v>
      </c>
      <c r="B1074" s="11">
        <v>104</v>
      </c>
      <c r="C1074" s="11">
        <v>25.8</v>
      </c>
    </row>
    <row r="1075" spans="1:3" x14ac:dyDescent="0.2">
      <c r="A1075" s="10">
        <f t="shared" si="16"/>
        <v>1073</v>
      </c>
      <c r="B1075" s="11">
        <v>104</v>
      </c>
      <c r="C1075" s="11">
        <v>25.8</v>
      </c>
    </row>
    <row r="1076" spans="1:3" x14ac:dyDescent="0.2">
      <c r="A1076" s="10">
        <f t="shared" si="16"/>
        <v>1074</v>
      </c>
      <c r="B1076" s="11">
        <v>104</v>
      </c>
      <c r="C1076" s="11">
        <v>25.8</v>
      </c>
    </row>
    <row r="1077" spans="1:3" x14ac:dyDescent="0.2">
      <c r="A1077" s="10">
        <f t="shared" si="16"/>
        <v>1075</v>
      </c>
      <c r="B1077" s="11">
        <v>104</v>
      </c>
      <c r="C1077" s="11">
        <v>25.8</v>
      </c>
    </row>
    <row r="1078" spans="1:3" x14ac:dyDescent="0.2">
      <c r="A1078" s="10">
        <f t="shared" si="16"/>
        <v>1076</v>
      </c>
      <c r="B1078" s="11">
        <v>105</v>
      </c>
      <c r="C1078" s="11">
        <v>25.8</v>
      </c>
    </row>
    <row r="1079" spans="1:3" x14ac:dyDescent="0.2">
      <c r="A1079" s="10">
        <f t="shared" si="16"/>
        <v>1077</v>
      </c>
      <c r="B1079" s="11">
        <v>105</v>
      </c>
      <c r="C1079" s="11">
        <v>25.8</v>
      </c>
    </row>
    <row r="1080" spans="1:3" x14ac:dyDescent="0.2">
      <c r="A1080" s="10">
        <f t="shared" si="16"/>
        <v>1078</v>
      </c>
      <c r="B1080" s="11">
        <v>104</v>
      </c>
      <c r="C1080" s="11">
        <v>25.8</v>
      </c>
    </row>
    <row r="1081" spans="1:3" x14ac:dyDescent="0.2">
      <c r="A1081" s="10">
        <f t="shared" si="16"/>
        <v>1079</v>
      </c>
      <c r="B1081" s="11">
        <v>104</v>
      </c>
      <c r="C1081" s="11">
        <v>25.9</v>
      </c>
    </row>
    <row r="1082" spans="1:3" x14ac:dyDescent="0.2">
      <c r="A1082" s="10">
        <f t="shared" si="16"/>
        <v>1080</v>
      </c>
      <c r="B1082" s="11">
        <v>105</v>
      </c>
      <c r="C1082" s="11">
        <v>25.8</v>
      </c>
    </row>
    <row r="1083" spans="1:3" x14ac:dyDescent="0.2">
      <c r="A1083" s="10">
        <f t="shared" si="16"/>
        <v>1081</v>
      </c>
      <c r="B1083" s="11">
        <v>105</v>
      </c>
      <c r="C1083" s="11">
        <v>25.9</v>
      </c>
    </row>
    <row r="1084" spans="1:3" x14ac:dyDescent="0.2">
      <c r="A1084" s="10">
        <f t="shared" si="16"/>
        <v>1082</v>
      </c>
      <c r="B1084" s="11">
        <v>105</v>
      </c>
      <c r="C1084" s="11">
        <v>25.9</v>
      </c>
    </row>
    <row r="1085" spans="1:3" x14ac:dyDescent="0.2">
      <c r="A1085" s="10">
        <f t="shared" si="16"/>
        <v>1083</v>
      </c>
      <c r="B1085" s="11">
        <v>105</v>
      </c>
      <c r="C1085" s="11">
        <v>25.9</v>
      </c>
    </row>
    <row r="1086" spans="1:3" x14ac:dyDescent="0.2">
      <c r="A1086" s="10">
        <f t="shared" si="16"/>
        <v>1084</v>
      </c>
      <c r="B1086" s="11">
        <v>105</v>
      </c>
      <c r="C1086" s="11">
        <v>25.9</v>
      </c>
    </row>
    <row r="1087" spans="1:3" x14ac:dyDescent="0.2">
      <c r="A1087" s="10">
        <f t="shared" si="16"/>
        <v>1085</v>
      </c>
      <c r="B1087" s="11">
        <v>105</v>
      </c>
      <c r="C1087" s="11">
        <v>25.9</v>
      </c>
    </row>
    <row r="1088" spans="1:3" x14ac:dyDescent="0.2">
      <c r="A1088" s="10">
        <f t="shared" si="16"/>
        <v>1086</v>
      </c>
      <c r="B1088" s="11">
        <v>105</v>
      </c>
      <c r="C1088" s="11">
        <v>26</v>
      </c>
    </row>
    <row r="1089" spans="1:3" x14ac:dyDescent="0.2">
      <c r="A1089" s="10">
        <f t="shared" si="16"/>
        <v>1087</v>
      </c>
      <c r="B1089" s="11">
        <v>105</v>
      </c>
      <c r="C1089" s="11">
        <v>26</v>
      </c>
    </row>
    <row r="1090" spans="1:3" x14ac:dyDescent="0.2">
      <c r="A1090" s="10">
        <f t="shared" si="16"/>
        <v>1088</v>
      </c>
      <c r="B1090" s="11">
        <v>105</v>
      </c>
      <c r="C1090" s="11">
        <v>26</v>
      </c>
    </row>
    <row r="1091" spans="1:3" x14ac:dyDescent="0.2">
      <c r="A1091" s="10">
        <f t="shared" si="16"/>
        <v>1089</v>
      </c>
      <c r="B1091" s="11">
        <v>105</v>
      </c>
      <c r="C1091" s="11">
        <v>26</v>
      </c>
    </row>
    <row r="1092" spans="1:3" x14ac:dyDescent="0.2">
      <c r="A1092" s="10">
        <f t="shared" ref="A1092:A1155" si="17">A1091+1</f>
        <v>1090</v>
      </c>
      <c r="B1092" s="11">
        <v>105</v>
      </c>
      <c r="C1092" s="11">
        <v>26</v>
      </c>
    </row>
    <row r="1093" spans="1:3" x14ac:dyDescent="0.2">
      <c r="A1093" s="10">
        <f t="shared" si="17"/>
        <v>1091</v>
      </c>
      <c r="B1093" s="11">
        <v>105</v>
      </c>
      <c r="C1093" s="11">
        <v>26</v>
      </c>
    </row>
    <row r="1094" spans="1:3" x14ac:dyDescent="0.2">
      <c r="A1094" s="10">
        <f t="shared" si="17"/>
        <v>1092</v>
      </c>
      <c r="B1094" s="11">
        <v>105</v>
      </c>
      <c r="C1094" s="11">
        <v>26.1</v>
      </c>
    </row>
    <row r="1095" spans="1:3" x14ac:dyDescent="0.2">
      <c r="A1095" s="10">
        <f t="shared" si="17"/>
        <v>1093</v>
      </c>
      <c r="B1095" s="11">
        <v>105</v>
      </c>
      <c r="C1095" s="11">
        <v>26.1</v>
      </c>
    </row>
    <row r="1096" spans="1:3" x14ac:dyDescent="0.2">
      <c r="A1096" s="10">
        <f t="shared" si="17"/>
        <v>1094</v>
      </c>
      <c r="B1096" s="11">
        <v>105</v>
      </c>
      <c r="C1096" s="11">
        <v>26.1</v>
      </c>
    </row>
    <row r="1097" spans="1:3" x14ac:dyDescent="0.2">
      <c r="A1097" s="10">
        <f t="shared" si="17"/>
        <v>1095</v>
      </c>
      <c r="B1097" s="11">
        <v>105</v>
      </c>
      <c r="C1097" s="11">
        <v>26.1</v>
      </c>
    </row>
    <row r="1098" spans="1:3" x14ac:dyDescent="0.2">
      <c r="A1098" s="10">
        <f t="shared" si="17"/>
        <v>1096</v>
      </c>
      <c r="B1098" s="11">
        <v>105</v>
      </c>
      <c r="C1098" s="11">
        <v>26.1</v>
      </c>
    </row>
    <row r="1099" spans="1:3" x14ac:dyDescent="0.2">
      <c r="A1099" s="10">
        <f t="shared" si="17"/>
        <v>1097</v>
      </c>
      <c r="B1099" s="11">
        <v>105</v>
      </c>
      <c r="C1099" s="11">
        <v>26.1</v>
      </c>
    </row>
    <row r="1100" spans="1:3" x14ac:dyDescent="0.2">
      <c r="A1100" s="10">
        <f t="shared" si="17"/>
        <v>1098</v>
      </c>
      <c r="B1100" s="11">
        <v>105</v>
      </c>
      <c r="C1100" s="11">
        <v>26.1</v>
      </c>
    </row>
    <row r="1101" spans="1:3" x14ac:dyDescent="0.2">
      <c r="A1101" s="10">
        <f t="shared" si="17"/>
        <v>1099</v>
      </c>
      <c r="B1101" s="11">
        <v>105</v>
      </c>
      <c r="C1101" s="11">
        <v>26.2</v>
      </c>
    </row>
    <row r="1102" spans="1:3" x14ac:dyDescent="0.2">
      <c r="A1102" s="10">
        <f t="shared" si="17"/>
        <v>1100</v>
      </c>
      <c r="B1102" s="11">
        <v>105</v>
      </c>
      <c r="C1102" s="11">
        <v>26.2</v>
      </c>
    </row>
    <row r="1103" spans="1:3" x14ac:dyDescent="0.2">
      <c r="A1103" s="10">
        <f t="shared" si="17"/>
        <v>1101</v>
      </c>
      <c r="B1103" s="11">
        <v>105</v>
      </c>
      <c r="C1103" s="11">
        <v>26.2</v>
      </c>
    </row>
    <row r="1104" spans="1:3" x14ac:dyDescent="0.2">
      <c r="A1104" s="10">
        <f t="shared" si="17"/>
        <v>1102</v>
      </c>
      <c r="B1104" s="11">
        <v>105</v>
      </c>
      <c r="C1104" s="11">
        <v>26.2</v>
      </c>
    </row>
    <row r="1105" spans="1:3" x14ac:dyDescent="0.2">
      <c r="A1105" s="10">
        <f t="shared" si="17"/>
        <v>1103</v>
      </c>
      <c r="B1105" s="11">
        <v>105</v>
      </c>
      <c r="C1105" s="11">
        <v>26.2</v>
      </c>
    </row>
    <row r="1106" spans="1:3" x14ac:dyDescent="0.2">
      <c r="A1106" s="10">
        <f t="shared" si="17"/>
        <v>1104</v>
      </c>
      <c r="B1106" s="11">
        <v>105</v>
      </c>
      <c r="C1106" s="11">
        <v>26.2</v>
      </c>
    </row>
    <row r="1107" spans="1:3" x14ac:dyDescent="0.2">
      <c r="A1107" s="10">
        <f t="shared" si="17"/>
        <v>1105</v>
      </c>
      <c r="B1107" s="11">
        <v>105</v>
      </c>
      <c r="C1107" s="11">
        <v>26.3</v>
      </c>
    </row>
    <row r="1108" spans="1:3" x14ac:dyDescent="0.2">
      <c r="A1108" s="10">
        <f t="shared" si="17"/>
        <v>1106</v>
      </c>
      <c r="B1108" s="11">
        <v>105</v>
      </c>
      <c r="C1108" s="11">
        <v>26.3</v>
      </c>
    </row>
    <row r="1109" spans="1:3" x14ac:dyDescent="0.2">
      <c r="A1109" s="10">
        <f t="shared" si="17"/>
        <v>1107</v>
      </c>
      <c r="B1109" s="11">
        <v>105</v>
      </c>
      <c r="C1109" s="11">
        <v>26.3</v>
      </c>
    </row>
    <row r="1110" spans="1:3" x14ac:dyDescent="0.2">
      <c r="A1110" s="10">
        <f t="shared" si="17"/>
        <v>1108</v>
      </c>
      <c r="B1110" s="11">
        <v>105</v>
      </c>
      <c r="C1110" s="11">
        <v>26.3</v>
      </c>
    </row>
    <row r="1111" spans="1:3" x14ac:dyDescent="0.2">
      <c r="A1111" s="10">
        <f t="shared" si="17"/>
        <v>1109</v>
      </c>
      <c r="B1111" s="11">
        <v>105</v>
      </c>
      <c r="C1111" s="11">
        <v>26.3</v>
      </c>
    </row>
    <row r="1112" spans="1:3" x14ac:dyDescent="0.2">
      <c r="A1112" s="10">
        <f t="shared" si="17"/>
        <v>1110</v>
      </c>
      <c r="B1112" s="11">
        <v>105</v>
      </c>
      <c r="C1112" s="11">
        <v>26.3</v>
      </c>
    </row>
    <row r="1113" spans="1:3" x14ac:dyDescent="0.2">
      <c r="A1113" s="10">
        <f t="shared" si="17"/>
        <v>1111</v>
      </c>
      <c r="B1113" s="11">
        <v>105</v>
      </c>
      <c r="C1113" s="11">
        <v>26.2</v>
      </c>
    </row>
    <row r="1114" spans="1:3" x14ac:dyDescent="0.2">
      <c r="A1114" s="10">
        <f t="shared" si="17"/>
        <v>1112</v>
      </c>
      <c r="B1114" s="11">
        <v>105</v>
      </c>
      <c r="C1114" s="11">
        <v>26.2</v>
      </c>
    </row>
    <row r="1115" spans="1:3" x14ac:dyDescent="0.2">
      <c r="A1115" s="10">
        <f t="shared" si="17"/>
        <v>1113</v>
      </c>
      <c r="B1115" s="11">
        <v>105</v>
      </c>
      <c r="C1115" s="11">
        <v>26.2</v>
      </c>
    </row>
    <row r="1116" spans="1:3" x14ac:dyDescent="0.2">
      <c r="A1116" s="10">
        <f t="shared" si="17"/>
        <v>1114</v>
      </c>
      <c r="B1116" s="11">
        <v>105</v>
      </c>
      <c r="C1116" s="11">
        <v>26.2</v>
      </c>
    </row>
    <row r="1117" spans="1:3" x14ac:dyDescent="0.2">
      <c r="A1117" s="10">
        <f t="shared" si="17"/>
        <v>1115</v>
      </c>
      <c r="B1117" s="11">
        <v>105</v>
      </c>
      <c r="C1117" s="11">
        <v>26.2</v>
      </c>
    </row>
    <row r="1118" spans="1:3" x14ac:dyDescent="0.2">
      <c r="A1118" s="10">
        <f t="shared" si="17"/>
        <v>1116</v>
      </c>
      <c r="B1118" s="11">
        <v>105</v>
      </c>
      <c r="C1118" s="11">
        <v>26.2</v>
      </c>
    </row>
    <row r="1119" spans="1:3" x14ac:dyDescent="0.2">
      <c r="A1119" s="10">
        <f t="shared" si="17"/>
        <v>1117</v>
      </c>
      <c r="B1119" s="11">
        <v>105</v>
      </c>
      <c r="C1119" s="11">
        <v>26.2</v>
      </c>
    </row>
    <row r="1120" spans="1:3" x14ac:dyDescent="0.2">
      <c r="A1120" s="10">
        <f t="shared" si="17"/>
        <v>1118</v>
      </c>
      <c r="B1120" s="11">
        <v>105</v>
      </c>
      <c r="C1120" s="11">
        <v>26.2</v>
      </c>
    </row>
    <row r="1121" spans="1:3" x14ac:dyDescent="0.2">
      <c r="A1121" s="10">
        <f t="shared" si="17"/>
        <v>1119</v>
      </c>
      <c r="B1121" s="11">
        <v>105</v>
      </c>
      <c r="C1121" s="11">
        <v>26.2</v>
      </c>
    </row>
    <row r="1122" spans="1:3" x14ac:dyDescent="0.2">
      <c r="A1122" s="10">
        <f t="shared" si="17"/>
        <v>1120</v>
      </c>
      <c r="B1122" s="11">
        <v>105</v>
      </c>
      <c r="C1122" s="11">
        <v>26.2</v>
      </c>
    </row>
    <row r="1123" spans="1:3" x14ac:dyDescent="0.2">
      <c r="A1123" s="10">
        <f t="shared" si="17"/>
        <v>1121</v>
      </c>
      <c r="B1123" s="11">
        <v>106</v>
      </c>
      <c r="C1123" s="11">
        <v>26.2</v>
      </c>
    </row>
    <row r="1124" spans="1:3" x14ac:dyDescent="0.2">
      <c r="A1124" s="10">
        <f t="shared" si="17"/>
        <v>1122</v>
      </c>
      <c r="B1124" s="11">
        <v>106</v>
      </c>
      <c r="C1124" s="11">
        <v>26.2</v>
      </c>
    </row>
    <row r="1125" spans="1:3" x14ac:dyDescent="0.2">
      <c r="A1125" s="10">
        <f t="shared" si="17"/>
        <v>1123</v>
      </c>
      <c r="B1125" s="11">
        <v>106</v>
      </c>
      <c r="C1125" s="11">
        <v>26.1</v>
      </c>
    </row>
    <row r="1126" spans="1:3" x14ac:dyDescent="0.2">
      <c r="A1126" s="10">
        <f t="shared" si="17"/>
        <v>1124</v>
      </c>
      <c r="B1126" s="11">
        <v>106</v>
      </c>
      <c r="C1126" s="11">
        <v>26.1</v>
      </c>
    </row>
    <row r="1127" spans="1:3" x14ac:dyDescent="0.2">
      <c r="A1127" s="10">
        <f t="shared" si="17"/>
        <v>1125</v>
      </c>
      <c r="B1127" s="11">
        <v>106</v>
      </c>
      <c r="C1127" s="11">
        <v>26.1</v>
      </c>
    </row>
    <row r="1128" spans="1:3" x14ac:dyDescent="0.2">
      <c r="A1128" s="10">
        <f t="shared" si="17"/>
        <v>1126</v>
      </c>
      <c r="B1128" s="11">
        <v>106</v>
      </c>
      <c r="C1128" s="11">
        <v>26.1</v>
      </c>
    </row>
    <row r="1129" spans="1:3" x14ac:dyDescent="0.2">
      <c r="A1129" s="10">
        <f t="shared" si="17"/>
        <v>1127</v>
      </c>
      <c r="B1129" s="11">
        <v>106</v>
      </c>
      <c r="C1129" s="11">
        <v>26.1</v>
      </c>
    </row>
    <row r="1130" spans="1:3" x14ac:dyDescent="0.2">
      <c r="A1130" s="10">
        <f t="shared" si="17"/>
        <v>1128</v>
      </c>
      <c r="B1130" s="11">
        <v>106</v>
      </c>
      <c r="C1130" s="11">
        <v>26.1</v>
      </c>
    </row>
    <row r="1131" spans="1:3" x14ac:dyDescent="0.2">
      <c r="A1131" s="10">
        <f t="shared" si="17"/>
        <v>1129</v>
      </c>
      <c r="B1131" s="11">
        <v>106</v>
      </c>
      <c r="C1131" s="11">
        <v>26.1</v>
      </c>
    </row>
    <row r="1132" spans="1:3" x14ac:dyDescent="0.2">
      <c r="A1132" s="10">
        <f t="shared" si="17"/>
        <v>1130</v>
      </c>
      <c r="B1132" s="11">
        <v>106</v>
      </c>
      <c r="C1132" s="11">
        <v>26.1</v>
      </c>
    </row>
    <row r="1133" spans="1:3" x14ac:dyDescent="0.2">
      <c r="A1133" s="10">
        <f t="shared" si="17"/>
        <v>1131</v>
      </c>
      <c r="B1133" s="11">
        <v>106</v>
      </c>
      <c r="C1133" s="11">
        <v>26.1</v>
      </c>
    </row>
    <row r="1134" spans="1:3" x14ac:dyDescent="0.2">
      <c r="A1134" s="10">
        <f t="shared" si="17"/>
        <v>1132</v>
      </c>
      <c r="B1134" s="11">
        <v>106</v>
      </c>
      <c r="C1134" s="11">
        <v>26.1</v>
      </c>
    </row>
    <row r="1135" spans="1:3" x14ac:dyDescent="0.2">
      <c r="A1135" s="10">
        <f t="shared" si="17"/>
        <v>1133</v>
      </c>
      <c r="B1135" s="11">
        <v>106</v>
      </c>
      <c r="C1135" s="11">
        <v>26.1</v>
      </c>
    </row>
    <row r="1136" spans="1:3" x14ac:dyDescent="0.2">
      <c r="A1136" s="10">
        <f t="shared" si="17"/>
        <v>1134</v>
      </c>
      <c r="B1136" s="11">
        <v>106</v>
      </c>
      <c r="C1136" s="11">
        <v>26.1</v>
      </c>
    </row>
    <row r="1137" spans="1:3" x14ac:dyDescent="0.2">
      <c r="A1137" s="10">
        <f t="shared" si="17"/>
        <v>1135</v>
      </c>
      <c r="B1137" s="11">
        <v>106</v>
      </c>
      <c r="C1137" s="11">
        <v>26.2</v>
      </c>
    </row>
    <row r="1138" spans="1:3" x14ac:dyDescent="0.2">
      <c r="A1138" s="10">
        <f t="shared" si="17"/>
        <v>1136</v>
      </c>
      <c r="B1138" s="11">
        <v>106</v>
      </c>
      <c r="C1138" s="11">
        <v>26.2</v>
      </c>
    </row>
    <row r="1139" spans="1:3" x14ac:dyDescent="0.2">
      <c r="A1139" s="10">
        <f t="shared" si="17"/>
        <v>1137</v>
      </c>
      <c r="B1139" s="11">
        <v>106</v>
      </c>
      <c r="C1139" s="11">
        <v>26.2</v>
      </c>
    </row>
    <row r="1140" spans="1:3" x14ac:dyDescent="0.2">
      <c r="A1140" s="10">
        <f t="shared" si="17"/>
        <v>1138</v>
      </c>
      <c r="B1140" s="11">
        <v>106</v>
      </c>
      <c r="C1140" s="11">
        <v>26.2</v>
      </c>
    </row>
    <row r="1141" spans="1:3" x14ac:dyDescent="0.2">
      <c r="A1141" s="10">
        <f t="shared" si="17"/>
        <v>1139</v>
      </c>
      <c r="B1141" s="11">
        <v>106</v>
      </c>
      <c r="C1141" s="11">
        <v>26.2</v>
      </c>
    </row>
    <row r="1142" spans="1:3" x14ac:dyDescent="0.2">
      <c r="A1142" s="10">
        <f t="shared" si="17"/>
        <v>1140</v>
      </c>
      <c r="B1142" s="11">
        <v>106</v>
      </c>
      <c r="C1142" s="11">
        <v>26.2</v>
      </c>
    </row>
    <row r="1143" spans="1:3" x14ac:dyDescent="0.2">
      <c r="A1143" s="10">
        <f t="shared" si="17"/>
        <v>1141</v>
      </c>
      <c r="B1143" s="11">
        <v>106</v>
      </c>
      <c r="C1143" s="11">
        <v>26.2</v>
      </c>
    </row>
    <row r="1144" spans="1:3" x14ac:dyDescent="0.2">
      <c r="A1144" s="10">
        <f t="shared" si="17"/>
        <v>1142</v>
      </c>
      <c r="B1144" s="11">
        <v>106</v>
      </c>
      <c r="C1144" s="11">
        <v>26.2</v>
      </c>
    </row>
    <row r="1145" spans="1:3" x14ac:dyDescent="0.2">
      <c r="A1145" s="10">
        <f t="shared" si="17"/>
        <v>1143</v>
      </c>
      <c r="B1145" s="11">
        <v>106</v>
      </c>
      <c r="C1145" s="11">
        <v>26.2</v>
      </c>
    </row>
    <row r="1146" spans="1:3" x14ac:dyDescent="0.2">
      <c r="A1146" s="10">
        <f t="shared" si="17"/>
        <v>1144</v>
      </c>
      <c r="B1146" s="11">
        <v>106</v>
      </c>
      <c r="C1146" s="11">
        <v>26.2</v>
      </c>
    </row>
    <row r="1147" spans="1:3" x14ac:dyDescent="0.2">
      <c r="A1147" s="10">
        <f t="shared" si="17"/>
        <v>1145</v>
      </c>
      <c r="B1147" s="11">
        <v>106</v>
      </c>
      <c r="C1147" s="11">
        <v>26.2</v>
      </c>
    </row>
    <row r="1148" spans="1:3" x14ac:dyDescent="0.2">
      <c r="A1148" s="10">
        <f t="shared" si="17"/>
        <v>1146</v>
      </c>
      <c r="B1148" s="11">
        <v>106</v>
      </c>
      <c r="C1148" s="11">
        <v>26.2</v>
      </c>
    </row>
    <row r="1149" spans="1:3" x14ac:dyDescent="0.2">
      <c r="A1149" s="10">
        <f t="shared" si="17"/>
        <v>1147</v>
      </c>
      <c r="B1149" s="11">
        <v>106</v>
      </c>
      <c r="C1149" s="11">
        <v>26.2</v>
      </c>
    </row>
    <row r="1150" spans="1:3" x14ac:dyDescent="0.2">
      <c r="A1150" s="10">
        <f t="shared" si="17"/>
        <v>1148</v>
      </c>
      <c r="B1150" s="11">
        <v>106</v>
      </c>
      <c r="C1150" s="11">
        <v>26.2</v>
      </c>
    </row>
    <row r="1151" spans="1:3" x14ac:dyDescent="0.2">
      <c r="A1151" s="10">
        <f t="shared" si="17"/>
        <v>1149</v>
      </c>
      <c r="B1151" s="11">
        <v>107</v>
      </c>
      <c r="C1151" s="11">
        <v>26.2</v>
      </c>
    </row>
    <row r="1152" spans="1:3" x14ac:dyDescent="0.2">
      <c r="A1152" s="10">
        <f t="shared" si="17"/>
        <v>1150</v>
      </c>
      <c r="B1152" s="11">
        <v>107</v>
      </c>
      <c r="C1152" s="11">
        <v>26.2</v>
      </c>
    </row>
    <row r="1153" spans="1:3" x14ac:dyDescent="0.2">
      <c r="A1153" s="10">
        <f t="shared" si="17"/>
        <v>1151</v>
      </c>
      <c r="B1153" s="11">
        <v>107</v>
      </c>
      <c r="C1153" s="11">
        <v>26.2</v>
      </c>
    </row>
    <row r="1154" spans="1:3" x14ac:dyDescent="0.2">
      <c r="A1154" s="10">
        <f t="shared" si="17"/>
        <v>1152</v>
      </c>
      <c r="B1154" s="11">
        <v>107</v>
      </c>
      <c r="C1154" s="11">
        <v>26.2</v>
      </c>
    </row>
    <row r="1155" spans="1:3" x14ac:dyDescent="0.2">
      <c r="A1155" s="10">
        <f t="shared" si="17"/>
        <v>1153</v>
      </c>
      <c r="B1155" s="11">
        <v>107</v>
      </c>
      <c r="C1155" s="11">
        <v>26.2</v>
      </c>
    </row>
    <row r="1156" spans="1:3" x14ac:dyDescent="0.2">
      <c r="A1156" s="10">
        <f t="shared" ref="A1156:A1219" si="18">A1155+1</f>
        <v>1154</v>
      </c>
      <c r="B1156" s="11">
        <v>107</v>
      </c>
      <c r="C1156" s="11">
        <v>26.2</v>
      </c>
    </row>
    <row r="1157" spans="1:3" x14ac:dyDescent="0.2">
      <c r="A1157" s="10">
        <f t="shared" si="18"/>
        <v>1155</v>
      </c>
      <c r="B1157" s="11">
        <v>107</v>
      </c>
      <c r="C1157" s="11">
        <v>26.3</v>
      </c>
    </row>
    <row r="1158" spans="1:3" x14ac:dyDescent="0.2">
      <c r="A1158" s="10">
        <f t="shared" si="18"/>
        <v>1156</v>
      </c>
      <c r="B1158" s="11">
        <v>107</v>
      </c>
      <c r="C1158" s="11">
        <v>26.3</v>
      </c>
    </row>
    <row r="1159" spans="1:3" x14ac:dyDescent="0.2">
      <c r="A1159" s="10">
        <f t="shared" si="18"/>
        <v>1157</v>
      </c>
      <c r="B1159" s="11">
        <v>107</v>
      </c>
      <c r="C1159" s="11">
        <v>26.3</v>
      </c>
    </row>
    <row r="1160" spans="1:3" x14ac:dyDescent="0.2">
      <c r="A1160" s="10">
        <f t="shared" si="18"/>
        <v>1158</v>
      </c>
      <c r="B1160" s="11">
        <v>107</v>
      </c>
      <c r="C1160" s="11">
        <v>26.3</v>
      </c>
    </row>
    <row r="1161" spans="1:3" x14ac:dyDescent="0.2">
      <c r="A1161" s="10">
        <f t="shared" si="18"/>
        <v>1159</v>
      </c>
      <c r="B1161" s="11">
        <v>107</v>
      </c>
      <c r="C1161" s="11">
        <v>26.3</v>
      </c>
    </row>
    <row r="1162" spans="1:3" x14ac:dyDescent="0.2">
      <c r="A1162" s="10">
        <f t="shared" si="18"/>
        <v>1160</v>
      </c>
      <c r="B1162" s="11">
        <v>107</v>
      </c>
      <c r="C1162" s="11">
        <v>26.3</v>
      </c>
    </row>
    <row r="1163" spans="1:3" x14ac:dyDescent="0.2">
      <c r="A1163" s="10">
        <f t="shared" si="18"/>
        <v>1161</v>
      </c>
      <c r="B1163" s="11">
        <v>107</v>
      </c>
      <c r="C1163" s="11">
        <v>26.3</v>
      </c>
    </row>
    <row r="1164" spans="1:3" x14ac:dyDescent="0.2">
      <c r="A1164" s="10">
        <f t="shared" si="18"/>
        <v>1162</v>
      </c>
      <c r="B1164" s="11">
        <v>108</v>
      </c>
      <c r="C1164" s="11">
        <v>26.3</v>
      </c>
    </row>
    <row r="1165" spans="1:3" x14ac:dyDescent="0.2">
      <c r="A1165" s="10">
        <f t="shared" si="18"/>
        <v>1163</v>
      </c>
      <c r="B1165" s="11">
        <v>108</v>
      </c>
      <c r="C1165" s="11">
        <v>26.3</v>
      </c>
    </row>
    <row r="1166" spans="1:3" x14ac:dyDescent="0.2">
      <c r="A1166" s="10">
        <f t="shared" si="18"/>
        <v>1164</v>
      </c>
      <c r="B1166" s="11">
        <v>108</v>
      </c>
      <c r="C1166" s="11">
        <v>26.3</v>
      </c>
    </row>
    <row r="1167" spans="1:3" x14ac:dyDescent="0.2">
      <c r="A1167" s="10">
        <f t="shared" si="18"/>
        <v>1165</v>
      </c>
      <c r="B1167" s="11">
        <v>108</v>
      </c>
      <c r="C1167" s="11">
        <v>26.4</v>
      </c>
    </row>
    <row r="1168" spans="1:3" x14ac:dyDescent="0.2">
      <c r="A1168" s="10">
        <f t="shared" si="18"/>
        <v>1166</v>
      </c>
      <c r="B1168" s="11">
        <v>108</v>
      </c>
      <c r="C1168" s="11">
        <v>26.4</v>
      </c>
    </row>
    <row r="1169" spans="1:3" x14ac:dyDescent="0.2">
      <c r="A1169" s="10">
        <f t="shared" si="18"/>
        <v>1167</v>
      </c>
      <c r="B1169" s="11">
        <v>108</v>
      </c>
      <c r="C1169" s="11">
        <v>26.4</v>
      </c>
    </row>
    <row r="1170" spans="1:3" x14ac:dyDescent="0.2">
      <c r="A1170" s="10">
        <f t="shared" si="18"/>
        <v>1168</v>
      </c>
      <c r="B1170" s="11">
        <v>108</v>
      </c>
      <c r="C1170" s="11">
        <v>26.1</v>
      </c>
    </row>
    <row r="1171" spans="1:3" x14ac:dyDescent="0.2">
      <c r="A1171" s="10">
        <f t="shared" si="18"/>
        <v>1169</v>
      </c>
      <c r="B1171" s="11">
        <v>108</v>
      </c>
      <c r="C1171" s="11">
        <v>26.1</v>
      </c>
    </row>
    <row r="1172" spans="1:3" x14ac:dyDescent="0.2">
      <c r="A1172" s="10">
        <f t="shared" si="18"/>
        <v>1170</v>
      </c>
      <c r="B1172" s="11">
        <v>108</v>
      </c>
      <c r="C1172" s="11">
        <v>26.1</v>
      </c>
    </row>
    <row r="1173" spans="1:3" x14ac:dyDescent="0.2">
      <c r="A1173" s="10">
        <f t="shared" si="18"/>
        <v>1171</v>
      </c>
      <c r="B1173" s="11">
        <v>108</v>
      </c>
      <c r="C1173" s="11">
        <v>26.1</v>
      </c>
    </row>
    <row r="1174" spans="1:3" x14ac:dyDescent="0.2">
      <c r="A1174" s="10">
        <f t="shared" si="18"/>
        <v>1172</v>
      </c>
      <c r="B1174" s="11">
        <v>108</v>
      </c>
      <c r="C1174" s="11">
        <v>26.1</v>
      </c>
    </row>
    <row r="1175" spans="1:3" x14ac:dyDescent="0.2">
      <c r="A1175" s="10">
        <f t="shared" si="18"/>
        <v>1173</v>
      </c>
      <c r="B1175" s="11">
        <v>108</v>
      </c>
      <c r="C1175" s="11">
        <v>26.1</v>
      </c>
    </row>
    <row r="1176" spans="1:3" x14ac:dyDescent="0.2">
      <c r="A1176" s="10">
        <f t="shared" si="18"/>
        <v>1174</v>
      </c>
      <c r="B1176" s="11">
        <v>108</v>
      </c>
      <c r="C1176" s="11">
        <v>26.1</v>
      </c>
    </row>
    <row r="1177" spans="1:3" x14ac:dyDescent="0.2">
      <c r="A1177" s="10">
        <f t="shared" si="18"/>
        <v>1175</v>
      </c>
      <c r="B1177" s="11">
        <v>108</v>
      </c>
      <c r="C1177" s="11">
        <v>26.1</v>
      </c>
    </row>
    <row r="1178" spans="1:3" x14ac:dyDescent="0.2">
      <c r="A1178" s="10">
        <f t="shared" si="18"/>
        <v>1176</v>
      </c>
      <c r="B1178" s="11">
        <v>108</v>
      </c>
      <c r="C1178" s="11">
        <v>26.1</v>
      </c>
    </row>
    <row r="1179" spans="1:3" x14ac:dyDescent="0.2">
      <c r="A1179" s="10">
        <f t="shared" si="18"/>
        <v>1177</v>
      </c>
      <c r="B1179" s="11">
        <v>108</v>
      </c>
      <c r="C1179" s="11">
        <v>26.1</v>
      </c>
    </row>
    <row r="1180" spans="1:3" x14ac:dyDescent="0.2">
      <c r="A1180" s="10">
        <f t="shared" si="18"/>
        <v>1178</v>
      </c>
      <c r="B1180" s="11">
        <v>108</v>
      </c>
      <c r="C1180" s="11">
        <v>26.2</v>
      </c>
    </row>
    <row r="1181" spans="1:3" x14ac:dyDescent="0.2">
      <c r="A1181" s="10">
        <f t="shared" si="18"/>
        <v>1179</v>
      </c>
      <c r="B1181" s="11">
        <v>108</v>
      </c>
      <c r="C1181" s="11">
        <v>26.2</v>
      </c>
    </row>
    <row r="1182" spans="1:3" x14ac:dyDescent="0.2">
      <c r="A1182" s="10">
        <f t="shared" si="18"/>
        <v>1180</v>
      </c>
      <c r="B1182" s="11">
        <v>108</v>
      </c>
      <c r="C1182" s="11">
        <v>26.2</v>
      </c>
    </row>
    <row r="1183" spans="1:3" x14ac:dyDescent="0.2">
      <c r="A1183" s="10">
        <f t="shared" si="18"/>
        <v>1181</v>
      </c>
      <c r="B1183" s="11">
        <v>108</v>
      </c>
      <c r="C1183" s="11">
        <v>26.2</v>
      </c>
    </row>
    <row r="1184" spans="1:3" x14ac:dyDescent="0.2">
      <c r="A1184" s="10">
        <f t="shared" si="18"/>
        <v>1182</v>
      </c>
      <c r="B1184" s="11">
        <v>108</v>
      </c>
      <c r="C1184" s="11">
        <v>26.2</v>
      </c>
    </row>
    <row r="1185" spans="1:3" x14ac:dyDescent="0.2">
      <c r="A1185" s="10">
        <f t="shared" si="18"/>
        <v>1183</v>
      </c>
      <c r="B1185" s="11">
        <v>109</v>
      </c>
      <c r="C1185" s="11">
        <v>26.2</v>
      </c>
    </row>
    <row r="1186" spans="1:3" x14ac:dyDescent="0.2">
      <c r="A1186" s="10">
        <f t="shared" si="18"/>
        <v>1184</v>
      </c>
      <c r="B1186" s="11">
        <v>109</v>
      </c>
      <c r="C1186" s="11">
        <v>26.2</v>
      </c>
    </row>
    <row r="1187" spans="1:3" x14ac:dyDescent="0.2">
      <c r="A1187" s="10">
        <f t="shared" si="18"/>
        <v>1185</v>
      </c>
      <c r="B1187" s="11">
        <v>109</v>
      </c>
      <c r="C1187" s="11">
        <v>26.2</v>
      </c>
    </row>
    <row r="1188" spans="1:3" x14ac:dyDescent="0.2">
      <c r="A1188" s="10">
        <f t="shared" si="18"/>
        <v>1186</v>
      </c>
      <c r="B1188" s="11">
        <v>109</v>
      </c>
      <c r="C1188" s="11">
        <v>26.2</v>
      </c>
    </row>
    <row r="1189" spans="1:3" x14ac:dyDescent="0.2">
      <c r="A1189" s="10">
        <f t="shared" si="18"/>
        <v>1187</v>
      </c>
      <c r="B1189" s="11">
        <v>109</v>
      </c>
      <c r="C1189" s="11">
        <v>26.2</v>
      </c>
    </row>
    <row r="1190" spans="1:3" x14ac:dyDescent="0.2">
      <c r="A1190" s="10">
        <f t="shared" si="18"/>
        <v>1188</v>
      </c>
      <c r="B1190" s="11">
        <v>109</v>
      </c>
      <c r="C1190" s="11">
        <v>26.2</v>
      </c>
    </row>
    <row r="1191" spans="1:3" x14ac:dyDescent="0.2">
      <c r="A1191" s="10">
        <f t="shared" si="18"/>
        <v>1189</v>
      </c>
      <c r="B1191" s="11">
        <v>109</v>
      </c>
      <c r="C1191" s="11">
        <v>26.2</v>
      </c>
    </row>
    <row r="1192" spans="1:3" x14ac:dyDescent="0.2">
      <c r="A1192" s="10">
        <f t="shared" si="18"/>
        <v>1190</v>
      </c>
      <c r="B1192" s="11">
        <v>109</v>
      </c>
      <c r="C1192" s="11">
        <v>26.2</v>
      </c>
    </row>
    <row r="1193" spans="1:3" x14ac:dyDescent="0.2">
      <c r="A1193" s="10">
        <f t="shared" si="18"/>
        <v>1191</v>
      </c>
      <c r="B1193" s="11">
        <v>109</v>
      </c>
      <c r="C1193" s="11">
        <v>26.2</v>
      </c>
    </row>
    <row r="1194" spans="1:3" x14ac:dyDescent="0.2">
      <c r="A1194" s="10">
        <f t="shared" si="18"/>
        <v>1192</v>
      </c>
      <c r="B1194" s="11">
        <v>109</v>
      </c>
      <c r="C1194" s="11">
        <v>26.2</v>
      </c>
    </row>
    <row r="1195" spans="1:3" x14ac:dyDescent="0.2">
      <c r="A1195" s="10">
        <f t="shared" si="18"/>
        <v>1193</v>
      </c>
      <c r="B1195" s="11">
        <v>109</v>
      </c>
      <c r="C1195" s="11">
        <v>26.2</v>
      </c>
    </row>
    <row r="1196" spans="1:3" x14ac:dyDescent="0.2">
      <c r="A1196" s="10">
        <f t="shared" si="18"/>
        <v>1194</v>
      </c>
      <c r="B1196" s="11">
        <v>109</v>
      </c>
      <c r="C1196" s="11">
        <v>26.2</v>
      </c>
    </row>
    <row r="1197" spans="1:3" x14ac:dyDescent="0.2">
      <c r="A1197" s="10">
        <f t="shared" si="18"/>
        <v>1195</v>
      </c>
      <c r="B1197" s="11">
        <v>109</v>
      </c>
      <c r="C1197" s="11">
        <v>26.1</v>
      </c>
    </row>
    <row r="1198" spans="1:3" x14ac:dyDescent="0.2">
      <c r="A1198" s="10">
        <f t="shared" si="18"/>
        <v>1196</v>
      </c>
      <c r="B1198" s="11">
        <v>109</v>
      </c>
      <c r="C1198" s="11">
        <v>26.1</v>
      </c>
    </row>
    <row r="1199" spans="1:3" x14ac:dyDescent="0.2">
      <c r="A1199" s="10">
        <f t="shared" si="18"/>
        <v>1197</v>
      </c>
      <c r="B1199" s="11">
        <v>109</v>
      </c>
      <c r="C1199" s="11">
        <v>26.1</v>
      </c>
    </row>
    <row r="1200" spans="1:3" x14ac:dyDescent="0.2">
      <c r="A1200" s="10">
        <f t="shared" si="18"/>
        <v>1198</v>
      </c>
      <c r="B1200" s="11">
        <v>109</v>
      </c>
      <c r="C1200" s="11">
        <v>26.1</v>
      </c>
    </row>
    <row r="1201" spans="1:3" x14ac:dyDescent="0.2">
      <c r="A1201" s="10">
        <f t="shared" si="18"/>
        <v>1199</v>
      </c>
      <c r="B1201" s="11">
        <v>109</v>
      </c>
      <c r="C1201" s="11">
        <v>26.1</v>
      </c>
    </row>
    <row r="1202" spans="1:3" x14ac:dyDescent="0.2">
      <c r="A1202" s="10">
        <f t="shared" si="18"/>
        <v>1200</v>
      </c>
      <c r="B1202" s="11">
        <v>109</v>
      </c>
      <c r="C1202" s="11">
        <v>26.1</v>
      </c>
    </row>
    <row r="1203" spans="1:3" x14ac:dyDescent="0.2">
      <c r="A1203" s="10">
        <f t="shared" si="18"/>
        <v>1201</v>
      </c>
      <c r="B1203" s="11">
        <v>109</v>
      </c>
      <c r="C1203" s="11">
        <v>26.1</v>
      </c>
    </row>
    <row r="1204" spans="1:3" x14ac:dyDescent="0.2">
      <c r="A1204" s="10">
        <f t="shared" si="18"/>
        <v>1202</v>
      </c>
      <c r="B1204" s="11">
        <v>109</v>
      </c>
      <c r="C1204" s="11">
        <v>26.1</v>
      </c>
    </row>
    <row r="1205" spans="1:3" x14ac:dyDescent="0.2">
      <c r="A1205" s="10">
        <f t="shared" si="18"/>
        <v>1203</v>
      </c>
      <c r="B1205" s="11">
        <v>109</v>
      </c>
      <c r="C1205" s="11">
        <v>26.2</v>
      </c>
    </row>
    <row r="1206" spans="1:3" x14ac:dyDescent="0.2">
      <c r="A1206" s="10">
        <f t="shared" si="18"/>
        <v>1204</v>
      </c>
      <c r="B1206" s="11">
        <v>109</v>
      </c>
      <c r="C1206" s="11">
        <v>26.2</v>
      </c>
    </row>
    <row r="1207" spans="1:3" x14ac:dyDescent="0.2">
      <c r="A1207" s="10">
        <f t="shared" si="18"/>
        <v>1205</v>
      </c>
      <c r="B1207" s="11">
        <v>109</v>
      </c>
      <c r="C1207" s="11">
        <v>26.2</v>
      </c>
    </row>
    <row r="1208" spans="1:3" x14ac:dyDescent="0.2">
      <c r="A1208" s="10">
        <f t="shared" si="18"/>
        <v>1206</v>
      </c>
      <c r="B1208" s="11">
        <v>109</v>
      </c>
      <c r="C1208" s="11">
        <v>26.2</v>
      </c>
    </row>
    <row r="1209" spans="1:3" x14ac:dyDescent="0.2">
      <c r="A1209" s="10">
        <f t="shared" si="18"/>
        <v>1207</v>
      </c>
      <c r="B1209" s="11">
        <v>109</v>
      </c>
      <c r="C1209" s="11">
        <v>26.1</v>
      </c>
    </row>
    <row r="1210" spans="1:3" x14ac:dyDescent="0.2">
      <c r="A1210" s="10">
        <f t="shared" si="18"/>
        <v>1208</v>
      </c>
      <c r="B1210" s="11">
        <v>109</v>
      </c>
      <c r="C1210" s="11">
        <v>26.1</v>
      </c>
    </row>
    <row r="1211" spans="1:3" x14ac:dyDescent="0.2">
      <c r="A1211" s="10">
        <f t="shared" si="18"/>
        <v>1209</v>
      </c>
      <c r="B1211" s="11">
        <v>109</v>
      </c>
      <c r="C1211" s="11">
        <v>26.1</v>
      </c>
    </row>
    <row r="1212" spans="1:3" x14ac:dyDescent="0.2">
      <c r="A1212" s="10">
        <f t="shared" si="18"/>
        <v>1210</v>
      </c>
      <c r="B1212" s="11">
        <v>109</v>
      </c>
      <c r="C1212" s="11">
        <v>26.1</v>
      </c>
    </row>
    <row r="1213" spans="1:3" x14ac:dyDescent="0.2">
      <c r="A1213" s="10">
        <f t="shared" si="18"/>
        <v>1211</v>
      </c>
      <c r="B1213" s="11">
        <v>109</v>
      </c>
      <c r="C1213" s="11">
        <v>26.1</v>
      </c>
    </row>
    <row r="1214" spans="1:3" x14ac:dyDescent="0.2">
      <c r="A1214" s="10">
        <f t="shared" si="18"/>
        <v>1212</v>
      </c>
      <c r="B1214" s="11">
        <v>109</v>
      </c>
      <c r="C1214" s="11">
        <v>26.2</v>
      </c>
    </row>
    <row r="1215" spans="1:3" x14ac:dyDescent="0.2">
      <c r="A1215" s="10">
        <f t="shared" si="18"/>
        <v>1213</v>
      </c>
      <c r="B1215" s="11">
        <v>109</v>
      </c>
      <c r="C1215" s="11">
        <v>26.2</v>
      </c>
    </row>
    <row r="1216" spans="1:3" x14ac:dyDescent="0.2">
      <c r="A1216" s="10">
        <f t="shared" si="18"/>
        <v>1214</v>
      </c>
      <c r="B1216" s="11">
        <v>110</v>
      </c>
      <c r="C1216" s="11">
        <v>26.1</v>
      </c>
    </row>
    <row r="1217" spans="1:3" x14ac:dyDescent="0.2">
      <c r="A1217" s="10">
        <f t="shared" si="18"/>
        <v>1215</v>
      </c>
      <c r="B1217" s="11">
        <v>110</v>
      </c>
      <c r="C1217" s="11">
        <v>26.1</v>
      </c>
    </row>
    <row r="1218" spans="1:3" x14ac:dyDescent="0.2">
      <c r="A1218" s="10">
        <f t="shared" si="18"/>
        <v>1216</v>
      </c>
      <c r="B1218" s="11">
        <v>110</v>
      </c>
      <c r="C1218" s="11">
        <v>26.1</v>
      </c>
    </row>
    <row r="1219" spans="1:3" x14ac:dyDescent="0.2">
      <c r="A1219" s="10">
        <f t="shared" si="18"/>
        <v>1217</v>
      </c>
      <c r="B1219" s="11">
        <v>110</v>
      </c>
      <c r="C1219" s="11">
        <v>26</v>
      </c>
    </row>
    <row r="1220" spans="1:3" x14ac:dyDescent="0.2">
      <c r="A1220" s="10">
        <f t="shared" ref="A1220:A1283" si="19">A1219+1</f>
        <v>1218</v>
      </c>
      <c r="B1220" s="11">
        <v>110</v>
      </c>
      <c r="C1220" s="11">
        <v>25.9</v>
      </c>
    </row>
    <row r="1221" spans="1:3" x14ac:dyDescent="0.2">
      <c r="A1221" s="10">
        <f t="shared" si="19"/>
        <v>1219</v>
      </c>
      <c r="B1221" s="11">
        <v>110</v>
      </c>
      <c r="C1221" s="11">
        <v>25.9</v>
      </c>
    </row>
    <row r="1222" spans="1:3" x14ac:dyDescent="0.2">
      <c r="A1222" s="10">
        <f t="shared" si="19"/>
        <v>1220</v>
      </c>
      <c r="B1222" s="11">
        <v>110</v>
      </c>
      <c r="C1222" s="11">
        <v>26</v>
      </c>
    </row>
    <row r="1223" spans="1:3" x14ac:dyDescent="0.2">
      <c r="A1223" s="10">
        <f t="shared" si="19"/>
        <v>1221</v>
      </c>
      <c r="B1223" s="11">
        <v>110</v>
      </c>
      <c r="C1223" s="11">
        <v>26</v>
      </c>
    </row>
    <row r="1224" spans="1:3" x14ac:dyDescent="0.2">
      <c r="A1224" s="10">
        <f t="shared" si="19"/>
        <v>1222</v>
      </c>
      <c r="B1224" s="11">
        <v>110</v>
      </c>
      <c r="C1224" s="11">
        <v>26</v>
      </c>
    </row>
    <row r="1225" spans="1:3" x14ac:dyDescent="0.2">
      <c r="A1225" s="10">
        <f t="shared" si="19"/>
        <v>1223</v>
      </c>
      <c r="B1225" s="11">
        <v>110</v>
      </c>
      <c r="C1225" s="11">
        <v>26</v>
      </c>
    </row>
    <row r="1226" spans="1:3" x14ac:dyDescent="0.2">
      <c r="A1226" s="10">
        <f t="shared" si="19"/>
        <v>1224</v>
      </c>
      <c r="B1226" s="11">
        <v>110</v>
      </c>
      <c r="C1226" s="11">
        <v>26</v>
      </c>
    </row>
    <row r="1227" spans="1:3" x14ac:dyDescent="0.2">
      <c r="A1227" s="10">
        <f t="shared" si="19"/>
        <v>1225</v>
      </c>
      <c r="B1227" s="11">
        <v>110</v>
      </c>
      <c r="C1227" s="11">
        <v>26</v>
      </c>
    </row>
    <row r="1228" spans="1:3" x14ac:dyDescent="0.2">
      <c r="A1228" s="10">
        <f t="shared" si="19"/>
        <v>1226</v>
      </c>
      <c r="B1228" s="11">
        <v>109</v>
      </c>
      <c r="C1228" s="11">
        <v>26</v>
      </c>
    </row>
    <row r="1229" spans="1:3" x14ac:dyDescent="0.2">
      <c r="A1229" s="10">
        <f t="shared" si="19"/>
        <v>1227</v>
      </c>
      <c r="B1229" s="11">
        <v>110</v>
      </c>
      <c r="C1229" s="11">
        <v>26</v>
      </c>
    </row>
    <row r="1230" spans="1:3" x14ac:dyDescent="0.2">
      <c r="A1230" s="10">
        <f t="shared" si="19"/>
        <v>1228</v>
      </c>
      <c r="B1230" s="11">
        <v>110</v>
      </c>
      <c r="C1230" s="11">
        <v>26</v>
      </c>
    </row>
    <row r="1231" spans="1:3" x14ac:dyDescent="0.2">
      <c r="A1231" s="10">
        <f t="shared" si="19"/>
        <v>1229</v>
      </c>
      <c r="B1231" s="11">
        <v>110</v>
      </c>
      <c r="C1231" s="11">
        <v>26</v>
      </c>
    </row>
    <row r="1232" spans="1:3" x14ac:dyDescent="0.2">
      <c r="A1232" s="10">
        <f t="shared" si="19"/>
        <v>1230</v>
      </c>
      <c r="B1232" s="11">
        <v>110</v>
      </c>
      <c r="C1232" s="11">
        <v>26</v>
      </c>
    </row>
    <row r="1233" spans="1:3" x14ac:dyDescent="0.2">
      <c r="A1233" s="10">
        <f t="shared" si="19"/>
        <v>1231</v>
      </c>
      <c r="B1233" s="11">
        <v>110</v>
      </c>
      <c r="C1233" s="11">
        <v>26</v>
      </c>
    </row>
    <row r="1234" spans="1:3" x14ac:dyDescent="0.2">
      <c r="A1234" s="10">
        <f t="shared" si="19"/>
        <v>1232</v>
      </c>
      <c r="B1234" s="11">
        <v>110</v>
      </c>
      <c r="C1234" s="11">
        <v>26.1</v>
      </c>
    </row>
    <row r="1235" spans="1:3" x14ac:dyDescent="0.2">
      <c r="A1235" s="10">
        <f t="shared" si="19"/>
        <v>1233</v>
      </c>
      <c r="B1235" s="11">
        <v>110</v>
      </c>
      <c r="C1235" s="11">
        <v>26.1</v>
      </c>
    </row>
    <row r="1236" spans="1:3" x14ac:dyDescent="0.2">
      <c r="A1236" s="10">
        <f t="shared" si="19"/>
        <v>1234</v>
      </c>
      <c r="B1236" s="11">
        <v>110</v>
      </c>
      <c r="C1236" s="11">
        <v>26.1</v>
      </c>
    </row>
    <row r="1237" spans="1:3" x14ac:dyDescent="0.2">
      <c r="A1237" s="10">
        <f t="shared" si="19"/>
        <v>1235</v>
      </c>
      <c r="B1237" s="11">
        <v>110</v>
      </c>
      <c r="C1237" s="11">
        <v>26.1</v>
      </c>
    </row>
    <row r="1238" spans="1:3" x14ac:dyDescent="0.2">
      <c r="A1238" s="10">
        <f t="shared" si="19"/>
        <v>1236</v>
      </c>
      <c r="B1238" s="11">
        <v>110</v>
      </c>
      <c r="C1238" s="11">
        <v>26.1</v>
      </c>
    </row>
    <row r="1239" spans="1:3" x14ac:dyDescent="0.2">
      <c r="A1239" s="10">
        <f t="shared" si="19"/>
        <v>1237</v>
      </c>
      <c r="B1239" s="11">
        <v>110</v>
      </c>
      <c r="C1239" s="11">
        <v>26.1</v>
      </c>
    </row>
    <row r="1240" spans="1:3" x14ac:dyDescent="0.2">
      <c r="A1240" s="10">
        <f t="shared" si="19"/>
        <v>1238</v>
      </c>
      <c r="B1240" s="11">
        <v>110</v>
      </c>
      <c r="C1240" s="11">
        <v>26.1</v>
      </c>
    </row>
    <row r="1241" spans="1:3" x14ac:dyDescent="0.2">
      <c r="A1241" s="10">
        <f t="shared" si="19"/>
        <v>1239</v>
      </c>
      <c r="B1241" s="11">
        <v>110</v>
      </c>
      <c r="C1241" s="11">
        <v>26.1</v>
      </c>
    </row>
    <row r="1242" spans="1:3" x14ac:dyDescent="0.2">
      <c r="A1242" s="10">
        <f t="shared" si="19"/>
        <v>1240</v>
      </c>
      <c r="B1242" s="11">
        <v>110</v>
      </c>
      <c r="C1242" s="11">
        <v>26.1</v>
      </c>
    </row>
    <row r="1243" spans="1:3" x14ac:dyDescent="0.2">
      <c r="A1243" s="10">
        <f t="shared" si="19"/>
        <v>1241</v>
      </c>
      <c r="B1243" s="11">
        <v>110</v>
      </c>
      <c r="C1243" s="11">
        <v>26.1</v>
      </c>
    </row>
    <row r="1244" spans="1:3" x14ac:dyDescent="0.2">
      <c r="A1244" s="10">
        <f t="shared" si="19"/>
        <v>1242</v>
      </c>
      <c r="B1244" s="11">
        <v>110</v>
      </c>
      <c r="C1244" s="11">
        <v>26.1</v>
      </c>
    </row>
    <row r="1245" spans="1:3" x14ac:dyDescent="0.2">
      <c r="A1245" s="10">
        <f t="shared" si="19"/>
        <v>1243</v>
      </c>
      <c r="B1245" s="11">
        <v>110</v>
      </c>
      <c r="C1245" s="11">
        <v>26.1</v>
      </c>
    </row>
    <row r="1246" spans="1:3" x14ac:dyDescent="0.2">
      <c r="A1246" s="10">
        <f t="shared" si="19"/>
        <v>1244</v>
      </c>
      <c r="B1246" s="11">
        <v>109</v>
      </c>
      <c r="C1246" s="11">
        <v>26.1</v>
      </c>
    </row>
    <row r="1247" spans="1:3" x14ac:dyDescent="0.2">
      <c r="A1247" s="10">
        <f t="shared" si="19"/>
        <v>1245</v>
      </c>
      <c r="B1247" s="11">
        <v>110</v>
      </c>
      <c r="C1247" s="11">
        <v>26.1</v>
      </c>
    </row>
    <row r="1248" spans="1:3" x14ac:dyDescent="0.2">
      <c r="A1248" s="10">
        <f t="shared" si="19"/>
        <v>1246</v>
      </c>
      <c r="B1248" s="11">
        <v>109</v>
      </c>
      <c r="C1248" s="11">
        <v>26.1</v>
      </c>
    </row>
    <row r="1249" spans="1:3" x14ac:dyDescent="0.2">
      <c r="A1249" s="10">
        <f t="shared" si="19"/>
        <v>1247</v>
      </c>
      <c r="B1249" s="11">
        <v>109</v>
      </c>
      <c r="C1249" s="11">
        <v>26.1</v>
      </c>
    </row>
    <row r="1250" spans="1:3" x14ac:dyDescent="0.2">
      <c r="A1250" s="10">
        <f t="shared" si="19"/>
        <v>1248</v>
      </c>
      <c r="B1250" s="11">
        <v>109</v>
      </c>
      <c r="C1250" s="11">
        <v>26.1</v>
      </c>
    </row>
    <row r="1251" spans="1:3" x14ac:dyDescent="0.2">
      <c r="A1251" s="10">
        <f t="shared" si="19"/>
        <v>1249</v>
      </c>
      <c r="B1251" s="11">
        <v>110</v>
      </c>
      <c r="C1251" s="11">
        <v>26.2</v>
      </c>
    </row>
    <row r="1252" spans="1:3" x14ac:dyDescent="0.2">
      <c r="A1252" s="10">
        <f t="shared" si="19"/>
        <v>1250</v>
      </c>
      <c r="B1252" s="11">
        <v>110</v>
      </c>
      <c r="C1252" s="11">
        <v>26.1</v>
      </c>
    </row>
    <row r="1253" spans="1:3" x14ac:dyDescent="0.2">
      <c r="A1253" s="10">
        <f t="shared" si="19"/>
        <v>1251</v>
      </c>
      <c r="B1253" s="11">
        <v>110</v>
      </c>
      <c r="C1253" s="11">
        <v>26.1</v>
      </c>
    </row>
    <row r="1254" spans="1:3" x14ac:dyDescent="0.2">
      <c r="A1254" s="10">
        <f t="shared" si="19"/>
        <v>1252</v>
      </c>
      <c r="B1254" s="11">
        <v>110</v>
      </c>
      <c r="C1254" s="11">
        <v>26.1</v>
      </c>
    </row>
    <row r="1255" spans="1:3" x14ac:dyDescent="0.2">
      <c r="A1255" s="10">
        <f t="shared" si="19"/>
        <v>1253</v>
      </c>
      <c r="B1255" s="11">
        <v>110</v>
      </c>
      <c r="C1255" s="11">
        <v>26.1</v>
      </c>
    </row>
    <row r="1256" spans="1:3" x14ac:dyDescent="0.2">
      <c r="A1256" s="10">
        <f t="shared" si="19"/>
        <v>1254</v>
      </c>
      <c r="B1256" s="11">
        <v>110</v>
      </c>
      <c r="C1256" s="11">
        <v>26.2</v>
      </c>
    </row>
    <row r="1257" spans="1:3" x14ac:dyDescent="0.2">
      <c r="A1257" s="10">
        <f t="shared" si="19"/>
        <v>1255</v>
      </c>
      <c r="B1257" s="11">
        <v>110</v>
      </c>
      <c r="C1257" s="11">
        <v>26.2</v>
      </c>
    </row>
    <row r="1258" spans="1:3" x14ac:dyDescent="0.2">
      <c r="A1258" s="10">
        <f t="shared" si="19"/>
        <v>1256</v>
      </c>
      <c r="B1258" s="11">
        <v>110</v>
      </c>
      <c r="C1258" s="11">
        <v>26.2</v>
      </c>
    </row>
    <row r="1259" spans="1:3" x14ac:dyDescent="0.2">
      <c r="A1259" s="10">
        <f t="shared" si="19"/>
        <v>1257</v>
      </c>
      <c r="B1259" s="11">
        <v>110</v>
      </c>
      <c r="C1259" s="11">
        <v>26.2</v>
      </c>
    </row>
    <row r="1260" spans="1:3" x14ac:dyDescent="0.2">
      <c r="A1260" s="10">
        <f t="shared" si="19"/>
        <v>1258</v>
      </c>
      <c r="B1260" s="11">
        <v>110</v>
      </c>
      <c r="C1260" s="11">
        <v>26.2</v>
      </c>
    </row>
    <row r="1261" spans="1:3" x14ac:dyDescent="0.2">
      <c r="A1261" s="10">
        <f t="shared" si="19"/>
        <v>1259</v>
      </c>
      <c r="B1261" s="11">
        <v>110</v>
      </c>
      <c r="C1261" s="11">
        <v>26.2</v>
      </c>
    </row>
    <row r="1262" spans="1:3" x14ac:dyDescent="0.2">
      <c r="A1262" s="10">
        <f t="shared" si="19"/>
        <v>1260</v>
      </c>
      <c r="B1262" s="11">
        <v>110</v>
      </c>
      <c r="C1262" s="11">
        <v>26.2</v>
      </c>
    </row>
    <row r="1263" spans="1:3" x14ac:dyDescent="0.2">
      <c r="A1263" s="10">
        <f t="shared" si="19"/>
        <v>1261</v>
      </c>
      <c r="B1263" s="11">
        <v>110</v>
      </c>
      <c r="C1263" s="11">
        <v>26.2</v>
      </c>
    </row>
    <row r="1264" spans="1:3" x14ac:dyDescent="0.2">
      <c r="A1264" s="10">
        <f t="shared" si="19"/>
        <v>1262</v>
      </c>
      <c r="B1264" s="11">
        <v>110</v>
      </c>
      <c r="C1264" s="11">
        <v>26.3</v>
      </c>
    </row>
    <row r="1265" spans="1:3" x14ac:dyDescent="0.2">
      <c r="A1265" s="10">
        <f t="shared" si="19"/>
        <v>1263</v>
      </c>
      <c r="B1265" s="11">
        <v>108</v>
      </c>
      <c r="C1265" s="11">
        <v>26.3</v>
      </c>
    </row>
    <row r="1266" spans="1:3" x14ac:dyDescent="0.2">
      <c r="A1266" s="10">
        <f t="shared" si="19"/>
        <v>1264</v>
      </c>
      <c r="B1266" s="11">
        <v>108</v>
      </c>
      <c r="C1266" s="11">
        <v>26.3</v>
      </c>
    </row>
    <row r="1267" spans="1:3" x14ac:dyDescent="0.2">
      <c r="A1267" s="10">
        <f t="shared" si="19"/>
        <v>1265</v>
      </c>
      <c r="B1267" s="11">
        <v>108</v>
      </c>
      <c r="C1267" s="11">
        <v>26.3</v>
      </c>
    </row>
    <row r="1268" spans="1:3" x14ac:dyDescent="0.2">
      <c r="A1268" s="10">
        <f t="shared" si="19"/>
        <v>1266</v>
      </c>
      <c r="B1268" s="11">
        <v>109</v>
      </c>
      <c r="C1268" s="11">
        <v>26.3</v>
      </c>
    </row>
    <row r="1269" spans="1:3" x14ac:dyDescent="0.2">
      <c r="A1269" s="10">
        <f t="shared" si="19"/>
        <v>1267</v>
      </c>
      <c r="B1269" s="11">
        <v>109</v>
      </c>
      <c r="C1269" s="11">
        <v>26.3</v>
      </c>
    </row>
    <row r="1270" spans="1:3" x14ac:dyDescent="0.2">
      <c r="A1270" s="10">
        <f t="shared" si="19"/>
        <v>1268</v>
      </c>
      <c r="B1270" s="11">
        <v>108</v>
      </c>
      <c r="C1270" s="11">
        <v>26.3</v>
      </c>
    </row>
    <row r="1271" spans="1:3" x14ac:dyDescent="0.2">
      <c r="A1271" s="10">
        <f t="shared" si="19"/>
        <v>1269</v>
      </c>
      <c r="B1271" s="11">
        <v>109</v>
      </c>
      <c r="C1271" s="11">
        <v>26.3</v>
      </c>
    </row>
    <row r="1272" spans="1:3" x14ac:dyDescent="0.2">
      <c r="A1272" s="10">
        <f t="shared" si="19"/>
        <v>1270</v>
      </c>
      <c r="B1272" s="11">
        <v>109</v>
      </c>
      <c r="C1272" s="11">
        <v>26.3</v>
      </c>
    </row>
    <row r="1273" spans="1:3" x14ac:dyDescent="0.2">
      <c r="A1273" s="10">
        <f t="shared" si="19"/>
        <v>1271</v>
      </c>
      <c r="B1273" s="11">
        <v>109</v>
      </c>
      <c r="C1273" s="11">
        <v>26.3</v>
      </c>
    </row>
    <row r="1274" spans="1:3" x14ac:dyDescent="0.2">
      <c r="A1274" s="10">
        <f t="shared" si="19"/>
        <v>1272</v>
      </c>
      <c r="B1274" s="11">
        <v>109</v>
      </c>
      <c r="C1274" s="11">
        <v>26.3</v>
      </c>
    </row>
    <row r="1275" spans="1:3" x14ac:dyDescent="0.2">
      <c r="A1275" s="10">
        <f t="shared" si="19"/>
        <v>1273</v>
      </c>
      <c r="B1275" s="11">
        <v>109</v>
      </c>
      <c r="C1275" s="11">
        <v>26.2</v>
      </c>
    </row>
    <row r="1276" spans="1:3" x14ac:dyDescent="0.2">
      <c r="A1276" s="10">
        <f t="shared" si="19"/>
        <v>1274</v>
      </c>
      <c r="B1276" s="11">
        <v>109</v>
      </c>
      <c r="C1276" s="11">
        <v>26.2</v>
      </c>
    </row>
    <row r="1277" spans="1:3" x14ac:dyDescent="0.2">
      <c r="A1277" s="10">
        <f t="shared" si="19"/>
        <v>1275</v>
      </c>
      <c r="B1277" s="11">
        <v>109</v>
      </c>
      <c r="C1277" s="11">
        <v>26.3</v>
      </c>
    </row>
    <row r="1278" spans="1:3" x14ac:dyDescent="0.2">
      <c r="A1278" s="10">
        <f t="shared" si="19"/>
        <v>1276</v>
      </c>
      <c r="B1278" s="11">
        <v>109</v>
      </c>
      <c r="C1278" s="11">
        <v>26.3</v>
      </c>
    </row>
    <row r="1279" spans="1:3" x14ac:dyDescent="0.2">
      <c r="A1279" s="10">
        <f t="shared" si="19"/>
        <v>1277</v>
      </c>
      <c r="B1279" s="11">
        <v>109</v>
      </c>
      <c r="C1279" s="11">
        <v>26.3</v>
      </c>
    </row>
    <row r="1280" spans="1:3" x14ac:dyDescent="0.2">
      <c r="A1280" s="10">
        <f t="shared" si="19"/>
        <v>1278</v>
      </c>
      <c r="B1280" s="11">
        <v>109</v>
      </c>
      <c r="C1280" s="11">
        <v>26.3</v>
      </c>
    </row>
    <row r="1281" spans="1:3" x14ac:dyDescent="0.2">
      <c r="A1281" s="10">
        <f t="shared" si="19"/>
        <v>1279</v>
      </c>
      <c r="B1281" s="11">
        <v>109</v>
      </c>
      <c r="C1281" s="11">
        <v>26.3</v>
      </c>
    </row>
    <row r="1282" spans="1:3" x14ac:dyDescent="0.2">
      <c r="A1282" s="10">
        <f t="shared" si="19"/>
        <v>1280</v>
      </c>
      <c r="B1282" s="11">
        <v>109</v>
      </c>
      <c r="C1282" s="11">
        <v>26.3</v>
      </c>
    </row>
    <row r="1283" spans="1:3" x14ac:dyDescent="0.2">
      <c r="A1283" s="10">
        <f t="shared" si="19"/>
        <v>1281</v>
      </c>
      <c r="B1283" s="11">
        <v>109</v>
      </c>
      <c r="C1283" s="11">
        <v>26.3</v>
      </c>
    </row>
    <row r="1284" spans="1:3" x14ac:dyDescent="0.2">
      <c r="A1284" s="10">
        <f t="shared" ref="A1284:A1347" si="20">A1283+1</f>
        <v>1282</v>
      </c>
      <c r="B1284" s="11">
        <v>109</v>
      </c>
      <c r="C1284" s="11">
        <v>26.4</v>
      </c>
    </row>
    <row r="1285" spans="1:3" x14ac:dyDescent="0.2">
      <c r="A1285" s="10">
        <f t="shared" si="20"/>
        <v>1283</v>
      </c>
      <c r="B1285" s="11">
        <v>109</v>
      </c>
      <c r="C1285" s="11">
        <v>26.4</v>
      </c>
    </row>
    <row r="1286" spans="1:3" x14ac:dyDescent="0.2">
      <c r="A1286" s="10">
        <f t="shared" si="20"/>
        <v>1284</v>
      </c>
      <c r="B1286" s="11">
        <v>110</v>
      </c>
      <c r="C1286" s="11">
        <v>26.4</v>
      </c>
    </row>
    <row r="1287" spans="1:3" x14ac:dyDescent="0.2">
      <c r="A1287" s="10">
        <f t="shared" si="20"/>
        <v>1285</v>
      </c>
      <c r="B1287" s="11">
        <v>110</v>
      </c>
      <c r="C1287" s="11">
        <v>26.4</v>
      </c>
    </row>
    <row r="1288" spans="1:3" x14ac:dyDescent="0.2">
      <c r="A1288" s="10">
        <f t="shared" si="20"/>
        <v>1286</v>
      </c>
      <c r="B1288" s="11">
        <v>110</v>
      </c>
      <c r="C1288" s="11">
        <v>26.4</v>
      </c>
    </row>
    <row r="1289" spans="1:3" x14ac:dyDescent="0.2">
      <c r="A1289" s="10">
        <f t="shared" si="20"/>
        <v>1287</v>
      </c>
      <c r="B1289" s="11">
        <v>110</v>
      </c>
      <c r="C1289" s="11">
        <v>26.4</v>
      </c>
    </row>
    <row r="1290" spans="1:3" x14ac:dyDescent="0.2">
      <c r="A1290" s="10">
        <f t="shared" si="20"/>
        <v>1288</v>
      </c>
      <c r="B1290" s="11">
        <v>110</v>
      </c>
      <c r="C1290" s="11">
        <v>26.4</v>
      </c>
    </row>
    <row r="1291" spans="1:3" x14ac:dyDescent="0.2">
      <c r="A1291" s="10">
        <f t="shared" si="20"/>
        <v>1289</v>
      </c>
      <c r="B1291" s="11">
        <v>110</v>
      </c>
      <c r="C1291" s="11">
        <v>26.4</v>
      </c>
    </row>
    <row r="1292" spans="1:3" x14ac:dyDescent="0.2">
      <c r="A1292" s="10">
        <f t="shared" si="20"/>
        <v>1290</v>
      </c>
      <c r="B1292" s="11">
        <v>110</v>
      </c>
      <c r="C1292" s="11">
        <v>26.4</v>
      </c>
    </row>
    <row r="1293" spans="1:3" x14ac:dyDescent="0.2">
      <c r="A1293" s="10">
        <f t="shared" si="20"/>
        <v>1291</v>
      </c>
      <c r="B1293" s="11">
        <v>110</v>
      </c>
      <c r="C1293" s="11">
        <v>26.4</v>
      </c>
    </row>
    <row r="1294" spans="1:3" x14ac:dyDescent="0.2">
      <c r="A1294" s="10">
        <f t="shared" si="20"/>
        <v>1292</v>
      </c>
      <c r="B1294" s="11">
        <v>110</v>
      </c>
      <c r="C1294" s="11">
        <v>26.4</v>
      </c>
    </row>
    <row r="1295" spans="1:3" x14ac:dyDescent="0.2">
      <c r="A1295" s="10">
        <f t="shared" si="20"/>
        <v>1293</v>
      </c>
      <c r="B1295" s="11">
        <v>110</v>
      </c>
      <c r="C1295" s="11">
        <v>26.4</v>
      </c>
    </row>
    <row r="1296" spans="1:3" x14ac:dyDescent="0.2">
      <c r="A1296" s="10">
        <f t="shared" si="20"/>
        <v>1294</v>
      </c>
      <c r="B1296" s="11">
        <v>110</v>
      </c>
      <c r="C1296" s="11">
        <v>26.4</v>
      </c>
    </row>
    <row r="1297" spans="1:3" x14ac:dyDescent="0.2">
      <c r="A1297" s="10">
        <f t="shared" si="20"/>
        <v>1295</v>
      </c>
      <c r="B1297" s="11">
        <v>110</v>
      </c>
      <c r="C1297" s="11">
        <v>26.5</v>
      </c>
    </row>
    <row r="1298" spans="1:3" x14ac:dyDescent="0.2">
      <c r="A1298" s="10">
        <f t="shared" si="20"/>
        <v>1296</v>
      </c>
      <c r="B1298" s="11">
        <v>110</v>
      </c>
      <c r="C1298" s="11">
        <v>26.5</v>
      </c>
    </row>
    <row r="1299" spans="1:3" x14ac:dyDescent="0.2">
      <c r="A1299" s="10">
        <f t="shared" si="20"/>
        <v>1297</v>
      </c>
      <c r="B1299" s="11">
        <v>110</v>
      </c>
      <c r="C1299" s="11">
        <v>26.4</v>
      </c>
    </row>
    <row r="1300" spans="1:3" x14ac:dyDescent="0.2">
      <c r="A1300" s="10">
        <f t="shared" si="20"/>
        <v>1298</v>
      </c>
      <c r="B1300" s="11">
        <v>110</v>
      </c>
      <c r="C1300" s="11">
        <v>26.4</v>
      </c>
    </row>
    <row r="1301" spans="1:3" x14ac:dyDescent="0.2">
      <c r="A1301" s="10">
        <f t="shared" si="20"/>
        <v>1299</v>
      </c>
      <c r="B1301" s="11">
        <v>110</v>
      </c>
      <c r="C1301" s="11">
        <v>26.4</v>
      </c>
    </row>
    <row r="1302" spans="1:3" x14ac:dyDescent="0.2">
      <c r="A1302" s="10">
        <f t="shared" si="20"/>
        <v>1300</v>
      </c>
      <c r="B1302" s="11">
        <v>110</v>
      </c>
      <c r="C1302" s="11">
        <v>26.4</v>
      </c>
    </row>
    <row r="1303" spans="1:3" x14ac:dyDescent="0.2">
      <c r="A1303" s="10">
        <f t="shared" si="20"/>
        <v>1301</v>
      </c>
      <c r="B1303" s="11">
        <v>110</v>
      </c>
      <c r="C1303" s="11">
        <v>26.5</v>
      </c>
    </row>
    <row r="1304" spans="1:3" x14ac:dyDescent="0.2">
      <c r="A1304" s="10">
        <f t="shared" si="20"/>
        <v>1302</v>
      </c>
      <c r="B1304" s="11">
        <v>110</v>
      </c>
      <c r="C1304" s="11">
        <v>26.5</v>
      </c>
    </row>
    <row r="1305" spans="1:3" x14ac:dyDescent="0.2">
      <c r="A1305" s="10">
        <f t="shared" si="20"/>
        <v>1303</v>
      </c>
      <c r="B1305" s="11">
        <v>110</v>
      </c>
      <c r="C1305" s="11">
        <v>26.4</v>
      </c>
    </row>
    <row r="1306" spans="1:3" x14ac:dyDescent="0.2">
      <c r="A1306" s="10">
        <f t="shared" si="20"/>
        <v>1304</v>
      </c>
      <c r="B1306" s="11">
        <v>110</v>
      </c>
      <c r="C1306" s="11">
        <v>26.4</v>
      </c>
    </row>
    <row r="1307" spans="1:3" x14ac:dyDescent="0.2">
      <c r="A1307" s="10">
        <f t="shared" si="20"/>
        <v>1305</v>
      </c>
      <c r="B1307" s="11">
        <v>110</v>
      </c>
      <c r="C1307" s="11">
        <v>26.2</v>
      </c>
    </row>
    <row r="1308" spans="1:3" x14ac:dyDescent="0.2">
      <c r="A1308" s="10">
        <f t="shared" si="20"/>
        <v>1306</v>
      </c>
      <c r="B1308" s="11">
        <v>110</v>
      </c>
      <c r="C1308" s="11">
        <v>26.2</v>
      </c>
    </row>
    <row r="1309" spans="1:3" x14ac:dyDescent="0.2">
      <c r="A1309" s="10">
        <f t="shared" si="20"/>
        <v>1307</v>
      </c>
      <c r="B1309" s="11">
        <v>110</v>
      </c>
      <c r="C1309" s="11">
        <v>26.2</v>
      </c>
    </row>
    <row r="1310" spans="1:3" x14ac:dyDescent="0.2">
      <c r="A1310" s="10">
        <f t="shared" si="20"/>
        <v>1308</v>
      </c>
      <c r="B1310" s="11">
        <v>111</v>
      </c>
      <c r="C1310" s="11">
        <v>26.3</v>
      </c>
    </row>
    <row r="1311" spans="1:3" x14ac:dyDescent="0.2">
      <c r="A1311" s="10">
        <f t="shared" si="20"/>
        <v>1309</v>
      </c>
      <c r="B1311" s="11">
        <v>111</v>
      </c>
      <c r="C1311" s="11">
        <v>26.3</v>
      </c>
    </row>
    <row r="1312" spans="1:3" x14ac:dyDescent="0.2">
      <c r="A1312" s="10">
        <f t="shared" si="20"/>
        <v>1310</v>
      </c>
      <c r="B1312" s="11">
        <v>111</v>
      </c>
      <c r="C1312" s="11">
        <v>26.3</v>
      </c>
    </row>
    <row r="1313" spans="1:3" x14ac:dyDescent="0.2">
      <c r="A1313" s="10">
        <f t="shared" si="20"/>
        <v>1311</v>
      </c>
      <c r="B1313" s="11">
        <v>111</v>
      </c>
      <c r="C1313" s="11">
        <v>26.3</v>
      </c>
    </row>
    <row r="1314" spans="1:3" x14ac:dyDescent="0.2">
      <c r="A1314" s="10">
        <f t="shared" si="20"/>
        <v>1312</v>
      </c>
      <c r="B1314" s="11">
        <v>111</v>
      </c>
      <c r="C1314" s="11">
        <v>26.3</v>
      </c>
    </row>
    <row r="1315" spans="1:3" x14ac:dyDescent="0.2">
      <c r="A1315" s="10">
        <f t="shared" si="20"/>
        <v>1313</v>
      </c>
      <c r="B1315" s="11">
        <v>111</v>
      </c>
      <c r="C1315" s="11">
        <v>26.3</v>
      </c>
    </row>
    <row r="1316" spans="1:3" x14ac:dyDescent="0.2">
      <c r="A1316" s="10">
        <f t="shared" si="20"/>
        <v>1314</v>
      </c>
      <c r="B1316" s="11">
        <v>111</v>
      </c>
      <c r="C1316" s="11">
        <v>26.3</v>
      </c>
    </row>
    <row r="1317" spans="1:3" x14ac:dyDescent="0.2">
      <c r="A1317" s="10">
        <f t="shared" si="20"/>
        <v>1315</v>
      </c>
      <c r="B1317" s="11">
        <v>111</v>
      </c>
      <c r="C1317" s="11">
        <v>26.3</v>
      </c>
    </row>
    <row r="1318" spans="1:3" x14ac:dyDescent="0.2">
      <c r="A1318" s="10">
        <f t="shared" si="20"/>
        <v>1316</v>
      </c>
      <c r="B1318" s="11">
        <v>111</v>
      </c>
      <c r="C1318" s="11">
        <v>26.3</v>
      </c>
    </row>
    <row r="1319" spans="1:3" x14ac:dyDescent="0.2">
      <c r="A1319" s="10">
        <f t="shared" si="20"/>
        <v>1317</v>
      </c>
      <c r="B1319" s="11">
        <v>111</v>
      </c>
      <c r="C1319" s="11">
        <v>26.3</v>
      </c>
    </row>
    <row r="1320" spans="1:3" x14ac:dyDescent="0.2">
      <c r="A1320" s="10">
        <f t="shared" si="20"/>
        <v>1318</v>
      </c>
      <c r="B1320" s="11">
        <v>111</v>
      </c>
      <c r="C1320" s="11">
        <v>26.3</v>
      </c>
    </row>
    <row r="1321" spans="1:3" x14ac:dyDescent="0.2">
      <c r="A1321" s="10">
        <f t="shared" si="20"/>
        <v>1319</v>
      </c>
      <c r="B1321" s="11">
        <v>111</v>
      </c>
      <c r="C1321" s="11">
        <v>26.3</v>
      </c>
    </row>
    <row r="1322" spans="1:3" x14ac:dyDescent="0.2">
      <c r="A1322" s="10">
        <f t="shared" si="20"/>
        <v>1320</v>
      </c>
      <c r="B1322" s="11">
        <v>111</v>
      </c>
      <c r="C1322" s="11">
        <v>26.3</v>
      </c>
    </row>
    <row r="1323" spans="1:3" x14ac:dyDescent="0.2">
      <c r="A1323" s="10">
        <f t="shared" si="20"/>
        <v>1321</v>
      </c>
      <c r="B1323" s="11">
        <v>111</v>
      </c>
      <c r="C1323" s="11">
        <v>26.4</v>
      </c>
    </row>
    <row r="1324" spans="1:3" x14ac:dyDescent="0.2">
      <c r="A1324" s="10">
        <f t="shared" si="20"/>
        <v>1322</v>
      </c>
      <c r="B1324" s="11">
        <v>111</v>
      </c>
      <c r="C1324" s="11">
        <v>26.4</v>
      </c>
    </row>
    <row r="1325" spans="1:3" x14ac:dyDescent="0.2">
      <c r="A1325" s="10">
        <f t="shared" si="20"/>
        <v>1323</v>
      </c>
      <c r="B1325" s="11">
        <v>111</v>
      </c>
      <c r="C1325" s="11">
        <v>26.4</v>
      </c>
    </row>
    <row r="1326" spans="1:3" x14ac:dyDescent="0.2">
      <c r="A1326" s="10">
        <f t="shared" si="20"/>
        <v>1324</v>
      </c>
      <c r="B1326" s="11">
        <v>111</v>
      </c>
      <c r="C1326" s="11">
        <v>26.4</v>
      </c>
    </row>
    <row r="1327" spans="1:3" x14ac:dyDescent="0.2">
      <c r="A1327" s="10">
        <f t="shared" si="20"/>
        <v>1325</v>
      </c>
      <c r="B1327" s="11">
        <v>111</v>
      </c>
      <c r="C1327" s="11">
        <v>26.4</v>
      </c>
    </row>
    <row r="1328" spans="1:3" x14ac:dyDescent="0.2">
      <c r="A1328" s="10">
        <f t="shared" si="20"/>
        <v>1326</v>
      </c>
      <c r="B1328" s="11">
        <v>111</v>
      </c>
      <c r="C1328" s="11">
        <v>26.4</v>
      </c>
    </row>
    <row r="1329" spans="1:3" x14ac:dyDescent="0.2">
      <c r="A1329" s="10">
        <f t="shared" si="20"/>
        <v>1327</v>
      </c>
      <c r="B1329" s="11">
        <v>111</v>
      </c>
      <c r="C1329" s="11">
        <v>26.4</v>
      </c>
    </row>
    <row r="1330" spans="1:3" x14ac:dyDescent="0.2">
      <c r="A1330" s="10">
        <f t="shared" si="20"/>
        <v>1328</v>
      </c>
      <c r="B1330" s="11">
        <v>111</v>
      </c>
      <c r="C1330" s="11">
        <v>26.5</v>
      </c>
    </row>
    <row r="1331" spans="1:3" x14ac:dyDescent="0.2">
      <c r="A1331" s="10">
        <f t="shared" si="20"/>
        <v>1329</v>
      </c>
      <c r="B1331" s="11">
        <v>112</v>
      </c>
      <c r="C1331" s="11">
        <v>26.5</v>
      </c>
    </row>
    <row r="1332" spans="1:3" x14ac:dyDescent="0.2">
      <c r="A1332" s="10">
        <f t="shared" si="20"/>
        <v>1330</v>
      </c>
      <c r="B1332" s="11">
        <v>112</v>
      </c>
      <c r="C1332" s="11">
        <v>26.5</v>
      </c>
    </row>
    <row r="1333" spans="1:3" x14ac:dyDescent="0.2">
      <c r="A1333" s="10">
        <f t="shared" si="20"/>
        <v>1331</v>
      </c>
      <c r="B1333" s="11">
        <v>112</v>
      </c>
      <c r="C1333" s="11">
        <v>26.5</v>
      </c>
    </row>
    <row r="1334" spans="1:3" x14ac:dyDescent="0.2">
      <c r="A1334" s="10">
        <f t="shared" si="20"/>
        <v>1332</v>
      </c>
      <c r="B1334" s="11">
        <v>112</v>
      </c>
      <c r="C1334" s="11">
        <v>26.5</v>
      </c>
    </row>
    <row r="1335" spans="1:3" x14ac:dyDescent="0.2">
      <c r="A1335" s="10">
        <f t="shared" si="20"/>
        <v>1333</v>
      </c>
      <c r="B1335" s="11">
        <v>112</v>
      </c>
      <c r="C1335" s="11">
        <v>26.5</v>
      </c>
    </row>
    <row r="1336" spans="1:3" x14ac:dyDescent="0.2">
      <c r="A1336" s="10">
        <f t="shared" si="20"/>
        <v>1334</v>
      </c>
      <c r="B1336" s="11">
        <v>112</v>
      </c>
      <c r="C1336" s="11">
        <v>26.4</v>
      </c>
    </row>
    <row r="1337" spans="1:3" x14ac:dyDescent="0.2">
      <c r="A1337" s="10">
        <f t="shared" si="20"/>
        <v>1335</v>
      </c>
      <c r="B1337" s="11">
        <v>111</v>
      </c>
      <c r="C1337" s="11">
        <v>26.4</v>
      </c>
    </row>
    <row r="1338" spans="1:3" x14ac:dyDescent="0.2">
      <c r="A1338" s="10">
        <f t="shared" si="20"/>
        <v>1336</v>
      </c>
      <c r="B1338" s="11">
        <v>112</v>
      </c>
      <c r="C1338" s="11">
        <v>26.4</v>
      </c>
    </row>
    <row r="1339" spans="1:3" x14ac:dyDescent="0.2">
      <c r="A1339" s="10">
        <f t="shared" si="20"/>
        <v>1337</v>
      </c>
      <c r="B1339" s="11">
        <v>112</v>
      </c>
      <c r="C1339" s="11">
        <v>26.4</v>
      </c>
    </row>
    <row r="1340" spans="1:3" x14ac:dyDescent="0.2">
      <c r="A1340" s="10">
        <f t="shared" si="20"/>
        <v>1338</v>
      </c>
      <c r="B1340" s="11">
        <v>112</v>
      </c>
      <c r="C1340" s="11">
        <v>25.9</v>
      </c>
    </row>
    <row r="1341" spans="1:3" x14ac:dyDescent="0.2">
      <c r="A1341" s="10">
        <f t="shared" si="20"/>
        <v>1339</v>
      </c>
      <c r="B1341" s="11">
        <v>112</v>
      </c>
      <c r="C1341" s="11">
        <v>26</v>
      </c>
    </row>
    <row r="1342" spans="1:3" x14ac:dyDescent="0.2">
      <c r="A1342" s="10">
        <f t="shared" si="20"/>
        <v>1340</v>
      </c>
      <c r="B1342" s="11">
        <v>112</v>
      </c>
      <c r="C1342" s="11">
        <v>26</v>
      </c>
    </row>
    <row r="1343" spans="1:3" x14ac:dyDescent="0.2">
      <c r="A1343" s="10">
        <f t="shared" si="20"/>
        <v>1341</v>
      </c>
      <c r="B1343" s="11">
        <v>112</v>
      </c>
      <c r="C1343" s="11">
        <v>26</v>
      </c>
    </row>
    <row r="1344" spans="1:3" x14ac:dyDescent="0.2">
      <c r="A1344" s="10">
        <f t="shared" si="20"/>
        <v>1342</v>
      </c>
      <c r="B1344" s="11">
        <v>112</v>
      </c>
      <c r="C1344" s="11">
        <v>26</v>
      </c>
    </row>
    <row r="1345" spans="1:3" x14ac:dyDescent="0.2">
      <c r="A1345" s="10">
        <f t="shared" si="20"/>
        <v>1343</v>
      </c>
      <c r="B1345" s="11">
        <v>112</v>
      </c>
      <c r="C1345" s="11">
        <v>26</v>
      </c>
    </row>
    <row r="1346" spans="1:3" x14ac:dyDescent="0.2">
      <c r="A1346" s="10">
        <f t="shared" si="20"/>
        <v>1344</v>
      </c>
      <c r="B1346" s="11">
        <v>112</v>
      </c>
      <c r="C1346" s="11">
        <v>26</v>
      </c>
    </row>
    <row r="1347" spans="1:3" x14ac:dyDescent="0.2">
      <c r="A1347" s="10">
        <f t="shared" si="20"/>
        <v>1345</v>
      </c>
      <c r="B1347" s="11">
        <v>112</v>
      </c>
      <c r="C1347" s="11">
        <v>26</v>
      </c>
    </row>
    <row r="1348" spans="1:3" x14ac:dyDescent="0.2">
      <c r="A1348" s="10">
        <f t="shared" ref="A1348:A1411" si="21">A1347+1</f>
        <v>1346</v>
      </c>
      <c r="B1348" s="11">
        <v>112</v>
      </c>
      <c r="C1348" s="11">
        <v>25.9</v>
      </c>
    </row>
    <row r="1349" spans="1:3" x14ac:dyDescent="0.2">
      <c r="A1349" s="10">
        <f t="shared" si="21"/>
        <v>1347</v>
      </c>
      <c r="B1349" s="11">
        <v>112</v>
      </c>
      <c r="C1349" s="11">
        <v>25.9</v>
      </c>
    </row>
    <row r="1350" spans="1:3" x14ac:dyDescent="0.2">
      <c r="A1350" s="10">
        <f t="shared" si="21"/>
        <v>1348</v>
      </c>
      <c r="B1350" s="11">
        <v>112</v>
      </c>
      <c r="C1350" s="11">
        <v>25.9</v>
      </c>
    </row>
    <row r="1351" spans="1:3" x14ac:dyDescent="0.2">
      <c r="A1351" s="10">
        <f t="shared" si="21"/>
        <v>1349</v>
      </c>
      <c r="B1351" s="11">
        <v>112</v>
      </c>
      <c r="C1351" s="11">
        <v>25.9</v>
      </c>
    </row>
    <row r="1352" spans="1:3" x14ac:dyDescent="0.2">
      <c r="A1352" s="10">
        <f t="shared" si="21"/>
        <v>1350</v>
      </c>
      <c r="B1352" s="11">
        <v>112</v>
      </c>
      <c r="C1352" s="11">
        <v>25.9</v>
      </c>
    </row>
    <row r="1353" spans="1:3" x14ac:dyDescent="0.2">
      <c r="A1353" s="10">
        <f t="shared" si="21"/>
        <v>1351</v>
      </c>
      <c r="B1353" s="11">
        <v>112</v>
      </c>
      <c r="C1353" s="11">
        <v>25.9</v>
      </c>
    </row>
    <row r="1354" spans="1:3" x14ac:dyDescent="0.2">
      <c r="A1354" s="10">
        <f t="shared" si="21"/>
        <v>1352</v>
      </c>
      <c r="B1354" s="11">
        <v>112</v>
      </c>
      <c r="C1354" s="11">
        <v>25.9</v>
      </c>
    </row>
    <row r="1355" spans="1:3" x14ac:dyDescent="0.2">
      <c r="A1355" s="10">
        <f t="shared" si="21"/>
        <v>1353</v>
      </c>
      <c r="B1355" s="11">
        <v>111</v>
      </c>
      <c r="C1355" s="11">
        <v>26</v>
      </c>
    </row>
    <row r="1356" spans="1:3" x14ac:dyDescent="0.2">
      <c r="A1356" s="10">
        <f t="shared" si="21"/>
        <v>1354</v>
      </c>
      <c r="B1356" s="11">
        <v>111</v>
      </c>
      <c r="C1356" s="11">
        <v>26</v>
      </c>
    </row>
    <row r="1357" spans="1:3" x14ac:dyDescent="0.2">
      <c r="A1357" s="10">
        <f t="shared" si="21"/>
        <v>1355</v>
      </c>
      <c r="B1357" s="11">
        <v>111</v>
      </c>
      <c r="C1357" s="11">
        <v>25.9</v>
      </c>
    </row>
    <row r="1358" spans="1:3" x14ac:dyDescent="0.2">
      <c r="A1358" s="10">
        <f t="shared" si="21"/>
        <v>1356</v>
      </c>
      <c r="B1358" s="11">
        <v>111</v>
      </c>
      <c r="C1358" s="11">
        <v>25.9</v>
      </c>
    </row>
    <row r="1359" spans="1:3" x14ac:dyDescent="0.2">
      <c r="A1359" s="10">
        <f t="shared" si="21"/>
        <v>1357</v>
      </c>
      <c r="B1359" s="11">
        <v>111</v>
      </c>
      <c r="C1359" s="11">
        <v>25.9</v>
      </c>
    </row>
    <row r="1360" spans="1:3" x14ac:dyDescent="0.2">
      <c r="A1360" s="10">
        <f t="shared" si="21"/>
        <v>1358</v>
      </c>
      <c r="B1360" s="11">
        <v>111</v>
      </c>
      <c r="C1360" s="11">
        <v>25.9</v>
      </c>
    </row>
    <row r="1361" spans="1:3" x14ac:dyDescent="0.2">
      <c r="A1361" s="10">
        <f t="shared" si="21"/>
        <v>1359</v>
      </c>
      <c r="B1361" s="11">
        <v>111</v>
      </c>
      <c r="C1361" s="11">
        <v>26</v>
      </c>
    </row>
    <row r="1362" spans="1:3" x14ac:dyDescent="0.2">
      <c r="A1362" s="10">
        <f t="shared" si="21"/>
        <v>1360</v>
      </c>
      <c r="B1362" s="11">
        <v>111</v>
      </c>
      <c r="C1362" s="11">
        <v>26</v>
      </c>
    </row>
    <row r="1363" spans="1:3" x14ac:dyDescent="0.2">
      <c r="A1363" s="10">
        <f t="shared" si="21"/>
        <v>1361</v>
      </c>
      <c r="B1363" s="11">
        <v>111</v>
      </c>
      <c r="C1363" s="11">
        <v>26</v>
      </c>
    </row>
    <row r="1364" spans="1:3" x14ac:dyDescent="0.2">
      <c r="A1364" s="10">
        <f t="shared" si="21"/>
        <v>1362</v>
      </c>
      <c r="B1364" s="11">
        <v>111</v>
      </c>
      <c r="C1364" s="11">
        <v>26</v>
      </c>
    </row>
    <row r="1365" spans="1:3" x14ac:dyDescent="0.2">
      <c r="A1365" s="10">
        <f t="shared" si="21"/>
        <v>1363</v>
      </c>
      <c r="B1365" s="11">
        <v>111</v>
      </c>
      <c r="C1365" s="11">
        <v>26</v>
      </c>
    </row>
    <row r="1366" spans="1:3" x14ac:dyDescent="0.2">
      <c r="A1366" s="10">
        <f t="shared" si="21"/>
        <v>1364</v>
      </c>
      <c r="B1366" s="11">
        <v>111</v>
      </c>
      <c r="C1366" s="11">
        <v>26</v>
      </c>
    </row>
    <row r="1367" spans="1:3" x14ac:dyDescent="0.2">
      <c r="A1367" s="10">
        <f t="shared" si="21"/>
        <v>1365</v>
      </c>
      <c r="B1367" s="11">
        <v>111</v>
      </c>
      <c r="C1367" s="11">
        <v>26</v>
      </c>
    </row>
    <row r="1368" spans="1:3" x14ac:dyDescent="0.2">
      <c r="A1368" s="10">
        <f t="shared" si="21"/>
        <v>1366</v>
      </c>
      <c r="B1368" s="11">
        <v>111</v>
      </c>
      <c r="C1368" s="11">
        <v>26</v>
      </c>
    </row>
    <row r="1369" spans="1:3" x14ac:dyDescent="0.2">
      <c r="A1369" s="10">
        <f t="shared" si="21"/>
        <v>1367</v>
      </c>
      <c r="B1369" s="11">
        <v>111</v>
      </c>
      <c r="C1369" s="11">
        <v>26</v>
      </c>
    </row>
    <row r="1370" spans="1:3" x14ac:dyDescent="0.2">
      <c r="A1370" s="10">
        <f t="shared" si="21"/>
        <v>1368</v>
      </c>
      <c r="B1370" s="11">
        <v>111</v>
      </c>
      <c r="C1370" s="11">
        <v>26</v>
      </c>
    </row>
    <row r="1371" spans="1:3" x14ac:dyDescent="0.2">
      <c r="A1371" s="10">
        <f t="shared" si="21"/>
        <v>1369</v>
      </c>
      <c r="B1371" s="11">
        <v>112</v>
      </c>
      <c r="C1371" s="11">
        <v>26</v>
      </c>
    </row>
    <row r="1372" spans="1:3" x14ac:dyDescent="0.2">
      <c r="A1372" s="10">
        <f t="shared" si="21"/>
        <v>1370</v>
      </c>
      <c r="B1372" s="11">
        <v>112</v>
      </c>
      <c r="C1372" s="11">
        <v>26</v>
      </c>
    </row>
    <row r="1373" spans="1:3" x14ac:dyDescent="0.2">
      <c r="A1373" s="10">
        <f t="shared" si="21"/>
        <v>1371</v>
      </c>
      <c r="B1373" s="11">
        <v>112</v>
      </c>
      <c r="C1373" s="11">
        <v>26</v>
      </c>
    </row>
    <row r="1374" spans="1:3" x14ac:dyDescent="0.2">
      <c r="A1374" s="10">
        <f t="shared" si="21"/>
        <v>1372</v>
      </c>
      <c r="B1374" s="11">
        <v>112</v>
      </c>
      <c r="C1374" s="11">
        <v>26.1</v>
      </c>
    </row>
    <row r="1375" spans="1:3" x14ac:dyDescent="0.2">
      <c r="A1375" s="10">
        <f t="shared" si="21"/>
        <v>1373</v>
      </c>
      <c r="B1375" s="11">
        <v>112</v>
      </c>
      <c r="C1375" s="11">
        <v>26.1</v>
      </c>
    </row>
    <row r="1376" spans="1:3" x14ac:dyDescent="0.2">
      <c r="A1376" s="10">
        <f t="shared" si="21"/>
        <v>1374</v>
      </c>
      <c r="B1376" s="11">
        <v>112</v>
      </c>
      <c r="C1376" s="11">
        <v>26.1</v>
      </c>
    </row>
    <row r="1377" spans="1:3" x14ac:dyDescent="0.2">
      <c r="A1377" s="10">
        <f t="shared" si="21"/>
        <v>1375</v>
      </c>
      <c r="B1377" s="11">
        <v>112</v>
      </c>
      <c r="C1377" s="11">
        <v>26.1</v>
      </c>
    </row>
    <row r="1378" spans="1:3" x14ac:dyDescent="0.2">
      <c r="A1378" s="10">
        <f t="shared" si="21"/>
        <v>1376</v>
      </c>
      <c r="B1378" s="11">
        <v>112</v>
      </c>
      <c r="C1378" s="11">
        <v>26.1</v>
      </c>
    </row>
    <row r="1379" spans="1:3" x14ac:dyDescent="0.2">
      <c r="A1379" s="10">
        <f t="shared" si="21"/>
        <v>1377</v>
      </c>
      <c r="B1379" s="11">
        <v>112</v>
      </c>
      <c r="C1379" s="11">
        <v>26.1</v>
      </c>
    </row>
    <row r="1380" spans="1:3" x14ac:dyDescent="0.2">
      <c r="A1380" s="10">
        <f t="shared" si="21"/>
        <v>1378</v>
      </c>
      <c r="B1380" s="11">
        <v>112</v>
      </c>
      <c r="C1380" s="11">
        <v>26.1</v>
      </c>
    </row>
    <row r="1381" spans="1:3" x14ac:dyDescent="0.2">
      <c r="A1381" s="10">
        <f t="shared" si="21"/>
        <v>1379</v>
      </c>
      <c r="B1381" s="11">
        <v>112</v>
      </c>
      <c r="C1381" s="11">
        <v>26.1</v>
      </c>
    </row>
    <row r="1382" spans="1:3" x14ac:dyDescent="0.2">
      <c r="A1382" s="10">
        <f t="shared" si="21"/>
        <v>1380</v>
      </c>
      <c r="B1382" s="11">
        <v>112</v>
      </c>
      <c r="C1382" s="11">
        <v>26.1</v>
      </c>
    </row>
    <row r="1383" spans="1:3" x14ac:dyDescent="0.2">
      <c r="A1383" s="10">
        <f t="shared" si="21"/>
        <v>1381</v>
      </c>
      <c r="B1383" s="11">
        <v>112</v>
      </c>
      <c r="C1383" s="11">
        <v>26.1</v>
      </c>
    </row>
    <row r="1384" spans="1:3" x14ac:dyDescent="0.2">
      <c r="A1384" s="10">
        <f t="shared" si="21"/>
        <v>1382</v>
      </c>
      <c r="B1384" s="11">
        <v>112</v>
      </c>
      <c r="C1384" s="11">
        <v>26.1</v>
      </c>
    </row>
    <row r="1385" spans="1:3" x14ac:dyDescent="0.2">
      <c r="A1385" s="10">
        <f t="shared" si="21"/>
        <v>1383</v>
      </c>
      <c r="B1385" s="11">
        <v>111</v>
      </c>
      <c r="C1385" s="11">
        <v>26.1</v>
      </c>
    </row>
    <row r="1386" spans="1:3" x14ac:dyDescent="0.2">
      <c r="A1386" s="10">
        <f t="shared" si="21"/>
        <v>1384</v>
      </c>
      <c r="B1386" s="11">
        <v>111</v>
      </c>
      <c r="C1386" s="11">
        <v>26.1</v>
      </c>
    </row>
    <row r="1387" spans="1:3" x14ac:dyDescent="0.2">
      <c r="A1387" s="10">
        <f t="shared" si="21"/>
        <v>1385</v>
      </c>
      <c r="B1387" s="11">
        <v>111</v>
      </c>
      <c r="C1387" s="11">
        <v>26.2</v>
      </c>
    </row>
    <row r="1388" spans="1:3" x14ac:dyDescent="0.2">
      <c r="A1388" s="10">
        <f t="shared" si="21"/>
        <v>1386</v>
      </c>
      <c r="B1388" s="11">
        <v>111</v>
      </c>
      <c r="C1388" s="11">
        <v>26.2</v>
      </c>
    </row>
    <row r="1389" spans="1:3" x14ac:dyDescent="0.2">
      <c r="A1389" s="10">
        <f t="shared" si="21"/>
        <v>1387</v>
      </c>
      <c r="B1389" s="11">
        <v>111</v>
      </c>
      <c r="C1389" s="11">
        <v>26.2</v>
      </c>
    </row>
    <row r="1390" spans="1:3" x14ac:dyDescent="0.2">
      <c r="A1390" s="10">
        <f t="shared" si="21"/>
        <v>1388</v>
      </c>
      <c r="B1390" s="11">
        <v>111</v>
      </c>
      <c r="C1390" s="11">
        <v>26.2</v>
      </c>
    </row>
    <row r="1391" spans="1:3" x14ac:dyDescent="0.2">
      <c r="A1391" s="10">
        <f t="shared" si="21"/>
        <v>1389</v>
      </c>
      <c r="B1391" s="11">
        <v>111</v>
      </c>
      <c r="C1391" s="11">
        <v>26.2</v>
      </c>
    </row>
    <row r="1392" spans="1:3" x14ac:dyDescent="0.2">
      <c r="A1392" s="10">
        <f t="shared" si="21"/>
        <v>1390</v>
      </c>
      <c r="B1392" s="11">
        <v>111</v>
      </c>
      <c r="C1392" s="11">
        <v>26.2</v>
      </c>
    </row>
    <row r="1393" spans="1:3" x14ac:dyDescent="0.2">
      <c r="A1393" s="10">
        <f t="shared" si="21"/>
        <v>1391</v>
      </c>
      <c r="B1393" s="11">
        <v>111</v>
      </c>
      <c r="C1393" s="11">
        <v>26.2</v>
      </c>
    </row>
    <row r="1394" spans="1:3" x14ac:dyDescent="0.2">
      <c r="A1394" s="10">
        <f t="shared" si="21"/>
        <v>1392</v>
      </c>
      <c r="B1394" s="11">
        <v>112</v>
      </c>
      <c r="C1394" s="11">
        <v>26.2</v>
      </c>
    </row>
    <row r="1395" spans="1:3" x14ac:dyDescent="0.2">
      <c r="A1395" s="10">
        <f t="shared" si="21"/>
        <v>1393</v>
      </c>
      <c r="B1395" s="11">
        <v>112</v>
      </c>
      <c r="C1395" s="11">
        <v>26.2</v>
      </c>
    </row>
    <row r="1396" spans="1:3" x14ac:dyDescent="0.2">
      <c r="A1396" s="10">
        <f t="shared" si="21"/>
        <v>1394</v>
      </c>
      <c r="B1396" s="11">
        <v>112</v>
      </c>
      <c r="C1396" s="11">
        <v>26.2</v>
      </c>
    </row>
    <row r="1397" spans="1:3" x14ac:dyDescent="0.2">
      <c r="A1397" s="10">
        <f t="shared" si="21"/>
        <v>1395</v>
      </c>
      <c r="B1397" s="11">
        <v>112</v>
      </c>
      <c r="C1397" s="11">
        <v>26.1</v>
      </c>
    </row>
    <row r="1398" spans="1:3" x14ac:dyDescent="0.2">
      <c r="A1398" s="10">
        <f t="shared" si="21"/>
        <v>1396</v>
      </c>
      <c r="B1398" s="11">
        <v>112</v>
      </c>
      <c r="C1398" s="11">
        <v>26.1</v>
      </c>
    </row>
    <row r="1399" spans="1:3" x14ac:dyDescent="0.2">
      <c r="A1399" s="10">
        <f t="shared" si="21"/>
        <v>1397</v>
      </c>
      <c r="B1399" s="11">
        <v>112</v>
      </c>
      <c r="C1399" s="11">
        <v>26.1</v>
      </c>
    </row>
    <row r="1400" spans="1:3" x14ac:dyDescent="0.2">
      <c r="A1400" s="10">
        <f t="shared" si="21"/>
        <v>1398</v>
      </c>
      <c r="B1400" s="11">
        <v>112</v>
      </c>
      <c r="C1400" s="11">
        <v>26.1</v>
      </c>
    </row>
    <row r="1401" spans="1:3" x14ac:dyDescent="0.2">
      <c r="A1401" s="10">
        <f t="shared" si="21"/>
        <v>1399</v>
      </c>
      <c r="B1401" s="11">
        <v>112</v>
      </c>
      <c r="C1401" s="11">
        <v>26.1</v>
      </c>
    </row>
    <row r="1402" spans="1:3" x14ac:dyDescent="0.2">
      <c r="A1402" s="10">
        <f t="shared" si="21"/>
        <v>1400</v>
      </c>
      <c r="B1402" s="11">
        <v>112</v>
      </c>
      <c r="C1402" s="11">
        <v>26.1</v>
      </c>
    </row>
    <row r="1403" spans="1:3" x14ac:dyDescent="0.2">
      <c r="A1403" s="10">
        <f t="shared" si="21"/>
        <v>1401</v>
      </c>
      <c r="B1403" s="11">
        <v>112</v>
      </c>
      <c r="C1403" s="11">
        <v>26.1</v>
      </c>
    </row>
    <row r="1404" spans="1:3" x14ac:dyDescent="0.2">
      <c r="A1404" s="10">
        <f t="shared" si="21"/>
        <v>1402</v>
      </c>
      <c r="B1404" s="11">
        <v>112</v>
      </c>
      <c r="C1404" s="11">
        <v>26.1</v>
      </c>
    </row>
    <row r="1405" spans="1:3" x14ac:dyDescent="0.2">
      <c r="A1405" s="10">
        <f t="shared" si="21"/>
        <v>1403</v>
      </c>
      <c r="B1405" s="11">
        <v>112</v>
      </c>
      <c r="C1405" s="11">
        <v>26.1</v>
      </c>
    </row>
    <row r="1406" spans="1:3" x14ac:dyDescent="0.2">
      <c r="A1406" s="10">
        <f t="shared" si="21"/>
        <v>1404</v>
      </c>
      <c r="B1406" s="11">
        <v>112</v>
      </c>
      <c r="C1406" s="11">
        <v>26.1</v>
      </c>
    </row>
    <row r="1407" spans="1:3" x14ac:dyDescent="0.2">
      <c r="A1407" s="10">
        <f t="shared" si="21"/>
        <v>1405</v>
      </c>
      <c r="B1407" s="11">
        <v>112</v>
      </c>
      <c r="C1407" s="11">
        <v>26.1</v>
      </c>
    </row>
    <row r="1408" spans="1:3" x14ac:dyDescent="0.2">
      <c r="A1408" s="10">
        <f t="shared" si="21"/>
        <v>1406</v>
      </c>
      <c r="B1408" s="11">
        <v>112</v>
      </c>
      <c r="C1408" s="11">
        <v>26.1</v>
      </c>
    </row>
    <row r="1409" spans="1:3" x14ac:dyDescent="0.2">
      <c r="A1409" s="10">
        <f t="shared" si="21"/>
        <v>1407</v>
      </c>
      <c r="B1409" s="11">
        <v>112</v>
      </c>
      <c r="C1409" s="11">
        <v>26.1</v>
      </c>
    </row>
    <row r="1410" spans="1:3" x14ac:dyDescent="0.2">
      <c r="A1410" s="10">
        <f t="shared" si="21"/>
        <v>1408</v>
      </c>
      <c r="B1410" s="11">
        <v>112</v>
      </c>
      <c r="C1410" s="11">
        <v>26.1</v>
      </c>
    </row>
    <row r="1411" spans="1:3" x14ac:dyDescent="0.2">
      <c r="A1411" s="10">
        <f t="shared" si="21"/>
        <v>1409</v>
      </c>
      <c r="B1411" s="11">
        <v>113</v>
      </c>
      <c r="C1411" s="11">
        <v>26.1</v>
      </c>
    </row>
    <row r="1412" spans="1:3" x14ac:dyDescent="0.2">
      <c r="A1412" s="10">
        <f t="shared" ref="A1412:A1475" si="22">A1411+1</f>
        <v>1410</v>
      </c>
      <c r="B1412" s="11">
        <v>113</v>
      </c>
      <c r="C1412" s="11">
        <v>26.1</v>
      </c>
    </row>
    <row r="1413" spans="1:3" x14ac:dyDescent="0.2">
      <c r="A1413" s="10">
        <f t="shared" si="22"/>
        <v>1411</v>
      </c>
      <c r="B1413" s="11">
        <v>113</v>
      </c>
      <c r="C1413" s="11">
        <v>26.1</v>
      </c>
    </row>
    <row r="1414" spans="1:3" x14ac:dyDescent="0.2">
      <c r="A1414" s="10">
        <f t="shared" si="22"/>
        <v>1412</v>
      </c>
      <c r="B1414" s="11">
        <v>113</v>
      </c>
      <c r="C1414" s="11">
        <v>26.2</v>
      </c>
    </row>
    <row r="1415" spans="1:3" x14ac:dyDescent="0.2">
      <c r="A1415" s="10">
        <f t="shared" si="22"/>
        <v>1413</v>
      </c>
      <c r="B1415" s="11">
        <v>113</v>
      </c>
      <c r="C1415" s="11">
        <v>26.1</v>
      </c>
    </row>
    <row r="1416" spans="1:3" x14ac:dyDescent="0.2">
      <c r="A1416" s="10">
        <f t="shared" si="22"/>
        <v>1414</v>
      </c>
      <c r="B1416" s="11">
        <v>113</v>
      </c>
      <c r="C1416" s="11">
        <v>26.2</v>
      </c>
    </row>
    <row r="1417" spans="1:3" x14ac:dyDescent="0.2">
      <c r="A1417" s="10">
        <f t="shared" si="22"/>
        <v>1415</v>
      </c>
      <c r="B1417" s="11">
        <v>113</v>
      </c>
      <c r="C1417" s="11">
        <v>26.2</v>
      </c>
    </row>
    <row r="1418" spans="1:3" x14ac:dyDescent="0.2">
      <c r="A1418" s="10">
        <f t="shared" si="22"/>
        <v>1416</v>
      </c>
      <c r="B1418" s="11">
        <v>113</v>
      </c>
      <c r="C1418" s="11">
        <v>26.2</v>
      </c>
    </row>
    <row r="1419" spans="1:3" x14ac:dyDescent="0.2">
      <c r="A1419" s="10">
        <f t="shared" si="22"/>
        <v>1417</v>
      </c>
      <c r="B1419" s="11">
        <v>113</v>
      </c>
      <c r="C1419" s="11">
        <v>26.2</v>
      </c>
    </row>
    <row r="1420" spans="1:3" x14ac:dyDescent="0.2">
      <c r="A1420" s="10">
        <f t="shared" si="22"/>
        <v>1418</v>
      </c>
      <c r="B1420" s="11">
        <v>112</v>
      </c>
      <c r="C1420" s="11">
        <v>26.2</v>
      </c>
    </row>
    <row r="1421" spans="1:3" x14ac:dyDescent="0.2">
      <c r="A1421" s="10">
        <f t="shared" si="22"/>
        <v>1419</v>
      </c>
      <c r="B1421" s="11">
        <v>113</v>
      </c>
      <c r="C1421" s="11">
        <v>26.2</v>
      </c>
    </row>
    <row r="1422" spans="1:3" x14ac:dyDescent="0.2">
      <c r="A1422" s="10">
        <f t="shared" si="22"/>
        <v>1420</v>
      </c>
      <c r="B1422" s="11">
        <v>113</v>
      </c>
      <c r="C1422" s="11">
        <v>26.2</v>
      </c>
    </row>
    <row r="1423" spans="1:3" x14ac:dyDescent="0.2">
      <c r="A1423" s="10">
        <f t="shared" si="22"/>
        <v>1421</v>
      </c>
      <c r="B1423" s="11">
        <v>113</v>
      </c>
      <c r="C1423" s="11">
        <v>26.2</v>
      </c>
    </row>
    <row r="1424" spans="1:3" x14ac:dyDescent="0.2">
      <c r="A1424" s="10">
        <f t="shared" si="22"/>
        <v>1422</v>
      </c>
      <c r="B1424" s="11">
        <v>113</v>
      </c>
      <c r="C1424" s="11">
        <v>26.2</v>
      </c>
    </row>
    <row r="1425" spans="1:3" x14ac:dyDescent="0.2">
      <c r="A1425" s="10">
        <f t="shared" si="22"/>
        <v>1423</v>
      </c>
      <c r="B1425" s="11">
        <v>113</v>
      </c>
      <c r="C1425" s="11">
        <v>26.2</v>
      </c>
    </row>
    <row r="1426" spans="1:3" x14ac:dyDescent="0.2">
      <c r="A1426" s="10">
        <f t="shared" si="22"/>
        <v>1424</v>
      </c>
      <c r="B1426" s="11">
        <v>113</v>
      </c>
      <c r="C1426" s="11">
        <v>26.2</v>
      </c>
    </row>
    <row r="1427" spans="1:3" x14ac:dyDescent="0.2">
      <c r="A1427" s="10">
        <f t="shared" si="22"/>
        <v>1425</v>
      </c>
      <c r="B1427" s="11">
        <v>113</v>
      </c>
      <c r="C1427" s="11">
        <v>26.2</v>
      </c>
    </row>
    <row r="1428" spans="1:3" x14ac:dyDescent="0.2">
      <c r="A1428" s="10">
        <f t="shared" si="22"/>
        <v>1426</v>
      </c>
      <c r="B1428" s="11">
        <v>112</v>
      </c>
      <c r="C1428" s="11">
        <v>26.3</v>
      </c>
    </row>
    <row r="1429" spans="1:3" x14ac:dyDescent="0.2">
      <c r="A1429" s="10">
        <f t="shared" si="22"/>
        <v>1427</v>
      </c>
      <c r="B1429" s="11">
        <v>113</v>
      </c>
      <c r="C1429" s="11">
        <v>26.3</v>
      </c>
    </row>
    <row r="1430" spans="1:3" x14ac:dyDescent="0.2">
      <c r="A1430" s="10">
        <f t="shared" si="22"/>
        <v>1428</v>
      </c>
      <c r="B1430" s="11">
        <v>113</v>
      </c>
      <c r="C1430" s="11">
        <v>26.3</v>
      </c>
    </row>
    <row r="1431" spans="1:3" x14ac:dyDescent="0.2">
      <c r="A1431" s="10">
        <f t="shared" si="22"/>
        <v>1429</v>
      </c>
      <c r="B1431" s="11">
        <v>113</v>
      </c>
      <c r="C1431" s="11">
        <v>26.3</v>
      </c>
    </row>
    <row r="1432" spans="1:3" x14ac:dyDescent="0.2">
      <c r="A1432" s="10">
        <f t="shared" si="22"/>
        <v>1430</v>
      </c>
      <c r="B1432" s="11">
        <v>113</v>
      </c>
      <c r="C1432" s="11">
        <v>26.3</v>
      </c>
    </row>
    <row r="1433" spans="1:3" x14ac:dyDescent="0.2">
      <c r="A1433" s="10">
        <f t="shared" si="22"/>
        <v>1431</v>
      </c>
      <c r="B1433" s="11">
        <v>113</v>
      </c>
      <c r="C1433" s="11">
        <v>26.3</v>
      </c>
    </row>
    <row r="1434" spans="1:3" x14ac:dyDescent="0.2">
      <c r="A1434" s="10">
        <f t="shared" si="22"/>
        <v>1432</v>
      </c>
      <c r="B1434" s="11">
        <v>113</v>
      </c>
      <c r="C1434" s="11">
        <v>26.3</v>
      </c>
    </row>
    <row r="1435" spans="1:3" x14ac:dyDescent="0.2">
      <c r="A1435" s="10">
        <f t="shared" si="22"/>
        <v>1433</v>
      </c>
      <c r="B1435" s="11">
        <v>113</v>
      </c>
      <c r="C1435" s="11">
        <v>26.3</v>
      </c>
    </row>
    <row r="1436" spans="1:3" x14ac:dyDescent="0.2">
      <c r="A1436" s="10">
        <f t="shared" si="22"/>
        <v>1434</v>
      </c>
      <c r="B1436" s="11">
        <v>113</v>
      </c>
      <c r="C1436" s="11">
        <v>26.3</v>
      </c>
    </row>
    <row r="1437" spans="1:3" x14ac:dyDescent="0.2">
      <c r="A1437" s="10">
        <f t="shared" si="22"/>
        <v>1435</v>
      </c>
      <c r="B1437" s="11">
        <v>113</v>
      </c>
      <c r="C1437" s="11">
        <v>26.3</v>
      </c>
    </row>
    <row r="1438" spans="1:3" x14ac:dyDescent="0.2">
      <c r="A1438" s="10">
        <f t="shared" si="22"/>
        <v>1436</v>
      </c>
      <c r="B1438" s="11">
        <v>113</v>
      </c>
      <c r="C1438" s="11">
        <v>26.4</v>
      </c>
    </row>
    <row r="1439" spans="1:3" x14ac:dyDescent="0.2">
      <c r="A1439" s="10">
        <f t="shared" si="22"/>
        <v>1437</v>
      </c>
      <c r="B1439" s="11">
        <v>113</v>
      </c>
      <c r="C1439" s="11">
        <v>26.4</v>
      </c>
    </row>
    <row r="1440" spans="1:3" x14ac:dyDescent="0.2">
      <c r="A1440" s="10">
        <f t="shared" si="22"/>
        <v>1438</v>
      </c>
      <c r="B1440" s="11">
        <v>113</v>
      </c>
      <c r="C1440" s="11">
        <v>26.4</v>
      </c>
    </row>
    <row r="1441" spans="1:3" x14ac:dyDescent="0.2">
      <c r="A1441" s="10">
        <f t="shared" si="22"/>
        <v>1439</v>
      </c>
      <c r="B1441" s="11">
        <v>113</v>
      </c>
      <c r="C1441" s="11">
        <v>26.4</v>
      </c>
    </row>
    <row r="1442" spans="1:3" x14ac:dyDescent="0.2">
      <c r="A1442" s="10">
        <f t="shared" si="22"/>
        <v>1440</v>
      </c>
      <c r="B1442" s="11">
        <v>113</v>
      </c>
      <c r="C1442" s="11">
        <v>26.4</v>
      </c>
    </row>
    <row r="1443" spans="1:3" x14ac:dyDescent="0.2">
      <c r="A1443" s="10">
        <f t="shared" si="22"/>
        <v>1441</v>
      </c>
      <c r="B1443" s="11">
        <v>113</v>
      </c>
      <c r="C1443" s="11">
        <v>26.4</v>
      </c>
    </row>
    <row r="1444" spans="1:3" x14ac:dyDescent="0.2">
      <c r="A1444" s="10">
        <f t="shared" si="22"/>
        <v>1442</v>
      </c>
      <c r="B1444" s="11">
        <v>113</v>
      </c>
      <c r="C1444" s="11">
        <v>26.4</v>
      </c>
    </row>
    <row r="1445" spans="1:3" x14ac:dyDescent="0.2">
      <c r="A1445" s="10">
        <f t="shared" si="22"/>
        <v>1443</v>
      </c>
      <c r="B1445" s="11">
        <v>113</v>
      </c>
      <c r="C1445" s="11">
        <v>26.4</v>
      </c>
    </row>
    <row r="1446" spans="1:3" x14ac:dyDescent="0.2">
      <c r="A1446" s="10">
        <f t="shared" si="22"/>
        <v>1444</v>
      </c>
      <c r="B1446" s="11">
        <v>113</v>
      </c>
      <c r="C1446" s="11">
        <v>26.4</v>
      </c>
    </row>
    <row r="1447" spans="1:3" x14ac:dyDescent="0.2">
      <c r="A1447" s="10">
        <f t="shared" si="22"/>
        <v>1445</v>
      </c>
      <c r="B1447" s="11">
        <v>113</v>
      </c>
      <c r="C1447" s="11">
        <v>26.4</v>
      </c>
    </row>
    <row r="1448" spans="1:3" x14ac:dyDescent="0.2">
      <c r="A1448" s="10">
        <f t="shared" si="22"/>
        <v>1446</v>
      </c>
      <c r="B1448" s="11">
        <v>113</v>
      </c>
      <c r="C1448" s="11">
        <v>26.4</v>
      </c>
    </row>
    <row r="1449" spans="1:3" x14ac:dyDescent="0.2">
      <c r="A1449" s="10">
        <f t="shared" si="22"/>
        <v>1447</v>
      </c>
      <c r="B1449" s="11">
        <v>113</v>
      </c>
      <c r="C1449" s="11">
        <v>26.5</v>
      </c>
    </row>
    <row r="1450" spans="1:3" x14ac:dyDescent="0.2">
      <c r="A1450" s="10">
        <f t="shared" si="22"/>
        <v>1448</v>
      </c>
      <c r="B1450" s="11">
        <v>113</v>
      </c>
      <c r="C1450" s="11">
        <v>26.5</v>
      </c>
    </row>
    <row r="1451" spans="1:3" x14ac:dyDescent="0.2">
      <c r="A1451" s="10">
        <f t="shared" si="22"/>
        <v>1449</v>
      </c>
      <c r="B1451" s="11">
        <v>113</v>
      </c>
      <c r="C1451" s="11">
        <v>26.5</v>
      </c>
    </row>
    <row r="1452" spans="1:3" x14ac:dyDescent="0.2">
      <c r="A1452" s="10">
        <f t="shared" si="22"/>
        <v>1450</v>
      </c>
      <c r="B1452" s="11">
        <v>113</v>
      </c>
      <c r="C1452" s="11">
        <v>26.5</v>
      </c>
    </row>
    <row r="1453" spans="1:3" x14ac:dyDescent="0.2">
      <c r="A1453" s="10">
        <f t="shared" si="22"/>
        <v>1451</v>
      </c>
      <c r="B1453" s="11">
        <v>113</v>
      </c>
      <c r="C1453" s="11">
        <v>26.5</v>
      </c>
    </row>
    <row r="1454" spans="1:3" x14ac:dyDescent="0.2">
      <c r="A1454" s="10">
        <f t="shared" si="22"/>
        <v>1452</v>
      </c>
      <c r="B1454" s="11">
        <v>113</v>
      </c>
      <c r="C1454" s="11">
        <v>26.5</v>
      </c>
    </row>
    <row r="1455" spans="1:3" x14ac:dyDescent="0.2">
      <c r="A1455" s="10">
        <f t="shared" si="22"/>
        <v>1453</v>
      </c>
      <c r="B1455" s="11">
        <v>113</v>
      </c>
      <c r="C1455" s="11">
        <v>26.5</v>
      </c>
    </row>
    <row r="1456" spans="1:3" x14ac:dyDescent="0.2">
      <c r="A1456" s="10">
        <f t="shared" si="22"/>
        <v>1454</v>
      </c>
      <c r="B1456" s="11">
        <v>113</v>
      </c>
      <c r="C1456" s="11">
        <v>26.5</v>
      </c>
    </row>
    <row r="1457" spans="1:3" x14ac:dyDescent="0.2">
      <c r="A1457" s="10">
        <f t="shared" si="22"/>
        <v>1455</v>
      </c>
      <c r="B1457" s="11">
        <v>113</v>
      </c>
      <c r="C1457" s="11">
        <v>26.5</v>
      </c>
    </row>
    <row r="1458" spans="1:3" x14ac:dyDescent="0.2">
      <c r="A1458" s="10">
        <f t="shared" si="22"/>
        <v>1456</v>
      </c>
      <c r="B1458" s="11">
        <v>113</v>
      </c>
      <c r="C1458" s="11">
        <v>26.5</v>
      </c>
    </row>
    <row r="1459" spans="1:3" x14ac:dyDescent="0.2">
      <c r="A1459" s="10">
        <f t="shared" si="22"/>
        <v>1457</v>
      </c>
      <c r="B1459" s="11">
        <v>113</v>
      </c>
      <c r="C1459" s="11">
        <v>26.5</v>
      </c>
    </row>
    <row r="1460" spans="1:3" x14ac:dyDescent="0.2">
      <c r="A1460" s="10">
        <f t="shared" si="22"/>
        <v>1458</v>
      </c>
      <c r="B1460" s="11">
        <v>113</v>
      </c>
      <c r="C1460" s="11">
        <v>26.5</v>
      </c>
    </row>
    <row r="1461" spans="1:3" x14ac:dyDescent="0.2">
      <c r="A1461" s="10">
        <f t="shared" si="22"/>
        <v>1459</v>
      </c>
      <c r="B1461" s="11">
        <v>113</v>
      </c>
      <c r="C1461" s="11">
        <v>26.5</v>
      </c>
    </row>
    <row r="1462" spans="1:3" x14ac:dyDescent="0.2">
      <c r="A1462" s="10">
        <f t="shared" si="22"/>
        <v>1460</v>
      </c>
      <c r="B1462" s="11">
        <v>113</v>
      </c>
      <c r="C1462" s="11">
        <v>26.5</v>
      </c>
    </row>
    <row r="1463" spans="1:3" x14ac:dyDescent="0.2">
      <c r="A1463" s="10">
        <f t="shared" si="22"/>
        <v>1461</v>
      </c>
      <c r="B1463" s="11">
        <v>113</v>
      </c>
      <c r="C1463" s="11">
        <v>26.5</v>
      </c>
    </row>
    <row r="1464" spans="1:3" x14ac:dyDescent="0.2">
      <c r="A1464" s="10">
        <f t="shared" si="22"/>
        <v>1462</v>
      </c>
      <c r="B1464" s="11">
        <v>113</v>
      </c>
      <c r="C1464" s="11">
        <v>26.5</v>
      </c>
    </row>
    <row r="1465" spans="1:3" x14ac:dyDescent="0.2">
      <c r="A1465" s="10">
        <f t="shared" si="22"/>
        <v>1463</v>
      </c>
      <c r="B1465" s="11">
        <v>113</v>
      </c>
      <c r="C1465" s="11">
        <v>26.5</v>
      </c>
    </row>
    <row r="1466" spans="1:3" x14ac:dyDescent="0.2">
      <c r="A1466" s="10">
        <f t="shared" si="22"/>
        <v>1464</v>
      </c>
      <c r="B1466" s="11">
        <v>113</v>
      </c>
      <c r="C1466" s="11">
        <v>26.6</v>
      </c>
    </row>
    <row r="1467" spans="1:3" x14ac:dyDescent="0.2">
      <c r="A1467" s="10">
        <f t="shared" si="22"/>
        <v>1465</v>
      </c>
      <c r="B1467" s="11">
        <v>113</v>
      </c>
      <c r="C1467" s="11">
        <v>26.6</v>
      </c>
    </row>
    <row r="1468" spans="1:3" x14ac:dyDescent="0.2">
      <c r="A1468" s="10">
        <f t="shared" si="22"/>
        <v>1466</v>
      </c>
      <c r="B1468" s="11">
        <v>112</v>
      </c>
      <c r="C1468" s="11">
        <v>26.6</v>
      </c>
    </row>
    <row r="1469" spans="1:3" x14ac:dyDescent="0.2">
      <c r="A1469" s="10">
        <f t="shared" si="22"/>
        <v>1467</v>
      </c>
      <c r="B1469" s="11">
        <v>112</v>
      </c>
      <c r="C1469" s="11">
        <v>26.6</v>
      </c>
    </row>
    <row r="1470" spans="1:3" x14ac:dyDescent="0.2">
      <c r="A1470" s="10">
        <f t="shared" si="22"/>
        <v>1468</v>
      </c>
      <c r="B1470" s="11">
        <v>113</v>
      </c>
      <c r="C1470" s="11">
        <v>26.6</v>
      </c>
    </row>
    <row r="1471" spans="1:3" x14ac:dyDescent="0.2">
      <c r="A1471" s="10">
        <f t="shared" si="22"/>
        <v>1469</v>
      </c>
      <c r="B1471" s="11">
        <v>113</v>
      </c>
      <c r="C1471" s="11">
        <v>26.6</v>
      </c>
    </row>
    <row r="1472" spans="1:3" x14ac:dyDescent="0.2">
      <c r="A1472" s="10">
        <f t="shared" si="22"/>
        <v>1470</v>
      </c>
      <c r="B1472" s="11">
        <v>113</v>
      </c>
      <c r="C1472" s="11">
        <v>26.6</v>
      </c>
    </row>
    <row r="1473" spans="1:3" x14ac:dyDescent="0.2">
      <c r="A1473" s="10">
        <f t="shared" si="22"/>
        <v>1471</v>
      </c>
      <c r="B1473" s="11">
        <v>113</v>
      </c>
      <c r="C1473" s="11">
        <v>26.6</v>
      </c>
    </row>
    <row r="1474" spans="1:3" x14ac:dyDescent="0.2">
      <c r="A1474" s="10">
        <f t="shared" si="22"/>
        <v>1472</v>
      </c>
      <c r="B1474" s="11">
        <v>113</v>
      </c>
      <c r="C1474" s="11">
        <v>26.5</v>
      </c>
    </row>
    <row r="1475" spans="1:3" x14ac:dyDescent="0.2">
      <c r="A1475" s="10">
        <f t="shared" si="22"/>
        <v>1473</v>
      </c>
      <c r="B1475" s="11">
        <v>113</v>
      </c>
      <c r="C1475" s="11">
        <v>26.5</v>
      </c>
    </row>
    <row r="1476" spans="1:3" x14ac:dyDescent="0.2">
      <c r="A1476" s="10">
        <f t="shared" ref="A1476:A1539" si="23">A1475+1</f>
        <v>1474</v>
      </c>
      <c r="B1476" s="11">
        <v>113</v>
      </c>
      <c r="C1476" s="11">
        <v>26.5</v>
      </c>
    </row>
    <row r="1477" spans="1:3" x14ac:dyDescent="0.2">
      <c r="A1477" s="10">
        <f t="shared" si="23"/>
        <v>1475</v>
      </c>
      <c r="B1477" s="11">
        <v>113</v>
      </c>
      <c r="C1477" s="11">
        <v>26.5</v>
      </c>
    </row>
    <row r="1478" spans="1:3" x14ac:dyDescent="0.2">
      <c r="A1478" s="10">
        <f t="shared" si="23"/>
        <v>1476</v>
      </c>
      <c r="B1478" s="11">
        <v>113</v>
      </c>
      <c r="C1478" s="11">
        <v>26.4</v>
      </c>
    </row>
    <row r="1479" spans="1:3" x14ac:dyDescent="0.2">
      <c r="A1479" s="10">
        <f t="shared" si="23"/>
        <v>1477</v>
      </c>
      <c r="B1479" s="11">
        <v>113</v>
      </c>
      <c r="C1479" s="11">
        <v>26.4</v>
      </c>
    </row>
    <row r="1480" spans="1:3" x14ac:dyDescent="0.2">
      <c r="A1480" s="10">
        <f t="shared" si="23"/>
        <v>1478</v>
      </c>
      <c r="B1480" s="11">
        <v>113</v>
      </c>
      <c r="C1480" s="11">
        <v>26.4</v>
      </c>
    </row>
    <row r="1481" spans="1:3" x14ac:dyDescent="0.2">
      <c r="A1481" s="10">
        <f t="shared" si="23"/>
        <v>1479</v>
      </c>
      <c r="B1481" s="11">
        <v>113</v>
      </c>
      <c r="C1481" s="11">
        <v>26.4</v>
      </c>
    </row>
    <row r="1482" spans="1:3" x14ac:dyDescent="0.2">
      <c r="A1482" s="10">
        <f t="shared" si="23"/>
        <v>1480</v>
      </c>
      <c r="B1482" s="11">
        <v>113</v>
      </c>
      <c r="C1482" s="11">
        <v>26.5</v>
      </c>
    </row>
    <row r="1483" spans="1:3" x14ac:dyDescent="0.2">
      <c r="A1483" s="10">
        <f t="shared" si="23"/>
        <v>1481</v>
      </c>
      <c r="B1483" s="11">
        <v>113</v>
      </c>
      <c r="C1483" s="11">
        <v>26.5</v>
      </c>
    </row>
    <row r="1484" spans="1:3" x14ac:dyDescent="0.2">
      <c r="A1484" s="10">
        <f t="shared" si="23"/>
        <v>1482</v>
      </c>
      <c r="B1484" s="11">
        <v>113</v>
      </c>
      <c r="C1484" s="11">
        <v>26.5</v>
      </c>
    </row>
    <row r="1485" spans="1:3" x14ac:dyDescent="0.2">
      <c r="A1485" s="10">
        <f t="shared" si="23"/>
        <v>1483</v>
      </c>
      <c r="B1485" s="11">
        <v>113</v>
      </c>
      <c r="C1485" s="11">
        <v>26.5</v>
      </c>
    </row>
    <row r="1486" spans="1:3" x14ac:dyDescent="0.2">
      <c r="A1486" s="10">
        <f t="shared" si="23"/>
        <v>1484</v>
      </c>
      <c r="B1486" s="11">
        <v>113</v>
      </c>
      <c r="C1486" s="11">
        <v>26.4</v>
      </c>
    </row>
    <row r="1487" spans="1:3" x14ac:dyDescent="0.2">
      <c r="A1487" s="10">
        <f t="shared" si="23"/>
        <v>1485</v>
      </c>
      <c r="B1487" s="11">
        <v>113</v>
      </c>
      <c r="C1487" s="11">
        <v>26.5</v>
      </c>
    </row>
    <row r="1488" spans="1:3" x14ac:dyDescent="0.2">
      <c r="A1488" s="10">
        <f t="shared" si="23"/>
        <v>1486</v>
      </c>
      <c r="B1488" s="11">
        <v>113</v>
      </c>
      <c r="C1488" s="11">
        <v>26.5</v>
      </c>
    </row>
    <row r="1489" spans="1:3" x14ac:dyDescent="0.2">
      <c r="A1489" s="10">
        <f t="shared" si="23"/>
        <v>1487</v>
      </c>
      <c r="B1489" s="11">
        <v>113</v>
      </c>
      <c r="C1489" s="11">
        <v>26.5</v>
      </c>
    </row>
    <row r="1490" spans="1:3" x14ac:dyDescent="0.2">
      <c r="A1490" s="10">
        <f t="shared" si="23"/>
        <v>1488</v>
      </c>
      <c r="B1490" s="11">
        <v>113</v>
      </c>
      <c r="C1490" s="11">
        <v>26.5</v>
      </c>
    </row>
    <row r="1491" spans="1:3" x14ac:dyDescent="0.2">
      <c r="A1491" s="10">
        <f t="shared" si="23"/>
        <v>1489</v>
      </c>
      <c r="B1491" s="11">
        <v>113</v>
      </c>
      <c r="C1491" s="11">
        <v>26.5</v>
      </c>
    </row>
    <row r="1492" spans="1:3" x14ac:dyDescent="0.2">
      <c r="A1492" s="10">
        <f t="shared" si="23"/>
        <v>1490</v>
      </c>
      <c r="B1492" s="11">
        <v>113</v>
      </c>
      <c r="C1492" s="11">
        <v>26.5</v>
      </c>
    </row>
    <row r="1493" spans="1:3" x14ac:dyDescent="0.2">
      <c r="A1493" s="10">
        <f t="shared" si="23"/>
        <v>1491</v>
      </c>
      <c r="B1493" s="11">
        <v>113</v>
      </c>
      <c r="C1493" s="11">
        <v>26.5</v>
      </c>
    </row>
    <row r="1494" spans="1:3" x14ac:dyDescent="0.2">
      <c r="A1494" s="10">
        <f t="shared" si="23"/>
        <v>1492</v>
      </c>
      <c r="B1494" s="11">
        <v>113</v>
      </c>
      <c r="C1494" s="11">
        <v>26.5</v>
      </c>
    </row>
    <row r="1495" spans="1:3" x14ac:dyDescent="0.2">
      <c r="A1495" s="10">
        <f t="shared" si="23"/>
        <v>1493</v>
      </c>
      <c r="B1495" s="11">
        <v>113</v>
      </c>
      <c r="C1495" s="11">
        <v>26.5</v>
      </c>
    </row>
    <row r="1496" spans="1:3" x14ac:dyDescent="0.2">
      <c r="A1496" s="10">
        <f t="shared" si="23"/>
        <v>1494</v>
      </c>
      <c r="B1496" s="11">
        <v>113</v>
      </c>
      <c r="C1496" s="11">
        <v>26.5</v>
      </c>
    </row>
    <row r="1497" spans="1:3" x14ac:dyDescent="0.2">
      <c r="A1497" s="10">
        <f t="shared" si="23"/>
        <v>1495</v>
      </c>
      <c r="B1497" s="11">
        <v>113</v>
      </c>
      <c r="C1497" s="11">
        <v>26.5</v>
      </c>
    </row>
    <row r="1498" spans="1:3" x14ac:dyDescent="0.2">
      <c r="A1498" s="10">
        <f t="shared" si="23"/>
        <v>1496</v>
      </c>
      <c r="B1498" s="11">
        <v>113</v>
      </c>
      <c r="C1498" s="11">
        <v>26.5</v>
      </c>
    </row>
    <row r="1499" spans="1:3" x14ac:dyDescent="0.2">
      <c r="A1499" s="10">
        <f t="shared" si="23"/>
        <v>1497</v>
      </c>
      <c r="B1499" s="11">
        <v>113</v>
      </c>
      <c r="C1499" s="11">
        <v>26.5</v>
      </c>
    </row>
    <row r="1500" spans="1:3" x14ac:dyDescent="0.2">
      <c r="A1500" s="10">
        <f t="shared" si="23"/>
        <v>1498</v>
      </c>
      <c r="B1500" s="11">
        <v>113</v>
      </c>
      <c r="C1500" s="11">
        <v>26.6</v>
      </c>
    </row>
    <row r="1501" spans="1:3" x14ac:dyDescent="0.2">
      <c r="A1501" s="10">
        <f t="shared" si="23"/>
        <v>1499</v>
      </c>
      <c r="B1501" s="11">
        <v>113</v>
      </c>
      <c r="C1501" s="11">
        <v>26.5</v>
      </c>
    </row>
    <row r="1502" spans="1:3" x14ac:dyDescent="0.2">
      <c r="A1502" s="10">
        <f t="shared" si="23"/>
        <v>1500</v>
      </c>
      <c r="B1502" s="11">
        <v>114</v>
      </c>
      <c r="C1502" s="11">
        <v>26.6</v>
      </c>
    </row>
    <row r="1503" spans="1:3" x14ac:dyDescent="0.2">
      <c r="A1503" s="10">
        <f t="shared" si="23"/>
        <v>1501</v>
      </c>
      <c r="B1503" s="11">
        <v>114</v>
      </c>
      <c r="C1503" s="11">
        <v>26.6</v>
      </c>
    </row>
    <row r="1504" spans="1:3" x14ac:dyDescent="0.2">
      <c r="A1504" s="10">
        <f t="shared" si="23"/>
        <v>1502</v>
      </c>
      <c r="B1504" s="11">
        <v>114</v>
      </c>
      <c r="C1504" s="11">
        <v>26.6</v>
      </c>
    </row>
    <row r="1505" spans="1:3" x14ac:dyDescent="0.2">
      <c r="A1505" s="10">
        <f t="shared" si="23"/>
        <v>1503</v>
      </c>
      <c r="B1505" s="11">
        <v>114</v>
      </c>
      <c r="C1505" s="11">
        <v>26.6</v>
      </c>
    </row>
    <row r="1506" spans="1:3" x14ac:dyDescent="0.2">
      <c r="A1506" s="10">
        <f t="shared" si="23"/>
        <v>1504</v>
      </c>
      <c r="B1506" s="11">
        <v>114</v>
      </c>
      <c r="C1506" s="11">
        <v>26.6</v>
      </c>
    </row>
    <row r="1507" spans="1:3" x14ac:dyDescent="0.2">
      <c r="A1507" s="10">
        <f t="shared" si="23"/>
        <v>1505</v>
      </c>
      <c r="B1507" s="11">
        <v>114</v>
      </c>
      <c r="C1507" s="11">
        <v>26.6</v>
      </c>
    </row>
    <row r="1508" spans="1:3" x14ac:dyDescent="0.2">
      <c r="A1508" s="10">
        <f t="shared" si="23"/>
        <v>1506</v>
      </c>
      <c r="B1508" s="11">
        <v>114</v>
      </c>
      <c r="C1508" s="11">
        <v>26.6</v>
      </c>
    </row>
    <row r="1509" spans="1:3" x14ac:dyDescent="0.2">
      <c r="A1509" s="10">
        <f t="shared" si="23"/>
        <v>1507</v>
      </c>
      <c r="B1509" s="11">
        <v>114</v>
      </c>
      <c r="C1509" s="11">
        <v>26.6</v>
      </c>
    </row>
    <row r="1510" spans="1:3" x14ac:dyDescent="0.2">
      <c r="A1510" s="10">
        <f t="shared" si="23"/>
        <v>1508</v>
      </c>
      <c r="B1510" s="11">
        <v>114</v>
      </c>
      <c r="C1510" s="11">
        <v>26.6</v>
      </c>
    </row>
    <row r="1511" spans="1:3" x14ac:dyDescent="0.2">
      <c r="A1511" s="10">
        <f t="shared" si="23"/>
        <v>1509</v>
      </c>
      <c r="B1511" s="11">
        <v>114</v>
      </c>
      <c r="C1511" s="11">
        <v>26.6</v>
      </c>
    </row>
    <row r="1512" spans="1:3" x14ac:dyDescent="0.2">
      <c r="A1512" s="10">
        <f t="shared" si="23"/>
        <v>1510</v>
      </c>
      <c r="B1512" s="11">
        <v>114</v>
      </c>
      <c r="C1512" s="11">
        <v>26.6</v>
      </c>
    </row>
    <row r="1513" spans="1:3" x14ac:dyDescent="0.2">
      <c r="A1513" s="10">
        <f t="shared" si="23"/>
        <v>1511</v>
      </c>
      <c r="B1513" s="11">
        <v>114</v>
      </c>
      <c r="C1513" s="11">
        <v>26.6</v>
      </c>
    </row>
    <row r="1514" spans="1:3" x14ac:dyDescent="0.2">
      <c r="A1514" s="10">
        <f t="shared" si="23"/>
        <v>1512</v>
      </c>
      <c r="B1514" s="11">
        <v>114</v>
      </c>
      <c r="C1514" s="11">
        <v>26.6</v>
      </c>
    </row>
    <row r="1515" spans="1:3" x14ac:dyDescent="0.2">
      <c r="A1515" s="10">
        <f t="shared" si="23"/>
        <v>1513</v>
      </c>
      <c r="B1515" s="11">
        <v>114</v>
      </c>
      <c r="C1515" s="11">
        <v>26.6</v>
      </c>
    </row>
    <row r="1516" spans="1:3" x14ac:dyDescent="0.2">
      <c r="A1516" s="10">
        <f t="shared" si="23"/>
        <v>1514</v>
      </c>
      <c r="B1516" s="11">
        <v>114</v>
      </c>
      <c r="C1516" s="11">
        <v>26.6</v>
      </c>
    </row>
    <row r="1517" spans="1:3" x14ac:dyDescent="0.2">
      <c r="A1517" s="10">
        <f t="shared" si="23"/>
        <v>1515</v>
      </c>
      <c r="B1517" s="11">
        <v>114</v>
      </c>
      <c r="C1517" s="11">
        <v>26.6</v>
      </c>
    </row>
    <row r="1518" spans="1:3" x14ac:dyDescent="0.2">
      <c r="A1518" s="10">
        <f t="shared" si="23"/>
        <v>1516</v>
      </c>
      <c r="B1518" s="11">
        <v>114</v>
      </c>
      <c r="C1518" s="11">
        <v>26.6</v>
      </c>
    </row>
    <row r="1519" spans="1:3" x14ac:dyDescent="0.2">
      <c r="A1519" s="10">
        <f t="shared" si="23"/>
        <v>1517</v>
      </c>
      <c r="B1519" s="11">
        <v>114</v>
      </c>
      <c r="C1519" s="11">
        <v>26.6</v>
      </c>
    </row>
    <row r="1520" spans="1:3" x14ac:dyDescent="0.2">
      <c r="A1520" s="10">
        <f t="shared" si="23"/>
        <v>1518</v>
      </c>
      <c r="B1520" s="11">
        <v>114</v>
      </c>
      <c r="C1520" s="11">
        <v>26.6</v>
      </c>
    </row>
    <row r="1521" spans="1:3" x14ac:dyDescent="0.2">
      <c r="A1521" s="10">
        <f t="shared" si="23"/>
        <v>1519</v>
      </c>
      <c r="B1521" s="11">
        <v>114</v>
      </c>
      <c r="C1521" s="11">
        <v>26.6</v>
      </c>
    </row>
    <row r="1522" spans="1:3" x14ac:dyDescent="0.2">
      <c r="A1522" s="10">
        <f t="shared" si="23"/>
        <v>1520</v>
      </c>
      <c r="B1522" s="11">
        <v>114</v>
      </c>
      <c r="C1522" s="11">
        <v>26.6</v>
      </c>
    </row>
    <row r="1523" spans="1:3" x14ac:dyDescent="0.2">
      <c r="A1523" s="10">
        <f t="shared" si="23"/>
        <v>1521</v>
      </c>
      <c r="B1523" s="11">
        <v>114</v>
      </c>
      <c r="C1523" s="11">
        <v>26.6</v>
      </c>
    </row>
    <row r="1524" spans="1:3" x14ac:dyDescent="0.2">
      <c r="A1524" s="10">
        <f t="shared" si="23"/>
        <v>1522</v>
      </c>
      <c r="B1524" s="11">
        <v>114</v>
      </c>
      <c r="C1524" s="11">
        <v>26.6</v>
      </c>
    </row>
    <row r="1525" spans="1:3" x14ac:dyDescent="0.2">
      <c r="A1525" s="10">
        <f t="shared" si="23"/>
        <v>1523</v>
      </c>
      <c r="B1525" s="11">
        <v>114</v>
      </c>
      <c r="C1525" s="11">
        <v>26.6</v>
      </c>
    </row>
    <row r="1526" spans="1:3" x14ac:dyDescent="0.2">
      <c r="A1526" s="10">
        <f t="shared" si="23"/>
        <v>1524</v>
      </c>
      <c r="B1526" s="11">
        <v>114</v>
      </c>
      <c r="C1526" s="11">
        <v>26.6</v>
      </c>
    </row>
    <row r="1527" spans="1:3" x14ac:dyDescent="0.2">
      <c r="A1527" s="10">
        <f t="shared" si="23"/>
        <v>1525</v>
      </c>
      <c r="B1527" s="11">
        <v>114</v>
      </c>
      <c r="C1527" s="11">
        <v>26.6</v>
      </c>
    </row>
    <row r="1528" spans="1:3" x14ac:dyDescent="0.2">
      <c r="A1528" s="10">
        <f t="shared" si="23"/>
        <v>1526</v>
      </c>
      <c r="B1528" s="11">
        <v>114</v>
      </c>
      <c r="C1528" s="11">
        <v>26.6</v>
      </c>
    </row>
    <row r="1529" spans="1:3" x14ac:dyDescent="0.2">
      <c r="A1529" s="10">
        <f t="shared" si="23"/>
        <v>1527</v>
      </c>
      <c r="B1529" s="11">
        <v>114</v>
      </c>
      <c r="C1529" s="11">
        <v>26.6</v>
      </c>
    </row>
    <row r="1530" spans="1:3" x14ac:dyDescent="0.2">
      <c r="A1530" s="10">
        <f t="shared" si="23"/>
        <v>1528</v>
      </c>
      <c r="B1530" s="11">
        <v>114</v>
      </c>
      <c r="C1530" s="11">
        <v>26.6</v>
      </c>
    </row>
    <row r="1531" spans="1:3" x14ac:dyDescent="0.2">
      <c r="A1531" s="10">
        <f t="shared" si="23"/>
        <v>1529</v>
      </c>
      <c r="B1531" s="11">
        <v>114</v>
      </c>
      <c r="C1531" s="11">
        <v>26.6</v>
      </c>
    </row>
    <row r="1532" spans="1:3" x14ac:dyDescent="0.2">
      <c r="A1532" s="10">
        <f t="shared" si="23"/>
        <v>1530</v>
      </c>
      <c r="B1532" s="11">
        <v>114</v>
      </c>
      <c r="C1532" s="11">
        <v>26.6</v>
      </c>
    </row>
    <row r="1533" spans="1:3" x14ac:dyDescent="0.2">
      <c r="A1533" s="10">
        <f t="shared" si="23"/>
        <v>1531</v>
      </c>
      <c r="B1533" s="11">
        <v>114</v>
      </c>
      <c r="C1533" s="11">
        <v>26.6</v>
      </c>
    </row>
    <row r="1534" spans="1:3" x14ac:dyDescent="0.2">
      <c r="A1534" s="10">
        <f t="shared" si="23"/>
        <v>1532</v>
      </c>
      <c r="B1534" s="11">
        <v>114</v>
      </c>
      <c r="C1534" s="11">
        <v>26.6</v>
      </c>
    </row>
    <row r="1535" spans="1:3" x14ac:dyDescent="0.2">
      <c r="A1535" s="10">
        <f t="shared" si="23"/>
        <v>1533</v>
      </c>
      <c r="B1535" s="11">
        <v>114</v>
      </c>
      <c r="C1535" s="11">
        <v>26.6</v>
      </c>
    </row>
    <row r="1536" spans="1:3" x14ac:dyDescent="0.2">
      <c r="A1536" s="10">
        <f t="shared" si="23"/>
        <v>1534</v>
      </c>
      <c r="B1536" s="11">
        <v>114</v>
      </c>
      <c r="C1536" s="11">
        <v>26.6</v>
      </c>
    </row>
    <row r="1537" spans="1:3" x14ac:dyDescent="0.2">
      <c r="A1537" s="10">
        <f t="shared" si="23"/>
        <v>1535</v>
      </c>
      <c r="B1537" s="11">
        <v>114</v>
      </c>
      <c r="C1537" s="11">
        <v>26.6</v>
      </c>
    </row>
    <row r="1538" spans="1:3" x14ac:dyDescent="0.2">
      <c r="A1538" s="10">
        <f t="shared" si="23"/>
        <v>1536</v>
      </c>
      <c r="B1538" s="11">
        <v>114</v>
      </c>
      <c r="C1538" s="11">
        <v>26.6</v>
      </c>
    </row>
    <row r="1539" spans="1:3" x14ac:dyDescent="0.2">
      <c r="A1539" s="10">
        <f t="shared" si="23"/>
        <v>1537</v>
      </c>
      <c r="B1539" s="11">
        <v>114</v>
      </c>
      <c r="C1539" s="11">
        <v>26.6</v>
      </c>
    </row>
    <row r="1540" spans="1:3" x14ac:dyDescent="0.2">
      <c r="A1540" s="10">
        <f t="shared" ref="A1540:A1603" si="24">A1539+1</f>
        <v>1538</v>
      </c>
      <c r="B1540" s="11">
        <v>114</v>
      </c>
      <c r="C1540" s="11">
        <v>26.6</v>
      </c>
    </row>
    <row r="1541" spans="1:3" x14ac:dyDescent="0.2">
      <c r="A1541" s="10">
        <f t="shared" si="24"/>
        <v>1539</v>
      </c>
      <c r="B1541" s="11">
        <v>114</v>
      </c>
      <c r="C1541" s="11">
        <v>26.7</v>
      </c>
    </row>
    <row r="1542" spans="1:3" x14ac:dyDescent="0.2">
      <c r="A1542" s="10">
        <f t="shared" si="24"/>
        <v>1540</v>
      </c>
      <c r="B1542" s="11">
        <v>114</v>
      </c>
      <c r="C1542" s="11">
        <v>26.6</v>
      </c>
    </row>
    <row r="1543" spans="1:3" x14ac:dyDescent="0.2">
      <c r="A1543" s="10">
        <f t="shared" si="24"/>
        <v>1541</v>
      </c>
      <c r="B1543" s="11">
        <v>114</v>
      </c>
      <c r="C1543" s="11">
        <v>26.7</v>
      </c>
    </row>
    <row r="1544" spans="1:3" x14ac:dyDescent="0.2">
      <c r="A1544" s="10">
        <f t="shared" si="24"/>
        <v>1542</v>
      </c>
      <c r="B1544" s="11">
        <v>114</v>
      </c>
      <c r="C1544" s="11">
        <v>26.7</v>
      </c>
    </row>
    <row r="1545" spans="1:3" x14ac:dyDescent="0.2">
      <c r="A1545" s="10">
        <f t="shared" si="24"/>
        <v>1543</v>
      </c>
      <c r="B1545" s="11">
        <v>114</v>
      </c>
      <c r="C1545" s="11">
        <v>26.7</v>
      </c>
    </row>
    <row r="1546" spans="1:3" x14ac:dyDescent="0.2">
      <c r="A1546" s="10">
        <f t="shared" si="24"/>
        <v>1544</v>
      </c>
      <c r="B1546" s="11">
        <v>114</v>
      </c>
      <c r="C1546" s="11">
        <v>26.3</v>
      </c>
    </row>
    <row r="1547" spans="1:3" x14ac:dyDescent="0.2">
      <c r="A1547" s="10">
        <f t="shared" si="24"/>
        <v>1545</v>
      </c>
      <c r="B1547" s="11">
        <v>114</v>
      </c>
      <c r="C1547" s="11">
        <v>26.2</v>
      </c>
    </row>
    <row r="1548" spans="1:3" x14ac:dyDescent="0.2">
      <c r="A1548" s="10">
        <f t="shared" si="24"/>
        <v>1546</v>
      </c>
      <c r="B1548" s="11">
        <v>114</v>
      </c>
      <c r="C1548" s="11">
        <v>26.2</v>
      </c>
    </row>
    <row r="1549" spans="1:3" x14ac:dyDescent="0.2">
      <c r="A1549" s="10">
        <f t="shared" si="24"/>
        <v>1547</v>
      </c>
      <c r="B1549" s="11">
        <v>114</v>
      </c>
      <c r="C1549" s="11">
        <v>26.1</v>
      </c>
    </row>
    <row r="1550" spans="1:3" x14ac:dyDescent="0.2">
      <c r="A1550" s="10">
        <f t="shared" si="24"/>
        <v>1548</v>
      </c>
      <c r="B1550" s="11">
        <v>114</v>
      </c>
      <c r="C1550" s="11">
        <v>26.2</v>
      </c>
    </row>
    <row r="1551" spans="1:3" x14ac:dyDescent="0.2">
      <c r="A1551" s="10">
        <f t="shared" si="24"/>
        <v>1549</v>
      </c>
      <c r="B1551" s="11">
        <v>114</v>
      </c>
      <c r="C1551" s="11">
        <v>26.2</v>
      </c>
    </row>
    <row r="1552" spans="1:3" x14ac:dyDescent="0.2">
      <c r="A1552" s="10">
        <f t="shared" si="24"/>
        <v>1550</v>
      </c>
      <c r="B1552" s="11">
        <v>114</v>
      </c>
      <c r="C1552" s="11">
        <v>26.2</v>
      </c>
    </row>
    <row r="1553" spans="1:3" x14ac:dyDescent="0.2">
      <c r="A1553" s="10">
        <f t="shared" si="24"/>
        <v>1551</v>
      </c>
      <c r="B1553" s="11">
        <v>114</v>
      </c>
      <c r="C1553" s="11">
        <v>26.2</v>
      </c>
    </row>
    <row r="1554" spans="1:3" x14ac:dyDescent="0.2">
      <c r="A1554" s="10">
        <f t="shared" si="24"/>
        <v>1552</v>
      </c>
      <c r="B1554" s="11">
        <v>114</v>
      </c>
      <c r="C1554" s="11">
        <v>26.2</v>
      </c>
    </row>
    <row r="1555" spans="1:3" x14ac:dyDescent="0.2">
      <c r="A1555" s="10">
        <f t="shared" si="24"/>
        <v>1553</v>
      </c>
      <c r="B1555" s="11">
        <v>114</v>
      </c>
      <c r="C1555" s="11">
        <v>26.2</v>
      </c>
    </row>
    <row r="1556" spans="1:3" x14ac:dyDescent="0.2">
      <c r="A1556" s="10">
        <f t="shared" si="24"/>
        <v>1554</v>
      </c>
      <c r="B1556" s="11">
        <v>114</v>
      </c>
      <c r="C1556" s="11">
        <v>26.2</v>
      </c>
    </row>
    <row r="1557" spans="1:3" x14ac:dyDescent="0.2">
      <c r="A1557" s="10">
        <f t="shared" si="24"/>
        <v>1555</v>
      </c>
      <c r="B1557" s="11">
        <v>115</v>
      </c>
      <c r="C1557" s="11">
        <v>26.2</v>
      </c>
    </row>
    <row r="1558" spans="1:3" x14ac:dyDescent="0.2">
      <c r="A1558" s="10">
        <f t="shared" si="24"/>
        <v>1556</v>
      </c>
      <c r="B1558" s="11">
        <v>115</v>
      </c>
      <c r="C1558" s="11">
        <v>26.2</v>
      </c>
    </row>
    <row r="1559" spans="1:3" x14ac:dyDescent="0.2">
      <c r="A1559" s="10">
        <f t="shared" si="24"/>
        <v>1557</v>
      </c>
      <c r="B1559" s="11">
        <v>115</v>
      </c>
      <c r="C1559" s="11">
        <v>26.2</v>
      </c>
    </row>
    <row r="1560" spans="1:3" x14ac:dyDescent="0.2">
      <c r="A1560" s="10">
        <f t="shared" si="24"/>
        <v>1558</v>
      </c>
      <c r="B1560" s="11">
        <v>115</v>
      </c>
      <c r="C1560" s="11">
        <v>26.3</v>
      </c>
    </row>
    <row r="1561" spans="1:3" x14ac:dyDescent="0.2">
      <c r="A1561" s="10">
        <f t="shared" si="24"/>
        <v>1559</v>
      </c>
      <c r="B1561" s="11">
        <v>115</v>
      </c>
      <c r="C1561" s="11">
        <v>26.3</v>
      </c>
    </row>
    <row r="1562" spans="1:3" x14ac:dyDescent="0.2">
      <c r="A1562" s="10">
        <f t="shared" si="24"/>
        <v>1560</v>
      </c>
      <c r="B1562" s="11">
        <v>115</v>
      </c>
      <c r="C1562" s="11">
        <v>26.3</v>
      </c>
    </row>
    <row r="1563" spans="1:3" x14ac:dyDescent="0.2">
      <c r="A1563" s="10">
        <f t="shared" si="24"/>
        <v>1561</v>
      </c>
      <c r="B1563" s="11">
        <v>115</v>
      </c>
      <c r="C1563" s="11">
        <v>26.3</v>
      </c>
    </row>
    <row r="1564" spans="1:3" x14ac:dyDescent="0.2">
      <c r="A1564" s="10">
        <f t="shared" si="24"/>
        <v>1562</v>
      </c>
      <c r="B1564" s="11">
        <v>115</v>
      </c>
      <c r="C1564" s="11">
        <v>26.3</v>
      </c>
    </row>
    <row r="1565" spans="1:3" x14ac:dyDescent="0.2">
      <c r="A1565" s="10">
        <f t="shared" si="24"/>
        <v>1563</v>
      </c>
      <c r="B1565" s="11">
        <v>115</v>
      </c>
      <c r="C1565" s="11">
        <v>26.3</v>
      </c>
    </row>
    <row r="1566" spans="1:3" x14ac:dyDescent="0.2">
      <c r="A1566" s="10">
        <f t="shared" si="24"/>
        <v>1564</v>
      </c>
      <c r="B1566" s="11">
        <v>115</v>
      </c>
      <c r="C1566" s="11">
        <v>26.3</v>
      </c>
    </row>
    <row r="1567" spans="1:3" x14ac:dyDescent="0.2">
      <c r="A1567" s="10">
        <f t="shared" si="24"/>
        <v>1565</v>
      </c>
      <c r="B1567" s="11">
        <v>115</v>
      </c>
      <c r="C1567" s="11">
        <v>26.3</v>
      </c>
    </row>
    <row r="1568" spans="1:3" x14ac:dyDescent="0.2">
      <c r="A1568" s="10">
        <f t="shared" si="24"/>
        <v>1566</v>
      </c>
      <c r="B1568" s="11">
        <v>115</v>
      </c>
      <c r="C1568" s="11">
        <v>26.3</v>
      </c>
    </row>
    <row r="1569" spans="1:3" x14ac:dyDescent="0.2">
      <c r="A1569" s="10">
        <f t="shared" si="24"/>
        <v>1567</v>
      </c>
      <c r="B1569" s="11">
        <v>115</v>
      </c>
      <c r="C1569" s="11">
        <v>26.3</v>
      </c>
    </row>
    <row r="1570" spans="1:3" x14ac:dyDescent="0.2">
      <c r="A1570" s="10">
        <f t="shared" si="24"/>
        <v>1568</v>
      </c>
      <c r="B1570" s="11">
        <v>115</v>
      </c>
      <c r="C1570" s="11">
        <v>26.3</v>
      </c>
    </row>
    <row r="1571" spans="1:3" x14ac:dyDescent="0.2">
      <c r="A1571" s="10">
        <f t="shared" si="24"/>
        <v>1569</v>
      </c>
      <c r="B1571" s="11">
        <v>115</v>
      </c>
      <c r="C1571" s="11">
        <v>26.3</v>
      </c>
    </row>
    <row r="1572" spans="1:3" x14ac:dyDescent="0.2">
      <c r="A1572" s="10">
        <f t="shared" si="24"/>
        <v>1570</v>
      </c>
      <c r="B1572" s="11">
        <v>115</v>
      </c>
      <c r="C1572" s="11">
        <v>26.3</v>
      </c>
    </row>
    <row r="1573" spans="1:3" x14ac:dyDescent="0.2">
      <c r="A1573" s="10">
        <f t="shared" si="24"/>
        <v>1571</v>
      </c>
      <c r="B1573" s="11">
        <v>115</v>
      </c>
      <c r="C1573" s="11">
        <v>26.3</v>
      </c>
    </row>
    <row r="1574" spans="1:3" x14ac:dyDescent="0.2">
      <c r="A1574" s="10">
        <f t="shared" si="24"/>
        <v>1572</v>
      </c>
      <c r="B1574" s="11">
        <v>115</v>
      </c>
      <c r="C1574" s="11">
        <v>26.3</v>
      </c>
    </row>
    <row r="1575" spans="1:3" x14ac:dyDescent="0.2">
      <c r="A1575" s="10">
        <f t="shared" si="24"/>
        <v>1573</v>
      </c>
      <c r="B1575" s="11">
        <v>115</v>
      </c>
      <c r="C1575" s="11">
        <v>26.3</v>
      </c>
    </row>
    <row r="1576" spans="1:3" x14ac:dyDescent="0.2">
      <c r="A1576" s="10">
        <f t="shared" si="24"/>
        <v>1574</v>
      </c>
      <c r="B1576" s="11">
        <v>115</v>
      </c>
      <c r="C1576" s="11">
        <v>26.3</v>
      </c>
    </row>
    <row r="1577" spans="1:3" x14ac:dyDescent="0.2">
      <c r="A1577" s="10">
        <f t="shared" si="24"/>
        <v>1575</v>
      </c>
      <c r="B1577" s="11">
        <v>115</v>
      </c>
      <c r="C1577" s="11">
        <v>26.3</v>
      </c>
    </row>
    <row r="1578" spans="1:3" x14ac:dyDescent="0.2">
      <c r="A1578" s="10">
        <f t="shared" si="24"/>
        <v>1576</v>
      </c>
      <c r="B1578" s="11">
        <v>115</v>
      </c>
      <c r="C1578" s="11">
        <v>26.3</v>
      </c>
    </row>
    <row r="1579" spans="1:3" x14ac:dyDescent="0.2">
      <c r="A1579" s="10">
        <f t="shared" si="24"/>
        <v>1577</v>
      </c>
      <c r="B1579" s="11">
        <v>115</v>
      </c>
      <c r="C1579" s="11">
        <v>26.3</v>
      </c>
    </row>
    <row r="1580" spans="1:3" x14ac:dyDescent="0.2">
      <c r="A1580" s="10">
        <f t="shared" si="24"/>
        <v>1578</v>
      </c>
      <c r="B1580" s="11">
        <v>115</v>
      </c>
      <c r="C1580" s="11">
        <v>26.3</v>
      </c>
    </row>
    <row r="1581" spans="1:3" x14ac:dyDescent="0.2">
      <c r="A1581" s="10">
        <f t="shared" si="24"/>
        <v>1579</v>
      </c>
      <c r="B1581" s="11">
        <v>115</v>
      </c>
      <c r="C1581" s="11">
        <v>26.3</v>
      </c>
    </row>
    <row r="1582" spans="1:3" x14ac:dyDescent="0.2">
      <c r="A1582" s="10">
        <f t="shared" si="24"/>
        <v>1580</v>
      </c>
      <c r="B1582" s="11">
        <v>115</v>
      </c>
      <c r="C1582" s="11">
        <v>26.4</v>
      </c>
    </row>
    <row r="1583" spans="1:3" x14ac:dyDescent="0.2">
      <c r="A1583" s="10">
        <f t="shared" si="24"/>
        <v>1581</v>
      </c>
      <c r="B1583" s="11">
        <v>115</v>
      </c>
      <c r="C1583" s="11">
        <v>26.4</v>
      </c>
    </row>
    <row r="1584" spans="1:3" x14ac:dyDescent="0.2">
      <c r="A1584" s="10">
        <f t="shared" si="24"/>
        <v>1582</v>
      </c>
      <c r="B1584" s="11">
        <v>115</v>
      </c>
      <c r="C1584" s="11">
        <v>26.4</v>
      </c>
    </row>
    <row r="1585" spans="1:3" x14ac:dyDescent="0.2">
      <c r="A1585" s="10">
        <f t="shared" si="24"/>
        <v>1583</v>
      </c>
      <c r="B1585" s="11">
        <v>116</v>
      </c>
      <c r="C1585" s="11">
        <v>26.4</v>
      </c>
    </row>
    <row r="1586" spans="1:3" x14ac:dyDescent="0.2">
      <c r="A1586" s="10">
        <f t="shared" si="24"/>
        <v>1584</v>
      </c>
      <c r="B1586" s="11">
        <v>116</v>
      </c>
      <c r="C1586" s="11">
        <v>26.4</v>
      </c>
    </row>
    <row r="1587" spans="1:3" x14ac:dyDescent="0.2">
      <c r="A1587" s="10">
        <f t="shared" si="24"/>
        <v>1585</v>
      </c>
      <c r="B1587" s="11">
        <v>116</v>
      </c>
      <c r="C1587" s="11">
        <v>26.4</v>
      </c>
    </row>
    <row r="1588" spans="1:3" x14ac:dyDescent="0.2">
      <c r="A1588" s="10">
        <f t="shared" si="24"/>
        <v>1586</v>
      </c>
      <c r="B1588" s="11">
        <v>116</v>
      </c>
      <c r="C1588" s="11">
        <v>26.4</v>
      </c>
    </row>
    <row r="1589" spans="1:3" x14ac:dyDescent="0.2">
      <c r="A1589" s="10">
        <f t="shared" si="24"/>
        <v>1587</v>
      </c>
      <c r="B1589" s="11">
        <v>116</v>
      </c>
      <c r="C1589" s="11">
        <v>26.4</v>
      </c>
    </row>
    <row r="1590" spans="1:3" x14ac:dyDescent="0.2">
      <c r="A1590" s="10">
        <f t="shared" si="24"/>
        <v>1588</v>
      </c>
      <c r="B1590" s="11">
        <v>115</v>
      </c>
      <c r="C1590" s="11">
        <v>26.4</v>
      </c>
    </row>
    <row r="1591" spans="1:3" x14ac:dyDescent="0.2">
      <c r="A1591" s="10">
        <f t="shared" si="24"/>
        <v>1589</v>
      </c>
      <c r="B1591" s="11">
        <v>116</v>
      </c>
      <c r="C1591" s="11">
        <v>26.4</v>
      </c>
    </row>
    <row r="1592" spans="1:3" x14ac:dyDescent="0.2">
      <c r="A1592" s="10">
        <f t="shared" si="24"/>
        <v>1590</v>
      </c>
      <c r="B1592" s="11">
        <v>116</v>
      </c>
      <c r="C1592" s="11">
        <v>26.4</v>
      </c>
    </row>
    <row r="1593" spans="1:3" x14ac:dyDescent="0.2">
      <c r="A1593" s="10">
        <f t="shared" si="24"/>
        <v>1591</v>
      </c>
      <c r="B1593" s="11">
        <v>116</v>
      </c>
      <c r="C1593" s="11">
        <v>26.4</v>
      </c>
    </row>
    <row r="1594" spans="1:3" x14ac:dyDescent="0.2">
      <c r="A1594" s="10">
        <f t="shared" si="24"/>
        <v>1592</v>
      </c>
      <c r="B1594" s="11">
        <v>116</v>
      </c>
      <c r="C1594" s="11">
        <v>26.5</v>
      </c>
    </row>
    <row r="1595" spans="1:3" x14ac:dyDescent="0.2">
      <c r="A1595" s="10">
        <f t="shared" si="24"/>
        <v>1593</v>
      </c>
      <c r="B1595" s="11">
        <v>116</v>
      </c>
      <c r="C1595" s="11">
        <v>26.4</v>
      </c>
    </row>
    <row r="1596" spans="1:3" x14ac:dyDescent="0.2">
      <c r="A1596" s="10">
        <f t="shared" si="24"/>
        <v>1594</v>
      </c>
      <c r="B1596" s="11">
        <v>116</v>
      </c>
      <c r="C1596" s="11">
        <v>26.4</v>
      </c>
    </row>
    <row r="1597" spans="1:3" x14ac:dyDescent="0.2">
      <c r="A1597" s="10">
        <f t="shared" si="24"/>
        <v>1595</v>
      </c>
      <c r="B1597" s="11">
        <v>116</v>
      </c>
      <c r="C1597" s="11">
        <v>26.4</v>
      </c>
    </row>
    <row r="1598" spans="1:3" x14ac:dyDescent="0.2">
      <c r="A1598" s="10">
        <f t="shared" si="24"/>
        <v>1596</v>
      </c>
      <c r="B1598" s="11">
        <v>116</v>
      </c>
      <c r="C1598" s="11">
        <v>26.4</v>
      </c>
    </row>
    <row r="1599" spans="1:3" x14ac:dyDescent="0.2">
      <c r="A1599" s="10">
        <f t="shared" si="24"/>
        <v>1597</v>
      </c>
      <c r="B1599" s="11">
        <v>116</v>
      </c>
      <c r="C1599" s="11">
        <v>26.5</v>
      </c>
    </row>
    <row r="1600" spans="1:3" x14ac:dyDescent="0.2">
      <c r="A1600" s="10">
        <f t="shared" si="24"/>
        <v>1598</v>
      </c>
      <c r="B1600" s="11">
        <v>116</v>
      </c>
      <c r="C1600" s="11">
        <v>26.5</v>
      </c>
    </row>
    <row r="1601" spans="1:3" x14ac:dyDescent="0.2">
      <c r="A1601" s="10">
        <f t="shared" si="24"/>
        <v>1599</v>
      </c>
      <c r="B1601" s="11">
        <v>116</v>
      </c>
      <c r="C1601" s="11">
        <v>26.5</v>
      </c>
    </row>
    <row r="1602" spans="1:3" x14ac:dyDescent="0.2">
      <c r="A1602" s="10">
        <f t="shared" si="24"/>
        <v>1600</v>
      </c>
      <c r="B1602" s="11">
        <v>116</v>
      </c>
      <c r="C1602" s="11">
        <v>26.5</v>
      </c>
    </row>
    <row r="1603" spans="1:3" x14ac:dyDescent="0.2">
      <c r="A1603" s="10">
        <f t="shared" si="24"/>
        <v>1601</v>
      </c>
      <c r="B1603" s="11">
        <v>116</v>
      </c>
      <c r="C1603" s="11">
        <v>26.5</v>
      </c>
    </row>
    <row r="1604" spans="1:3" x14ac:dyDescent="0.2">
      <c r="A1604" s="10">
        <f t="shared" ref="A1604:A1667" si="25">A1603+1</f>
        <v>1602</v>
      </c>
      <c r="B1604" s="11">
        <v>116</v>
      </c>
      <c r="C1604" s="11">
        <v>26.5</v>
      </c>
    </row>
    <row r="1605" spans="1:3" x14ac:dyDescent="0.2">
      <c r="A1605" s="10">
        <f t="shared" si="25"/>
        <v>1603</v>
      </c>
      <c r="B1605" s="11">
        <v>116</v>
      </c>
      <c r="C1605" s="11">
        <v>26.5</v>
      </c>
    </row>
    <row r="1606" spans="1:3" x14ac:dyDescent="0.2">
      <c r="A1606" s="10">
        <f t="shared" si="25"/>
        <v>1604</v>
      </c>
      <c r="B1606" s="11">
        <v>116</v>
      </c>
      <c r="C1606" s="11">
        <v>26.5</v>
      </c>
    </row>
    <row r="1607" spans="1:3" x14ac:dyDescent="0.2">
      <c r="A1607" s="10">
        <f t="shared" si="25"/>
        <v>1605</v>
      </c>
      <c r="B1607" s="11">
        <v>116</v>
      </c>
      <c r="C1607" s="11">
        <v>25.7</v>
      </c>
    </row>
    <row r="1608" spans="1:3" x14ac:dyDescent="0.2">
      <c r="A1608" s="10">
        <f t="shared" si="25"/>
        <v>1606</v>
      </c>
      <c r="B1608" s="11">
        <v>116</v>
      </c>
      <c r="C1608" s="11">
        <v>25.7</v>
      </c>
    </row>
    <row r="1609" spans="1:3" x14ac:dyDescent="0.2">
      <c r="A1609" s="10">
        <f t="shared" si="25"/>
        <v>1607</v>
      </c>
      <c r="B1609" s="11">
        <v>116</v>
      </c>
      <c r="C1609" s="11">
        <v>25.7</v>
      </c>
    </row>
    <row r="1610" spans="1:3" x14ac:dyDescent="0.2">
      <c r="A1610" s="10">
        <f t="shared" si="25"/>
        <v>1608</v>
      </c>
      <c r="B1610" s="11">
        <v>116</v>
      </c>
      <c r="C1610" s="11">
        <v>25.7</v>
      </c>
    </row>
    <row r="1611" spans="1:3" x14ac:dyDescent="0.2">
      <c r="A1611" s="10">
        <f t="shared" si="25"/>
        <v>1609</v>
      </c>
      <c r="B1611" s="11">
        <v>116</v>
      </c>
      <c r="C1611" s="11">
        <v>25.7</v>
      </c>
    </row>
    <row r="1612" spans="1:3" x14ac:dyDescent="0.2">
      <c r="A1612" s="10">
        <f t="shared" si="25"/>
        <v>1610</v>
      </c>
      <c r="B1612" s="11">
        <v>116</v>
      </c>
      <c r="C1612" s="11">
        <v>25.7</v>
      </c>
    </row>
    <row r="1613" spans="1:3" x14ac:dyDescent="0.2">
      <c r="A1613" s="10">
        <f t="shared" si="25"/>
        <v>1611</v>
      </c>
      <c r="B1613" s="11">
        <v>116</v>
      </c>
      <c r="C1613" s="11">
        <v>25.4</v>
      </c>
    </row>
    <row r="1614" spans="1:3" x14ac:dyDescent="0.2">
      <c r="A1614" s="10">
        <f t="shared" si="25"/>
        <v>1612</v>
      </c>
      <c r="B1614" s="11">
        <v>116</v>
      </c>
      <c r="C1614" s="11">
        <v>25.4</v>
      </c>
    </row>
    <row r="1615" spans="1:3" x14ac:dyDescent="0.2">
      <c r="A1615" s="10">
        <f t="shared" si="25"/>
        <v>1613</v>
      </c>
      <c r="B1615" s="11">
        <v>116</v>
      </c>
      <c r="C1615" s="11">
        <v>25.4</v>
      </c>
    </row>
    <row r="1616" spans="1:3" x14ac:dyDescent="0.2">
      <c r="A1616" s="10">
        <f t="shared" si="25"/>
        <v>1614</v>
      </c>
      <c r="B1616" s="11">
        <v>116</v>
      </c>
      <c r="C1616" s="11">
        <v>25.5</v>
      </c>
    </row>
    <row r="1617" spans="1:3" x14ac:dyDescent="0.2">
      <c r="A1617" s="10">
        <f t="shared" si="25"/>
        <v>1615</v>
      </c>
      <c r="B1617" s="11">
        <v>116</v>
      </c>
      <c r="C1617" s="11">
        <v>25.5</v>
      </c>
    </row>
    <row r="1618" spans="1:3" x14ac:dyDescent="0.2">
      <c r="A1618" s="10">
        <f t="shared" si="25"/>
        <v>1616</v>
      </c>
      <c r="B1618" s="11">
        <v>116</v>
      </c>
      <c r="C1618" s="11">
        <v>25.5</v>
      </c>
    </row>
    <row r="1619" spans="1:3" x14ac:dyDescent="0.2">
      <c r="A1619" s="10">
        <f t="shared" si="25"/>
        <v>1617</v>
      </c>
      <c r="B1619" s="11">
        <v>116</v>
      </c>
      <c r="C1619" s="11">
        <v>25.5</v>
      </c>
    </row>
    <row r="1620" spans="1:3" x14ac:dyDescent="0.2">
      <c r="A1620" s="10">
        <f t="shared" si="25"/>
        <v>1618</v>
      </c>
      <c r="B1620" s="11">
        <v>116</v>
      </c>
      <c r="C1620" s="11">
        <v>25.5</v>
      </c>
    </row>
    <row r="1621" spans="1:3" x14ac:dyDescent="0.2">
      <c r="A1621" s="10">
        <f t="shared" si="25"/>
        <v>1619</v>
      </c>
      <c r="B1621" s="11">
        <v>116</v>
      </c>
      <c r="C1621" s="11">
        <v>25.5</v>
      </c>
    </row>
    <row r="1622" spans="1:3" x14ac:dyDescent="0.2">
      <c r="A1622" s="10">
        <f t="shared" si="25"/>
        <v>1620</v>
      </c>
      <c r="B1622" s="11">
        <v>116</v>
      </c>
      <c r="C1622" s="11">
        <v>25.5</v>
      </c>
    </row>
    <row r="1623" spans="1:3" x14ac:dyDescent="0.2">
      <c r="A1623" s="10">
        <f t="shared" si="25"/>
        <v>1621</v>
      </c>
      <c r="B1623" s="11">
        <v>116</v>
      </c>
      <c r="C1623" s="11">
        <v>25.5</v>
      </c>
    </row>
    <row r="1624" spans="1:3" x14ac:dyDescent="0.2">
      <c r="A1624" s="10">
        <f t="shared" si="25"/>
        <v>1622</v>
      </c>
      <c r="B1624" s="11">
        <v>116</v>
      </c>
      <c r="C1624" s="11">
        <v>25.5</v>
      </c>
    </row>
    <row r="1625" spans="1:3" x14ac:dyDescent="0.2">
      <c r="A1625" s="10">
        <f t="shared" si="25"/>
        <v>1623</v>
      </c>
      <c r="B1625" s="11">
        <v>116</v>
      </c>
      <c r="C1625" s="11">
        <v>25.5</v>
      </c>
    </row>
    <row r="1626" spans="1:3" x14ac:dyDescent="0.2">
      <c r="A1626" s="10">
        <f t="shared" si="25"/>
        <v>1624</v>
      </c>
      <c r="B1626" s="11">
        <v>116</v>
      </c>
      <c r="C1626" s="11">
        <v>25.5</v>
      </c>
    </row>
    <row r="1627" spans="1:3" x14ac:dyDescent="0.2">
      <c r="A1627" s="10">
        <f t="shared" si="25"/>
        <v>1625</v>
      </c>
      <c r="B1627" s="11">
        <v>116</v>
      </c>
      <c r="C1627" s="11">
        <v>25.5</v>
      </c>
    </row>
    <row r="1628" spans="1:3" x14ac:dyDescent="0.2">
      <c r="A1628" s="10">
        <f t="shared" si="25"/>
        <v>1626</v>
      </c>
      <c r="B1628" s="11">
        <v>116</v>
      </c>
      <c r="C1628" s="11">
        <v>25.5</v>
      </c>
    </row>
    <row r="1629" spans="1:3" x14ac:dyDescent="0.2">
      <c r="A1629" s="10">
        <f t="shared" si="25"/>
        <v>1627</v>
      </c>
      <c r="B1629" s="11">
        <v>116</v>
      </c>
      <c r="C1629" s="11">
        <v>25.5</v>
      </c>
    </row>
    <row r="1630" spans="1:3" x14ac:dyDescent="0.2">
      <c r="A1630" s="10">
        <f t="shared" si="25"/>
        <v>1628</v>
      </c>
      <c r="B1630" s="11">
        <v>116</v>
      </c>
      <c r="C1630" s="11">
        <v>25.5</v>
      </c>
    </row>
    <row r="1631" spans="1:3" x14ac:dyDescent="0.2">
      <c r="A1631" s="10">
        <f t="shared" si="25"/>
        <v>1629</v>
      </c>
      <c r="B1631" s="11">
        <v>115</v>
      </c>
      <c r="C1631" s="11">
        <v>25.5</v>
      </c>
    </row>
    <row r="1632" spans="1:3" x14ac:dyDescent="0.2">
      <c r="A1632" s="10">
        <f t="shared" si="25"/>
        <v>1630</v>
      </c>
      <c r="B1632" s="11">
        <v>115</v>
      </c>
      <c r="C1632" s="11">
        <v>25.5</v>
      </c>
    </row>
    <row r="1633" spans="1:3" x14ac:dyDescent="0.2">
      <c r="A1633" s="10">
        <f t="shared" si="25"/>
        <v>1631</v>
      </c>
      <c r="B1633" s="11">
        <v>115</v>
      </c>
      <c r="C1633" s="11">
        <v>25.5</v>
      </c>
    </row>
    <row r="1634" spans="1:3" x14ac:dyDescent="0.2">
      <c r="A1634" s="10">
        <f t="shared" si="25"/>
        <v>1632</v>
      </c>
      <c r="B1634" s="11">
        <v>115</v>
      </c>
      <c r="C1634" s="11">
        <v>25.5</v>
      </c>
    </row>
    <row r="1635" spans="1:3" x14ac:dyDescent="0.2">
      <c r="A1635" s="10">
        <f t="shared" si="25"/>
        <v>1633</v>
      </c>
      <c r="B1635" s="11">
        <v>115</v>
      </c>
      <c r="C1635" s="11">
        <v>25.5</v>
      </c>
    </row>
    <row r="1636" spans="1:3" x14ac:dyDescent="0.2">
      <c r="A1636" s="10">
        <f t="shared" si="25"/>
        <v>1634</v>
      </c>
      <c r="B1636" s="11">
        <v>115</v>
      </c>
      <c r="C1636" s="11">
        <v>25.5</v>
      </c>
    </row>
    <row r="1637" spans="1:3" x14ac:dyDescent="0.2">
      <c r="A1637" s="10">
        <f t="shared" si="25"/>
        <v>1635</v>
      </c>
      <c r="B1637" s="11">
        <v>115</v>
      </c>
      <c r="C1637" s="11">
        <v>25.5</v>
      </c>
    </row>
    <row r="1638" spans="1:3" x14ac:dyDescent="0.2">
      <c r="A1638" s="10">
        <f t="shared" si="25"/>
        <v>1636</v>
      </c>
      <c r="B1638" s="11">
        <v>115</v>
      </c>
      <c r="C1638" s="11">
        <v>25.5</v>
      </c>
    </row>
    <row r="1639" spans="1:3" x14ac:dyDescent="0.2">
      <c r="A1639" s="10">
        <f t="shared" si="25"/>
        <v>1637</v>
      </c>
      <c r="B1639" s="11">
        <v>115</v>
      </c>
      <c r="C1639" s="11">
        <v>25.5</v>
      </c>
    </row>
    <row r="1640" spans="1:3" x14ac:dyDescent="0.2">
      <c r="A1640" s="10">
        <f t="shared" si="25"/>
        <v>1638</v>
      </c>
      <c r="B1640" s="11">
        <v>115</v>
      </c>
      <c r="C1640" s="11">
        <v>25.5</v>
      </c>
    </row>
    <row r="1641" spans="1:3" x14ac:dyDescent="0.2">
      <c r="A1641" s="10">
        <f t="shared" si="25"/>
        <v>1639</v>
      </c>
      <c r="B1641" s="11">
        <v>115</v>
      </c>
      <c r="C1641" s="11">
        <v>25.5</v>
      </c>
    </row>
    <row r="1642" spans="1:3" x14ac:dyDescent="0.2">
      <c r="A1642" s="10">
        <f t="shared" si="25"/>
        <v>1640</v>
      </c>
      <c r="B1642" s="11">
        <v>115</v>
      </c>
      <c r="C1642" s="11">
        <v>25.6</v>
      </c>
    </row>
    <row r="1643" spans="1:3" x14ac:dyDescent="0.2">
      <c r="A1643" s="10">
        <f t="shared" si="25"/>
        <v>1641</v>
      </c>
      <c r="B1643" s="11">
        <v>115</v>
      </c>
      <c r="C1643" s="11">
        <v>25.5</v>
      </c>
    </row>
    <row r="1644" spans="1:3" x14ac:dyDescent="0.2">
      <c r="A1644" s="10">
        <f t="shared" si="25"/>
        <v>1642</v>
      </c>
      <c r="B1644" s="11">
        <v>115</v>
      </c>
      <c r="C1644" s="11">
        <v>25.5</v>
      </c>
    </row>
    <row r="1645" spans="1:3" x14ac:dyDescent="0.2">
      <c r="A1645" s="10">
        <f t="shared" si="25"/>
        <v>1643</v>
      </c>
      <c r="B1645" s="11">
        <v>115</v>
      </c>
      <c r="C1645" s="11">
        <v>25.6</v>
      </c>
    </row>
    <row r="1646" spans="1:3" x14ac:dyDescent="0.2">
      <c r="A1646" s="10">
        <f t="shared" si="25"/>
        <v>1644</v>
      </c>
      <c r="B1646" s="11">
        <v>115</v>
      </c>
      <c r="C1646" s="11">
        <v>25.5</v>
      </c>
    </row>
    <row r="1647" spans="1:3" x14ac:dyDescent="0.2">
      <c r="A1647" s="10">
        <f t="shared" si="25"/>
        <v>1645</v>
      </c>
      <c r="B1647" s="11">
        <v>115</v>
      </c>
      <c r="C1647" s="11">
        <v>25.5</v>
      </c>
    </row>
    <row r="1648" spans="1:3" x14ac:dyDescent="0.2">
      <c r="A1648" s="10">
        <f t="shared" si="25"/>
        <v>1646</v>
      </c>
      <c r="B1648" s="11">
        <v>116</v>
      </c>
      <c r="C1648" s="11">
        <v>25.5</v>
      </c>
    </row>
    <row r="1649" spans="1:3" x14ac:dyDescent="0.2">
      <c r="A1649" s="10">
        <f t="shared" si="25"/>
        <v>1647</v>
      </c>
      <c r="B1649" s="11">
        <v>116</v>
      </c>
      <c r="C1649" s="11">
        <v>25.5</v>
      </c>
    </row>
    <row r="1650" spans="1:3" x14ac:dyDescent="0.2">
      <c r="A1650" s="10">
        <f t="shared" si="25"/>
        <v>1648</v>
      </c>
      <c r="B1650" s="11">
        <v>116</v>
      </c>
      <c r="C1650" s="11">
        <v>25.5</v>
      </c>
    </row>
    <row r="1651" spans="1:3" x14ac:dyDescent="0.2">
      <c r="A1651" s="10">
        <f t="shared" si="25"/>
        <v>1649</v>
      </c>
      <c r="B1651" s="11">
        <v>116</v>
      </c>
      <c r="C1651" s="11">
        <v>25.5</v>
      </c>
    </row>
    <row r="1652" spans="1:3" x14ac:dyDescent="0.2">
      <c r="A1652" s="10">
        <f t="shared" si="25"/>
        <v>1650</v>
      </c>
      <c r="B1652" s="11">
        <v>116</v>
      </c>
      <c r="C1652" s="11">
        <v>25.5</v>
      </c>
    </row>
    <row r="1653" spans="1:3" x14ac:dyDescent="0.2">
      <c r="A1653" s="10">
        <f t="shared" si="25"/>
        <v>1651</v>
      </c>
      <c r="B1653" s="11">
        <v>116</v>
      </c>
      <c r="C1653" s="11">
        <v>25.5</v>
      </c>
    </row>
    <row r="1654" spans="1:3" x14ac:dyDescent="0.2">
      <c r="A1654" s="10">
        <f t="shared" si="25"/>
        <v>1652</v>
      </c>
      <c r="B1654" s="11">
        <v>116</v>
      </c>
      <c r="C1654" s="11">
        <v>25.5</v>
      </c>
    </row>
    <row r="1655" spans="1:3" x14ac:dyDescent="0.2">
      <c r="A1655" s="10">
        <f t="shared" si="25"/>
        <v>1653</v>
      </c>
      <c r="B1655" s="11">
        <v>116</v>
      </c>
      <c r="C1655" s="11">
        <v>25.5</v>
      </c>
    </row>
    <row r="1656" spans="1:3" x14ac:dyDescent="0.2">
      <c r="A1656" s="10">
        <f t="shared" si="25"/>
        <v>1654</v>
      </c>
      <c r="B1656" s="11">
        <v>116</v>
      </c>
      <c r="C1656" s="11">
        <v>25.5</v>
      </c>
    </row>
    <row r="1657" spans="1:3" x14ac:dyDescent="0.2">
      <c r="A1657" s="10">
        <f t="shared" si="25"/>
        <v>1655</v>
      </c>
      <c r="B1657" s="11">
        <v>116</v>
      </c>
      <c r="C1657" s="11">
        <v>25.5</v>
      </c>
    </row>
    <row r="1658" spans="1:3" x14ac:dyDescent="0.2">
      <c r="A1658" s="10">
        <f t="shared" si="25"/>
        <v>1656</v>
      </c>
      <c r="B1658" s="11">
        <v>116</v>
      </c>
      <c r="C1658" s="11">
        <v>25.5</v>
      </c>
    </row>
    <row r="1659" spans="1:3" x14ac:dyDescent="0.2">
      <c r="A1659" s="10">
        <f t="shared" si="25"/>
        <v>1657</v>
      </c>
      <c r="B1659" s="11">
        <v>116</v>
      </c>
      <c r="C1659" s="11">
        <v>25.5</v>
      </c>
    </row>
    <row r="1660" spans="1:3" x14ac:dyDescent="0.2">
      <c r="A1660" s="10">
        <f t="shared" si="25"/>
        <v>1658</v>
      </c>
      <c r="B1660" s="11">
        <v>116</v>
      </c>
      <c r="C1660" s="11">
        <v>25.5</v>
      </c>
    </row>
    <row r="1661" spans="1:3" x14ac:dyDescent="0.2">
      <c r="A1661" s="10">
        <f t="shared" si="25"/>
        <v>1659</v>
      </c>
      <c r="B1661" s="11">
        <v>116</v>
      </c>
      <c r="C1661" s="11">
        <v>25.5</v>
      </c>
    </row>
    <row r="1662" spans="1:3" x14ac:dyDescent="0.2">
      <c r="A1662" s="10">
        <f t="shared" si="25"/>
        <v>1660</v>
      </c>
      <c r="B1662" s="11">
        <v>116</v>
      </c>
      <c r="C1662" s="11">
        <v>25.5</v>
      </c>
    </row>
    <row r="1663" spans="1:3" x14ac:dyDescent="0.2">
      <c r="A1663" s="10">
        <f t="shared" si="25"/>
        <v>1661</v>
      </c>
      <c r="B1663" s="11">
        <v>116</v>
      </c>
      <c r="C1663" s="11">
        <v>25.5</v>
      </c>
    </row>
    <row r="1664" spans="1:3" x14ac:dyDescent="0.2">
      <c r="A1664" s="10">
        <f t="shared" si="25"/>
        <v>1662</v>
      </c>
      <c r="B1664" s="11">
        <v>116</v>
      </c>
      <c r="C1664" s="11">
        <v>25.5</v>
      </c>
    </row>
    <row r="1665" spans="1:3" x14ac:dyDescent="0.2">
      <c r="A1665" s="10">
        <f t="shared" si="25"/>
        <v>1663</v>
      </c>
      <c r="B1665" s="11">
        <v>116</v>
      </c>
      <c r="C1665" s="11">
        <v>25.5</v>
      </c>
    </row>
    <row r="1666" spans="1:3" x14ac:dyDescent="0.2">
      <c r="A1666" s="10">
        <f t="shared" si="25"/>
        <v>1664</v>
      </c>
      <c r="B1666" s="11">
        <v>116</v>
      </c>
      <c r="C1666" s="11">
        <v>25.5</v>
      </c>
    </row>
    <row r="1667" spans="1:3" x14ac:dyDescent="0.2">
      <c r="A1667" s="10">
        <f t="shared" si="25"/>
        <v>1665</v>
      </c>
      <c r="B1667" s="11">
        <v>116</v>
      </c>
      <c r="C1667" s="11">
        <v>25.5</v>
      </c>
    </row>
    <row r="1668" spans="1:3" x14ac:dyDescent="0.2">
      <c r="A1668" s="10">
        <f t="shared" ref="A1668:A1731" si="26">A1667+1</f>
        <v>1666</v>
      </c>
      <c r="B1668" s="11">
        <v>116</v>
      </c>
      <c r="C1668" s="11">
        <v>25.5</v>
      </c>
    </row>
    <row r="1669" spans="1:3" x14ac:dyDescent="0.2">
      <c r="A1669" s="10">
        <f t="shared" si="26"/>
        <v>1667</v>
      </c>
      <c r="B1669" s="11">
        <v>116</v>
      </c>
      <c r="C1669" s="11">
        <v>25.5</v>
      </c>
    </row>
    <row r="1670" spans="1:3" x14ac:dyDescent="0.2">
      <c r="A1670" s="10">
        <f t="shared" si="26"/>
        <v>1668</v>
      </c>
      <c r="B1670" s="11">
        <v>116</v>
      </c>
      <c r="C1670" s="11">
        <v>25.6</v>
      </c>
    </row>
    <row r="1671" spans="1:3" x14ac:dyDescent="0.2">
      <c r="A1671" s="10">
        <f t="shared" si="26"/>
        <v>1669</v>
      </c>
      <c r="B1671" s="11">
        <v>116</v>
      </c>
      <c r="C1671" s="11">
        <v>25.6</v>
      </c>
    </row>
    <row r="1672" spans="1:3" x14ac:dyDescent="0.2">
      <c r="A1672" s="10">
        <f t="shared" si="26"/>
        <v>1670</v>
      </c>
      <c r="B1672" s="11">
        <v>116</v>
      </c>
      <c r="C1672" s="11">
        <v>25.6</v>
      </c>
    </row>
    <row r="1673" spans="1:3" x14ac:dyDescent="0.2">
      <c r="A1673" s="10">
        <f t="shared" si="26"/>
        <v>1671</v>
      </c>
      <c r="B1673" s="11">
        <v>116</v>
      </c>
      <c r="C1673" s="11">
        <v>25.5</v>
      </c>
    </row>
    <row r="1674" spans="1:3" x14ac:dyDescent="0.2">
      <c r="A1674" s="10">
        <f t="shared" si="26"/>
        <v>1672</v>
      </c>
      <c r="B1674" s="11">
        <v>116</v>
      </c>
      <c r="C1674" s="11">
        <v>25.5</v>
      </c>
    </row>
    <row r="1675" spans="1:3" x14ac:dyDescent="0.2">
      <c r="A1675" s="10">
        <f t="shared" si="26"/>
        <v>1673</v>
      </c>
      <c r="B1675" s="11">
        <v>116</v>
      </c>
      <c r="C1675" s="11">
        <v>25.5</v>
      </c>
    </row>
    <row r="1676" spans="1:3" x14ac:dyDescent="0.2">
      <c r="A1676" s="10">
        <f t="shared" si="26"/>
        <v>1674</v>
      </c>
      <c r="B1676" s="11">
        <v>116</v>
      </c>
      <c r="C1676" s="11">
        <v>25.5</v>
      </c>
    </row>
    <row r="1677" spans="1:3" x14ac:dyDescent="0.2">
      <c r="A1677" s="10">
        <f t="shared" si="26"/>
        <v>1675</v>
      </c>
      <c r="B1677" s="11">
        <v>116</v>
      </c>
      <c r="C1677" s="11">
        <v>25.5</v>
      </c>
    </row>
    <row r="1678" spans="1:3" x14ac:dyDescent="0.2">
      <c r="A1678" s="10">
        <f t="shared" si="26"/>
        <v>1676</v>
      </c>
      <c r="B1678" s="11">
        <v>116</v>
      </c>
      <c r="C1678" s="11">
        <v>25.5</v>
      </c>
    </row>
    <row r="1679" spans="1:3" x14ac:dyDescent="0.2">
      <c r="A1679" s="10">
        <f t="shared" si="26"/>
        <v>1677</v>
      </c>
      <c r="B1679" s="11">
        <v>116</v>
      </c>
      <c r="C1679" s="11">
        <v>25.5</v>
      </c>
    </row>
    <row r="1680" spans="1:3" x14ac:dyDescent="0.2">
      <c r="A1680" s="10">
        <f t="shared" si="26"/>
        <v>1678</v>
      </c>
      <c r="B1680" s="11">
        <v>116</v>
      </c>
      <c r="C1680" s="11">
        <v>25.5</v>
      </c>
    </row>
    <row r="1681" spans="1:3" x14ac:dyDescent="0.2">
      <c r="A1681" s="10">
        <f t="shared" si="26"/>
        <v>1679</v>
      </c>
      <c r="B1681" s="11">
        <v>116</v>
      </c>
      <c r="C1681" s="11">
        <v>25.5</v>
      </c>
    </row>
    <row r="1682" spans="1:3" x14ac:dyDescent="0.2">
      <c r="A1682" s="10">
        <f t="shared" si="26"/>
        <v>1680</v>
      </c>
      <c r="B1682" s="11">
        <v>116</v>
      </c>
      <c r="C1682" s="11">
        <v>25.5</v>
      </c>
    </row>
    <row r="1683" spans="1:3" x14ac:dyDescent="0.2">
      <c r="A1683" s="10">
        <f t="shared" si="26"/>
        <v>1681</v>
      </c>
      <c r="B1683" s="11">
        <v>117</v>
      </c>
      <c r="C1683" s="11">
        <v>25.5</v>
      </c>
    </row>
    <row r="1684" spans="1:3" x14ac:dyDescent="0.2">
      <c r="A1684" s="10">
        <f t="shared" si="26"/>
        <v>1682</v>
      </c>
      <c r="B1684" s="11">
        <v>117</v>
      </c>
      <c r="C1684" s="11">
        <v>25.5</v>
      </c>
    </row>
    <row r="1685" spans="1:3" x14ac:dyDescent="0.2">
      <c r="A1685" s="10">
        <f t="shared" si="26"/>
        <v>1683</v>
      </c>
      <c r="B1685" s="11">
        <v>117</v>
      </c>
      <c r="C1685" s="11">
        <v>25.5</v>
      </c>
    </row>
    <row r="1686" spans="1:3" x14ac:dyDescent="0.2">
      <c r="A1686" s="10">
        <f t="shared" si="26"/>
        <v>1684</v>
      </c>
      <c r="B1686" s="11">
        <v>117</v>
      </c>
      <c r="C1686" s="11">
        <v>25.5</v>
      </c>
    </row>
    <row r="1687" spans="1:3" x14ac:dyDescent="0.2">
      <c r="A1687" s="10">
        <f t="shared" si="26"/>
        <v>1685</v>
      </c>
      <c r="B1687" s="11">
        <v>117</v>
      </c>
      <c r="C1687" s="11">
        <v>25.5</v>
      </c>
    </row>
    <row r="1688" spans="1:3" x14ac:dyDescent="0.2">
      <c r="A1688" s="10">
        <f t="shared" si="26"/>
        <v>1686</v>
      </c>
      <c r="B1688" s="11">
        <v>117</v>
      </c>
      <c r="C1688" s="11">
        <v>25.5</v>
      </c>
    </row>
    <row r="1689" spans="1:3" x14ac:dyDescent="0.2">
      <c r="A1689" s="10">
        <f t="shared" si="26"/>
        <v>1687</v>
      </c>
      <c r="B1689" s="11">
        <v>117</v>
      </c>
      <c r="C1689" s="11">
        <v>25.5</v>
      </c>
    </row>
    <row r="1690" spans="1:3" x14ac:dyDescent="0.2">
      <c r="A1690" s="10">
        <f t="shared" si="26"/>
        <v>1688</v>
      </c>
      <c r="B1690" s="11">
        <v>117</v>
      </c>
      <c r="C1690" s="11">
        <v>25.5</v>
      </c>
    </row>
    <row r="1691" spans="1:3" x14ac:dyDescent="0.2">
      <c r="A1691" s="10">
        <f t="shared" si="26"/>
        <v>1689</v>
      </c>
      <c r="B1691" s="11">
        <v>117</v>
      </c>
      <c r="C1691" s="11">
        <v>25.5</v>
      </c>
    </row>
    <row r="1692" spans="1:3" x14ac:dyDescent="0.2">
      <c r="A1692" s="10">
        <f t="shared" si="26"/>
        <v>1690</v>
      </c>
      <c r="B1692" s="11">
        <v>117</v>
      </c>
      <c r="C1692" s="11">
        <v>25.5</v>
      </c>
    </row>
    <row r="1693" spans="1:3" x14ac:dyDescent="0.2">
      <c r="A1693" s="10">
        <f t="shared" si="26"/>
        <v>1691</v>
      </c>
      <c r="B1693" s="11">
        <v>117</v>
      </c>
      <c r="C1693" s="11">
        <v>25.5</v>
      </c>
    </row>
    <row r="1694" spans="1:3" x14ac:dyDescent="0.2">
      <c r="A1694" s="10">
        <f t="shared" si="26"/>
        <v>1692</v>
      </c>
      <c r="B1694" s="11">
        <v>117</v>
      </c>
      <c r="C1694" s="11">
        <v>25.5</v>
      </c>
    </row>
    <row r="1695" spans="1:3" x14ac:dyDescent="0.2">
      <c r="A1695" s="10">
        <f t="shared" si="26"/>
        <v>1693</v>
      </c>
      <c r="B1695" s="11">
        <v>117</v>
      </c>
      <c r="C1695" s="11">
        <v>25.5</v>
      </c>
    </row>
    <row r="1696" spans="1:3" x14ac:dyDescent="0.2">
      <c r="A1696" s="10">
        <f t="shared" si="26"/>
        <v>1694</v>
      </c>
      <c r="B1696" s="11">
        <v>117</v>
      </c>
      <c r="C1696" s="11">
        <v>25.5</v>
      </c>
    </row>
    <row r="1697" spans="1:3" x14ac:dyDescent="0.2">
      <c r="A1697" s="10">
        <f t="shared" si="26"/>
        <v>1695</v>
      </c>
      <c r="B1697" s="11">
        <v>117</v>
      </c>
      <c r="C1697" s="11">
        <v>25.5</v>
      </c>
    </row>
    <row r="1698" spans="1:3" x14ac:dyDescent="0.2">
      <c r="A1698" s="10">
        <f t="shared" si="26"/>
        <v>1696</v>
      </c>
      <c r="B1698" s="11">
        <v>117</v>
      </c>
      <c r="C1698" s="11">
        <v>25.5</v>
      </c>
    </row>
    <row r="1699" spans="1:3" x14ac:dyDescent="0.2">
      <c r="A1699" s="10">
        <f t="shared" si="26"/>
        <v>1697</v>
      </c>
      <c r="B1699" s="11">
        <v>117</v>
      </c>
      <c r="C1699" s="11">
        <v>25.5</v>
      </c>
    </row>
    <row r="1700" spans="1:3" x14ac:dyDescent="0.2">
      <c r="A1700" s="10">
        <f t="shared" si="26"/>
        <v>1698</v>
      </c>
      <c r="B1700" s="11">
        <v>117</v>
      </c>
      <c r="C1700" s="11">
        <v>25.6</v>
      </c>
    </row>
    <row r="1701" spans="1:3" x14ac:dyDescent="0.2">
      <c r="A1701" s="10">
        <f t="shared" si="26"/>
        <v>1699</v>
      </c>
      <c r="B1701" s="11">
        <v>117</v>
      </c>
      <c r="C1701" s="11">
        <v>25.6</v>
      </c>
    </row>
    <row r="1702" spans="1:3" x14ac:dyDescent="0.2">
      <c r="A1702" s="10">
        <f t="shared" si="26"/>
        <v>1700</v>
      </c>
      <c r="B1702" s="11">
        <v>117</v>
      </c>
      <c r="C1702" s="11">
        <v>25.6</v>
      </c>
    </row>
    <row r="1703" spans="1:3" x14ac:dyDescent="0.2">
      <c r="A1703" s="10">
        <f t="shared" si="26"/>
        <v>1701</v>
      </c>
      <c r="B1703" s="11">
        <v>117</v>
      </c>
      <c r="C1703" s="11">
        <v>25.6</v>
      </c>
    </row>
    <row r="1704" spans="1:3" x14ac:dyDescent="0.2">
      <c r="A1704" s="10">
        <f t="shared" si="26"/>
        <v>1702</v>
      </c>
      <c r="B1704" s="11">
        <v>117</v>
      </c>
      <c r="C1704" s="11">
        <v>25.6</v>
      </c>
    </row>
    <row r="1705" spans="1:3" x14ac:dyDescent="0.2">
      <c r="A1705" s="10">
        <f t="shared" si="26"/>
        <v>1703</v>
      </c>
      <c r="B1705" s="11">
        <v>117</v>
      </c>
      <c r="C1705" s="11">
        <v>25.6</v>
      </c>
    </row>
    <row r="1706" spans="1:3" x14ac:dyDescent="0.2">
      <c r="A1706" s="10">
        <f t="shared" si="26"/>
        <v>1704</v>
      </c>
      <c r="B1706" s="11">
        <v>117</v>
      </c>
      <c r="C1706" s="11">
        <v>25.6</v>
      </c>
    </row>
    <row r="1707" spans="1:3" x14ac:dyDescent="0.2">
      <c r="A1707" s="10">
        <f t="shared" si="26"/>
        <v>1705</v>
      </c>
      <c r="B1707" s="11">
        <v>117</v>
      </c>
      <c r="C1707" s="11">
        <v>25.6</v>
      </c>
    </row>
    <row r="1708" spans="1:3" x14ac:dyDescent="0.2">
      <c r="A1708" s="10">
        <f t="shared" si="26"/>
        <v>1706</v>
      </c>
      <c r="B1708" s="11">
        <v>117</v>
      </c>
      <c r="C1708" s="11">
        <v>25.6</v>
      </c>
    </row>
    <row r="1709" spans="1:3" x14ac:dyDescent="0.2">
      <c r="A1709" s="10">
        <f t="shared" si="26"/>
        <v>1707</v>
      </c>
      <c r="B1709" s="11">
        <v>117</v>
      </c>
      <c r="C1709" s="11">
        <v>25.6</v>
      </c>
    </row>
    <row r="1710" spans="1:3" x14ac:dyDescent="0.2">
      <c r="A1710" s="10">
        <f t="shared" si="26"/>
        <v>1708</v>
      </c>
      <c r="B1710" s="11">
        <v>117</v>
      </c>
      <c r="C1710" s="11">
        <v>25.6</v>
      </c>
    </row>
    <row r="1711" spans="1:3" x14ac:dyDescent="0.2">
      <c r="A1711" s="10">
        <f t="shared" si="26"/>
        <v>1709</v>
      </c>
      <c r="B1711" s="11">
        <v>117</v>
      </c>
      <c r="C1711" s="11">
        <v>25.6</v>
      </c>
    </row>
    <row r="1712" spans="1:3" x14ac:dyDescent="0.2">
      <c r="A1712" s="10">
        <f t="shared" si="26"/>
        <v>1710</v>
      </c>
      <c r="B1712" s="11">
        <v>117</v>
      </c>
      <c r="C1712" s="11">
        <v>25.6</v>
      </c>
    </row>
    <row r="1713" spans="1:3" x14ac:dyDescent="0.2">
      <c r="A1713" s="10">
        <f t="shared" si="26"/>
        <v>1711</v>
      </c>
      <c r="B1713" s="11">
        <v>117</v>
      </c>
      <c r="C1713" s="11">
        <v>25.6</v>
      </c>
    </row>
    <row r="1714" spans="1:3" x14ac:dyDescent="0.2">
      <c r="A1714" s="10">
        <f t="shared" si="26"/>
        <v>1712</v>
      </c>
      <c r="B1714" s="11">
        <v>117</v>
      </c>
      <c r="C1714" s="11">
        <v>25.6</v>
      </c>
    </row>
    <row r="1715" spans="1:3" x14ac:dyDescent="0.2">
      <c r="A1715" s="10">
        <f t="shared" si="26"/>
        <v>1713</v>
      </c>
      <c r="B1715" s="11">
        <v>117</v>
      </c>
      <c r="C1715" s="11">
        <v>25.6</v>
      </c>
    </row>
    <row r="1716" spans="1:3" x14ac:dyDescent="0.2">
      <c r="A1716" s="10">
        <f t="shared" si="26"/>
        <v>1714</v>
      </c>
      <c r="B1716" s="11">
        <v>117</v>
      </c>
      <c r="C1716" s="11">
        <v>25.6</v>
      </c>
    </row>
    <row r="1717" spans="1:3" x14ac:dyDescent="0.2">
      <c r="A1717" s="10">
        <f t="shared" si="26"/>
        <v>1715</v>
      </c>
      <c r="B1717" s="11">
        <v>117</v>
      </c>
      <c r="C1717" s="11">
        <v>25.6</v>
      </c>
    </row>
    <row r="1718" spans="1:3" x14ac:dyDescent="0.2">
      <c r="A1718" s="10">
        <f t="shared" si="26"/>
        <v>1716</v>
      </c>
      <c r="B1718" s="11">
        <v>117</v>
      </c>
      <c r="C1718" s="11">
        <v>25.7</v>
      </c>
    </row>
    <row r="1719" spans="1:3" x14ac:dyDescent="0.2">
      <c r="A1719" s="10">
        <f t="shared" si="26"/>
        <v>1717</v>
      </c>
      <c r="B1719" s="11">
        <v>117</v>
      </c>
      <c r="C1719" s="11">
        <v>25.7</v>
      </c>
    </row>
    <row r="1720" spans="1:3" x14ac:dyDescent="0.2">
      <c r="A1720" s="10">
        <f t="shared" si="26"/>
        <v>1718</v>
      </c>
      <c r="B1720" s="11">
        <v>117</v>
      </c>
      <c r="C1720" s="11">
        <v>25.7</v>
      </c>
    </row>
    <row r="1721" spans="1:3" x14ac:dyDescent="0.2">
      <c r="A1721" s="10">
        <f t="shared" si="26"/>
        <v>1719</v>
      </c>
      <c r="B1721" s="11">
        <v>117</v>
      </c>
      <c r="C1721" s="11">
        <v>25.7</v>
      </c>
    </row>
    <row r="1722" spans="1:3" x14ac:dyDescent="0.2">
      <c r="A1722" s="10">
        <f t="shared" si="26"/>
        <v>1720</v>
      </c>
      <c r="B1722" s="11">
        <v>117</v>
      </c>
      <c r="C1722" s="11">
        <v>25.7</v>
      </c>
    </row>
    <row r="1723" spans="1:3" x14ac:dyDescent="0.2">
      <c r="A1723" s="10">
        <f t="shared" si="26"/>
        <v>1721</v>
      </c>
      <c r="B1723" s="11">
        <v>117</v>
      </c>
      <c r="C1723" s="11">
        <v>25.7</v>
      </c>
    </row>
    <row r="1724" spans="1:3" x14ac:dyDescent="0.2">
      <c r="A1724" s="10">
        <f t="shared" si="26"/>
        <v>1722</v>
      </c>
      <c r="B1724" s="11">
        <v>117</v>
      </c>
      <c r="C1724" s="11">
        <v>25.7</v>
      </c>
    </row>
    <row r="1725" spans="1:3" x14ac:dyDescent="0.2">
      <c r="A1725" s="10">
        <f t="shared" si="26"/>
        <v>1723</v>
      </c>
      <c r="B1725" s="11">
        <v>117</v>
      </c>
      <c r="C1725" s="11">
        <v>25.7</v>
      </c>
    </row>
    <row r="1726" spans="1:3" x14ac:dyDescent="0.2">
      <c r="A1726" s="10">
        <f t="shared" si="26"/>
        <v>1724</v>
      </c>
      <c r="B1726" s="11">
        <v>117</v>
      </c>
      <c r="C1726" s="11">
        <v>25.7</v>
      </c>
    </row>
    <row r="1727" spans="1:3" x14ac:dyDescent="0.2">
      <c r="A1727" s="10">
        <f t="shared" si="26"/>
        <v>1725</v>
      </c>
      <c r="B1727" s="11">
        <v>117</v>
      </c>
      <c r="C1727" s="11">
        <v>25.7</v>
      </c>
    </row>
    <row r="1728" spans="1:3" x14ac:dyDescent="0.2">
      <c r="A1728" s="10">
        <f t="shared" si="26"/>
        <v>1726</v>
      </c>
      <c r="B1728" s="11">
        <v>117</v>
      </c>
      <c r="C1728" s="11">
        <v>25.8</v>
      </c>
    </row>
    <row r="1729" spans="1:3" x14ac:dyDescent="0.2">
      <c r="A1729" s="10">
        <f t="shared" si="26"/>
        <v>1727</v>
      </c>
      <c r="B1729" s="11">
        <v>117</v>
      </c>
      <c r="C1729" s="11">
        <v>25.8</v>
      </c>
    </row>
    <row r="1730" spans="1:3" x14ac:dyDescent="0.2">
      <c r="A1730" s="10">
        <f t="shared" si="26"/>
        <v>1728</v>
      </c>
      <c r="B1730" s="11">
        <v>117</v>
      </c>
      <c r="C1730" s="11">
        <v>25.6</v>
      </c>
    </row>
    <row r="1731" spans="1:3" x14ac:dyDescent="0.2">
      <c r="A1731" s="10">
        <f t="shared" si="26"/>
        <v>1729</v>
      </c>
      <c r="B1731" s="11">
        <v>117</v>
      </c>
      <c r="C1731" s="11">
        <v>25.6</v>
      </c>
    </row>
    <row r="1732" spans="1:3" x14ac:dyDescent="0.2">
      <c r="A1732" s="10">
        <f t="shared" ref="A1732:A1795" si="27">A1731+1</f>
        <v>1730</v>
      </c>
      <c r="B1732" s="11">
        <v>117</v>
      </c>
      <c r="C1732" s="11">
        <v>25.6</v>
      </c>
    </row>
    <row r="1733" spans="1:3" x14ac:dyDescent="0.2">
      <c r="A1733" s="10">
        <f t="shared" si="27"/>
        <v>1731</v>
      </c>
      <c r="B1733" s="11">
        <v>117</v>
      </c>
      <c r="C1733" s="11">
        <v>25.7</v>
      </c>
    </row>
    <row r="1734" spans="1:3" x14ac:dyDescent="0.2">
      <c r="A1734" s="10">
        <f t="shared" si="27"/>
        <v>1732</v>
      </c>
      <c r="B1734" s="11">
        <v>117</v>
      </c>
      <c r="C1734" s="11">
        <v>25.7</v>
      </c>
    </row>
    <row r="1735" spans="1:3" x14ac:dyDescent="0.2">
      <c r="A1735" s="10">
        <f t="shared" si="27"/>
        <v>1733</v>
      </c>
      <c r="B1735" s="11">
        <v>117</v>
      </c>
      <c r="C1735" s="11">
        <v>25.7</v>
      </c>
    </row>
    <row r="1736" spans="1:3" x14ac:dyDescent="0.2">
      <c r="A1736" s="10">
        <f t="shared" si="27"/>
        <v>1734</v>
      </c>
      <c r="B1736" s="11">
        <v>117</v>
      </c>
      <c r="C1736" s="11">
        <v>25.4</v>
      </c>
    </row>
    <row r="1737" spans="1:3" x14ac:dyDescent="0.2">
      <c r="A1737" s="10">
        <f t="shared" si="27"/>
        <v>1735</v>
      </c>
      <c r="B1737" s="11">
        <v>117</v>
      </c>
      <c r="C1737" s="11">
        <v>25.4</v>
      </c>
    </row>
    <row r="1738" spans="1:3" x14ac:dyDescent="0.2">
      <c r="A1738" s="10">
        <f t="shared" si="27"/>
        <v>1736</v>
      </c>
      <c r="B1738" s="11">
        <v>117</v>
      </c>
      <c r="C1738" s="11">
        <v>25.4</v>
      </c>
    </row>
    <row r="1739" spans="1:3" x14ac:dyDescent="0.2">
      <c r="A1739" s="10">
        <f t="shared" si="27"/>
        <v>1737</v>
      </c>
      <c r="B1739" s="11">
        <v>117</v>
      </c>
      <c r="C1739" s="11">
        <v>25.4</v>
      </c>
    </row>
    <row r="1740" spans="1:3" x14ac:dyDescent="0.2">
      <c r="A1740" s="10">
        <f t="shared" si="27"/>
        <v>1738</v>
      </c>
      <c r="B1740" s="11">
        <v>117</v>
      </c>
      <c r="C1740" s="11">
        <v>25.4</v>
      </c>
    </row>
    <row r="1741" spans="1:3" x14ac:dyDescent="0.2">
      <c r="A1741" s="10">
        <f t="shared" si="27"/>
        <v>1739</v>
      </c>
      <c r="B1741" s="11">
        <v>117</v>
      </c>
      <c r="C1741" s="11">
        <v>25.4</v>
      </c>
    </row>
    <row r="1742" spans="1:3" x14ac:dyDescent="0.2">
      <c r="A1742" s="10">
        <f t="shared" si="27"/>
        <v>1740</v>
      </c>
      <c r="B1742" s="11">
        <v>117</v>
      </c>
      <c r="C1742" s="11">
        <v>25.5</v>
      </c>
    </row>
    <row r="1743" spans="1:3" x14ac:dyDescent="0.2">
      <c r="A1743" s="10">
        <f t="shared" si="27"/>
        <v>1741</v>
      </c>
      <c r="B1743" s="11">
        <v>117</v>
      </c>
      <c r="C1743" s="11">
        <v>25.4</v>
      </c>
    </row>
    <row r="1744" spans="1:3" x14ac:dyDescent="0.2">
      <c r="A1744" s="10">
        <f t="shared" si="27"/>
        <v>1742</v>
      </c>
      <c r="B1744" s="11">
        <v>117</v>
      </c>
      <c r="C1744" s="11">
        <v>25.4</v>
      </c>
    </row>
    <row r="1745" spans="1:3" x14ac:dyDescent="0.2">
      <c r="A1745" s="10">
        <f t="shared" si="27"/>
        <v>1743</v>
      </c>
      <c r="B1745" s="11">
        <v>117</v>
      </c>
      <c r="C1745" s="11">
        <v>25.4</v>
      </c>
    </row>
    <row r="1746" spans="1:3" x14ac:dyDescent="0.2">
      <c r="A1746" s="10">
        <f t="shared" si="27"/>
        <v>1744</v>
      </c>
      <c r="B1746" s="11">
        <v>117</v>
      </c>
      <c r="C1746" s="11">
        <v>25.4</v>
      </c>
    </row>
    <row r="1747" spans="1:3" x14ac:dyDescent="0.2">
      <c r="A1747" s="10">
        <f t="shared" si="27"/>
        <v>1745</v>
      </c>
      <c r="B1747" s="11">
        <v>117</v>
      </c>
      <c r="C1747" s="11">
        <v>25.4</v>
      </c>
    </row>
    <row r="1748" spans="1:3" x14ac:dyDescent="0.2">
      <c r="A1748" s="10">
        <f t="shared" si="27"/>
        <v>1746</v>
      </c>
      <c r="B1748" s="11">
        <v>117</v>
      </c>
      <c r="C1748" s="11">
        <v>25.4</v>
      </c>
    </row>
    <row r="1749" spans="1:3" x14ac:dyDescent="0.2">
      <c r="A1749" s="10">
        <f t="shared" si="27"/>
        <v>1747</v>
      </c>
      <c r="B1749" s="11">
        <v>117</v>
      </c>
      <c r="C1749" s="11">
        <v>25.4</v>
      </c>
    </row>
    <row r="1750" spans="1:3" x14ac:dyDescent="0.2">
      <c r="A1750" s="10">
        <f t="shared" si="27"/>
        <v>1748</v>
      </c>
      <c r="B1750" s="11">
        <v>117</v>
      </c>
      <c r="C1750" s="11">
        <v>25.4</v>
      </c>
    </row>
    <row r="1751" spans="1:3" x14ac:dyDescent="0.2">
      <c r="A1751" s="10">
        <f t="shared" si="27"/>
        <v>1749</v>
      </c>
      <c r="B1751" s="11">
        <v>117</v>
      </c>
      <c r="C1751" s="11">
        <v>25.4</v>
      </c>
    </row>
    <row r="1752" spans="1:3" x14ac:dyDescent="0.2">
      <c r="A1752" s="10">
        <f t="shared" si="27"/>
        <v>1750</v>
      </c>
      <c r="B1752" s="11">
        <v>117</v>
      </c>
      <c r="C1752" s="11">
        <v>25.5</v>
      </c>
    </row>
    <row r="1753" spans="1:3" x14ac:dyDescent="0.2">
      <c r="A1753" s="10">
        <f t="shared" si="27"/>
        <v>1751</v>
      </c>
      <c r="B1753" s="11">
        <v>117</v>
      </c>
      <c r="C1753" s="11">
        <v>25.5</v>
      </c>
    </row>
    <row r="1754" spans="1:3" x14ac:dyDescent="0.2">
      <c r="A1754" s="10">
        <f t="shared" si="27"/>
        <v>1752</v>
      </c>
      <c r="B1754" s="11">
        <v>117</v>
      </c>
      <c r="C1754" s="11">
        <v>25.5</v>
      </c>
    </row>
    <row r="1755" spans="1:3" x14ac:dyDescent="0.2">
      <c r="A1755" s="10">
        <f t="shared" si="27"/>
        <v>1753</v>
      </c>
      <c r="B1755" s="11">
        <v>117</v>
      </c>
      <c r="C1755" s="11">
        <v>25.5</v>
      </c>
    </row>
    <row r="1756" spans="1:3" x14ac:dyDescent="0.2">
      <c r="A1756" s="10">
        <f t="shared" si="27"/>
        <v>1754</v>
      </c>
      <c r="B1756" s="11">
        <v>117</v>
      </c>
      <c r="C1756" s="11">
        <v>25.5</v>
      </c>
    </row>
    <row r="1757" spans="1:3" x14ac:dyDescent="0.2">
      <c r="A1757" s="10">
        <f t="shared" si="27"/>
        <v>1755</v>
      </c>
      <c r="B1757" s="11">
        <v>117</v>
      </c>
      <c r="C1757" s="11">
        <v>25.5</v>
      </c>
    </row>
    <row r="1758" spans="1:3" x14ac:dyDescent="0.2">
      <c r="A1758" s="10">
        <f t="shared" si="27"/>
        <v>1756</v>
      </c>
      <c r="B1758" s="11">
        <v>117</v>
      </c>
      <c r="C1758" s="11">
        <v>25.5</v>
      </c>
    </row>
    <row r="1759" spans="1:3" x14ac:dyDescent="0.2">
      <c r="A1759" s="10">
        <f t="shared" si="27"/>
        <v>1757</v>
      </c>
      <c r="B1759" s="11">
        <v>117</v>
      </c>
      <c r="C1759" s="11">
        <v>25.6</v>
      </c>
    </row>
    <row r="1760" spans="1:3" x14ac:dyDescent="0.2">
      <c r="A1760" s="10">
        <f t="shared" si="27"/>
        <v>1758</v>
      </c>
      <c r="B1760" s="11">
        <v>117</v>
      </c>
      <c r="C1760" s="11">
        <v>25.6</v>
      </c>
    </row>
    <row r="1761" spans="1:3" x14ac:dyDescent="0.2">
      <c r="A1761" s="10">
        <f t="shared" si="27"/>
        <v>1759</v>
      </c>
      <c r="B1761" s="11">
        <v>117</v>
      </c>
      <c r="C1761" s="11">
        <v>25.6</v>
      </c>
    </row>
    <row r="1762" spans="1:3" x14ac:dyDescent="0.2">
      <c r="A1762" s="10">
        <f t="shared" si="27"/>
        <v>1760</v>
      </c>
      <c r="B1762" s="11">
        <v>117</v>
      </c>
      <c r="C1762" s="11">
        <v>25.6</v>
      </c>
    </row>
    <row r="1763" spans="1:3" x14ac:dyDescent="0.2">
      <c r="A1763" s="10">
        <f t="shared" si="27"/>
        <v>1761</v>
      </c>
      <c r="B1763" s="11">
        <v>118</v>
      </c>
      <c r="C1763" s="11">
        <v>25.6</v>
      </c>
    </row>
    <row r="1764" spans="1:3" x14ac:dyDescent="0.2">
      <c r="A1764" s="10">
        <f t="shared" si="27"/>
        <v>1762</v>
      </c>
      <c r="B1764" s="11">
        <v>118</v>
      </c>
      <c r="C1764" s="11">
        <v>25.5</v>
      </c>
    </row>
    <row r="1765" spans="1:3" x14ac:dyDescent="0.2">
      <c r="A1765" s="10">
        <f t="shared" si="27"/>
        <v>1763</v>
      </c>
      <c r="B1765" s="11">
        <v>118</v>
      </c>
      <c r="C1765" s="11">
        <v>25.5</v>
      </c>
    </row>
    <row r="1766" spans="1:3" x14ac:dyDescent="0.2">
      <c r="A1766" s="10">
        <f t="shared" si="27"/>
        <v>1764</v>
      </c>
      <c r="B1766" s="11">
        <v>118</v>
      </c>
      <c r="C1766" s="11">
        <v>25.4</v>
      </c>
    </row>
    <row r="1767" spans="1:3" x14ac:dyDescent="0.2">
      <c r="A1767" s="10">
        <f t="shared" si="27"/>
        <v>1765</v>
      </c>
      <c r="B1767" s="11">
        <v>118</v>
      </c>
      <c r="C1767" s="11">
        <v>25.4</v>
      </c>
    </row>
    <row r="1768" spans="1:3" x14ac:dyDescent="0.2">
      <c r="A1768" s="10">
        <f t="shared" si="27"/>
        <v>1766</v>
      </c>
      <c r="B1768" s="11">
        <v>118</v>
      </c>
      <c r="C1768" s="11">
        <v>25.4</v>
      </c>
    </row>
    <row r="1769" spans="1:3" x14ac:dyDescent="0.2">
      <c r="A1769" s="10">
        <f t="shared" si="27"/>
        <v>1767</v>
      </c>
      <c r="B1769" s="11">
        <v>118</v>
      </c>
      <c r="C1769" s="11">
        <v>25.4</v>
      </c>
    </row>
    <row r="1770" spans="1:3" x14ac:dyDescent="0.2">
      <c r="A1770" s="10">
        <f t="shared" si="27"/>
        <v>1768</v>
      </c>
      <c r="B1770" s="11">
        <v>118</v>
      </c>
      <c r="C1770" s="11">
        <v>25.4</v>
      </c>
    </row>
    <row r="1771" spans="1:3" x14ac:dyDescent="0.2">
      <c r="A1771" s="10">
        <f t="shared" si="27"/>
        <v>1769</v>
      </c>
      <c r="B1771" s="11">
        <v>118</v>
      </c>
      <c r="C1771" s="11">
        <v>25.4</v>
      </c>
    </row>
    <row r="1772" spans="1:3" x14ac:dyDescent="0.2">
      <c r="A1772" s="10">
        <f t="shared" si="27"/>
        <v>1770</v>
      </c>
      <c r="B1772" s="11">
        <v>118</v>
      </c>
      <c r="C1772" s="11">
        <v>25.4</v>
      </c>
    </row>
    <row r="1773" spans="1:3" x14ac:dyDescent="0.2">
      <c r="A1773" s="10">
        <f t="shared" si="27"/>
        <v>1771</v>
      </c>
      <c r="B1773" s="11">
        <v>118</v>
      </c>
      <c r="C1773" s="11">
        <v>25.4</v>
      </c>
    </row>
    <row r="1774" spans="1:3" x14ac:dyDescent="0.2">
      <c r="A1774" s="10">
        <f t="shared" si="27"/>
        <v>1772</v>
      </c>
      <c r="B1774" s="11">
        <v>118</v>
      </c>
      <c r="C1774" s="11">
        <v>25.4</v>
      </c>
    </row>
    <row r="1775" spans="1:3" x14ac:dyDescent="0.2">
      <c r="A1775" s="10">
        <f t="shared" si="27"/>
        <v>1773</v>
      </c>
      <c r="B1775" s="11">
        <v>118</v>
      </c>
      <c r="C1775" s="11">
        <v>25.4</v>
      </c>
    </row>
    <row r="1776" spans="1:3" x14ac:dyDescent="0.2">
      <c r="A1776" s="10">
        <f t="shared" si="27"/>
        <v>1774</v>
      </c>
      <c r="B1776" s="11">
        <v>118</v>
      </c>
      <c r="C1776" s="11">
        <v>25.4</v>
      </c>
    </row>
    <row r="1777" spans="1:3" x14ac:dyDescent="0.2">
      <c r="A1777" s="10">
        <f t="shared" si="27"/>
        <v>1775</v>
      </c>
      <c r="B1777" s="11">
        <v>118</v>
      </c>
      <c r="C1777" s="11">
        <v>25.4</v>
      </c>
    </row>
    <row r="1778" spans="1:3" x14ac:dyDescent="0.2">
      <c r="A1778" s="10">
        <f t="shared" si="27"/>
        <v>1776</v>
      </c>
      <c r="B1778" s="11">
        <v>118</v>
      </c>
      <c r="C1778" s="11">
        <v>25.4</v>
      </c>
    </row>
    <row r="1779" spans="1:3" x14ac:dyDescent="0.2">
      <c r="A1779" s="10">
        <f t="shared" si="27"/>
        <v>1777</v>
      </c>
      <c r="B1779" s="11">
        <v>118</v>
      </c>
      <c r="C1779" s="11">
        <v>25.4</v>
      </c>
    </row>
    <row r="1780" spans="1:3" x14ac:dyDescent="0.2">
      <c r="A1780" s="10">
        <f t="shared" si="27"/>
        <v>1778</v>
      </c>
      <c r="B1780" s="11">
        <v>118</v>
      </c>
      <c r="C1780" s="11">
        <v>25.4</v>
      </c>
    </row>
    <row r="1781" spans="1:3" x14ac:dyDescent="0.2">
      <c r="A1781" s="10">
        <f t="shared" si="27"/>
        <v>1779</v>
      </c>
      <c r="B1781" s="11">
        <v>118</v>
      </c>
      <c r="C1781" s="11">
        <v>25.4</v>
      </c>
    </row>
    <row r="1782" spans="1:3" x14ac:dyDescent="0.2">
      <c r="A1782" s="10">
        <f t="shared" si="27"/>
        <v>1780</v>
      </c>
      <c r="B1782" s="11">
        <v>118</v>
      </c>
      <c r="C1782" s="11">
        <v>25.4</v>
      </c>
    </row>
    <row r="1783" spans="1:3" x14ac:dyDescent="0.2">
      <c r="A1783" s="10">
        <f t="shared" si="27"/>
        <v>1781</v>
      </c>
      <c r="B1783" s="11">
        <v>118</v>
      </c>
      <c r="C1783" s="11">
        <v>25.4</v>
      </c>
    </row>
    <row r="1784" spans="1:3" x14ac:dyDescent="0.2">
      <c r="A1784" s="10">
        <f t="shared" si="27"/>
        <v>1782</v>
      </c>
      <c r="B1784" s="11">
        <v>118</v>
      </c>
      <c r="C1784" s="11">
        <v>25.4</v>
      </c>
    </row>
    <row r="1785" spans="1:3" x14ac:dyDescent="0.2">
      <c r="A1785" s="10">
        <f t="shared" si="27"/>
        <v>1783</v>
      </c>
      <c r="B1785" s="11">
        <v>118</v>
      </c>
      <c r="C1785" s="11">
        <v>25.4</v>
      </c>
    </row>
    <row r="1786" spans="1:3" x14ac:dyDescent="0.2">
      <c r="A1786" s="10">
        <f t="shared" si="27"/>
        <v>1784</v>
      </c>
      <c r="B1786" s="11">
        <v>118</v>
      </c>
      <c r="C1786" s="11">
        <v>25.4</v>
      </c>
    </row>
    <row r="1787" spans="1:3" x14ac:dyDescent="0.2">
      <c r="A1787" s="10">
        <f t="shared" si="27"/>
        <v>1785</v>
      </c>
      <c r="B1787" s="11">
        <v>118</v>
      </c>
      <c r="C1787" s="11">
        <v>25.4</v>
      </c>
    </row>
    <row r="1788" spans="1:3" x14ac:dyDescent="0.2">
      <c r="A1788" s="10">
        <f t="shared" si="27"/>
        <v>1786</v>
      </c>
      <c r="B1788" s="11">
        <v>118</v>
      </c>
      <c r="C1788" s="11">
        <v>25.5</v>
      </c>
    </row>
    <row r="1789" spans="1:3" x14ac:dyDescent="0.2">
      <c r="A1789" s="10">
        <f t="shared" si="27"/>
        <v>1787</v>
      </c>
      <c r="B1789" s="11">
        <v>118</v>
      </c>
      <c r="C1789" s="11">
        <v>25.5</v>
      </c>
    </row>
    <row r="1790" spans="1:3" x14ac:dyDescent="0.2">
      <c r="A1790" s="10">
        <f t="shared" si="27"/>
        <v>1788</v>
      </c>
      <c r="B1790" s="11">
        <v>118</v>
      </c>
      <c r="C1790" s="11">
        <v>25.5</v>
      </c>
    </row>
    <row r="1791" spans="1:3" x14ac:dyDescent="0.2">
      <c r="A1791" s="10">
        <f t="shared" si="27"/>
        <v>1789</v>
      </c>
      <c r="B1791" s="11">
        <v>118</v>
      </c>
      <c r="C1791" s="11">
        <v>25.5</v>
      </c>
    </row>
    <row r="1792" spans="1:3" x14ac:dyDescent="0.2">
      <c r="A1792" s="10">
        <f t="shared" si="27"/>
        <v>1790</v>
      </c>
      <c r="B1792" s="11">
        <v>118</v>
      </c>
      <c r="C1792" s="11">
        <v>25.5</v>
      </c>
    </row>
    <row r="1793" spans="1:3" x14ac:dyDescent="0.2">
      <c r="A1793" s="10">
        <f t="shared" si="27"/>
        <v>1791</v>
      </c>
      <c r="B1793" s="11">
        <v>118</v>
      </c>
      <c r="C1793" s="11">
        <v>25.5</v>
      </c>
    </row>
    <row r="1794" spans="1:3" x14ac:dyDescent="0.2">
      <c r="A1794" s="10">
        <f t="shared" si="27"/>
        <v>1792</v>
      </c>
      <c r="B1794" s="11">
        <v>118</v>
      </c>
      <c r="C1794" s="11">
        <v>25.5</v>
      </c>
    </row>
    <row r="1795" spans="1:3" x14ac:dyDescent="0.2">
      <c r="A1795" s="10">
        <f t="shared" si="27"/>
        <v>1793</v>
      </c>
      <c r="B1795" s="11">
        <v>118</v>
      </c>
      <c r="C1795" s="11">
        <v>25.5</v>
      </c>
    </row>
    <row r="1796" spans="1:3" x14ac:dyDescent="0.2">
      <c r="A1796" s="10">
        <f t="shared" ref="A1796:A1859" si="28">A1795+1</f>
        <v>1794</v>
      </c>
      <c r="B1796" s="11">
        <v>118</v>
      </c>
      <c r="C1796" s="11">
        <v>25.6</v>
      </c>
    </row>
    <row r="1797" spans="1:3" x14ac:dyDescent="0.2">
      <c r="A1797" s="10">
        <f t="shared" si="28"/>
        <v>1795</v>
      </c>
      <c r="B1797" s="11">
        <v>118</v>
      </c>
      <c r="C1797" s="11">
        <v>25.5</v>
      </c>
    </row>
    <row r="1798" spans="1:3" x14ac:dyDescent="0.2">
      <c r="A1798" s="10">
        <f t="shared" si="28"/>
        <v>1796</v>
      </c>
      <c r="B1798" s="11">
        <v>118</v>
      </c>
      <c r="C1798" s="11">
        <v>25.5</v>
      </c>
    </row>
    <row r="1799" spans="1:3" x14ac:dyDescent="0.2">
      <c r="A1799" s="10">
        <f t="shared" si="28"/>
        <v>1797</v>
      </c>
      <c r="B1799" s="11">
        <v>118</v>
      </c>
      <c r="C1799" s="11">
        <v>25.5</v>
      </c>
    </row>
    <row r="1800" spans="1:3" x14ac:dyDescent="0.2">
      <c r="A1800" s="10">
        <f t="shared" si="28"/>
        <v>1798</v>
      </c>
      <c r="B1800" s="11">
        <v>118</v>
      </c>
      <c r="C1800" s="11">
        <v>25.5</v>
      </c>
    </row>
    <row r="1801" spans="1:3" x14ac:dyDescent="0.2">
      <c r="A1801" s="10">
        <f t="shared" si="28"/>
        <v>1799</v>
      </c>
      <c r="B1801" s="11">
        <v>118</v>
      </c>
      <c r="C1801" s="11">
        <v>25.5</v>
      </c>
    </row>
    <row r="1802" spans="1:3" x14ac:dyDescent="0.2">
      <c r="A1802" s="10">
        <f t="shared" si="28"/>
        <v>1800</v>
      </c>
      <c r="B1802" s="11">
        <v>118</v>
      </c>
      <c r="C1802" s="11">
        <v>25.5</v>
      </c>
    </row>
    <row r="1803" spans="1:3" x14ac:dyDescent="0.2">
      <c r="A1803" s="10">
        <f t="shared" si="28"/>
        <v>1801</v>
      </c>
      <c r="B1803" s="11">
        <v>118</v>
      </c>
      <c r="C1803" s="11">
        <v>25.5</v>
      </c>
    </row>
    <row r="1804" spans="1:3" x14ac:dyDescent="0.2">
      <c r="A1804" s="10">
        <f t="shared" si="28"/>
        <v>1802</v>
      </c>
      <c r="B1804" s="11">
        <v>118</v>
      </c>
      <c r="C1804" s="11">
        <v>25.6</v>
      </c>
    </row>
    <row r="1805" spans="1:3" x14ac:dyDescent="0.2">
      <c r="A1805" s="10">
        <f t="shared" si="28"/>
        <v>1803</v>
      </c>
      <c r="B1805" s="11">
        <v>118</v>
      </c>
      <c r="C1805" s="11">
        <v>25.6</v>
      </c>
    </row>
    <row r="1806" spans="1:3" x14ac:dyDescent="0.2">
      <c r="A1806" s="10">
        <f t="shared" si="28"/>
        <v>1804</v>
      </c>
      <c r="B1806" s="11">
        <v>118</v>
      </c>
      <c r="C1806" s="11">
        <v>25.6</v>
      </c>
    </row>
    <row r="1807" spans="1:3" x14ac:dyDescent="0.2">
      <c r="A1807" s="10">
        <f t="shared" si="28"/>
        <v>1805</v>
      </c>
      <c r="B1807" s="11">
        <v>118</v>
      </c>
      <c r="C1807" s="11">
        <v>25.6</v>
      </c>
    </row>
    <row r="1808" spans="1:3" x14ac:dyDescent="0.2">
      <c r="A1808" s="10">
        <f t="shared" si="28"/>
        <v>1806</v>
      </c>
      <c r="B1808" s="11">
        <v>118</v>
      </c>
      <c r="C1808" s="11">
        <v>25.6</v>
      </c>
    </row>
    <row r="1809" spans="1:3" x14ac:dyDescent="0.2">
      <c r="A1809" s="10">
        <f t="shared" si="28"/>
        <v>1807</v>
      </c>
      <c r="B1809" s="11">
        <v>118</v>
      </c>
      <c r="C1809" s="11">
        <v>25.6</v>
      </c>
    </row>
    <row r="1810" spans="1:3" x14ac:dyDescent="0.2">
      <c r="A1810" s="10">
        <f t="shared" si="28"/>
        <v>1808</v>
      </c>
      <c r="B1810" s="11">
        <v>118</v>
      </c>
      <c r="C1810" s="11">
        <v>25.6</v>
      </c>
    </row>
    <row r="1811" spans="1:3" x14ac:dyDescent="0.2">
      <c r="A1811" s="10">
        <f t="shared" si="28"/>
        <v>1809</v>
      </c>
      <c r="B1811" s="11">
        <v>118</v>
      </c>
      <c r="C1811" s="11">
        <v>25.6</v>
      </c>
    </row>
    <row r="1812" spans="1:3" x14ac:dyDescent="0.2">
      <c r="A1812" s="10">
        <f t="shared" si="28"/>
        <v>1810</v>
      </c>
      <c r="B1812" s="11">
        <v>118</v>
      </c>
      <c r="C1812" s="11">
        <v>25.6</v>
      </c>
    </row>
    <row r="1813" spans="1:3" x14ac:dyDescent="0.2">
      <c r="A1813" s="10">
        <f t="shared" si="28"/>
        <v>1811</v>
      </c>
      <c r="B1813" s="11">
        <v>118</v>
      </c>
      <c r="C1813" s="11">
        <v>25.6</v>
      </c>
    </row>
    <row r="1814" spans="1:3" x14ac:dyDescent="0.2">
      <c r="A1814" s="10">
        <f t="shared" si="28"/>
        <v>1812</v>
      </c>
      <c r="B1814" s="11">
        <v>118</v>
      </c>
      <c r="C1814" s="11">
        <v>25.1</v>
      </c>
    </row>
    <row r="1815" spans="1:3" x14ac:dyDescent="0.2">
      <c r="A1815" s="10">
        <f t="shared" si="28"/>
        <v>1813</v>
      </c>
      <c r="B1815" s="11">
        <v>118</v>
      </c>
      <c r="C1815" s="11">
        <v>25.1</v>
      </c>
    </row>
    <row r="1816" spans="1:3" x14ac:dyDescent="0.2">
      <c r="A1816" s="10">
        <f t="shared" si="28"/>
        <v>1814</v>
      </c>
      <c r="B1816" s="11">
        <v>118</v>
      </c>
      <c r="C1816" s="11">
        <v>25.2</v>
      </c>
    </row>
    <row r="1817" spans="1:3" x14ac:dyDescent="0.2">
      <c r="A1817" s="10">
        <f t="shared" si="28"/>
        <v>1815</v>
      </c>
      <c r="B1817" s="11">
        <v>118</v>
      </c>
      <c r="C1817" s="11">
        <v>25.2</v>
      </c>
    </row>
    <row r="1818" spans="1:3" x14ac:dyDescent="0.2">
      <c r="A1818" s="10">
        <f t="shared" si="28"/>
        <v>1816</v>
      </c>
      <c r="B1818" s="11">
        <v>118</v>
      </c>
      <c r="C1818" s="11">
        <v>25.2</v>
      </c>
    </row>
    <row r="1819" spans="1:3" x14ac:dyDescent="0.2">
      <c r="A1819" s="10">
        <f t="shared" si="28"/>
        <v>1817</v>
      </c>
      <c r="B1819" s="11">
        <v>118</v>
      </c>
      <c r="C1819" s="11">
        <v>25.2</v>
      </c>
    </row>
    <row r="1820" spans="1:3" x14ac:dyDescent="0.2">
      <c r="A1820" s="10">
        <f t="shared" si="28"/>
        <v>1818</v>
      </c>
      <c r="B1820" s="11">
        <v>119</v>
      </c>
      <c r="C1820" s="11">
        <v>25.2</v>
      </c>
    </row>
    <row r="1821" spans="1:3" x14ac:dyDescent="0.2">
      <c r="A1821" s="10">
        <f t="shared" si="28"/>
        <v>1819</v>
      </c>
      <c r="B1821" s="11">
        <v>119</v>
      </c>
      <c r="C1821" s="11">
        <v>25.2</v>
      </c>
    </row>
    <row r="1822" spans="1:3" x14ac:dyDescent="0.2">
      <c r="A1822" s="10">
        <f t="shared" si="28"/>
        <v>1820</v>
      </c>
      <c r="B1822" s="11">
        <v>119</v>
      </c>
      <c r="C1822" s="11">
        <v>25.2</v>
      </c>
    </row>
    <row r="1823" spans="1:3" x14ac:dyDescent="0.2">
      <c r="A1823" s="10">
        <f t="shared" si="28"/>
        <v>1821</v>
      </c>
      <c r="B1823" s="11">
        <v>118</v>
      </c>
      <c r="C1823" s="11">
        <v>25.2</v>
      </c>
    </row>
    <row r="1824" spans="1:3" x14ac:dyDescent="0.2">
      <c r="A1824" s="10">
        <f t="shared" si="28"/>
        <v>1822</v>
      </c>
      <c r="B1824" s="11">
        <v>118</v>
      </c>
      <c r="C1824" s="11">
        <v>24.9</v>
      </c>
    </row>
    <row r="1825" spans="1:3" x14ac:dyDescent="0.2">
      <c r="A1825" s="10">
        <f t="shared" si="28"/>
        <v>1823</v>
      </c>
      <c r="B1825" s="11">
        <v>118</v>
      </c>
      <c r="C1825" s="11">
        <v>24.9</v>
      </c>
    </row>
    <row r="1826" spans="1:3" x14ac:dyDescent="0.2">
      <c r="A1826" s="10">
        <f t="shared" si="28"/>
        <v>1824</v>
      </c>
      <c r="B1826" s="11">
        <v>118</v>
      </c>
      <c r="C1826" s="11">
        <v>24.9</v>
      </c>
    </row>
    <row r="1827" spans="1:3" x14ac:dyDescent="0.2">
      <c r="A1827" s="10">
        <f t="shared" si="28"/>
        <v>1825</v>
      </c>
      <c r="B1827" s="11">
        <v>118</v>
      </c>
      <c r="C1827" s="11">
        <v>24.9</v>
      </c>
    </row>
    <row r="1828" spans="1:3" x14ac:dyDescent="0.2">
      <c r="A1828" s="10">
        <f t="shared" si="28"/>
        <v>1826</v>
      </c>
      <c r="B1828" s="11">
        <v>118</v>
      </c>
      <c r="C1828" s="11">
        <v>24.9</v>
      </c>
    </row>
    <row r="1829" spans="1:3" x14ac:dyDescent="0.2">
      <c r="A1829" s="10">
        <f t="shared" si="28"/>
        <v>1827</v>
      </c>
      <c r="B1829" s="11">
        <v>118</v>
      </c>
      <c r="C1829" s="11">
        <v>24.9</v>
      </c>
    </row>
    <row r="1830" spans="1:3" x14ac:dyDescent="0.2">
      <c r="A1830" s="10">
        <f t="shared" si="28"/>
        <v>1828</v>
      </c>
      <c r="B1830" s="11">
        <v>118</v>
      </c>
      <c r="C1830" s="11">
        <v>24.9</v>
      </c>
    </row>
    <row r="1831" spans="1:3" x14ac:dyDescent="0.2">
      <c r="A1831" s="10">
        <f t="shared" si="28"/>
        <v>1829</v>
      </c>
      <c r="B1831" s="11">
        <v>119</v>
      </c>
      <c r="C1831" s="11">
        <v>24.9</v>
      </c>
    </row>
    <row r="1832" spans="1:3" x14ac:dyDescent="0.2">
      <c r="A1832" s="10">
        <f t="shared" si="28"/>
        <v>1830</v>
      </c>
      <c r="B1832" s="11">
        <v>119</v>
      </c>
      <c r="C1832" s="11">
        <v>24.9</v>
      </c>
    </row>
    <row r="1833" spans="1:3" x14ac:dyDescent="0.2">
      <c r="A1833" s="10">
        <f t="shared" si="28"/>
        <v>1831</v>
      </c>
      <c r="B1833" s="11">
        <v>119</v>
      </c>
      <c r="C1833" s="11">
        <v>24.9</v>
      </c>
    </row>
    <row r="1834" spans="1:3" x14ac:dyDescent="0.2">
      <c r="A1834" s="10">
        <f t="shared" si="28"/>
        <v>1832</v>
      </c>
      <c r="B1834" s="11">
        <v>119</v>
      </c>
      <c r="C1834" s="11">
        <v>24.9</v>
      </c>
    </row>
    <row r="1835" spans="1:3" x14ac:dyDescent="0.2">
      <c r="A1835" s="10">
        <f t="shared" si="28"/>
        <v>1833</v>
      </c>
      <c r="B1835" s="11">
        <v>119</v>
      </c>
      <c r="C1835" s="11">
        <v>24.9</v>
      </c>
    </row>
    <row r="1836" spans="1:3" x14ac:dyDescent="0.2">
      <c r="A1836" s="10">
        <f t="shared" si="28"/>
        <v>1834</v>
      </c>
      <c r="B1836" s="11">
        <v>119</v>
      </c>
      <c r="C1836" s="11">
        <v>24.9</v>
      </c>
    </row>
    <row r="1837" spans="1:3" x14ac:dyDescent="0.2">
      <c r="A1837" s="10">
        <f t="shared" si="28"/>
        <v>1835</v>
      </c>
      <c r="B1837" s="11">
        <v>119</v>
      </c>
      <c r="C1837" s="11">
        <v>24.9</v>
      </c>
    </row>
    <row r="1838" spans="1:3" x14ac:dyDescent="0.2">
      <c r="A1838" s="10">
        <f t="shared" si="28"/>
        <v>1836</v>
      </c>
      <c r="B1838" s="11">
        <v>119</v>
      </c>
      <c r="C1838" s="11">
        <v>24.9</v>
      </c>
    </row>
    <row r="1839" spans="1:3" x14ac:dyDescent="0.2">
      <c r="A1839" s="10">
        <f t="shared" si="28"/>
        <v>1837</v>
      </c>
      <c r="B1839" s="11">
        <v>119</v>
      </c>
      <c r="C1839" s="11">
        <v>25</v>
      </c>
    </row>
    <row r="1840" spans="1:3" x14ac:dyDescent="0.2">
      <c r="A1840" s="10">
        <f t="shared" si="28"/>
        <v>1838</v>
      </c>
      <c r="B1840" s="11">
        <v>119</v>
      </c>
      <c r="C1840" s="11">
        <v>24.9</v>
      </c>
    </row>
    <row r="1841" spans="1:3" x14ac:dyDescent="0.2">
      <c r="A1841" s="10">
        <f t="shared" si="28"/>
        <v>1839</v>
      </c>
      <c r="B1841" s="11">
        <v>119</v>
      </c>
      <c r="C1841" s="11">
        <v>24.9</v>
      </c>
    </row>
    <row r="1842" spans="1:3" x14ac:dyDescent="0.2">
      <c r="A1842" s="10">
        <f t="shared" si="28"/>
        <v>1840</v>
      </c>
      <c r="B1842" s="11">
        <v>119</v>
      </c>
      <c r="C1842" s="11">
        <v>25</v>
      </c>
    </row>
    <row r="1843" spans="1:3" x14ac:dyDescent="0.2">
      <c r="A1843" s="10">
        <f t="shared" si="28"/>
        <v>1841</v>
      </c>
      <c r="B1843" s="11">
        <v>119</v>
      </c>
      <c r="C1843" s="11">
        <v>25</v>
      </c>
    </row>
    <row r="1844" spans="1:3" x14ac:dyDescent="0.2">
      <c r="A1844" s="10">
        <f t="shared" si="28"/>
        <v>1842</v>
      </c>
      <c r="B1844" s="11">
        <v>119</v>
      </c>
      <c r="C1844" s="11">
        <v>25</v>
      </c>
    </row>
    <row r="1845" spans="1:3" x14ac:dyDescent="0.2">
      <c r="A1845" s="10">
        <f t="shared" si="28"/>
        <v>1843</v>
      </c>
      <c r="B1845" s="11">
        <v>119</v>
      </c>
      <c r="C1845" s="11">
        <v>25</v>
      </c>
    </row>
    <row r="1846" spans="1:3" x14ac:dyDescent="0.2">
      <c r="A1846" s="10">
        <f t="shared" si="28"/>
        <v>1844</v>
      </c>
      <c r="B1846" s="11">
        <v>119</v>
      </c>
      <c r="C1846" s="11">
        <v>25</v>
      </c>
    </row>
    <row r="1847" spans="1:3" x14ac:dyDescent="0.2">
      <c r="A1847" s="10">
        <f t="shared" si="28"/>
        <v>1845</v>
      </c>
      <c r="B1847" s="11">
        <v>119</v>
      </c>
      <c r="C1847" s="11">
        <v>25</v>
      </c>
    </row>
    <row r="1848" spans="1:3" x14ac:dyDescent="0.2">
      <c r="A1848" s="10">
        <f t="shared" si="28"/>
        <v>1846</v>
      </c>
      <c r="B1848" s="11">
        <v>119</v>
      </c>
      <c r="C1848" s="11">
        <v>25</v>
      </c>
    </row>
    <row r="1849" spans="1:3" x14ac:dyDescent="0.2">
      <c r="A1849" s="10">
        <f t="shared" si="28"/>
        <v>1847</v>
      </c>
      <c r="B1849" s="11">
        <v>119</v>
      </c>
      <c r="C1849" s="11">
        <v>25</v>
      </c>
    </row>
    <row r="1850" spans="1:3" x14ac:dyDescent="0.2">
      <c r="A1850" s="10">
        <f t="shared" si="28"/>
        <v>1848</v>
      </c>
      <c r="B1850" s="11">
        <v>119</v>
      </c>
      <c r="C1850" s="11">
        <v>25</v>
      </c>
    </row>
    <row r="1851" spans="1:3" x14ac:dyDescent="0.2">
      <c r="A1851" s="10">
        <f t="shared" si="28"/>
        <v>1849</v>
      </c>
      <c r="B1851" s="11">
        <v>119</v>
      </c>
      <c r="C1851" s="11">
        <v>25</v>
      </c>
    </row>
    <row r="1852" spans="1:3" x14ac:dyDescent="0.2">
      <c r="A1852" s="10">
        <f t="shared" si="28"/>
        <v>1850</v>
      </c>
      <c r="B1852" s="11">
        <v>119</v>
      </c>
      <c r="C1852" s="11">
        <v>25</v>
      </c>
    </row>
    <row r="1853" spans="1:3" x14ac:dyDescent="0.2">
      <c r="A1853" s="10">
        <f t="shared" si="28"/>
        <v>1851</v>
      </c>
      <c r="B1853" s="11">
        <v>119</v>
      </c>
      <c r="C1853" s="11">
        <v>25</v>
      </c>
    </row>
    <row r="1854" spans="1:3" x14ac:dyDescent="0.2">
      <c r="A1854" s="10">
        <f t="shared" si="28"/>
        <v>1852</v>
      </c>
      <c r="B1854" s="11">
        <v>119</v>
      </c>
      <c r="C1854" s="11">
        <v>25</v>
      </c>
    </row>
    <row r="1855" spans="1:3" x14ac:dyDescent="0.2">
      <c r="A1855" s="10">
        <f t="shared" si="28"/>
        <v>1853</v>
      </c>
      <c r="B1855" s="11">
        <v>119</v>
      </c>
      <c r="C1855" s="11">
        <v>25</v>
      </c>
    </row>
    <row r="1856" spans="1:3" x14ac:dyDescent="0.2">
      <c r="A1856" s="10">
        <f t="shared" si="28"/>
        <v>1854</v>
      </c>
      <c r="B1856" s="11">
        <v>119</v>
      </c>
      <c r="C1856" s="11">
        <v>25.1</v>
      </c>
    </row>
    <row r="1857" spans="1:3" x14ac:dyDescent="0.2">
      <c r="A1857" s="10">
        <f t="shared" si="28"/>
        <v>1855</v>
      </c>
      <c r="B1857" s="11">
        <v>119</v>
      </c>
      <c r="C1857" s="11">
        <v>25.1</v>
      </c>
    </row>
    <row r="1858" spans="1:3" x14ac:dyDescent="0.2">
      <c r="A1858" s="10">
        <f t="shared" si="28"/>
        <v>1856</v>
      </c>
      <c r="B1858" s="11">
        <v>119</v>
      </c>
      <c r="C1858" s="11">
        <v>25.1</v>
      </c>
    </row>
    <row r="1859" spans="1:3" x14ac:dyDescent="0.2">
      <c r="A1859" s="10">
        <f t="shared" si="28"/>
        <v>1857</v>
      </c>
      <c r="B1859" s="11">
        <v>119</v>
      </c>
      <c r="C1859" s="11">
        <v>25.1</v>
      </c>
    </row>
    <row r="1860" spans="1:3" x14ac:dyDescent="0.2">
      <c r="A1860" s="10">
        <f t="shared" ref="A1860:A1923" si="29">A1859+1</f>
        <v>1858</v>
      </c>
      <c r="B1860" s="11">
        <v>119</v>
      </c>
      <c r="C1860" s="11">
        <v>25.1</v>
      </c>
    </row>
    <row r="1861" spans="1:3" x14ac:dyDescent="0.2">
      <c r="A1861" s="10">
        <f t="shared" si="29"/>
        <v>1859</v>
      </c>
      <c r="B1861" s="11">
        <v>119</v>
      </c>
      <c r="C1861" s="11">
        <v>25.1</v>
      </c>
    </row>
    <row r="1862" spans="1:3" x14ac:dyDescent="0.2">
      <c r="A1862" s="10">
        <f t="shared" si="29"/>
        <v>1860</v>
      </c>
      <c r="B1862" s="11">
        <v>119</v>
      </c>
      <c r="C1862" s="11">
        <v>25.1</v>
      </c>
    </row>
    <row r="1863" spans="1:3" x14ac:dyDescent="0.2">
      <c r="A1863" s="10">
        <f t="shared" si="29"/>
        <v>1861</v>
      </c>
      <c r="B1863" s="11">
        <v>119</v>
      </c>
      <c r="C1863" s="11">
        <v>25.1</v>
      </c>
    </row>
    <row r="1864" spans="1:3" x14ac:dyDescent="0.2">
      <c r="A1864" s="10">
        <f t="shared" si="29"/>
        <v>1862</v>
      </c>
      <c r="B1864" s="11">
        <v>119</v>
      </c>
      <c r="C1864" s="11">
        <v>25.1</v>
      </c>
    </row>
    <row r="1865" spans="1:3" x14ac:dyDescent="0.2">
      <c r="A1865" s="10">
        <f t="shared" si="29"/>
        <v>1863</v>
      </c>
      <c r="B1865" s="11">
        <v>119</v>
      </c>
      <c r="C1865" s="11">
        <v>25.1</v>
      </c>
    </row>
    <row r="1866" spans="1:3" x14ac:dyDescent="0.2">
      <c r="A1866" s="10">
        <f t="shared" si="29"/>
        <v>1864</v>
      </c>
      <c r="B1866" s="11">
        <v>119</v>
      </c>
      <c r="C1866" s="11">
        <v>25.1</v>
      </c>
    </row>
    <row r="1867" spans="1:3" x14ac:dyDescent="0.2">
      <c r="A1867" s="10">
        <f t="shared" si="29"/>
        <v>1865</v>
      </c>
      <c r="B1867" s="11">
        <v>119</v>
      </c>
      <c r="C1867" s="11">
        <v>25.1</v>
      </c>
    </row>
    <row r="1868" spans="1:3" x14ac:dyDescent="0.2">
      <c r="A1868" s="10">
        <f t="shared" si="29"/>
        <v>1866</v>
      </c>
      <c r="B1868" s="11">
        <v>119</v>
      </c>
      <c r="C1868" s="11">
        <v>25.1</v>
      </c>
    </row>
    <row r="1869" spans="1:3" x14ac:dyDescent="0.2">
      <c r="A1869" s="10">
        <f t="shared" si="29"/>
        <v>1867</v>
      </c>
      <c r="B1869" s="11">
        <v>119</v>
      </c>
      <c r="C1869" s="11">
        <v>25.1</v>
      </c>
    </row>
    <row r="1870" spans="1:3" x14ac:dyDescent="0.2">
      <c r="A1870" s="10">
        <f t="shared" si="29"/>
        <v>1868</v>
      </c>
      <c r="B1870" s="11">
        <v>119</v>
      </c>
      <c r="C1870" s="11">
        <v>25.1</v>
      </c>
    </row>
    <row r="1871" spans="1:3" x14ac:dyDescent="0.2">
      <c r="A1871" s="10">
        <f t="shared" si="29"/>
        <v>1869</v>
      </c>
      <c r="B1871" s="11">
        <v>119</v>
      </c>
      <c r="C1871" s="11">
        <v>25.1</v>
      </c>
    </row>
    <row r="1872" spans="1:3" x14ac:dyDescent="0.2">
      <c r="A1872" s="10">
        <f t="shared" si="29"/>
        <v>1870</v>
      </c>
      <c r="B1872" s="11">
        <v>119</v>
      </c>
      <c r="C1872" s="11">
        <v>25.1</v>
      </c>
    </row>
    <row r="1873" spans="1:3" x14ac:dyDescent="0.2">
      <c r="A1873" s="10">
        <f t="shared" si="29"/>
        <v>1871</v>
      </c>
      <c r="B1873" s="11">
        <v>119</v>
      </c>
      <c r="C1873" s="11">
        <v>25.1</v>
      </c>
    </row>
    <row r="1874" spans="1:3" x14ac:dyDescent="0.2">
      <c r="A1874" s="10">
        <f t="shared" si="29"/>
        <v>1872</v>
      </c>
      <c r="B1874" s="11">
        <v>119</v>
      </c>
      <c r="C1874" s="11">
        <v>25.1</v>
      </c>
    </row>
    <row r="1875" spans="1:3" x14ac:dyDescent="0.2">
      <c r="A1875" s="10">
        <f t="shared" si="29"/>
        <v>1873</v>
      </c>
      <c r="B1875" s="11">
        <v>119</v>
      </c>
      <c r="C1875" s="11">
        <v>25.1</v>
      </c>
    </row>
    <row r="1876" spans="1:3" x14ac:dyDescent="0.2">
      <c r="A1876" s="10">
        <f t="shared" si="29"/>
        <v>1874</v>
      </c>
      <c r="B1876" s="11">
        <v>119</v>
      </c>
      <c r="C1876" s="11">
        <v>25.1</v>
      </c>
    </row>
    <row r="1877" spans="1:3" x14ac:dyDescent="0.2">
      <c r="A1877" s="10">
        <f t="shared" si="29"/>
        <v>1875</v>
      </c>
      <c r="B1877" s="11">
        <v>119</v>
      </c>
      <c r="C1877" s="11">
        <v>25.1</v>
      </c>
    </row>
    <row r="1878" spans="1:3" x14ac:dyDescent="0.2">
      <c r="A1878" s="10">
        <f t="shared" si="29"/>
        <v>1876</v>
      </c>
      <c r="B1878" s="11">
        <v>119</v>
      </c>
      <c r="C1878" s="11">
        <v>25.1</v>
      </c>
    </row>
    <row r="1879" spans="1:3" x14ac:dyDescent="0.2">
      <c r="A1879" s="10">
        <f t="shared" si="29"/>
        <v>1877</v>
      </c>
      <c r="B1879" s="11">
        <v>119</v>
      </c>
      <c r="C1879" s="11">
        <v>25.1</v>
      </c>
    </row>
    <row r="1880" spans="1:3" x14ac:dyDescent="0.2">
      <c r="A1880" s="10">
        <f t="shared" si="29"/>
        <v>1878</v>
      </c>
      <c r="B1880" s="11">
        <v>119</v>
      </c>
      <c r="C1880" s="11">
        <v>25.1</v>
      </c>
    </row>
    <row r="1881" spans="1:3" x14ac:dyDescent="0.2">
      <c r="A1881" s="10">
        <f t="shared" si="29"/>
        <v>1879</v>
      </c>
      <c r="B1881" s="11">
        <v>119</v>
      </c>
      <c r="C1881" s="11">
        <v>25.1</v>
      </c>
    </row>
    <row r="1882" spans="1:3" x14ac:dyDescent="0.2">
      <c r="A1882" s="10">
        <f t="shared" si="29"/>
        <v>1880</v>
      </c>
      <c r="B1882" s="11">
        <v>119</v>
      </c>
      <c r="C1882" s="11">
        <v>25.1</v>
      </c>
    </row>
    <row r="1883" spans="1:3" x14ac:dyDescent="0.2">
      <c r="A1883" s="10">
        <f t="shared" si="29"/>
        <v>1881</v>
      </c>
      <c r="B1883" s="11">
        <v>119</v>
      </c>
      <c r="C1883" s="11">
        <v>25.1</v>
      </c>
    </row>
    <row r="1884" spans="1:3" x14ac:dyDescent="0.2">
      <c r="A1884" s="10">
        <f t="shared" si="29"/>
        <v>1882</v>
      </c>
      <c r="B1884" s="11">
        <v>119</v>
      </c>
      <c r="C1884" s="11">
        <v>25.1</v>
      </c>
    </row>
    <row r="1885" spans="1:3" x14ac:dyDescent="0.2">
      <c r="A1885" s="10">
        <f t="shared" si="29"/>
        <v>1883</v>
      </c>
      <c r="B1885" s="11">
        <v>119</v>
      </c>
      <c r="C1885" s="11">
        <v>25.1</v>
      </c>
    </row>
    <row r="1886" spans="1:3" x14ac:dyDescent="0.2">
      <c r="A1886" s="10">
        <f t="shared" si="29"/>
        <v>1884</v>
      </c>
      <c r="B1886" s="11">
        <v>119</v>
      </c>
      <c r="C1886" s="11">
        <v>25.1</v>
      </c>
    </row>
    <row r="1887" spans="1:3" x14ac:dyDescent="0.2">
      <c r="A1887" s="10">
        <f t="shared" si="29"/>
        <v>1885</v>
      </c>
      <c r="B1887" s="11">
        <v>119</v>
      </c>
      <c r="C1887" s="11">
        <v>25.1</v>
      </c>
    </row>
    <row r="1888" spans="1:3" x14ac:dyDescent="0.2">
      <c r="A1888" s="10">
        <f t="shared" si="29"/>
        <v>1886</v>
      </c>
      <c r="B1888" s="11">
        <v>119</v>
      </c>
      <c r="C1888" s="11">
        <v>25.1</v>
      </c>
    </row>
    <row r="1889" spans="1:3" x14ac:dyDescent="0.2">
      <c r="A1889" s="10">
        <f t="shared" si="29"/>
        <v>1887</v>
      </c>
      <c r="B1889" s="11">
        <v>119</v>
      </c>
      <c r="C1889" s="11">
        <v>25.1</v>
      </c>
    </row>
    <row r="1890" spans="1:3" x14ac:dyDescent="0.2">
      <c r="A1890" s="10">
        <f t="shared" si="29"/>
        <v>1888</v>
      </c>
      <c r="B1890" s="11">
        <v>119</v>
      </c>
      <c r="C1890" s="11">
        <v>25.1</v>
      </c>
    </row>
    <row r="1891" spans="1:3" x14ac:dyDescent="0.2">
      <c r="A1891" s="10">
        <f t="shared" si="29"/>
        <v>1889</v>
      </c>
      <c r="B1891" s="11">
        <v>119</v>
      </c>
      <c r="C1891" s="11">
        <v>25.1</v>
      </c>
    </row>
    <row r="1892" spans="1:3" x14ac:dyDescent="0.2">
      <c r="A1892" s="10">
        <f t="shared" si="29"/>
        <v>1890</v>
      </c>
      <c r="B1892" s="11">
        <v>119</v>
      </c>
      <c r="C1892" s="11">
        <v>25.1</v>
      </c>
    </row>
    <row r="1893" spans="1:3" x14ac:dyDescent="0.2">
      <c r="A1893" s="10">
        <f t="shared" si="29"/>
        <v>1891</v>
      </c>
      <c r="B1893" s="11">
        <v>119</v>
      </c>
      <c r="C1893" s="11">
        <v>25.1</v>
      </c>
    </row>
    <row r="1894" spans="1:3" x14ac:dyDescent="0.2">
      <c r="A1894" s="10">
        <f t="shared" si="29"/>
        <v>1892</v>
      </c>
      <c r="B1894" s="11">
        <v>119</v>
      </c>
      <c r="C1894" s="11">
        <v>25.1</v>
      </c>
    </row>
    <row r="1895" spans="1:3" x14ac:dyDescent="0.2">
      <c r="A1895" s="10">
        <f t="shared" si="29"/>
        <v>1893</v>
      </c>
      <c r="B1895" s="11">
        <v>119</v>
      </c>
      <c r="C1895" s="11">
        <v>25.1</v>
      </c>
    </row>
    <row r="1896" spans="1:3" x14ac:dyDescent="0.2">
      <c r="A1896" s="10">
        <f t="shared" si="29"/>
        <v>1894</v>
      </c>
      <c r="B1896" s="11">
        <v>119</v>
      </c>
      <c r="C1896" s="11">
        <v>25.1</v>
      </c>
    </row>
    <row r="1897" spans="1:3" x14ac:dyDescent="0.2">
      <c r="A1897" s="10">
        <f t="shared" si="29"/>
        <v>1895</v>
      </c>
      <c r="B1897" s="11">
        <v>119</v>
      </c>
      <c r="C1897" s="11">
        <v>25.1</v>
      </c>
    </row>
    <row r="1898" spans="1:3" x14ac:dyDescent="0.2">
      <c r="A1898" s="10">
        <f t="shared" si="29"/>
        <v>1896</v>
      </c>
      <c r="B1898" s="11">
        <v>119</v>
      </c>
      <c r="C1898" s="11">
        <v>25.1</v>
      </c>
    </row>
    <row r="1899" spans="1:3" x14ac:dyDescent="0.2">
      <c r="A1899" s="10">
        <f t="shared" si="29"/>
        <v>1897</v>
      </c>
      <c r="B1899" s="11">
        <v>119</v>
      </c>
      <c r="C1899" s="11">
        <v>25.2</v>
      </c>
    </row>
    <row r="1900" spans="1:3" x14ac:dyDescent="0.2">
      <c r="A1900" s="10">
        <f t="shared" si="29"/>
        <v>1898</v>
      </c>
      <c r="B1900" s="11">
        <v>120</v>
      </c>
      <c r="C1900" s="11">
        <v>25.1</v>
      </c>
    </row>
    <row r="1901" spans="1:3" x14ac:dyDescent="0.2">
      <c r="A1901" s="10">
        <f t="shared" si="29"/>
        <v>1899</v>
      </c>
      <c r="B1901" s="11">
        <v>120</v>
      </c>
      <c r="C1901" s="11">
        <v>25.2</v>
      </c>
    </row>
    <row r="1902" spans="1:3" x14ac:dyDescent="0.2">
      <c r="A1902" s="10">
        <f t="shared" si="29"/>
        <v>1900</v>
      </c>
      <c r="B1902" s="11">
        <v>119</v>
      </c>
      <c r="C1902" s="11">
        <v>25.2</v>
      </c>
    </row>
    <row r="1903" spans="1:3" x14ac:dyDescent="0.2">
      <c r="A1903" s="10">
        <f t="shared" si="29"/>
        <v>1901</v>
      </c>
      <c r="B1903" s="11">
        <v>119</v>
      </c>
      <c r="C1903" s="11">
        <v>25.1</v>
      </c>
    </row>
    <row r="1904" spans="1:3" x14ac:dyDescent="0.2">
      <c r="A1904" s="10">
        <f t="shared" si="29"/>
        <v>1902</v>
      </c>
      <c r="B1904" s="11">
        <v>120</v>
      </c>
      <c r="C1904" s="11">
        <v>25.2</v>
      </c>
    </row>
    <row r="1905" spans="1:3" x14ac:dyDescent="0.2">
      <c r="A1905" s="10">
        <f t="shared" si="29"/>
        <v>1903</v>
      </c>
      <c r="B1905" s="11">
        <v>120</v>
      </c>
      <c r="C1905" s="11">
        <v>25.1</v>
      </c>
    </row>
    <row r="1906" spans="1:3" x14ac:dyDescent="0.2">
      <c r="A1906" s="10">
        <f t="shared" si="29"/>
        <v>1904</v>
      </c>
      <c r="B1906" s="11">
        <v>120</v>
      </c>
      <c r="C1906" s="11">
        <v>25.2</v>
      </c>
    </row>
    <row r="1907" spans="1:3" x14ac:dyDescent="0.2">
      <c r="A1907" s="10">
        <f t="shared" si="29"/>
        <v>1905</v>
      </c>
      <c r="B1907" s="11">
        <v>120</v>
      </c>
      <c r="C1907" s="11">
        <v>25.2</v>
      </c>
    </row>
    <row r="1908" spans="1:3" x14ac:dyDescent="0.2">
      <c r="A1908" s="10">
        <f t="shared" si="29"/>
        <v>1906</v>
      </c>
      <c r="B1908" s="11">
        <v>120</v>
      </c>
      <c r="C1908" s="11">
        <v>25.2</v>
      </c>
    </row>
    <row r="1909" spans="1:3" x14ac:dyDescent="0.2">
      <c r="A1909" s="10">
        <f t="shared" si="29"/>
        <v>1907</v>
      </c>
      <c r="B1909" s="11">
        <v>120</v>
      </c>
      <c r="C1909" s="11">
        <v>25.1</v>
      </c>
    </row>
    <row r="1910" spans="1:3" x14ac:dyDescent="0.2">
      <c r="A1910" s="10">
        <f t="shared" si="29"/>
        <v>1908</v>
      </c>
      <c r="B1910" s="11">
        <v>120</v>
      </c>
      <c r="C1910" s="11">
        <v>25.1</v>
      </c>
    </row>
    <row r="1911" spans="1:3" x14ac:dyDescent="0.2">
      <c r="A1911" s="10">
        <f t="shared" si="29"/>
        <v>1909</v>
      </c>
      <c r="B1911" s="11">
        <v>120</v>
      </c>
      <c r="C1911" s="11">
        <v>25.1</v>
      </c>
    </row>
    <row r="1912" spans="1:3" x14ac:dyDescent="0.2">
      <c r="A1912" s="10">
        <f t="shared" si="29"/>
        <v>1910</v>
      </c>
      <c r="B1912" s="11">
        <v>120</v>
      </c>
      <c r="C1912" s="11">
        <v>25.1</v>
      </c>
    </row>
    <row r="1913" spans="1:3" x14ac:dyDescent="0.2">
      <c r="A1913" s="10">
        <f t="shared" si="29"/>
        <v>1911</v>
      </c>
      <c r="B1913" s="11">
        <v>120</v>
      </c>
      <c r="C1913" s="11">
        <v>25.1</v>
      </c>
    </row>
    <row r="1914" spans="1:3" x14ac:dyDescent="0.2">
      <c r="A1914" s="10">
        <f t="shared" si="29"/>
        <v>1912</v>
      </c>
      <c r="B1914" s="11">
        <v>120</v>
      </c>
      <c r="C1914" s="11">
        <v>25.1</v>
      </c>
    </row>
    <row r="1915" spans="1:3" x14ac:dyDescent="0.2">
      <c r="A1915" s="10">
        <f t="shared" si="29"/>
        <v>1913</v>
      </c>
      <c r="B1915" s="11">
        <v>120</v>
      </c>
      <c r="C1915" s="11">
        <v>25.2</v>
      </c>
    </row>
    <row r="1916" spans="1:3" x14ac:dyDescent="0.2">
      <c r="A1916" s="10">
        <f t="shared" si="29"/>
        <v>1914</v>
      </c>
      <c r="B1916" s="11">
        <v>120</v>
      </c>
      <c r="C1916" s="11">
        <v>25.2</v>
      </c>
    </row>
    <row r="1917" spans="1:3" x14ac:dyDescent="0.2">
      <c r="A1917" s="10">
        <f t="shared" si="29"/>
        <v>1915</v>
      </c>
      <c r="B1917" s="11">
        <v>120</v>
      </c>
      <c r="C1917" s="11">
        <v>25.2</v>
      </c>
    </row>
    <row r="1918" spans="1:3" x14ac:dyDescent="0.2">
      <c r="A1918" s="10">
        <f t="shared" si="29"/>
        <v>1916</v>
      </c>
      <c r="B1918" s="11">
        <v>120</v>
      </c>
      <c r="C1918" s="11">
        <v>25.1</v>
      </c>
    </row>
    <row r="1919" spans="1:3" x14ac:dyDescent="0.2">
      <c r="A1919" s="10">
        <f t="shared" si="29"/>
        <v>1917</v>
      </c>
      <c r="B1919" s="11">
        <v>120</v>
      </c>
      <c r="C1919" s="11">
        <v>25.2</v>
      </c>
    </row>
    <row r="1920" spans="1:3" x14ac:dyDescent="0.2">
      <c r="A1920" s="10">
        <f t="shared" si="29"/>
        <v>1918</v>
      </c>
      <c r="B1920" s="11">
        <v>120</v>
      </c>
      <c r="C1920" s="11">
        <v>25.2</v>
      </c>
    </row>
    <row r="1921" spans="1:3" x14ac:dyDescent="0.2">
      <c r="A1921" s="10">
        <f t="shared" si="29"/>
        <v>1919</v>
      </c>
      <c r="B1921" s="11">
        <v>120</v>
      </c>
      <c r="C1921" s="11">
        <v>25.2</v>
      </c>
    </row>
    <row r="1922" spans="1:3" x14ac:dyDescent="0.2">
      <c r="A1922" s="10">
        <f t="shared" si="29"/>
        <v>1920</v>
      </c>
      <c r="B1922" s="11">
        <v>120</v>
      </c>
      <c r="C1922" s="11">
        <v>25.2</v>
      </c>
    </row>
    <row r="1923" spans="1:3" x14ac:dyDescent="0.2">
      <c r="A1923" s="10">
        <f t="shared" si="29"/>
        <v>1921</v>
      </c>
      <c r="B1923" s="11">
        <v>120</v>
      </c>
      <c r="C1923" s="11">
        <v>25.2</v>
      </c>
    </row>
    <row r="1924" spans="1:3" x14ac:dyDescent="0.2">
      <c r="A1924" s="10">
        <f t="shared" ref="A1924:A1987" si="30">A1923+1</f>
        <v>1922</v>
      </c>
      <c r="B1924" s="11">
        <v>120</v>
      </c>
      <c r="C1924" s="11">
        <v>25.2</v>
      </c>
    </row>
    <row r="1925" spans="1:3" x14ac:dyDescent="0.2">
      <c r="A1925" s="10">
        <f t="shared" si="30"/>
        <v>1923</v>
      </c>
      <c r="B1925" s="11">
        <v>120</v>
      </c>
      <c r="C1925" s="11">
        <v>25.2</v>
      </c>
    </row>
    <row r="1926" spans="1:3" x14ac:dyDescent="0.2">
      <c r="A1926" s="10">
        <f t="shared" si="30"/>
        <v>1924</v>
      </c>
      <c r="B1926" s="11">
        <v>120</v>
      </c>
      <c r="C1926" s="11">
        <v>25.2</v>
      </c>
    </row>
    <row r="1927" spans="1:3" x14ac:dyDescent="0.2">
      <c r="A1927" s="10">
        <f t="shared" si="30"/>
        <v>1925</v>
      </c>
      <c r="B1927" s="11">
        <v>120</v>
      </c>
      <c r="C1927" s="11">
        <v>25.2</v>
      </c>
    </row>
    <row r="1928" spans="1:3" x14ac:dyDescent="0.2">
      <c r="A1928" s="10">
        <f t="shared" si="30"/>
        <v>1926</v>
      </c>
      <c r="B1928" s="11">
        <v>120</v>
      </c>
      <c r="C1928" s="11">
        <v>25.2</v>
      </c>
    </row>
    <row r="1929" spans="1:3" x14ac:dyDescent="0.2">
      <c r="A1929" s="10">
        <f t="shared" si="30"/>
        <v>1927</v>
      </c>
      <c r="B1929" s="11">
        <v>120</v>
      </c>
      <c r="C1929" s="11">
        <v>25.2</v>
      </c>
    </row>
    <row r="1930" spans="1:3" x14ac:dyDescent="0.2">
      <c r="A1930" s="10">
        <f t="shared" si="30"/>
        <v>1928</v>
      </c>
      <c r="B1930" s="11">
        <v>120</v>
      </c>
      <c r="C1930" s="11">
        <v>25.2</v>
      </c>
    </row>
    <row r="1931" spans="1:3" x14ac:dyDescent="0.2">
      <c r="A1931" s="10">
        <f t="shared" si="30"/>
        <v>1929</v>
      </c>
      <c r="B1931" s="11">
        <v>120</v>
      </c>
      <c r="C1931" s="11">
        <v>25.2</v>
      </c>
    </row>
    <row r="1932" spans="1:3" x14ac:dyDescent="0.2">
      <c r="A1932" s="10">
        <f t="shared" si="30"/>
        <v>1930</v>
      </c>
      <c r="B1932" s="11">
        <v>120</v>
      </c>
      <c r="C1932" s="11">
        <v>25.2</v>
      </c>
    </row>
    <row r="1933" spans="1:3" x14ac:dyDescent="0.2">
      <c r="A1933" s="10">
        <f t="shared" si="30"/>
        <v>1931</v>
      </c>
      <c r="B1933" s="11">
        <v>120</v>
      </c>
      <c r="C1933" s="11">
        <v>25.2</v>
      </c>
    </row>
    <row r="1934" spans="1:3" x14ac:dyDescent="0.2">
      <c r="A1934" s="10">
        <f t="shared" si="30"/>
        <v>1932</v>
      </c>
      <c r="B1934" s="11">
        <v>120</v>
      </c>
      <c r="C1934" s="11">
        <v>25.2</v>
      </c>
    </row>
    <row r="1935" spans="1:3" x14ac:dyDescent="0.2">
      <c r="A1935" s="10">
        <f t="shared" si="30"/>
        <v>1933</v>
      </c>
      <c r="B1935" s="11">
        <v>120</v>
      </c>
      <c r="C1935" s="11">
        <v>25.2</v>
      </c>
    </row>
    <row r="1936" spans="1:3" x14ac:dyDescent="0.2">
      <c r="A1936" s="10">
        <f t="shared" si="30"/>
        <v>1934</v>
      </c>
      <c r="B1936" s="11">
        <v>120</v>
      </c>
      <c r="C1936" s="11">
        <v>25.2</v>
      </c>
    </row>
    <row r="1937" spans="1:3" x14ac:dyDescent="0.2">
      <c r="A1937" s="10">
        <f t="shared" si="30"/>
        <v>1935</v>
      </c>
      <c r="B1937" s="11">
        <v>120</v>
      </c>
      <c r="C1937" s="11">
        <v>25.2</v>
      </c>
    </row>
    <row r="1938" spans="1:3" x14ac:dyDescent="0.2">
      <c r="A1938" s="10">
        <f t="shared" si="30"/>
        <v>1936</v>
      </c>
      <c r="B1938" s="11">
        <v>120</v>
      </c>
      <c r="C1938" s="11">
        <v>25.3</v>
      </c>
    </row>
    <row r="1939" spans="1:3" x14ac:dyDescent="0.2">
      <c r="A1939" s="10">
        <f t="shared" si="30"/>
        <v>1937</v>
      </c>
      <c r="B1939" s="11">
        <v>120</v>
      </c>
      <c r="C1939" s="11">
        <v>25.2</v>
      </c>
    </row>
    <row r="1940" spans="1:3" x14ac:dyDescent="0.2">
      <c r="A1940" s="10">
        <f t="shared" si="30"/>
        <v>1938</v>
      </c>
      <c r="B1940" s="11">
        <v>120</v>
      </c>
      <c r="C1940" s="11">
        <v>25.2</v>
      </c>
    </row>
    <row r="1941" spans="1:3" x14ac:dyDescent="0.2">
      <c r="A1941" s="10">
        <f t="shared" si="30"/>
        <v>1939</v>
      </c>
      <c r="B1941" s="11">
        <v>120</v>
      </c>
      <c r="C1941" s="11">
        <v>25.2</v>
      </c>
    </row>
    <row r="1942" spans="1:3" x14ac:dyDescent="0.2">
      <c r="A1942" s="10">
        <f t="shared" si="30"/>
        <v>1940</v>
      </c>
      <c r="B1942" s="11">
        <v>120</v>
      </c>
      <c r="C1942" s="11">
        <v>25.2</v>
      </c>
    </row>
    <row r="1943" spans="1:3" x14ac:dyDescent="0.2">
      <c r="A1943" s="10">
        <f t="shared" si="30"/>
        <v>1941</v>
      </c>
      <c r="B1943" s="11">
        <v>120</v>
      </c>
      <c r="C1943" s="11">
        <v>25.2</v>
      </c>
    </row>
    <row r="1944" spans="1:3" x14ac:dyDescent="0.2">
      <c r="A1944" s="10">
        <f t="shared" si="30"/>
        <v>1942</v>
      </c>
      <c r="B1944" s="11">
        <v>120</v>
      </c>
      <c r="C1944" s="11">
        <v>25.2</v>
      </c>
    </row>
    <row r="1945" spans="1:3" x14ac:dyDescent="0.2">
      <c r="A1945" s="10">
        <f t="shared" si="30"/>
        <v>1943</v>
      </c>
      <c r="B1945" s="11">
        <v>120</v>
      </c>
      <c r="C1945" s="11">
        <v>25.2</v>
      </c>
    </row>
    <row r="1946" spans="1:3" x14ac:dyDescent="0.2">
      <c r="A1946" s="10">
        <f t="shared" si="30"/>
        <v>1944</v>
      </c>
      <c r="B1946" s="11">
        <v>120</v>
      </c>
      <c r="C1946" s="11">
        <v>25.2</v>
      </c>
    </row>
    <row r="1947" spans="1:3" x14ac:dyDescent="0.2">
      <c r="A1947" s="10">
        <f t="shared" si="30"/>
        <v>1945</v>
      </c>
      <c r="B1947" s="11">
        <v>120</v>
      </c>
      <c r="C1947" s="11">
        <v>25.2</v>
      </c>
    </row>
    <row r="1948" spans="1:3" x14ac:dyDescent="0.2">
      <c r="A1948" s="10">
        <f t="shared" si="30"/>
        <v>1946</v>
      </c>
      <c r="B1948" s="11">
        <v>120</v>
      </c>
      <c r="C1948" s="11">
        <v>25.3</v>
      </c>
    </row>
    <row r="1949" spans="1:3" x14ac:dyDescent="0.2">
      <c r="A1949" s="10">
        <f t="shared" si="30"/>
        <v>1947</v>
      </c>
      <c r="B1949" s="11">
        <v>120</v>
      </c>
      <c r="C1949" s="11">
        <v>25.3</v>
      </c>
    </row>
    <row r="1950" spans="1:3" x14ac:dyDescent="0.2">
      <c r="A1950" s="10">
        <f t="shared" si="30"/>
        <v>1948</v>
      </c>
      <c r="B1950" s="11">
        <v>120</v>
      </c>
      <c r="C1950" s="11">
        <v>25.3</v>
      </c>
    </row>
    <row r="1951" spans="1:3" x14ac:dyDescent="0.2">
      <c r="A1951" s="10">
        <f t="shared" si="30"/>
        <v>1949</v>
      </c>
      <c r="B1951" s="11">
        <v>120</v>
      </c>
      <c r="C1951" s="11">
        <v>25.3</v>
      </c>
    </row>
    <row r="1952" spans="1:3" x14ac:dyDescent="0.2">
      <c r="A1952" s="10">
        <f t="shared" si="30"/>
        <v>1950</v>
      </c>
      <c r="B1952" s="11">
        <v>120</v>
      </c>
      <c r="C1952" s="11">
        <v>25.3</v>
      </c>
    </row>
    <row r="1953" spans="1:3" x14ac:dyDescent="0.2">
      <c r="A1953" s="10">
        <f t="shared" si="30"/>
        <v>1951</v>
      </c>
      <c r="B1953" s="11">
        <v>120</v>
      </c>
      <c r="C1953" s="11">
        <v>25.3</v>
      </c>
    </row>
    <row r="1954" spans="1:3" x14ac:dyDescent="0.2">
      <c r="A1954" s="10">
        <f t="shared" si="30"/>
        <v>1952</v>
      </c>
      <c r="B1954" s="11">
        <v>120</v>
      </c>
      <c r="C1954" s="11">
        <v>25.3</v>
      </c>
    </row>
    <row r="1955" spans="1:3" x14ac:dyDescent="0.2">
      <c r="A1955" s="10">
        <f t="shared" si="30"/>
        <v>1953</v>
      </c>
      <c r="B1955" s="11">
        <v>120</v>
      </c>
      <c r="C1955" s="11">
        <v>25.3</v>
      </c>
    </row>
    <row r="1956" spans="1:3" x14ac:dyDescent="0.2">
      <c r="A1956" s="10">
        <f t="shared" si="30"/>
        <v>1954</v>
      </c>
      <c r="B1956" s="11">
        <v>120</v>
      </c>
      <c r="C1956" s="11">
        <v>25.3</v>
      </c>
    </row>
    <row r="1957" spans="1:3" x14ac:dyDescent="0.2">
      <c r="A1957" s="10">
        <f t="shared" si="30"/>
        <v>1955</v>
      </c>
      <c r="B1957" s="11">
        <v>120</v>
      </c>
      <c r="C1957" s="11">
        <v>25.3</v>
      </c>
    </row>
    <row r="1958" spans="1:3" x14ac:dyDescent="0.2">
      <c r="A1958" s="10">
        <f t="shared" si="30"/>
        <v>1956</v>
      </c>
      <c r="B1958" s="11">
        <v>121</v>
      </c>
      <c r="C1958" s="11">
        <v>25.3</v>
      </c>
    </row>
    <row r="1959" spans="1:3" x14ac:dyDescent="0.2">
      <c r="A1959" s="10">
        <f t="shared" si="30"/>
        <v>1957</v>
      </c>
      <c r="B1959" s="11">
        <v>121</v>
      </c>
      <c r="C1959" s="11">
        <v>25.3</v>
      </c>
    </row>
    <row r="1960" spans="1:3" x14ac:dyDescent="0.2">
      <c r="A1960" s="10">
        <f t="shared" si="30"/>
        <v>1958</v>
      </c>
      <c r="B1960" s="11">
        <v>121</v>
      </c>
      <c r="C1960" s="11">
        <v>25.3</v>
      </c>
    </row>
    <row r="1961" spans="1:3" x14ac:dyDescent="0.2">
      <c r="A1961" s="10">
        <f t="shared" si="30"/>
        <v>1959</v>
      </c>
      <c r="B1961" s="11">
        <v>121</v>
      </c>
      <c r="C1961" s="11">
        <v>25.3</v>
      </c>
    </row>
    <row r="1962" spans="1:3" x14ac:dyDescent="0.2">
      <c r="A1962" s="10">
        <f t="shared" si="30"/>
        <v>1960</v>
      </c>
      <c r="B1962" s="11">
        <v>121</v>
      </c>
      <c r="C1962" s="11">
        <v>25.3</v>
      </c>
    </row>
    <row r="1963" spans="1:3" x14ac:dyDescent="0.2">
      <c r="A1963" s="10">
        <f t="shared" si="30"/>
        <v>1961</v>
      </c>
      <c r="B1963" s="11">
        <v>121</v>
      </c>
      <c r="C1963" s="11">
        <v>25.3</v>
      </c>
    </row>
    <row r="1964" spans="1:3" x14ac:dyDescent="0.2">
      <c r="A1964" s="10">
        <f t="shared" si="30"/>
        <v>1962</v>
      </c>
      <c r="B1964" s="11">
        <v>121</v>
      </c>
      <c r="C1964" s="11">
        <v>25.3</v>
      </c>
    </row>
    <row r="1965" spans="1:3" x14ac:dyDescent="0.2">
      <c r="A1965" s="10">
        <f t="shared" si="30"/>
        <v>1963</v>
      </c>
      <c r="B1965" s="11">
        <v>121</v>
      </c>
      <c r="C1965" s="11">
        <v>25.3</v>
      </c>
    </row>
    <row r="1966" spans="1:3" x14ac:dyDescent="0.2">
      <c r="A1966" s="10">
        <f t="shared" si="30"/>
        <v>1964</v>
      </c>
      <c r="B1966" s="11">
        <v>121</v>
      </c>
      <c r="C1966" s="11">
        <v>25.3</v>
      </c>
    </row>
    <row r="1967" spans="1:3" x14ac:dyDescent="0.2">
      <c r="A1967" s="10">
        <f t="shared" si="30"/>
        <v>1965</v>
      </c>
      <c r="B1967" s="11">
        <v>121</v>
      </c>
      <c r="C1967" s="11">
        <v>25.3</v>
      </c>
    </row>
    <row r="1968" spans="1:3" x14ac:dyDescent="0.2">
      <c r="A1968" s="10">
        <f t="shared" si="30"/>
        <v>1966</v>
      </c>
      <c r="B1968" s="11">
        <v>121</v>
      </c>
      <c r="C1968" s="11">
        <v>25.4</v>
      </c>
    </row>
    <row r="1969" spans="1:3" x14ac:dyDescent="0.2">
      <c r="A1969" s="10">
        <f t="shared" si="30"/>
        <v>1967</v>
      </c>
      <c r="B1969" s="11">
        <v>121</v>
      </c>
      <c r="C1969" s="11">
        <v>25.4</v>
      </c>
    </row>
    <row r="1970" spans="1:3" x14ac:dyDescent="0.2">
      <c r="A1970" s="10">
        <f t="shared" si="30"/>
        <v>1968</v>
      </c>
      <c r="B1970" s="11">
        <v>121</v>
      </c>
      <c r="C1970" s="11">
        <v>25.4</v>
      </c>
    </row>
    <row r="1971" spans="1:3" x14ac:dyDescent="0.2">
      <c r="A1971" s="10">
        <f t="shared" si="30"/>
        <v>1969</v>
      </c>
      <c r="B1971" s="11">
        <v>121</v>
      </c>
      <c r="C1971" s="11">
        <v>25.4</v>
      </c>
    </row>
    <row r="1972" spans="1:3" x14ac:dyDescent="0.2">
      <c r="A1972" s="10">
        <f t="shared" si="30"/>
        <v>1970</v>
      </c>
      <c r="B1972" s="11">
        <v>121</v>
      </c>
      <c r="C1972" s="11">
        <v>25.4</v>
      </c>
    </row>
    <row r="1973" spans="1:3" x14ac:dyDescent="0.2">
      <c r="A1973" s="10">
        <f t="shared" si="30"/>
        <v>1971</v>
      </c>
      <c r="B1973" s="11">
        <v>121</v>
      </c>
      <c r="C1973" s="11">
        <v>25.4</v>
      </c>
    </row>
    <row r="1974" spans="1:3" x14ac:dyDescent="0.2">
      <c r="A1974" s="10">
        <f t="shared" si="30"/>
        <v>1972</v>
      </c>
      <c r="B1974" s="11">
        <v>121</v>
      </c>
      <c r="C1974" s="11">
        <v>25.4</v>
      </c>
    </row>
    <row r="1975" spans="1:3" x14ac:dyDescent="0.2">
      <c r="A1975" s="10">
        <f t="shared" si="30"/>
        <v>1973</v>
      </c>
      <c r="B1975" s="11">
        <v>121</v>
      </c>
      <c r="C1975" s="11">
        <v>25.4</v>
      </c>
    </row>
    <row r="1976" spans="1:3" x14ac:dyDescent="0.2">
      <c r="A1976" s="10">
        <f t="shared" si="30"/>
        <v>1974</v>
      </c>
      <c r="B1976" s="11">
        <v>121</v>
      </c>
      <c r="C1976" s="11">
        <v>25.4</v>
      </c>
    </row>
    <row r="1977" spans="1:3" x14ac:dyDescent="0.2">
      <c r="A1977" s="10">
        <f t="shared" si="30"/>
        <v>1975</v>
      </c>
      <c r="B1977" s="11">
        <v>121</v>
      </c>
      <c r="C1977" s="11">
        <v>25.4</v>
      </c>
    </row>
    <row r="1978" spans="1:3" x14ac:dyDescent="0.2">
      <c r="A1978" s="10">
        <f t="shared" si="30"/>
        <v>1976</v>
      </c>
      <c r="B1978" s="11">
        <v>121</v>
      </c>
      <c r="C1978" s="11">
        <v>25.4</v>
      </c>
    </row>
    <row r="1979" spans="1:3" x14ac:dyDescent="0.2">
      <c r="A1979" s="10">
        <f t="shared" si="30"/>
        <v>1977</v>
      </c>
      <c r="B1979" s="11">
        <v>121</v>
      </c>
      <c r="C1979" s="11">
        <v>25.4</v>
      </c>
    </row>
    <row r="1980" spans="1:3" x14ac:dyDescent="0.2">
      <c r="A1980" s="10">
        <f t="shared" si="30"/>
        <v>1978</v>
      </c>
      <c r="B1980" s="11">
        <v>121</v>
      </c>
      <c r="C1980" s="11">
        <v>25.4</v>
      </c>
    </row>
    <row r="1981" spans="1:3" x14ac:dyDescent="0.2">
      <c r="A1981" s="10">
        <f t="shared" si="30"/>
        <v>1979</v>
      </c>
      <c r="B1981" s="11">
        <v>121</v>
      </c>
      <c r="C1981" s="11">
        <v>25.4</v>
      </c>
    </row>
    <row r="1982" spans="1:3" x14ac:dyDescent="0.2">
      <c r="A1982" s="10">
        <f t="shared" si="30"/>
        <v>1980</v>
      </c>
      <c r="B1982" s="11">
        <v>121</v>
      </c>
      <c r="C1982" s="11">
        <v>25.4</v>
      </c>
    </row>
    <row r="1983" spans="1:3" x14ac:dyDescent="0.2">
      <c r="A1983" s="10">
        <f t="shared" si="30"/>
        <v>1981</v>
      </c>
      <c r="B1983" s="11">
        <v>121</v>
      </c>
      <c r="C1983" s="11">
        <v>25.4</v>
      </c>
    </row>
    <row r="1984" spans="1:3" x14ac:dyDescent="0.2">
      <c r="A1984" s="10">
        <f t="shared" si="30"/>
        <v>1982</v>
      </c>
      <c r="B1984" s="11">
        <v>121</v>
      </c>
      <c r="C1984" s="11">
        <v>25.4</v>
      </c>
    </row>
    <row r="1985" spans="1:3" x14ac:dyDescent="0.2">
      <c r="A1985" s="10">
        <f t="shared" si="30"/>
        <v>1983</v>
      </c>
      <c r="B1985" s="11">
        <v>121</v>
      </c>
      <c r="C1985" s="11">
        <v>20.3</v>
      </c>
    </row>
    <row r="1986" spans="1:3" x14ac:dyDescent="0.2">
      <c r="A1986" s="10">
        <f t="shared" si="30"/>
        <v>1984</v>
      </c>
      <c r="B1986" s="11">
        <v>121</v>
      </c>
      <c r="C1986" s="11">
        <v>20.399999999999999</v>
      </c>
    </row>
    <row r="1987" spans="1:3" x14ac:dyDescent="0.2">
      <c r="A1987" s="10">
        <f t="shared" si="30"/>
        <v>1985</v>
      </c>
      <c r="B1987" s="11">
        <v>121</v>
      </c>
      <c r="C1987" s="11">
        <v>20.399999999999999</v>
      </c>
    </row>
    <row r="1988" spans="1:3" x14ac:dyDescent="0.2">
      <c r="A1988" s="10">
        <f t="shared" ref="A1988:A2002" si="31">A1987+1</f>
        <v>1986</v>
      </c>
      <c r="B1988" s="11">
        <v>121</v>
      </c>
      <c r="C1988" s="11">
        <v>20.399999999999999</v>
      </c>
    </row>
    <row r="1989" spans="1:3" x14ac:dyDescent="0.2">
      <c r="A1989" s="10">
        <f t="shared" si="31"/>
        <v>1987</v>
      </c>
      <c r="B1989" s="11">
        <v>121</v>
      </c>
      <c r="C1989" s="11">
        <v>20.399999999999999</v>
      </c>
    </row>
    <row r="1990" spans="1:3" x14ac:dyDescent="0.2">
      <c r="A1990" s="10">
        <f t="shared" si="31"/>
        <v>1988</v>
      </c>
      <c r="B1990" s="11">
        <v>121</v>
      </c>
      <c r="C1990" s="11">
        <v>20.399999999999999</v>
      </c>
    </row>
    <row r="1991" spans="1:3" x14ac:dyDescent="0.2">
      <c r="A1991" s="10">
        <f t="shared" si="31"/>
        <v>1989</v>
      </c>
      <c r="B1991" s="11">
        <v>121</v>
      </c>
      <c r="C1991" s="11">
        <v>20.399999999999999</v>
      </c>
    </row>
    <row r="1992" spans="1:3" x14ac:dyDescent="0.2">
      <c r="A1992" s="10">
        <f t="shared" si="31"/>
        <v>1990</v>
      </c>
      <c r="B1992" s="11">
        <v>121</v>
      </c>
      <c r="C1992" s="11">
        <v>20.399999999999999</v>
      </c>
    </row>
    <row r="1993" spans="1:3" x14ac:dyDescent="0.2">
      <c r="A1993" s="10">
        <f t="shared" si="31"/>
        <v>1991</v>
      </c>
      <c r="B1993" s="11">
        <v>121</v>
      </c>
      <c r="C1993" s="11">
        <v>20.399999999999999</v>
      </c>
    </row>
    <row r="1994" spans="1:3" x14ac:dyDescent="0.2">
      <c r="A1994" s="10">
        <f t="shared" si="31"/>
        <v>1992</v>
      </c>
      <c r="B1994" s="11">
        <v>121</v>
      </c>
      <c r="C1994" s="11">
        <v>20.399999999999999</v>
      </c>
    </row>
    <row r="1995" spans="1:3" x14ac:dyDescent="0.2">
      <c r="A1995" s="10">
        <f t="shared" si="31"/>
        <v>1993</v>
      </c>
      <c r="B1995" s="11">
        <v>121</v>
      </c>
      <c r="C1995" s="11">
        <v>20.399999999999999</v>
      </c>
    </row>
    <row r="1996" spans="1:3" x14ac:dyDescent="0.2">
      <c r="A1996" s="10">
        <f t="shared" si="31"/>
        <v>1994</v>
      </c>
      <c r="B1996" s="11">
        <v>121</v>
      </c>
      <c r="C1996" s="11">
        <v>20.399999999999999</v>
      </c>
    </row>
    <row r="1997" spans="1:3" x14ac:dyDescent="0.2">
      <c r="A1997" s="10">
        <f t="shared" si="31"/>
        <v>1995</v>
      </c>
      <c r="B1997" s="11">
        <v>121</v>
      </c>
      <c r="C1997" s="11">
        <v>20.399999999999999</v>
      </c>
    </row>
    <row r="1998" spans="1:3" x14ac:dyDescent="0.2">
      <c r="A1998" s="10">
        <f t="shared" si="31"/>
        <v>1996</v>
      </c>
      <c r="B1998" s="11">
        <v>121</v>
      </c>
      <c r="C1998" s="11">
        <v>20.399999999999999</v>
      </c>
    </row>
    <row r="1999" spans="1:3" x14ac:dyDescent="0.2">
      <c r="A1999" s="10">
        <f t="shared" si="31"/>
        <v>1997</v>
      </c>
      <c r="B1999" s="11">
        <v>121</v>
      </c>
      <c r="C1999" s="11">
        <v>20.399999999999999</v>
      </c>
    </row>
    <row r="2000" spans="1:3" x14ac:dyDescent="0.2">
      <c r="A2000" s="10">
        <f t="shared" si="31"/>
        <v>1998</v>
      </c>
      <c r="B2000" s="11">
        <v>121</v>
      </c>
      <c r="C2000" s="11">
        <v>20.399999999999999</v>
      </c>
    </row>
    <row r="2001" spans="1:3" x14ac:dyDescent="0.2">
      <c r="A2001" s="10">
        <f t="shared" si="31"/>
        <v>1999</v>
      </c>
      <c r="B2001" s="11">
        <v>121</v>
      </c>
      <c r="C2001" s="11">
        <v>20.399999999999999</v>
      </c>
    </row>
    <row r="2002" spans="1:3" x14ac:dyDescent="0.2">
      <c r="A2002" s="10">
        <f t="shared" si="31"/>
        <v>2000</v>
      </c>
      <c r="B2002" s="11">
        <v>121</v>
      </c>
      <c r="C2002" s="11">
        <v>20.399999999999999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A54CD28-D24E-4856-8C96-AEDEB3B9B2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'FOM Check (Long Run)'!B3:B2002</xm:f>
              <xm:sqref>B1</xm:sqref>
            </x14:sparkline>
          </x14:sparklines>
        </x14:sparklineGroup>
        <x14:sparklineGroup displayEmptyCellsAs="gap" xr2:uid="{A68C9912-5314-477E-B6EF-1BF36851E064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'FOM Check (Long Run)'!C3:C2002</xm:f>
              <xm:sqref>C1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BE2-3A73-42A4-9D47-FD90BA3F6CB7}">
  <dimension ref="B2:J10"/>
  <sheetViews>
    <sheetView workbookViewId="0">
      <selection activeCell="L8" sqref="L8"/>
    </sheetView>
  </sheetViews>
  <sheetFormatPr defaultRowHeight="14.25" x14ac:dyDescent="0.2"/>
  <cols>
    <col min="3" max="3" width="9.375" bestFit="1" customWidth="1"/>
    <col min="5" max="5" width="10.5" bestFit="1" customWidth="1"/>
    <col min="6" max="6" width="12.75" bestFit="1" customWidth="1"/>
    <col min="8" max="8" width="10.5" bestFit="1" customWidth="1"/>
    <col min="12" max="12" width="16" bestFit="1" customWidth="1"/>
  </cols>
  <sheetData>
    <row r="2" spans="2:10" x14ac:dyDescent="0.2">
      <c r="B2" s="8"/>
      <c r="C2" s="2"/>
      <c r="E2" s="8"/>
      <c r="F2" s="2"/>
    </row>
    <row r="3" spans="2:10" x14ac:dyDescent="0.2">
      <c r="B3" s="8"/>
      <c r="C3" t="s">
        <v>84</v>
      </c>
      <c r="D3" t="s">
        <v>83</v>
      </c>
      <c r="E3" t="s">
        <v>86</v>
      </c>
      <c r="F3" s="2" t="s">
        <v>87</v>
      </c>
      <c r="G3" s="2" t="s">
        <v>81</v>
      </c>
      <c r="H3" s="2" t="s">
        <v>82</v>
      </c>
      <c r="I3" s="2" t="s">
        <v>85</v>
      </c>
      <c r="J3" s="2" t="s">
        <v>70</v>
      </c>
    </row>
    <row r="4" spans="2:10" x14ac:dyDescent="0.2">
      <c r="B4" s="8"/>
      <c r="C4" t="s">
        <v>79</v>
      </c>
      <c r="D4" s="2">
        <f>3600*24*365.25*72</f>
        <v>2272147200</v>
      </c>
      <c r="E4" s="2">
        <f>10000000000000000000</f>
        <v>1E+19</v>
      </c>
      <c r="F4" s="5">
        <f>E4/D4</f>
        <v>4401123307.5040207</v>
      </c>
      <c r="G4" s="2">
        <v>245.6</v>
      </c>
      <c r="H4" s="42">
        <v>250.65615199999999</v>
      </c>
      <c r="I4" s="43">
        <f>G4-H4</f>
        <v>-5.0561519999999973</v>
      </c>
      <c r="J4" s="44">
        <f>(G4-H4)/H4</f>
        <v>-2.017166528591725E-2</v>
      </c>
    </row>
    <row r="5" spans="2:10" x14ac:dyDescent="0.2">
      <c r="C5" t="s">
        <v>80</v>
      </c>
      <c r="D5" s="2">
        <f>24*365.25*72</f>
        <v>631152</v>
      </c>
      <c r="E5" s="5">
        <v>10000000000</v>
      </c>
      <c r="F5" s="5">
        <f>E5/D5</f>
        <v>15844.043907014475</v>
      </c>
      <c r="G5" s="2">
        <v>255.2</v>
      </c>
      <c r="H5" s="42">
        <v>268</v>
      </c>
      <c r="I5" s="43">
        <f>G5-H5</f>
        <v>-12.800000000000011</v>
      </c>
      <c r="J5" s="44">
        <f>(G5-H5)/H5</f>
        <v>-4.7761194029850788E-2</v>
      </c>
    </row>
    <row r="7" spans="2:10" x14ac:dyDescent="0.2">
      <c r="G7">
        <v>252</v>
      </c>
    </row>
    <row r="8" spans="2:10" x14ac:dyDescent="0.2">
      <c r="B8" s="8"/>
    </row>
    <row r="9" spans="2:10" x14ac:dyDescent="0.2">
      <c r="B9" s="8"/>
    </row>
    <row r="10" spans="2:10" x14ac:dyDescent="0.2">
      <c r="B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9"/>
  <sheetViews>
    <sheetView topLeftCell="A16" workbookViewId="0">
      <selection activeCell="H18" sqref="H18"/>
    </sheetView>
  </sheetViews>
  <sheetFormatPr defaultRowHeight="14.25" x14ac:dyDescent="0.2"/>
  <cols>
    <col min="2" max="2" width="10.75" style="2" bestFit="1" customWidth="1"/>
    <col min="3" max="4" width="10.75" style="2" customWidth="1"/>
    <col min="5" max="5" width="9.375" style="2" bestFit="1" customWidth="1"/>
    <col min="6" max="6" width="12.5" style="2" bestFit="1" customWidth="1"/>
    <col min="7" max="7" width="12.625" style="2" bestFit="1" customWidth="1"/>
    <col min="8" max="8" width="14" bestFit="1" customWidth="1"/>
    <col min="9" max="13" width="9.375" bestFit="1" customWidth="1"/>
  </cols>
  <sheetData>
    <row r="2" spans="2:11" x14ac:dyDescent="0.2">
      <c r="B2" s="8" t="s">
        <v>38</v>
      </c>
    </row>
    <row r="3" spans="2:11" x14ac:dyDescent="0.2">
      <c r="B3" s="2" t="s">
        <v>24</v>
      </c>
      <c r="C3" s="2" t="s">
        <v>27</v>
      </c>
      <c r="D3" s="2" t="s">
        <v>28</v>
      </c>
      <c r="E3" s="5" t="s">
        <v>21</v>
      </c>
      <c r="F3" s="2" t="s">
        <v>22</v>
      </c>
      <c r="G3" s="2" t="s">
        <v>23</v>
      </c>
      <c r="H3" s="6"/>
    </row>
    <row r="4" spans="2:11" x14ac:dyDescent="0.2">
      <c r="B4" s="2" t="s">
        <v>25</v>
      </c>
      <c r="C4" s="5">
        <v>16615928467</v>
      </c>
      <c r="D4" s="5">
        <v>3612199700.9000001</v>
      </c>
      <c r="E4" s="5">
        <f>-91522202426</f>
        <v>-91522202426</v>
      </c>
      <c r="F4" s="5">
        <v>-294155972.32999998</v>
      </c>
      <c r="G4" s="5">
        <v>-1218109356</v>
      </c>
      <c r="H4" s="4"/>
    </row>
    <row r="5" spans="2:11" x14ac:dyDescent="0.2">
      <c r="B5" s="2" t="s">
        <v>26</v>
      </c>
      <c r="C5" s="5">
        <v>30563.081601999998</v>
      </c>
      <c r="D5" s="5">
        <v>6512.8395180999996</v>
      </c>
      <c r="E5" s="5">
        <f>-248834.61083</f>
        <v>-248834.61082999999</v>
      </c>
      <c r="F5" s="5">
        <v>-16210.233773</v>
      </c>
      <c r="G5" s="5">
        <v>-9491.4877402000002</v>
      </c>
      <c r="H5" s="4"/>
    </row>
    <row r="6" spans="2:11" x14ac:dyDescent="0.2">
      <c r="D6" s="5"/>
      <c r="F6" s="5"/>
    </row>
    <row r="7" spans="2:11" x14ac:dyDescent="0.2">
      <c r="B7" s="7" t="s">
        <v>29</v>
      </c>
      <c r="E7" s="5"/>
      <c r="G7"/>
    </row>
    <row r="8" spans="2:11" x14ac:dyDescent="0.2">
      <c r="B8" s="7"/>
      <c r="E8" s="5"/>
      <c r="G8"/>
    </row>
    <row r="9" spans="2:11" x14ac:dyDescent="0.2">
      <c r="B9" s="9" t="s">
        <v>30</v>
      </c>
      <c r="E9" s="5"/>
      <c r="G9"/>
      <c r="H9" s="45" t="s">
        <v>21</v>
      </c>
      <c r="I9" s="46" t="s">
        <v>34</v>
      </c>
      <c r="J9" s="46" t="s">
        <v>35</v>
      </c>
      <c r="K9" s="45"/>
    </row>
    <row r="10" spans="2:11" x14ac:dyDescent="0.2">
      <c r="B10" s="2" t="s">
        <v>32</v>
      </c>
      <c r="C10" s="2" t="s">
        <v>33</v>
      </c>
      <c r="E10" s="5"/>
      <c r="G10"/>
      <c r="H10" s="45">
        <v>0.96125507076000005</v>
      </c>
      <c r="I10" s="46">
        <v>1.5618045553E-2</v>
      </c>
      <c r="J10" s="46">
        <v>2.17223E-2</v>
      </c>
      <c r="K10" s="45"/>
    </row>
    <row r="11" spans="2:11" x14ac:dyDescent="0.2">
      <c r="B11" s="5">
        <v>0.96125507076000005</v>
      </c>
      <c r="C11" s="5">
        <v>0.96888416930999999</v>
      </c>
      <c r="D11" s="2" t="s">
        <v>21</v>
      </c>
      <c r="E11" s="5"/>
      <c r="G11"/>
      <c r="H11" s="45">
        <f>-0.0766/2</f>
        <v>-3.8300000000000001E-2</v>
      </c>
      <c r="I11" s="45">
        <f>-0.228</f>
        <v>-0.22800000000000001</v>
      </c>
      <c r="J11" s="45">
        <v>-0.58399999999999996</v>
      </c>
      <c r="K11" s="45"/>
    </row>
    <row r="12" spans="2:11" x14ac:dyDescent="0.2">
      <c r="B12" s="5">
        <v>4.9472195410000001E-3</v>
      </c>
      <c r="C12" s="5">
        <v>1.5618045553E-2</v>
      </c>
      <c r="D12" s="2" t="s">
        <v>34</v>
      </c>
      <c r="G12"/>
      <c r="H12" s="46">
        <v>-92000000000</v>
      </c>
      <c r="I12" s="46">
        <v>-294155900</v>
      </c>
      <c r="J12" s="46">
        <v>-1218109356</v>
      </c>
      <c r="K12" s="45"/>
    </row>
    <row r="13" spans="2:11" x14ac:dyDescent="0.2">
      <c r="B13" s="5">
        <v>2.1722306991000001E-2</v>
      </c>
      <c r="C13" s="5">
        <v>3.2279357678999997E-2</v>
      </c>
      <c r="D13" s="2" t="s">
        <v>35</v>
      </c>
      <c r="G13"/>
      <c r="H13" s="46">
        <f>H12*H11</f>
        <v>3523600000</v>
      </c>
      <c r="I13" s="46">
        <f>I12*I11</f>
        <v>67067545.200000003</v>
      </c>
      <c r="J13" s="46">
        <f>J12*J11</f>
        <v>711375863.90399992</v>
      </c>
      <c r="K13" s="45"/>
    </row>
    <row r="14" spans="2:11" x14ac:dyDescent="0.2">
      <c r="B14" s="2" t="s">
        <v>36</v>
      </c>
      <c r="G14"/>
      <c r="H14" s="45"/>
      <c r="I14" s="45"/>
      <c r="J14" s="45"/>
      <c r="K14" s="45"/>
    </row>
    <row r="15" spans="2:11" x14ac:dyDescent="0.2">
      <c r="B15" s="5">
        <v>1.5183520152999999E-3</v>
      </c>
      <c r="C15" s="2" t="s">
        <v>21</v>
      </c>
      <c r="D15" s="2" t="s">
        <v>34</v>
      </c>
      <c r="G15"/>
      <c r="H15" s="46">
        <v>16615928467</v>
      </c>
      <c r="I15" s="46">
        <f>SUM(H13)</f>
        <v>3523600000</v>
      </c>
      <c r="J15" s="46">
        <v>3612199700.9000001</v>
      </c>
      <c r="K15" s="47">
        <f>(I15-J15)/J15</f>
        <v>-2.4527907711726176E-2</v>
      </c>
    </row>
    <row r="16" spans="2:11" x14ac:dyDescent="0.2">
      <c r="B16" s="5">
        <v>1.4045766914E-3</v>
      </c>
      <c r="C16" s="2" t="s">
        <v>21</v>
      </c>
      <c r="D16" s="2" t="s">
        <v>35</v>
      </c>
      <c r="G16"/>
      <c r="H16" s="45"/>
      <c r="I16" s="45"/>
      <c r="J16" s="45"/>
      <c r="K16" s="45"/>
    </row>
    <row r="17" spans="2:12" x14ac:dyDescent="0.2">
      <c r="B17" s="5">
        <v>4.4463041619000002E-3</v>
      </c>
      <c r="C17" s="2" t="s">
        <v>34</v>
      </c>
      <c r="D17" s="2" t="s">
        <v>35</v>
      </c>
      <c r="G17"/>
      <c r="H17" s="45" t="s">
        <v>21</v>
      </c>
      <c r="I17" s="46" t="s">
        <v>34</v>
      </c>
      <c r="J17" s="46" t="s">
        <v>35</v>
      </c>
      <c r="K17" s="45"/>
    </row>
    <row r="18" spans="2:12" x14ac:dyDescent="0.2">
      <c r="B18" s="5">
        <v>4.7061698343000002E-3</v>
      </c>
      <c r="C18" s="2" t="s">
        <v>21</v>
      </c>
      <c r="D18" s="2" t="s">
        <v>34</v>
      </c>
      <c r="E18" s="2" t="s">
        <v>35</v>
      </c>
      <c r="G18"/>
      <c r="H18" s="45">
        <v>0.78800000000000003</v>
      </c>
      <c r="I18" s="46">
        <v>0.11799999999999999</v>
      </c>
      <c r="J18" s="46">
        <v>3.3999999999999998E-3</v>
      </c>
      <c r="K18" s="45"/>
    </row>
    <row r="19" spans="2:12" x14ac:dyDescent="0.2">
      <c r="G19"/>
      <c r="H19" s="45">
        <f>0.0766/2</f>
        <v>3.8300000000000001E-2</v>
      </c>
      <c r="I19" s="45">
        <f>0.228</f>
        <v>0.22800000000000001</v>
      </c>
      <c r="J19" s="45">
        <v>0.58399999999999996</v>
      </c>
      <c r="K19" s="45"/>
    </row>
    <row r="20" spans="2:12" x14ac:dyDescent="0.2">
      <c r="B20" s="8" t="s">
        <v>37</v>
      </c>
      <c r="G20"/>
      <c r="H20" s="46">
        <v>-248800</v>
      </c>
      <c r="I20" s="46">
        <v>-16210</v>
      </c>
      <c r="J20" s="46">
        <v>-9490</v>
      </c>
      <c r="K20" s="45"/>
    </row>
    <row r="21" spans="2:12" x14ac:dyDescent="0.2">
      <c r="B21" s="2" t="s">
        <v>32</v>
      </c>
      <c r="C21" s="2" t="s">
        <v>33</v>
      </c>
      <c r="G21"/>
      <c r="H21" s="46">
        <f>H20*H19*H18</f>
        <v>-7508.8835200000012</v>
      </c>
      <c r="I21" s="46">
        <f t="shared" ref="I21:J21" si="0">I20*I19*I18</f>
        <v>-436.11383999999998</v>
      </c>
      <c r="J21" s="46">
        <f t="shared" si="0"/>
        <v>-18.843343999999998</v>
      </c>
      <c r="K21" s="45"/>
    </row>
    <row r="22" spans="2:12" x14ac:dyDescent="0.2">
      <c r="B22" s="5">
        <v>0.78809065109999998</v>
      </c>
      <c r="C22" s="5">
        <v>0.93909878383000001</v>
      </c>
      <c r="D22" s="2" t="s">
        <v>21</v>
      </c>
      <c r="G22"/>
      <c r="H22" s="46">
        <f>(ABS(H21)-$J$24)/$J$24</f>
        <v>0.15293544376947568</v>
      </c>
      <c r="I22" s="46">
        <f t="shared" ref="I22:J22" si="1">(ABS(I21)-$J$24)/$J$24</f>
        <v>-0.93303783414469454</v>
      </c>
      <c r="J22" s="46">
        <f t="shared" si="1"/>
        <v>-0.99710673908859082</v>
      </c>
      <c r="K22" s="45"/>
    </row>
    <row r="23" spans="2:12" x14ac:dyDescent="0.2">
      <c r="B23" s="5">
        <v>1.1839524528E-2</v>
      </c>
      <c r="C23" s="5">
        <v>0.18539349754000001</v>
      </c>
      <c r="D23" s="2" t="s">
        <v>34</v>
      </c>
      <c r="G23"/>
      <c r="H23" s="46"/>
      <c r="I23" s="45"/>
      <c r="J23" s="45"/>
      <c r="K23" s="45"/>
    </row>
    <row r="24" spans="2:12" x14ac:dyDescent="0.2">
      <c r="B24" s="5">
        <v>3.4002595434999999E-3</v>
      </c>
      <c r="C24" s="5">
        <v>0.1334427678</v>
      </c>
      <c r="D24" s="2" t="s">
        <v>35</v>
      </c>
      <c r="G24"/>
      <c r="H24" s="46">
        <v>30563</v>
      </c>
      <c r="I24" s="46">
        <f>SUM(H21:J21)</f>
        <v>-7963.8407040000011</v>
      </c>
      <c r="J24" s="46">
        <v>6512.8395180999996</v>
      </c>
      <c r="K24" s="47">
        <f>(ABS(I24)-J24)/J24</f>
        <v>0.22279087053619037</v>
      </c>
    </row>
    <row r="25" spans="2:12" x14ac:dyDescent="0.2">
      <c r="B25" s="2" t="s">
        <v>36</v>
      </c>
      <c r="G25"/>
    </row>
    <row r="26" spans="2:12" x14ac:dyDescent="0.2">
      <c r="B26" s="5">
        <v>6.6627056576000002E-2</v>
      </c>
      <c r="C26" s="2" t="s">
        <v>21</v>
      </c>
      <c r="D26" s="2" t="s">
        <v>34</v>
      </c>
      <c r="F26" s="5"/>
      <c r="G26"/>
      <c r="H26" s="2" t="s">
        <v>21</v>
      </c>
      <c r="I26" s="2" t="s">
        <v>34</v>
      </c>
      <c r="K26" s="2" t="s">
        <v>35</v>
      </c>
    </row>
    <row r="27" spans="2:12" x14ac:dyDescent="0.2">
      <c r="B27" s="5">
        <v>2.3115591824000001E-2</v>
      </c>
      <c r="C27" s="2" t="s">
        <v>21</v>
      </c>
      <c r="D27" s="2" t="s">
        <v>35</v>
      </c>
      <c r="F27" s="5"/>
      <c r="G27"/>
      <c r="H27" s="4">
        <v>-248834.61082999999</v>
      </c>
      <c r="I27" s="4">
        <v>-16210.233773</v>
      </c>
      <c r="J27" s="4">
        <v>-5.2414166201000001E-8</v>
      </c>
      <c r="K27" s="4">
        <v>-9491.4877402000002</v>
      </c>
    </row>
    <row r="28" spans="2:12" x14ac:dyDescent="0.2">
      <c r="B28" s="5">
        <v>4.5661432096000001E-2</v>
      </c>
      <c r="C28" s="2" t="s">
        <v>34</v>
      </c>
      <c r="D28" s="2" t="s">
        <v>35</v>
      </c>
      <c r="F28" s="5"/>
      <c r="G28"/>
      <c r="H28">
        <f>Input!A2</f>
        <v>3.8300000000000001E-2</v>
      </c>
      <c r="I28">
        <f>Input!C2*2</f>
        <v>0.22799999999999998</v>
      </c>
      <c r="J28">
        <f>Input!O2</f>
        <v>0.06</v>
      </c>
      <c r="K28">
        <f>Input!Q2</f>
        <v>0.42545000000000005</v>
      </c>
    </row>
    <row r="29" spans="2:12" x14ac:dyDescent="0.2">
      <c r="B29" s="5">
        <v>6.1265484335000002E-2</v>
      </c>
      <c r="C29" s="2" t="s">
        <v>21</v>
      </c>
      <c r="D29" s="2" t="s">
        <v>34</v>
      </c>
      <c r="E29" s="2" t="s">
        <v>35</v>
      </c>
      <c r="F29" s="5"/>
      <c r="G29"/>
      <c r="H29" s="4">
        <f>H27*H28</f>
        <v>-9530.3655947890002</v>
      </c>
      <c r="I29" s="4">
        <f t="shared" ref="I29:K29" si="2">I27*I28</f>
        <v>-3695.9333002439998</v>
      </c>
      <c r="J29" s="4">
        <f t="shared" si="2"/>
        <v>-3.1448499720599999E-9</v>
      </c>
      <c r="K29" s="4">
        <f t="shared" si="2"/>
        <v>-4038.1534590680903</v>
      </c>
    </row>
    <row r="30" spans="2:12" x14ac:dyDescent="0.2">
      <c r="F30" s="5"/>
    </row>
    <row r="31" spans="2:12" x14ac:dyDescent="0.2">
      <c r="F31" s="5"/>
      <c r="H31" t="s">
        <v>93</v>
      </c>
      <c r="I31" s="2" t="s">
        <v>21</v>
      </c>
      <c r="J31" s="2" t="s">
        <v>34</v>
      </c>
      <c r="K31" s="2" t="s">
        <v>35</v>
      </c>
      <c r="L31" s="2" t="s">
        <v>92</v>
      </c>
    </row>
    <row r="32" spans="2:12" x14ac:dyDescent="0.2">
      <c r="H32" s="4">
        <v>30563.081601999998</v>
      </c>
      <c r="I32">
        <f>$H$28^0</f>
        <v>1</v>
      </c>
      <c r="J32">
        <f>$I$28^0</f>
        <v>1</v>
      </c>
      <c r="K32">
        <f>$K$28^0</f>
        <v>1</v>
      </c>
      <c r="L32" s="4">
        <f>H32*I32*J32*K32</f>
        <v>30563.081601999998</v>
      </c>
    </row>
    <row r="33" spans="8:13" x14ac:dyDescent="0.2">
      <c r="H33" s="4">
        <v>-150143.98978</v>
      </c>
      <c r="I33">
        <f>$H$28^1</f>
        <v>3.8300000000000001E-2</v>
      </c>
      <c r="J33">
        <f>$I$28^0</f>
        <v>1</v>
      </c>
      <c r="K33">
        <f>$K$28^0</f>
        <v>1</v>
      </c>
      <c r="L33" s="4">
        <f>H33*I33*J33*K33</f>
        <v>-5750.5148085740002</v>
      </c>
    </row>
    <row r="34" spans="8:13" x14ac:dyDescent="0.2">
      <c r="H34" s="4">
        <v>-54259.138718000002</v>
      </c>
      <c r="I34">
        <f>$H$28^1</f>
        <v>3.8300000000000001E-2</v>
      </c>
      <c r="J34">
        <f>$I$28^1</f>
        <v>0.22799999999999998</v>
      </c>
      <c r="K34">
        <f>$K$28^0</f>
        <v>1</v>
      </c>
      <c r="L34" s="4">
        <f>H34*I34*J34*K34</f>
        <v>-473.8125029410632</v>
      </c>
    </row>
    <row r="35" spans="8:13" x14ac:dyDescent="0.2">
      <c r="H35" s="4">
        <v>25365.753465000002</v>
      </c>
      <c r="I35">
        <f>$H$28^1</f>
        <v>3.8300000000000001E-2</v>
      </c>
      <c r="J35">
        <f>$I$28^0</f>
        <v>1</v>
      </c>
      <c r="K35">
        <f>$K$28^1</f>
        <v>0.42545000000000005</v>
      </c>
      <c r="L35" s="4">
        <f>H35*I35*J35*K35</f>
        <v>413.32823078750687</v>
      </c>
    </row>
    <row r="36" spans="8:13" x14ac:dyDescent="0.2">
      <c r="H36" s="4">
        <v>63578.184149000001</v>
      </c>
      <c r="I36">
        <f>$H$28^1</f>
        <v>3.8300000000000001E-2</v>
      </c>
      <c r="J36">
        <f>$I$28^1</f>
        <v>0.22799999999999998</v>
      </c>
      <c r="K36">
        <f>$K$28^1</f>
        <v>0.42545000000000005</v>
      </c>
      <c r="L36" s="4">
        <f>H36*I36*J36*K36</f>
        <v>236.20564304752745</v>
      </c>
    </row>
    <row r="38" spans="8:13" x14ac:dyDescent="0.2">
      <c r="L38" s="4"/>
    </row>
    <row r="39" spans="8:13" x14ac:dyDescent="0.2">
      <c r="M39" s="4"/>
    </row>
  </sheetData>
  <conditionalFormatting sqref="B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6A5C-87CF-4B5F-A928-9D88D397893E}">
  <dimension ref="B2:Z145"/>
  <sheetViews>
    <sheetView tabSelected="1" topLeftCell="A23" workbookViewId="0">
      <selection activeCell="N31" sqref="N31"/>
    </sheetView>
  </sheetViews>
  <sheetFormatPr defaultRowHeight="14.25" x14ac:dyDescent="0.2"/>
  <cols>
    <col min="13" max="13" width="17.875" bestFit="1" customWidth="1"/>
    <col min="14" max="14" width="14.125" bestFit="1" customWidth="1"/>
    <col min="15" max="15" width="15.125" bestFit="1" customWidth="1"/>
    <col min="16" max="16" width="22.75" bestFit="1" customWidth="1"/>
  </cols>
  <sheetData>
    <row r="2" spans="2:17" x14ac:dyDescent="0.2">
      <c r="B2" t="s">
        <v>84</v>
      </c>
      <c r="C2" t="s">
        <v>98</v>
      </c>
      <c r="D2" t="s">
        <v>21</v>
      </c>
      <c r="E2" t="s">
        <v>34</v>
      </c>
      <c r="F2" t="s">
        <v>35</v>
      </c>
      <c r="G2" t="s">
        <v>94</v>
      </c>
      <c r="H2" t="s">
        <v>95</v>
      </c>
      <c r="I2" t="s">
        <v>96</v>
      </c>
      <c r="J2" t="s">
        <v>97</v>
      </c>
    </row>
    <row r="3" spans="2:17" x14ac:dyDescent="0.2">
      <c r="B3" t="s">
        <v>79</v>
      </c>
      <c r="C3">
        <v>237.6</v>
      </c>
      <c r="D3" s="4">
        <v>0.94636806893000003</v>
      </c>
      <c r="E3" s="4">
        <v>4.5087301228999999E-3</v>
      </c>
      <c r="F3" s="4">
        <v>2.2221816272999999E-2</v>
      </c>
      <c r="G3" s="4">
        <v>4.3710191143000003E-3</v>
      </c>
      <c r="H3" s="4">
        <v>2.0040169643999999E-3</v>
      </c>
      <c r="I3" s="4">
        <v>1.0456247809999999E-2</v>
      </c>
      <c r="J3" s="4">
        <v>1.0070100784000001E-2</v>
      </c>
      <c r="N3" s="4"/>
      <c r="O3" s="4"/>
      <c r="P3" s="4"/>
      <c r="Q3" s="4"/>
    </row>
    <row r="4" spans="2:17" x14ac:dyDescent="0.2">
      <c r="B4" t="s">
        <v>79</v>
      </c>
      <c r="C4">
        <v>240.8</v>
      </c>
      <c r="D4" s="4">
        <v>0.89171376145000003</v>
      </c>
      <c r="E4" s="4">
        <v>6.0397789709999997E-2</v>
      </c>
      <c r="F4" s="4">
        <v>1.9451083700999999E-2</v>
      </c>
      <c r="G4" s="4">
        <v>6.7185235720999999E-3</v>
      </c>
      <c r="H4" s="4">
        <v>1.8951307205E-3</v>
      </c>
      <c r="I4" s="4">
        <v>7.7275882762E-3</v>
      </c>
      <c r="J4" s="4">
        <v>1.2096122565999999E-2</v>
      </c>
      <c r="N4" s="4"/>
      <c r="O4" s="4"/>
      <c r="P4" s="4"/>
      <c r="Q4" s="4"/>
    </row>
    <row r="5" spans="2:17" x14ac:dyDescent="0.2">
      <c r="B5" t="s">
        <v>79</v>
      </c>
      <c r="C5">
        <v>244</v>
      </c>
      <c r="D5" s="4">
        <v>0.77812921508999999</v>
      </c>
      <c r="E5" s="4">
        <v>0.17384906018999999</v>
      </c>
      <c r="F5" s="4">
        <v>1.7060741115999999E-2</v>
      </c>
      <c r="G5" s="4">
        <v>1.3487404239E-2</v>
      </c>
      <c r="H5" s="4">
        <v>1.9592397926000002E-3</v>
      </c>
      <c r="I5" s="4">
        <v>4.7307353586000002E-3</v>
      </c>
      <c r="J5" s="4">
        <v>1.0783604214999999E-2</v>
      </c>
      <c r="N5" s="4"/>
      <c r="O5" s="4"/>
      <c r="P5" s="4"/>
      <c r="Q5" s="4"/>
    </row>
    <row r="6" spans="2:17" x14ac:dyDescent="0.2">
      <c r="B6" t="s">
        <v>79</v>
      </c>
      <c r="C6">
        <v>247.2</v>
      </c>
      <c r="D6" s="4">
        <v>0.65536997214000003</v>
      </c>
      <c r="E6" s="4">
        <v>0.30391669587999998</v>
      </c>
      <c r="F6" s="4">
        <v>7.1944107557E-3</v>
      </c>
      <c r="G6" s="4">
        <v>1.8310441612E-2</v>
      </c>
      <c r="H6" s="4">
        <v>1.6004940226E-3</v>
      </c>
      <c r="I6" s="4">
        <v>3.7302538675999999E-3</v>
      </c>
      <c r="J6" s="4">
        <v>9.8777317276999999E-3</v>
      </c>
      <c r="N6" s="4"/>
      <c r="O6" s="4"/>
      <c r="P6" s="4"/>
      <c r="Q6" s="4"/>
    </row>
    <row r="7" spans="2:17" x14ac:dyDescent="0.2">
      <c r="B7" t="s">
        <v>79</v>
      </c>
      <c r="C7">
        <v>250.4</v>
      </c>
      <c r="D7" s="4">
        <v>0.55054557876999999</v>
      </c>
      <c r="E7" s="4">
        <v>0.40465975118000003</v>
      </c>
      <c r="F7" s="4">
        <v>4.0391842040000004E-3</v>
      </c>
      <c r="G7" s="4">
        <v>2.4439380975000001E-2</v>
      </c>
      <c r="H7" s="4">
        <v>1.5841625588999999E-3</v>
      </c>
      <c r="I7" s="4">
        <v>2.4944975148E-3</v>
      </c>
      <c r="J7" s="4">
        <v>1.2237444796E-2</v>
      </c>
      <c r="N7" s="4"/>
      <c r="O7" s="4"/>
      <c r="P7" s="4"/>
      <c r="Q7" s="4"/>
    </row>
    <row r="8" spans="2:17" x14ac:dyDescent="0.2">
      <c r="B8" t="s">
        <v>79</v>
      </c>
      <c r="C8">
        <v>253.6</v>
      </c>
      <c r="D8" s="4">
        <v>0.46165624072</v>
      </c>
      <c r="E8" s="4">
        <v>0.49959798211000001</v>
      </c>
      <c r="F8" s="4">
        <v>1.7367201724000001E-3</v>
      </c>
      <c r="G8" s="4">
        <v>2.6519938343E-2</v>
      </c>
      <c r="H8" s="4">
        <v>1.5449940947999999E-3</v>
      </c>
      <c r="I8" s="4">
        <v>3.4780613916E-3</v>
      </c>
      <c r="J8" s="4">
        <v>5.4660631654000003E-3</v>
      </c>
      <c r="N8" s="4"/>
      <c r="O8" s="4"/>
      <c r="P8" s="4"/>
      <c r="Q8" s="4"/>
    </row>
    <row r="9" spans="2:17" x14ac:dyDescent="0.2">
      <c r="B9" t="s">
        <v>79</v>
      </c>
      <c r="C9">
        <v>256.8</v>
      </c>
      <c r="D9" s="4">
        <v>0.38759807126000001</v>
      </c>
      <c r="E9" s="4">
        <v>0.55961639723000001</v>
      </c>
      <c r="F9" s="4">
        <v>5.3393023122000002E-4</v>
      </c>
      <c r="G9" s="4">
        <v>3.5226386063999998E-2</v>
      </c>
      <c r="H9" s="4">
        <v>1.4671513933999999E-3</v>
      </c>
      <c r="I9" s="4">
        <v>3.9215915766999997E-3</v>
      </c>
      <c r="J9" s="4">
        <v>1.1636472249E-2</v>
      </c>
      <c r="N9" s="4"/>
      <c r="O9" s="4"/>
      <c r="P9" s="4"/>
      <c r="Q9" s="4"/>
    </row>
    <row r="10" spans="2:17" x14ac:dyDescent="0.2">
      <c r="B10" t="s">
        <v>79</v>
      </c>
      <c r="C10">
        <v>260</v>
      </c>
      <c r="D10" s="4">
        <v>0.35120727733000001</v>
      </c>
      <c r="E10" s="4">
        <v>0.60333319766000004</v>
      </c>
      <c r="F10" s="4">
        <v>4.8741859288000002E-4</v>
      </c>
      <c r="G10" s="4">
        <v>3.4671551132000003E-2</v>
      </c>
      <c r="H10" s="4">
        <v>2.2133691776999999E-3</v>
      </c>
      <c r="I10" s="4">
        <v>2.1029175075000001E-3</v>
      </c>
      <c r="J10" s="4">
        <v>5.9842686006000003E-3</v>
      </c>
    </row>
    <row r="11" spans="2:17" x14ac:dyDescent="0.2">
      <c r="B11" t="s">
        <v>79</v>
      </c>
      <c r="C11">
        <v>263.2</v>
      </c>
      <c r="D11" s="4">
        <v>0.28440584296999999</v>
      </c>
      <c r="E11" s="4">
        <v>0.66728392945000004</v>
      </c>
      <c r="F11" s="4">
        <v>4.4764604970999999E-3</v>
      </c>
      <c r="G11" s="4">
        <v>3.2610838742999998E-2</v>
      </c>
      <c r="H11" s="4">
        <v>3.1141223654000002E-3</v>
      </c>
      <c r="I11" s="4">
        <v>2.9734916054999999E-3</v>
      </c>
      <c r="J11" s="4">
        <v>5.1353143696000001E-3</v>
      </c>
    </row>
    <row r="12" spans="2:17" x14ac:dyDescent="0.2">
      <c r="B12" t="s">
        <v>79</v>
      </c>
      <c r="C12">
        <v>266.39999999999998</v>
      </c>
      <c r="D12" s="4">
        <v>0.27945962894999998</v>
      </c>
      <c r="E12" s="4">
        <v>0.66751735871999995</v>
      </c>
      <c r="F12" s="4">
        <v>7.8997879917E-3</v>
      </c>
      <c r="G12" s="4">
        <v>3.0670052473E-2</v>
      </c>
      <c r="H12" s="4">
        <v>2.540028796E-3</v>
      </c>
      <c r="I12" s="4">
        <v>4.6388148966999996E-3</v>
      </c>
      <c r="J12" s="4">
        <v>7.2743281728999999E-3</v>
      </c>
    </row>
    <row r="13" spans="2:17" x14ac:dyDescent="0.2">
      <c r="B13" t="s">
        <v>79</v>
      </c>
      <c r="C13">
        <v>269.60000000000002</v>
      </c>
      <c r="D13" s="4">
        <v>0.24642205311000001</v>
      </c>
      <c r="E13" s="4">
        <v>0.69422551529999998</v>
      </c>
      <c r="F13" s="4">
        <v>1.2307186592999999E-2</v>
      </c>
      <c r="G13" s="4">
        <v>3.0082905781000001E-2</v>
      </c>
      <c r="H13" s="4">
        <v>4.6320307601999998E-3</v>
      </c>
      <c r="I13" s="4">
        <v>2.7223228869000002E-3</v>
      </c>
      <c r="J13" s="4">
        <v>9.6079855680000006E-3</v>
      </c>
    </row>
    <row r="14" spans="2:17" x14ac:dyDescent="0.2">
      <c r="B14" t="s">
        <v>79</v>
      </c>
      <c r="C14">
        <v>272.8</v>
      </c>
      <c r="D14" s="4">
        <v>0.25507700268</v>
      </c>
      <c r="E14" s="4">
        <v>0.68469559130000002</v>
      </c>
      <c r="F14" s="4">
        <v>9.0255544117000003E-3</v>
      </c>
      <c r="G14" s="4">
        <v>2.9159476613000002E-2</v>
      </c>
      <c r="H14" s="4">
        <v>5.5630356775999996E-3</v>
      </c>
      <c r="I14" s="4">
        <v>3.6812749132999999E-3</v>
      </c>
      <c r="J14" s="4">
        <v>1.2798064398999999E-2</v>
      </c>
    </row>
    <row r="15" spans="2:17" x14ac:dyDescent="0.2">
      <c r="B15" t="s">
        <v>79</v>
      </c>
      <c r="C15">
        <v>276</v>
      </c>
      <c r="D15" s="4">
        <v>0.24039196973999999</v>
      </c>
      <c r="E15" s="4">
        <v>0.69945033778999999</v>
      </c>
      <c r="F15" s="4">
        <v>9.3177570141000001E-3</v>
      </c>
      <c r="G15" s="4">
        <v>3.1797482570999999E-2</v>
      </c>
      <c r="H15" s="4">
        <v>2.3237133626000002E-3</v>
      </c>
      <c r="I15" s="4">
        <v>2.6024374393E-3</v>
      </c>
      <c r="J15" s="4">
        <v>1.4116302085999999E-2</v>
      </c>
    </row>
    <row r="16" spans="2:17" x14ac:dyDescent="0.2">
      <c r="B16" t="s">
        <v>79</v>
      </c>
      <c r="C16">
        <v>279.2</v>
      </c>
      <c r="D16" s="4">
        <v>0.19944978276</v>
      </c>
      <c r="E16" s="4">
        <v>0.74289510929000002</v>
      </c>
      <c r="F16" s="4">
        <v>9.1256593500000007E-3</v>
      </c>
      <c r="G16" s="4">
        <v>2.9366772140999999E-2</v>
      </c>
      <c r="H16" s="4">
        <v>2.2350911078999999E-3</v>
      </c>
      <c r="I16" s="4">
        <v>7.6596522865000002E-3</v>
      </c>
      <c r="J16" s="4">
        <v>9.2679330659999996E-3</v>
      </c>
    </row>
    <row r="17" spans="2:26" x14ac:dyDescent="0.2">
      <c r="B17" t="s">
        <v>79</v>
      </c>
      <c r="C17">
        <v>282.39999999999998</v>
      </c>
      <c r="D17" s="4">
        <v>0.17243793207999999</v>
      </c>
      <c r="E17" s="4">
        <v>0.77230273213</v>
      </c>
      <c r="F17" s="4">
        <v>9.0569312852999996E-3</v>
      </c>
      <c r="G17" s="4">
        <v>2.7896022467999999E-2</v>
      </c>
      <c r="H17" s="4">
        <v>3.3528074136999998E-3</v>
      </c>
      <c r="I17" s="4">
        <v>4.8113622683999997E-3</v>
      </c>
      <c r="J17" s="4">
        <v>1.0142212357E-2</v>
      </c>
    </row>
    <row r="18" spans="2:26" x14ac:dyDescent="0.2">
      <c r="B18" t="s">
        <v>79</v>
      </c>
      <c r="C18">
        <v>285.60000000000002</v>
      </c>
      <c r="D18" s="4">
        <v>0.15897927778000001</v>
      </c>
      <c r="E18" s="4">
        <v>0.79026773621000002</v>
      </c>
      <c r="F18" s="4">
        <v>5.6950890206000004E-3</v>
      </c>
      <c r="G18" s="4">
        <v>2.6717388145999998E-2</v>
      </c>
      <c r="H18" s="4">
        <v>3.4435909479000001E-3</v>
      </c>
      <c r="I18" s="4">
        <v>8.0289466130000001E-3</v>
      </c>
      <c r="J18" s="4">
        <v>6.8679712852000004E-3</v>
      </c>
    </row>
    <row r="19" spans="2:26" x14ac:dyDescent="0.2">
      <c r="B19" t="s">
        <v>79</v>
      </c>
      <c r="C19">
        <v>288.8</v>
      </c>
      <c r="D19" s="4">
        <v>0.16102271117</v>
      </c>
      <c r="E19" s="4">
        <v>0.76643878983000002</v>
      </c>
      <c r="F19" s="4">
        <v>7.5475377044000001E-3</v>
      </c>
      <c r="G19" s="4">
        <v>2.9440637405000001E-2</v>
      </c>
      <c r="H19" s="4">
        <v>5.5374248445000003E-3</v>
      </c>
      <c r="I19" s="4">
        <v>1.3427783344999999E-2</v>
      </c>
      <c r="J19" s="4">
        <v>1.6585115697999999E-2</v>
      </c>
    </row>
    <row r="20" spans="2:26" x14ac:dyDescent="0.2">
      <c r="B20" t="s">
        <v>79</v>
      </c>
      <c r="C20">
        <v>292</v>
      </c>
      <c r="D20" s="4">
        <v>0.14550839123000001</v>
      </c>
      <c r="E20" s="4">
        <v>0.78241102925999995</v>
      </c>
      <c r="F20" s="4">
        <v>8.4760007704999998E-3</v>
      </c>
      <c r="G20" s="4">
        <v>2.8995873288999999E-2</v>
      </c>
      <c r="H20" s="4">
        <v>3.0097014616E-3</v>
      </c>
      <c r="I20" s="4">
        <v>1.1019032865E-2</v>
      </c>
      <c r="J20" s="4">
        <v>2.0579971119E-2</v>
      </c>
    </row>
    <row r="21" spans="2:26" x14ac:dyDescent="0.2">
      <c r="B21" t="s">
        <v>79</v>
      </c>
      <c r="C21">
        <v>295.2</v>
      </c>
      <c r="D21" s="4">
        <v>0.13193983143999999</v>
      </c>
      <c r="E21" s="4">
        <v>0.79172618697999997</v>
      </c>
      <c r="F21" s="4">
        <v>1.0558558476000001E-2</v>
      </c>
      <c r="G21" s="4">
        <v>2.5858529833E-2</v>
      </c>
      <c r="H21" s="4">
        <v>2.9464066011E-3</v>
      </c>
      <c r="I21" s="4">
        <v>1.5746052712000001E-2</v>
      </c>
      <c r="J21" s="4">
        <v>2.1224433955999999E-2</v>
      </c>
    </row>
    <row r="22" spans="2:26" x14ac:dyDescent="0.2">
      <c r="B22" t="s">
        <v>79</v>
      </c>
      <c r="C22">
        <v>298.39999999999998</v>
      </c>
      <c r="D22" s="4">
        <v>0.12319351564</v>
      </c>
      <c r="E22" s="4">
        <v>0.78990528854999997</v>
      </c>
      <c r="F22" s="4">
        <v>1.0632079373E-2</v>
      </c>
      <c r="G22" s="4">
        <v>2.5079398637000001E-2</v>
      </c>
      <c r="H22" s="4">
        <v>2.5727242168999999E-3</v>
      </c>
      <c r="I22" s="4">
        <v>2.0193500478999999E-2</v>
      </c>
      <c r="J22" s="4">
        <v>2.8423493107999999E-2</v>
      </c>
    </row>
    <row r="23" spans="2:26" x14ac:dyDescent="0.2">
      <c r="B23" t="s">
        <v>80</v>
      </c>
      <c r="C23">
        <v>237.6</v>
      </c>
      <c r="D23" s="4">
        <v>0.80239387931999995</v>
      </c>
      <c r="E23" s="4">
        <v>2.7044606730999999E-2</v>
      </c>
      <c r="F23" s="4">
        <v>2.9541099804E-2</v>
      </c>
      <c r="G23" s="4">
        <v>5.7252654386000003E-2</v>
      </c>
      <c r="H23" s="4">
        <v>1.3489124821999999E-2</v>
      </c>
      <c r="I23" s="4">
        <v>1.7279786193999998E-2</v>
      </c>
      <c r="J23" s="4">
        <v>5.299884874E-2</v>
      </c>
    </row>
    <row r="24" spans="2:26" x14ac:dyDescent="0.2">
      <c r="B24" t="s">
        <v>80</v>
      </c>
      <c r="C24">
        <v>240.8</v>
      </c>
      <c r="D24" s="4">
        <v>0.84829343006000002</v>
      </c>
      <c r="E24" s="4">
        <v>7.5717335825000003E-3</v>
      </c>
      <c r="F24" s="4">
        <v>3.1304825102E-2</v>
      </c>
      <c r="G24" s="4">
        <v>2.4072674658999999E-2</v>
      </c>
      <c r="H24" s="4">
        <v>1.3780215550000001E-2</v>
      </c>
      <c r="I24" s="4">
        <v>3.4051836893000002E-2</v>
      </c>
      <c r="J24" s="4">
        <v>4.0925284158000001E-2</v>
      </c>
    </row>
    <row r="25" spans="2:26" x14ac:dyDescent="0.2">
      <c r="B25" t="s">
        <v>80</v>
      </c>
      <c r="C25">
        <v>244</v>
      </c>
      <c r="D25" s="4">
        <v>0.89742139161000001</v>
      </c>
      <c r="E25" s="4">
        <v>3.4068800417999998E-3</v>
      </c>
      <c r="F25" s="4">
        <v>2.6816087241999999E-2</v>
      </c>
      <c r="G25" s="4">
        <v>1.2979041311E-2</v>
      </c>
      <c r="H25" s="4">
        <v>1.1378414945E-2</v>
      </c>
      <c r="I25" s="4">
        <v>1.8560194812999999E-2</v>
      </c>
      <c r="J25" s="4">
        <v>2.9437990034000001E-2</v>
      </c>
    </row>
    <row r="26" spans="2:26" x14ac:dyDescent="0.2">
      <c r="B26" t="s">
        <v>80</v>
      </c>
      <c r="C26">
        <v>247.2</v>
      </c>
      <c r="D26" s="4">
        <v>0.93473100955999999</v>
      </c>
      <c r="E26" s="4">
        <v>8.5363721207000007E-3</v>
      </c>
      <c r="F26" s="4">
        <v>1.6246454005000001E-2</v>
      </c>
      <c r="G26" s="4">
        <v>7.3730587303000002E-3</v>
      </c>
      <c r="H26" s="4">
        <v>3.6264166998999999E-3</v>
      </c>
      <c r="I26" s="4">
        <v>5.8544564340000001E-3</v>
      </c>
      <c r="J26" s="4">
        <v>2.3632232449E-2</v>
      </c>
    </row>
    <row r="27" spans="2:26" x14ac:dyDescent="0.2">
      <c r="B27" t="s">
        <v>80</v>
      </c>
      <c r="C27">
        <v>250.4</v>
      </c>
      <c r="D27" s="4">
        <v>0.92341963219000001</v>
      </c>
      <c r="E27" s="4">
        <v>2.6975344121999999E-2</v>
      </c>
      <c r="F27" s="4">
        <v>1.8763812227999999E-2</v>
      </c>
      <c r="G27" s="4">
        <v>6.8433008509999997E-3</v>
      </c>
      <c r="H27" s="4">
        <v>2.6022991791000002E-3</v>
      </c>
      <c r="I27" s="4">
        <v>7.6982868246999996E-3</v>
      </c>
      <c r="J27" s="4">
        <v>1.3697324604E-2</v>
      </c>
    </row>
    <row r="28" spans="2:26" x14ac:dyDescent="0.2">
      <c r="B28" t="s">
        <v>80</v>
      </c>
      <c r="C28">
        <v>253.6</v>
      </c>
      <c r="D28" s="4">
        <v>0.87497591164999999</v>
      </c>
      <c r="E28" s="4">
        <v>6.9699920937999996E-2</v>
      </c>
      <c r="F28" s="4">
        <v>1.7140428215999998E-2</v>
      </c>
      <c r="G28" s="4">
        <v>4.2971828899000001E-3</v>
      </c>
      <c r="H28" s="4">
        <v>4.8336291056999998E-3</v>
      </c>
      <c r="I28" s="4">
        <v>9.1407435751000004E-3</v>
      </c>
      <c r="J28" s="4">
        <v>1.9912183625999998E-2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 x14ac:dyDescent="0.2">
      <c r="B29" t="s">
        <v>80</v>
      </c>
      <c r="C29">
        <v>256.8</v>
      </c>
      <c r="D29" s="4">
        <v>0.84524869043999995</v>
      </c>
      <c r="E29" s="4">
        <v>0.1100409537</v>
      </c>
      <c r="F29" s="4">
        <v>1.0419402741E-2</v>
      </c>
      <c r="G29" s="4">
        <v>7.8024469731000001E-3</v>
      </c>
      <c r="H29" s="4">
        <v>4.700576695E-3</v>
      </c>
      <c r="I29" s="4">
        <v>7.4464623563999998E-3</v>
      </c>
      <c r="J29" s="4">
        <v>1.4341467102999999E-2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x14ac:dyDescent="0.2">
      <c r="B30" t="s">
        <v>80</v>
      </c>
      <c r="C30">
        <v>260</v>
      </c>
      <c r="D30" s="4">
        <v>0.77584863720999997</v>
      </c>
      <c r="E30" s="4">
        <v>0.18052806113</v>
      </c>
      <c r="F30" s="4">
        <v>5.5155969938E-3</v>
      </c>
      <c r="G30" s="4">
        <v>7.8472657837999997E-3</v>
      </c>
      <c r="H30" s="4">
        <v>5.6668539632000001E-3</v>
      </c>
      <c r="I30" s="4">
        <v>1.1602035936E-2</v>
      </c>
      <c r="J30" s="4">
        <v>1.2991548985E-2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2:26" x14ac:dyDescent="0.2">
      <c r="B31" t="s">
        <v>80</v>
      </c>
      <c r="C31">
        <v>263.2</v>
      </c>
      <c r="D31" s="4">
        <v>0.70172657855999998</v>
      </c>
      <c r="E31" s="4">
        <v>0.24933679576000001</v>
      </c>
      <c r="F31" s="4">
        <v>8.2841918255999996E-3</v>
      </c>
      <c r="G31" s="4">
        <v>1.1097642208999999E-2</v>
      </c>
      <c r="H31" s="4">
        <v>2.9389858712999999E-3</v>
      </c>
      <c r="I31" s="4">
        <v>1.4038424258999999E-2</v>
      </c>
      <c r="J31" s="4">
        <v>1.2577381516E-2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x14ac:dyDescent="0.2">
      <c r="B32" t="s">
        <v>80</v>
      </c>
      <c r="C32">
        <v>266.39999999999998</v>
      </c>
      <c r="D32" s="4">
        <v>0.61218014270999999</v>
      </c>
      <c r="E32" s="4">
        <v>0.35495404387000001</v>
      </c>
      <c r="F32" s="4">
        <v>3.4998707037000002E-3</v>
      </c>
      <c r="G32" s="4">
        <v>1.5316187909999999E-2</v>
      </c>
      <c r="H32" s="4">
        <v>2.9674589387000002E-3</v>
      </c>
      <c r="I32" s="4">
        <v>3.7804369213000001E-3</v>
      </c>
      <c r="J32" s="4">
        <v>7.3018589412000004E-3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">
      <c r="B33" t="s">
        <v>80</v>
      </c>
      <c r="C33">
        <v>269.60000000000002</v>
      </c>
      <c r="D33" s="4">
        <v>0.54134501156000003</v>
      </c>
      <c r="E33" s="4">
        <v>0.41875608199999997</v>
      </c>
      <c r="F33" s="4">
        <v>6.8995956576000002E-4</v>
      </c>
      <c r="G33" s="4">
        <v>1.6449706450000001E-2</v>
      </c>
      <c r="H33" s="4">
        <v>8.8976984235999996E-3</v>
      </c>
      <c r="I33" s="4">
        <v>4.6425154709000003E-3</v>
      </c>
      <c r="J33" s="4">
        <v>9.2190265325000006E-3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">
      <c r="B34" t="s">
        <v>80</v>
      </c>
      <c r="C34">
        <v>272.8</v>
      </c>
      <c r="D34" s="4">
        <v>0.47978814239000001</v>
      </c>
      <c r="E34" s="4">
        <v>0.47675270896999999</v>
      </c>
      <c r="F34" s="4">
        <v>1.9620744289999999E-3</v>
      </c>
      <c r="G34" s="4">
        <v>2.602387233E-2</v>
      </c>
      <c r="H34" s="4">
        <v>4.0446954550000004E-3</v>
      </c>
      <c r="I34" s="4">
        <v>3.6125080302999999E-3</v>
      </c>
      <c r="J34" s="4">
        <v>7.8159984009E-3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">
      <c r="B35" t="s">
        <v>80</v>
      </c>
      <c r="C35">
        <v>276</v>
      </c>
      <c r="D35" s="4">
        <v>0.40001433153999999</v>
      </c>
      <c r="E35" s="4">
        <v>0.55394769744000005</v>
      </c>
      <c r="F35" s="4">
        <v>5.3009898295000005E-4</v>
      </c>
      <c r="G35" s="4">
        <v>2.4695424231000001E-2</v>
      </c>
      <c r="H35" s="4">
        <v>3.8438415188000001E-3</v>
      </c>
      <c r="I35" s="4">
        <v>7.0847047956999996E-3</v>
      </c>
      <c r="J35" s="4">
        <v>9.8839014899999994E-3</v>
      </c>
    </row>
    <row r="36" spans="2:26" x14ac:dyDescent="0.2">
      <c r="B36" t="s">
        <v>80</v>
      </c>
      <c r="C36">
        <v>279.2</v>
      </c>
      <c r="D36" s="4">
        <v>0.36323394283999999</v>
      </c>
      <c r="E36" s="4">
        <v>0.59052539260000003</v>
      </c>
      <c r="F36" s="4">
        <v>3.2176718587000001E-3</v>
      </c>
      <c r="G36" s="4">
        <v>2.5114034869000001E-2</v>
      </c>
      <c r="H36" s="4">
        <v>5.0154714282000003E-3</v>
      </c>
      <c r="I36" s="4">
        <v>5.8692668648000004E-3</v>
      </c>
      <c r="J36" s="4">
        <v>7.0242195361000003E-3</v>
      </c>
    </row>
    <row r="37" spans="2:26" x14ac:dyDescent="0.2">
      <c r="B37" t="s">
        <v>80</v>
      </c>
      <c r="C37">
        <v>282.39999999999998</v>
      </c>
      <c r="D37" s="4">
        <v>0.31320942837999999</v>
      </c>
      <c r="E37" s="4">
        <v>0.63975318640000001</v>
      </c>
      <c r="F37" s="4">
        <v>8.5930183005000001E-4</v>
      </c>
      <c r="G37" s="4">
        <v>2.6363039937E-2</v>
      </c>
      <c r="H37" s="4">
        <v>7.1574969387999997E-3</v>
      </c>
      <c r="I37" s="4">
        <v>3.4917823523999999E-3</v>
      </c>
      <c r="J37" s="4">
        <v>9.1657641611999994E-3</v>
      </c>
    </row>
    <row r="38" spans="2:26" x14ac:dyDescent="0.2">
      <c r="B38" t="s">
        <v>80</v>
      </c>
      <c r="C38">
        <v>285.60000000000002</v>
      </c>
      <c r="D38" s="4">
        <v>0.28740280149000003</v>
      </c>
      <c r="E38" s="4">
        <v>0.66185161204999998</v>
      </c>
      <c r="F38" s="4">
        <v>8.5967852292999998E-4</v>
      </c>
      <c r="G38" s="4">
        <v>2.7813978443000001E-2</v>
      </c>
      <c r="H38" s="4">
        <v>7.1713092837999998E-3</v>
      </c>
      <c r="I38" s="4">
        <v>4.0618954971000003E-3</v>
      </c>
      <c r="J38" s="4">
        <v>1.0838724714999999E-2</v>
      </c>
    </row>
    <row r="39" spans="2:26" x14ac:dyDescent="0.2">
      <c r="B39" t="s">
        <v>80</v>
      </c>
      <c r="C39">
        <v>288.8</v>
      </c>
      <c r="D39" s="4">
        <v>0.26759989878000001</v>
      </c>
      <c r="E39" s="4">
        <v>0.68040926819000003</v>
      </c>
      <c r="F39" s="4">
        <v>1.4928526772000001E-3</v>
      </c>
      <c r="G39" s="4">
        <v>2.3723307228E-2</v>
      </c>
      <c r="H39" s="4">
        <v>8.5633968862999996E-3</v>
      </c>
      <c r="I39" s="4">
        <v>3.4294788866000001E-3</v>
      </c>
      <c r="J39" s="4">
        <v>1.4781797350000001E-2</v>
      </c>
    </row>
    <row r="40" spans="2:26" x14ac:dyDescent="0.2">
      <c r="B40" t="s">
        <v>80</v>
      </c>
      <c r="C40">
        <v>292</v>
      </c>
      <c r="D40" s="4">
        <v>0.23372879478</v>
      </c>
      <c r="E40" s="4">
        <v>0.70480940792000002</v>
      </c>
      <c r="F40" s="4">
        <v>1.3624939221000001E-3</v>
      </c>
      <c r="G40" s="4">
        <v>2.8475961662000001E-2</v>
      </c>
      <c r="H40" s="4">
        <v>7.2224376433E-3</v>
      </c>
      <c r="I40" s="4">
        <v>7.1202547386000001E-3</v>
      </c>
      <c r="J40" s="4">
        <v>1.7280649336999999E-2</v>
      </c>
    </row>
    <row r="41" spans="2:26" x14ac:dyDescent="0.2">
      <c r="B41" t="s">
        <v>80</v>
      </c>
      <c r="C41">
        <v>295.2</v>
      </c>
      <c r="D41" s="4">
        <v>0.21302209815000001</v>
      </c>
      <c r="E41" s="4">
        <v>0.71620711359</v>
      </c>
      <c r="F41" s="4">
        <v>1.1482081533E-3</v>
      </c>
      <c r="G41" s="4">
        <v>3.9651038605000001E-2</v>
      </c>
      <c r="H41" s="4">
        <v>1.4392344523999999E-2</v>
      </c>
      <c r="I41" s="4">
        <v>2.8701047753999999E-3</v>
      </c>
      <c r="J41" s="4">
        <v>1.2709092199999999E-2</v>
      </c>
    </row>
    <row r="42" spans="2:26" x14ac:dyDescent="0.2">
      <c r="B42" t="s">
        <v>80</v>
      </c>
      <c r="C42">
        <v>298.39999999999998</v>
      </c>
      <c r="D42" s="4">
        <v>0.21289081889</v>
      </c>
      <c r="E42" s="4">
        <v>0.69086820741999999</v>
      </c>
      <c r="F42" s="4">
        <v>2.344986835E-3</v>
      </c>
      <c r="G42" s="4">
        <v>4.5135253923000003E-2</v>
      </c>
      <c r="H42" s="4">
        <v>1.6576955139E-2</v>
      </c>
      <c r="I42" s="4">
        <v>5.9861197004999998E-3</v>
      </c>
      <c r="J42" s="4">
        <v>2.6197658086000001E-2</v>
      </c>
    </row>
    <row r="101" spans="3:14" x14ac:dyDescent="0.2">
      <c r="N101" s="4"/>
    </row>
    <row r="112" spans="3:1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3:18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3:18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3:18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3:18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3:18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3:18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O118" s="4"/>
      <c r="P118" s="4"/>
      <c r="Q118" s="4"/>
      <c r="R11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DA95-2D06-43D6-8143-1775283C7D44}">
  <dimension ref="B2:Z15"/>
  <sheetViews>
    <sheetView workbookViewId="0">
      <selection activeCell="J34" sqref="J34"/>
    </sheetView>
  </sheetViews>
  <sheetFormatPr defaultRowHeight="14.25" x14ac:dyDescent="0.2"/>
  <cols>
    <col min="2" max="2" width="22.875" bestFit="1" customWidth="1"/>
    <col min="3" max="3" width="9" style="2"/>
    <col min="4" max="10" width="9" style="10"/>
  </cols>
  <sheetData>
    <row r="2" spans="2:26" ht="15" x14ac:dyDescent="0.2">
      <c r="B2" t="s">
        <v>31</v>
      </c>
      <c r="C2" s="2" t="s">
        <v>45</v>
      </c>
      <c r="D2" s="10" t="s">
        <v>42</v>
      </c>
      <c r="E2" s="10" t="s">
        <v>27</v>
      </c>
      <c r="F2" s="10" t="s">
        <v>28</v>
      </c>
      <c r="G2" s="10" t="s">
        <v>43</v>
      </c>
      <c r="H2" s="10" t="s">
        <v>44</v>
      </c>
      <c r="I2" s="10" t="s">
        <v>90</v>
      </c>
      <c r="J2" s="60" t="s">
        <v>91</v>
      </c>
      <c r="K2" s="10" t="s">
        <v>48</v>
      </c>
      <c r="Q2" s="2"/>
      <c r="R2" s="10"/>
      <c r="S2" s="11"/>
      <c r="T2" s="11"/>
      <c r="U2" s="11"/>
      <c r="V2" s="11"/>
    </row>
    <row r="3" spans="2:26" x14ac:dyDescent="0.2">
      <c r="B3" t="s">
        <v>47</v>
      </c>
      <c r="C3" s="2" t="s">
        <v>39</v>
      </c>
      <c r="D3" s="10">
        <v>240</v>
      </c>
      <c r="E3" s="11">
        <v>16600000000</v>
      </c>
      <c r="F3" s="11">
        <v>3560000000</v>
      </c>
      <c r="G3" s="11">
        <v>8880000000</v>
      </c>
      <c r="H3" s="11">
        <v>28300000000</v>
      </c>
      <c r="I3" s="11">
        <f>E3+F3*2</f>
        <v>23720000000</v>
      </c>
      <c r="J3" s="11">
        <f>E3+F3*3</f>
        <v>27280000000</v>
      </c>
      <c r="K3" s="11">
        <v>20199.7</v>
      </c>
      <c r="Q3" s="2"/>
      <c r="R3" s="10"/>
      <c r="S3" s="11"/>
      <c r="T3" s="11"/>
      <c r="U3" s="11"/>
      <c r="V3" s="11"/>
    </row>
    <row r="4" spans="2:26" x14ac:dyDescent="0.2">
      <c r="B4" t="s">
        <v>47</v>
      </c>
      <c r="C4" s="2" t="s">
        <v>39</v>
      </c>
      <c r="D4" s="10">
        <v>120</v>
      </c>
      <c r="E4" s="11">
        <v>16600000000</v>
      </c>
      <c r="F4" s="11">
        <v>3670000000</v>
      </c>
      <c r="G4" s="11">
        <v>9230000000</v>
      </c>
      <c r="H4" s="11">
        <v>31500000000</v>
      </c>
      <c r="I4" s="11">
        <f>E4+F4*2</f>
        <v>23940000000</v>
      </c>
      <c r="J4" s="11">
        <f>E4+F4*3</f>
        <v>27610000000</v>
      </c>
      <c r="K4" s="11">
        <v>7159.99</v>
      </c>
      <c r="M4" s="4"/>
    </row>
    <row r="5" spans="2:26" x14ac:dyDescent="0.2">
      <c r="B5" t="s">
        <v>47</v>
      </c>
      <c r="C5" s="2" t="s">
        <v>40</v>
      </c>
      <c r="D5" s="10">
        <v>125</v>
      </c>
      <c r="E5" s="11">
        <v>16615928467</v>
      </c>
      <c r="F5" s="11">
        <v>3612199700.9000001</v>
      </c>
      <c r="G5" s="11">
        <v>8830000000</v>
      </c>
      <c r="H5" s="11">
        <v>31000000000</v>
      </c>
      <c r="I5" s="11">
        <f t="shared" ref="I5:I9" si="0">E5+F5*2</f>
        <v>23840327868.799999</v>
      </c>
      <c r="J5" s="11">
        <f t="shared" ref="J5:J9" si="1">E5+F5*3</f>
        <v>27452527569.700001</v>
      </c>
      <c r="K5" s="11">
        <v>10540</v>
      </c>
      <c r="L5" s="4"/>
    </row>
    <row r="6" spans="2:26" x14ac:dyDescent="0.2">
      <c r="B6" t="s">
        <v>47</v>
      </c>
      <c r="C6" s="2" t="s">
        <v>41</v>
      </c>
      <c r="D6" s="10">
        <v>552</v>
      </c>
      <c r="E6" s="11">
        <v>12400000000</v>
      </c>
      <c r="F6" s="11">
        <v>8940000000</v>
      </c>
      <c r="G6" s="11">
        <v>6700000000</v>
      </c>
      <c r="H6" s="59">
        <v>42000000000</v>
      </c>
      <c r="I6" s="11">
        <f t="shared" si="0"/>
        <v>30280000000</v>
      </c>
      <c r="J6" s="11">
        <f t="shared" si="1"/>
        <v>39220000000</v>
      </c>
      <c r="K6" s="4">
        <v>339952</v>
      </c>
      <c r="Q6" s="10"/>
      <c r="R6" s="11"/>
      <c r="S6" s="11"/>
      <c r="T6" s="11"/>
      <c r="U6" s="11"/>
      <c r="V6" s="11"/>
      <c r="W6" s="11"/>
      <c r="X6" s="11"/>
    </row>
    <row r="7" spans="2:26" x14ac:dyDescent="0.2">
      <c r="B7" t="s">
        <v>46</v>
      </c>
      <c r="C7" s="2" t="s">
        <v>39</v>
      </c>
      <c r="D7" s="10">
        <v>240</v>
      </c>
      <c r="E7" s="11">
        <v>30600</v>
      </c>
      <c r="F7" s="11">
        <v>6490</v>
      </c>
      <c r="G7" s="11">
        <v>17800</v>
      </c>
      <c r="H7" s="11">
        <v>51700</v>
      </c>
      <c r="I7" s="11">
        <f t="shared" si="0"/>
        <v>43580</v>
      </c>
      <c r="J7" s="11">
        <f t="shared" si="1"/>
        <v>50070</v>
      </c>
      <c r="K7" s="11">
        <v>20199.7</v>
      </c>
      <c r="Q7" s="10"/>
      <c r="R7" s="11"/>
      <c r="S7" s="11"/>
      <c r="T7" s="11"/>
      <c r="U7" s="11"/>
      <c r="V7" s="11"/>
      <c r="W7" s="11"/>
      <c r="X7" s="11"/>
    </row>
    <row r="8" spans="2:26" x14ac:dyDescent="0.2">
      <c r="B8" t="s">
        <v>46</v>
      </c>
      <c r="C8" s="2" t="s">
        <v>39</v>
      </c>
      <c r="D8" s="2">
        <v>120</v>
      </c>
      <c r="E8" s="11">
        <v>30799.030666999999</v>
      </c>
      <c r="F8" s="11">
        <v>7463.9222821000003</v>
      </c>
      <c r="G8" s="4">
        <v>17700</v>
      </c>
      <c r="H8" s="4">
        <v>53100</v>
      </c>
      <c r="I8" s="11">
        <f t="shared" ref="I8" si="2">E8+F8*2</f>
        <v>45726.8752312</v>
      </c>
      <c r="J8" s="11">
        <f t="shared" ref="J8" si="3">E8+F8*3</f>
        <v>53190.7975133</v>
      </c>
      <c r="K8" s="11">
        <v>20199.7</v>
      </c>
      <c r="Q8" s="10"/>
      <c r="R8" s="11"/>
      <c r="S8" s="11"/>
      <c r="T8" s="11"/>
      <c r="U8" s="11"/>
      <c r="V8" s="11"/>
      <c r="W8" s="11"/>
      <c r="X8" s="11"/>
    </row>
    <row r="9" spans="2:26" x14ac:dyDescent="0.2">
      <c r="B9" t="s">
        <v>46</v>
      </c>
      <c r="C9" s="2" t="s">
        <v>40</v>
      </c>
      <c r="D9" s="10">
        <v>125</v>
      </c>
      <c r="E9" s="11">
        <v>30563.081601999998</v>
      </c>
      <c r="F9" s="11">
        <v>6512.8395180999996</v>
      </c>
      <c r="G9" s="11">
        <v>16100</v>
      </c>
      <c r="H9" s="11">
        <v>53000</v>
      </c>
      <c r="I9" s="11">
        <f t="shared" si="0"/>
        <v>43588.760638199994</v>
      </c>
      <c r="J9" s="11">
        <f t="shared" si="1"/>
        <v>50101.600156299995</v>
      </c>
      <c r="K9" s="11">
        <v>10540</v>
      </c>
      <c r="R9" s="2"/>
      <c r="S9" s="10"/>
      <c r="T9" s="11"/>
      <c r="U9" s="11"/>
      <c r="V9" s="11"/>
      <c r="W9" s="11"/>
      <c r="X9" s="11"/>
      <c r="Y9" s="11"/>
      <c r="Z9" s="11"/>
    </row>
    <row r="10" spans="2:26" ht="15" x14ac:dyDescent="0.2">
      <c r="B10" t="s">
        <v>46</v>
      </c>
      <c r="C10" s="2" t="s">
        <v>41</v>
      </c>
      <c r="E10" s="11"/>
      <c r="F10" s="11"/>
      <c r="G10" s="11"/>
      <c r="H10" s="12"/>
      <c r="I10" s="12"/>
      <c r="J10" s="12"/>
      <c r="R10" s="2"/>
      <c r="S10" s="2"/>
      <c r="T10" s="11"/>
      <c r="U10" s="11"/>
      <c r="V10" s="4"/>
      <c r="W10" s="4"/>
      <c r="X10" s="11"/>
      <c r="Y10" s="11"/>
      <c r="Z10" s="11"/>
    </row>
    <row r="11" spans="2:26" x14ac:dyDescent="0.2">
      <c r="P11" s="4"/>
    </row>
    <row r="12" spans="2:26" x14ac:dyDescent="0.2">
      <c r="K12" s="4"/>
      <c r="P12" s="4"/>
    </row>
    <row r="13" spans="2:26" ht="15" x14ac:dyDescent="0.25">
      <c r="E13" s="11"/>
      <c r="F13" s="11"/>
      <c r="G13" s="11"/>
      <c r="H13" s="13"/>
      <c r="I13" s="13"/>
      <c r="J13" s="13"/>
      <c r="K13" s="11"/>
      <c r="P13" s="4"/>
    </row>
    <row r="14" spans="2:26" ht="15" x14ac:dyDescent="0.25">
      <c r="E14" s="11"/>
      <c r="F14" s="11"/>
      <c r="G14" s="11"/>
      <c r="H14" s="14"/>
      <c r="I14" s="14"/>
      <c r="J14" s="14"/>
      <c r="K14" s="11"/>
      <c r="P14" s="4"/>
    </row>
    <row r="15" spans="2:26" x14ac:dyDescent="0.2">
      <c r="E15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48A1-1426-4F6B-939E-EE90927700CF}">
  <dimension ref="B2:D152"/>
  <sheetViews>
    <sheetView workbookViewId="0">
      <selection activeCell="J30" sqref="J30"/>
    </sheetView>
  </sheetViews>
  <sheetFormatPr defaultRowHeight="14.25" x14ac:dyDescent="0.2"/>
  <cols>
    <col min="2" max="2" width="9" style="10"/>
    <col min="3" max="3" width="19.875" style="10" bestFit="1" customWidth="1"/>
    <col min="4" max="4" width="8.75" style="10" bestFit="1" customWidth="1"/>
  </cols>
  <sheetData>
    <row r="2" spans="2:4" x14ac:dyDescent="0.2">
      <c r="B2" s="10" t="s">
        <v>50</v>
      </c>
      <c r="C2" s="10" t="s">
        <v>49</v>
      </c>
      <c r="D2" s="10" t="s">
        <v>25</v>
      </c>
    </row>
    <row r="3" spans="2:4" x14ac:dyDescent="0.2">
      <c r="B3" s="10">
        <v>1</v>
      </c>
      <c r="C3" s="11">
        <v>9256139760.5</v>
      </c>
      <c r="D3" s="11">
        <v>7610286000</v>
      </c>
    </row>
    <row r="4" spans="2:4" x14ac:dyDescent="0.2">
      <c r="B4" s="10">
        <f>B3+1</f>
        <v>2</v>
      </c>
      <c r="C4" s="11">
        <v>794876787.77999997</v>
      </c>
      <c r="D4" s="11">
        <v>11393010000</v>
      </c>
    </row>
    <row r="5" spans="2:4" x14ac:dyDescent="0.2">
      <c r="B5" s="10">
        <f t="shared" ref="B5:B68" si="0">B4+1</f>
        <v>3</v>
      </c>
      <c r="C5" s="11">
        <v>2025688810.4000001</v>
      </c>
      <c r="D5" s="11">
        <v>8688170000</v>
      </c>
    </row>
    <row r="6" spans="2:4" x14ac:dyDescent="0.2">
      <c r="B6" s="10">
        <f t="shared" si="0"/>
        <v>4</v>
      </c>
      <c r="C6" s="11">
        <v>4561207989.6000004</v>
      </c>
      <c r="D6" s="11">
        <v>9065151000</v>
      </c>
    </row>
    <row r="7" spans="2:4" x14ac:dyDescent="0.2">
      <c r="B7" s="10">
        <f t="shared" si="0"/>
        <v>5</v>
      </c>
      <c r="C7" s="11">
        <v>581292928.46000004</v>
      </c>
      <c r="D7" s="11">
        <v>9005600000</v>
      </c>
    </row>
    <row r="8" spans="2:4" x14ac:dyDescent="0.2">
      <c r="B8" s="10">
        <f t="shared" si="0"/>
        <v>6</v>
      </c>
      <c r="C8" s="11">
        <v>764486160.30999994</v>
      </c>
      <c r="D8" s="11">
        <v>8690114000</v>
      </c>
    </row>
    <row r="9" spans="2:4" x14ac:dyDescent="0.2">
      <c r="B9" s="10">
        <f t="shared" si="0"/>
        <v>7</v>
      </c>
      <c r="C9" s="11">
        <v>11990216173</v>
      </c>
      <c r="D9" s="11">
        <v>16205360000</v>
      </c>
    </row>
    <row r="10" spans="2:4" x14ac:dyDescent="0.2">
      <c r="B10" s="10">
        <f t="shared" si="0"/>
        <v>8</v>
      </c>
      <c r="C10" s="11">
        <v>37737708.872000001</v>
      </c>
      <c r="D10" s="11">
        <v>9097227000</v>
      </c>
    </row>
    <row r="11" spans="2:4" x14ac:dyDescent="0.2">
      <c r="B11" s="10">
        <f t="shared" si="0"/>
        <v>9</v>
      </c>
      <c r="C11" s="11">
        <v>368192483.66000003</v>
      </c>
      <c r="D11" s="11">
        <v>7700893000</v>
      </c>
    </row>
    <row r="12" spans="2:4" x14ac:dyDescent="0.2">
      <c r="B12" s="10">
        <f t="shared" si="0"/>
        <v>10</v>
      </c>
      <c r="C12" s="11">
        <v>54422421.251999997</v>
      </c>
      <c r="D12" s="11">
        <v>12632470000</v>
      </c>
    </row>
    <row r="13" spans="2:4" x14ac:dyDescent="0.2">
      <c r="B13" s="10">
        <f t="shared" si="0"/>
        <v>11</v>
      </c>
      <c r="C13" s="11">
        <v>1074309266.3</v>
      </c>
      <c r="D13" s="11">
        <v>9355421000</v>
      </c>
    </row>
    <row r="14" spans="2:4" x14ac:dyDescent="0.2">
      <c r="B14" s="10">
        <f t="shared" si="0"/>
        <v>12</v>
      </c>
      <c r="C14" s="11">
        <v>289358491</v>
      </c>
      <c r="D14" s="11">
        <v>8085312000</v>
      </c>
    </row>
    <row r="15" spans="2:4" x14ac:dyDescent="0.2">
      <c r="B15" s="10">
        <f t="shared" si="0"/>
        <v>13</v>
      </c>
      <c r="C15" s="11">
        <v>44510845.686999999</v>
      </c>
      <c r="D15" s="11">
        <v>8219197000</v>
      </c>
    </row>
    <row r="16" spans="2:4" x14ac:dyDescent="0.2">
      <c r="B16" s="10">
        <f t="shared" si="0"/>
        <v>14</v>
      </c>
      <c r="C16" s="11">
        <v>165779541.94999999</v>
      </c>
      <c r="D16" s="11">
        <v>7924144000</v>
      </c>
    </row>
    <row r="17" spans="2:4" x14ac:dyDescent="0.2">
      <c r="B17" s="10">
        <f t="shared" si="0"/>
        <v>15</v>
      </c>
      <c r="C17" s="11">
        <v>53716903.395999998</v>
      </c>
      <c r="D17" s="11">
        <v>9008167000</v>
      </c>
    </row>
    <row r="18" spans="2:4" x14ac:dyDescent="0.2">
      <c r="B18" s="10">
        <f t="shared" si="0"/>
        <v>16</v>
      </c>
      <c r="C18" s="11">
        <v>68860394.351999998</v>
      </c>
      <c r="D18" s="11">
        <v>8689722000</v>
      </c>
    </row>
    <row r="19" spans="2:4" x14ac:dyDescent="0.2">
      <c r="B19" s="10">
        <f t="shared" si="0"/>
        <v>17</v>
      </c>
      <c r="C19" s="11">
        <v>27588627.098000001</v>
      </c>
      <c r="D19" s="11">
        <v>10068190000</v>
      </c>
    </row>
    <row r="20" spans="2:4" x14ac:dyDescent="0.2">
      <c r="B20" s="10">
        <f t="shared" si="0"/>
        <v>18</v>
      </c>
      <c r="C20" s="11">
        <v>6323940.5284000002</v>
      </c>
      <c r="D20" s="11">
        <v>9468737000</v>
      </c>
    </row>
    <row r="21" spans="2:4" x14ac:dyDescent="0.2">
      <c r="B21" s="10">
        <f t="shared" si="0"/>
        <v>19</v>
      </c>
      <c r="C21" s="11">
        <v>3567013.9153</v>
      </c>
      <c r="D21" s="11">
        <v>9523233000</v>
      </c>
    </row>
    <row r="22" spans="2:4" x14ac:dyDescent="0.2">
      <c r="B22" s="10">
        <f t="shared" si="0"/>
        <v>20</v>
      </c>
      <c r="C22" s="11">
        <v>499085.29709000001</v>
      </c>
      <c r="D22" s="11">
        <v>11535070000</v>
      </c>
    </row>
    <row r="23" spans="2:4" x14ac:dyDescent="0.2">
      <c r="B23" s="10">
        <f t="shared" si="0"/>
        <v>21</v>
      </c>
      <c r="C23" s="11">
        <v>498056.70990999998</v>
      </c>
      <c r="D23" s="11">
        <v>12889690000</v>
      </c>
    </row>
    <row r="24" spans="2:4" x14ac:dyDescent="0.2">
      <c r="B24" s="10">
        <f t="shared" si="0"/>
        <v>22</v>
      </c>
      <c r="C24" s="11">
        <v>47919.029807999999</v>
      </c>
      <c r="D24" s="11">
        <v>8782251000</v>
      </c>
    </row>
    <row r="25" spans="2:4" x14ac:dyDescent="0.2">
      <c r="B25" s="10">
        <f t="shared" si="0"/>
        <v>23</v>
      </c>
      <c r="C25" s="11">
        <v>80953.441730999999</v>
      </c>
      <c r="D25" s="11">
        <v>12031290000</v>
      </c>
    </row>
    <row r="26" spans="2:4" x14ac:dyDescent="0.2">
      <c r="B26" s="10">
        <f t="shared" si="0"/>
        <v>24</v>
      </c>
      <c r="C26" s="11">
        <v>52348.427029999999</v>
      </c>
      <c r="D26" s="11">
        <v>13031960000</v>
      </c>
    </row>
    <row r="27" spans="2:4" x14ac:dyDescent="0.2">
      <c r="B27" s="10">
        <f t="shared" si="0"/>
        <v>25</v>
      </c>
      <c r="C27" s="11">
        <v>10239.033882</v>
      </c>
      <c r="D27" s="11">
        <v>13988310000</v>
      </c>
    </row>
    <row r="28" spans="2:4" x14ac:dyDescent="0.2">
      <c r="B28" s="10">
        <f t="shared" si="0"/>
        <v>26</v>
      </c>
      <c r="C28" s="11">
        <v>37273.750676000003</v>
      </c>
      <c r="D28" s="11">
        <v>10383070000</v>
      </c>
    </row>
    <row r="29" spans="2:4" x14ac:dyDescent="0.2">
      <c r="B29" s="10">
        <f t="shared" si="0"/>
        <v>27</v>
      </c>
      <c r="C29" s="11">
        <v>3228.1316944</v>
      </c>
      <c r="D29" s="11">
        <v>11659160000</v>
      </c>
    </row>
    <row r="30" spans="2:4" x14ac:dyDescent="0.2">
      <c r="B30" s="10">
        <f t="shared" si="0"/>
        <v>28</v>
      </c>
      <c r="C30" s="11">
        <v>363.60403196999999</v>
      </c>
      <c r="D30" s="11">
        <v>13520500000</v>
      </c>
    </row>
    <row r="31" spans="2:4" x14ac:dyDescent="0.2">
      <c r="B31" s="10">
        <f t="shared" si="0"/>
        <v>29</v>
      </c>
      <c r="C31" s="11">
        <v>2207.1872145000002</v>
      </c>
      <c r="D31" s="11">
        <v>8824940000</v>
      </c>
    </row>
    <row r="32" spans="2:4" x14ac:dyDescent="0.2">
      <c r="B32" s="10">
        <f t="shared" si="0"/>
        <v>30</v>
      </c>
      <c r="C32" s="11">
        <v>4218117.3687000005</v>
      </c>
      <c r="D32" s="11">
        <v>8842866000</v>
      </c>
    </row>
    <row r="33" spans="2:4" x14ac:dyDescent="0.2">
      <c r="B33" s="10">
        <f t="shared" si="0"/>
        <v>31</v>
      </c>
      <c r="C33" s="11">
        <v>5245.0335064999999</v>
      </c>
      <c r="D33" s="11">
        <v>11265450000</v>
      </c>
    </row>
    <row r="34" spans="2:4" x14ac:dyDescent="0.2">
      <c r="B34" s="10">
        <f t="shared" si="0"/>
        <v>32</v>
      </c>
      <c r="C34" s="11">
        <v>62002.714754000001</v>
      </c>
      <c r="D34" s="11">
        <v>12082570000</v>
      </c>
    </row>
    <row r="35" spans="2:4" x14ac:dyDescent="0.2">
      <c r="B35" s="10">
        <f t="shared" si="0"/>
        <v>33</v>
      </c>
      <c r="C35" s="11">
        <v>875.46961754999995</v>
      </c>
      <c r="D35" s="11">
        <v>11793830000</v>
      </c>
    </row>
    <row r="36" spans="2:4" x14ac:dyDescent="0.2">
      <c r="B36" s="10">
        <f t="shared" si="0"/>
        <v>34</v>
      </c>
      <c r="C36" s="11">
        <v>795.86720296999999</v>
      </c>
      <c r="D36" s="11">
        <v>12758610000</v>
      </c>
    </row>
    <row r="37" spans="2:4" x14ac:dyDescent="0.2">
      <c r="B37" s="10">
        <f t="shared" si="0"/>
        <v>35</v>
      </c>
      <c r="C37" s="11">
        <v>224.04768583000001</v>
      </c>
      <c r="D37" s="11">
        <v>14328850000</v>
      </c>
    </row>
    <row r="38" spans="2:4" x14ac:dyDescent="0.2">
      <c r="B38" s="10">
        <f t="shared" si="0"/>
        <v>36</v>
      </c>
      <c r="C38" s="11">
        <v>128.01517096000001</v>
      </c>
      <c r="D38" s="11">
        <v>16221250000</v>
      </c>
    </row>
    <row r="39" spans="2:4" x14ac:dyDescent="0.2">
      <c r="B39" s="10">
        <f t="shared" si="0"/>
        <v>37</v>
      </c>
      <c r="C39" s="11">
        <v>4967.8087182999998</v>
      </c>
      <c r="D39" s="11">
        <v>9275063000</v>
      </c>
    </row>
    <row r="40" spans="2:4" x14ac:dyDescent="0.2">
      <c r="B40" s="10">
        <f t="shared" si="0"/>
        <v>38</v>
      </c>
      <c r="C40" s="11">
        <v>180.8576687</v>
      </c>
      <c r="D40" s="11">
        <v>10983940000</v>
      </c>
    </row>
    <row r="41" spans="2:4" x14ac:dyDescent="0.2">
      <c r="B41" s="10">
        <f t="shared" si="0"/>
        <v>39</v>
      </c>
      <c r="C41" s="11">
        <v>117324.41041</v>
      </c>
      <c r="D41" s="11">
        <v>9347174000</v>
      </c>
    </row>
    <row r="42" spans="2:4" x14ac:dyDescent="0.2">
      <c r="B42" s="10">
        <f t="shared" si="0"/>
        <v>40</v>
      </c>
      <c r="C42" s="11">
        <v>113.3388147</v>
      </c>
      <c r="D42" s="11">
        <v>10858210000</v>
      </c>
    </row>
    <row r="43" spans="2:4" x14ac:dyDescent="0.2">
      <c r="B43" s="10">
        <f t="shared" si="0"/>
        <v>41</v>
      </c>
      <c r="C43" s="11">
        <v>119.93235618</v>
      </c>
      <c r="D43" s="11">
        <v>12969780000</v>
      </c>
    </row>
    <row r="44" spans="2:4" x14ac:dyDescent="0.2">
      <c r="B44" s="10">
        <f t="shared" si="0"/>
        <v>42</v>
      </c>
      <c r="C44" s="11">
        <v>3093207.8487</v>
      </c>
      <c r="D44" s="11">
        <v>9377314000</v>
      </c>
    </row>
    <row r="45" spans="2:4" x14ac:dyDescent="0.2">
      <c r="B45" s="10">
        <f t="shared" si="0"/>
        <v>43</v>
      </c>
      <c r="C45" s="11">
        <v>2062.3410970999998</v>
      </c>
      <c r="D45" s="11">
        <v>11686610000</v>
      </c>
    </row>
    <row r="46" spans="2:4" x14ac:dyDescent="0.2">
      <c r="B46" s="10">
        <f t="shared" si="0"/>
        <v>44</v>
      </c>
      <c r="C46" s="11">
        <v>33330.303255999999</v>
      </c>
      <c r="D46" s="11">
        <v>9614674000</v>
      </c>
    </row>
    <row r="47" spans="2:4" x14ac:dyDescent="0.2">
      <c r="B47" s="10">
        <f t="shared" si="0"/>
        <v>45</v>
      </c>
      <c r="C47" s="11">
        <v>3191488.2650000001</v>
      </c>
      <c r="D47" s="11">
        <v>9641338000</v>
      </c>
    </row>
    <row r="48" spans="2:4" x14ac:dyDescent="0.2">
      <c r="B48" s="10">
        <f t="shared" si="0"/>
        <v>46</v>
      </c>
      <c r="C48" s="11">
        <v>1470571.4937</v>
      </c>
      <c r="D48" s="11">
        <v>10115360000</v>
      </c>
    </row>
    <row r="49" spans="2:4" x14ac:dyDescent="0.2">
      <c r="B49" s="10">
        <f t="shared" si="0"/>
        <v>47</v>
      </c>
      <c r="C49" s="11">
        <v>1502522.3073</v>
      </c>
      <c r="D49" s="11">
        <v>9130221000</v>
      </c>
    </row>
    <row r="50" spans="2:4" x14ac:dyDescent="0.2">
      <c r="B50" s="10">
        <f t="shared" si="0"/>
        <v>48</v>
      </c>
      <c r="C50" s="11">
        <v>49268.672292000003</v>
      </c>
      <c r="D50" s="11">
        <v>11020600000</v>
      </c>
    </row>
    <row r="51" spans="2:4" x14ac:dyDescent="0.2">
      <c r="B51" s="10">
        <f t="shared" si="0"/>
        <v>49</v>
      </c>
      <c r="C51" s="11">
        <v>11652.763720999999</v>
      </c>
      <c r="D51" s="11">
        <v>9605583000</v>
      </c>
    </row>
    <row r="52" spans="2:4" x14ac:dyDescent="0.2">
      <c r="B52" s="10">
        <f t="shared" si="0"/>
        <v>50</v>
      </c>
      <c r="C52" s="11">
        <v>6387.2569986999997</v>
      </c>
      <c r="D52" s="11">
        <v>10903920000</v>
      </c>
    </row>
    <row r="53" spans="2:4" x14ac:dyDescent="0.2">
      <c r="B53" s="10">
        <f t="shared" si="0"/>
        <v>51</v>
      </c>
      <c r="C53" s="11">
        <v>8353.7724736</v>
      </c>
      <c r="D53" s="11">
        <v>10578900000</v>
      </c>
    </row>
    <row r="54" spans="2:4" x14ac:dyDescent="0.2">
      <c r="B54" s="10">
        <f t="shared" si="0"/>
        <v>52</v>
      </c>
      <c r="C54" s="11">
        <v>1605.5955672</v>
      </c>
      <c r="D54" s="11">
        <v>10335540000</v>
      </c>
    </row>
    <row r="55" spans="2:4" x14ac:dyDescent="0.2">
      <c r="B55" s="10">
        <f t="shared" si="0"/>
        <v>53</v>
      </c>
      <c r="C55" s="11">
        <v>684.48012842000003</v>
      </c>
      <c r="D55" s="11">
        <v>12359960000</v>
      </c>
    </row>
    <row r="56" spans="2:4" x14ac:dyDescent="0.2">
      <c r="B56" s="10">
        <f t="shared" si="0"/>
        <v>54</v>
      </c>
      <c r="C56" s="11">
        <v>453.8887062</v>
      </c>
      <c r="D56" s="11">
        <v>11584680000</v>
      </c>
    </row>
    <row r="57" spans="2:4" x14ac:dyDescent="0.2">
      <c r="B57" s="10">
        <f t="shared" si="0"/>
        <v>55</v>
      </c>
      <c r="C57" s="11">
        <v>36.609143291000002</v>
      </c>
      <c r="D57" s="11">
        <v>13918930000</v>
      </c>
    </row>
    <row r="58" spans="2:4" x14ac:dyDescent="0.2">
      <c r="B58" s="10">
        <f t="shared" si="0"/>
        <v>56</v>
      </c>
      <c r="C58" s="11">
        <v>33.258543606000003</v>
      </c>
      <c r="D58" s="11">
        <v>13403940000</v>
      </c>
    </row>
    <row r="59" spans="2:4" x14ac:dyDescent="0.2">
      <c r="B59" s="10">
        <f t="shared" si="0"/>
        <v>57</v>
      </c>
      <c r="C59" s="11">
        <v>29.111033719999998</v>
      </c>
      <c r="D59" s="11">
        <v>13616900000</v>
      </c>
    </row>
    <row r="60" spans="2:4" x14ac:dyDescent="0.2">
      <c r="B60" s="10">
        <f t="shared" si="0"/>
        <v>58</v>
      </c>
      <c r="C60" s="11">
        <v>31.109627368999998</v>
      </c>
      <c r="D60" s="11">
        <v>13084580000</v>
      </c>
    </row>
    <row r="61" spans="2:4" x14ac:dyDescent="0.2">
      <c r="B61" s="10">
        <f t="shared" si="0"/>
        <v>59</v>
      </c>
      <c r="C61" s="11">
        <v>2.9247476747999999</v>
      </c>
      <c r="D61" s="11">
        <v>13881100000</v>
      </c>
    </row>
    <row r="62" spans="2:4" x14ac:dyDescent="0.2">
      <c r="B62" s="10">
        <f t="shared" si="0"/>
        <v>60</v>
      </c>
      <c r="C62" s="11">
        <v>0.57815635025000001</v>
      </c>
      <c r="D62" s="11">
        <v>12589840000</v>
      </c>
    </row>
    <row r="63" spans="2:4" x14ac:dyDescent="0.2">
      <c r="B63" s="10">
        <f t="shared" si="0"/>
        <v>61</v>
      </c>
      <c r="C63" s="11">
        <v>0.53817011723999997</v>
      </c>
      <c r="D63" s="11">
        <v>8951118000</v>
      </c>
    </row>
    <row r="64" spans="2:4" x14ac:dyDescent="0.2">
      <c r="B64" s="10">
        <f t="shared" si="0"/>
        <v>62</v>
      </c>
      <c r="C64" s="11">
        <v>17470.719107000001</v>
      </c>
      <c r="D64" s="11">
        <v>8766117000</v>
      </c>
    </row>
    <row r="65" spans="2:4" x14ac:dyDescent="0.2">
      <c r="B65" s="10">
        <f t="shared" si="0"/>
        <v>63</v>
      </c>
      <c r="C65" s="11">
        <v>23324.035884000001</v>
      </c>
      <c r="D65" s="11">
        <v>9609165000</v>
      </c>
    </row>
    <row r="66" spans="2:4" x14ac:dyDescent="0.2">
      <c r="B66" s="10">
        <f t="shared" si="0"/>
        <v>64</v>
      </c>
      <c r="C66" s="11">
        <v>6563.5598026999996</v>
      </c>
      <c r="D66" s="11">
        <v>11703190000</v>
      </c>
    </row>
    <row r="67" spans="2:4" x14ac:dyDescent="0.2">
      <c r="B67" s="10">
        <f t="shared" si="0"/>
        <v>65</v>
      </c>
      <c r="C67" s="11">
        <v>227.45752211999999</v>
      </c>
      <c r="D67" s="11">
        <v>9742108000</v>
      </c>
    </row>
    <row r="68" spans="2:4" x14ac:dyDescent="0.2">
      <c r="B68" s="10">
        <f t="shared" si="0"/>
        <v>66</v>
      </c>
      <c r="C68" s="11">
        <v>467.12353533999999</v>
      </c>
      <c r="D68" s="11">
        <v>10247120000</v>
      </c>
    </row>
    <row r="69" spans="2:4" x14ac:dyDescent="0.2">
      <c r="B69" s="10">
        <f t="shared" ref="B69:B132" si="1">B68+1</f>
        <v>67</v>
      </c>
      <c r="C69" s="11">
        <v>32237.749989</v>
      </c>
      <c r="D69" s="11">
        <v>8919213000</v>
      </c>
    </row>
    <row r="70" spans="2:4" x14ac:dyDescent="0.2">
      <c r="B70" s="10">
        <f t="shared" si="1"/>
        <v>68</v>
      </c>
      <c r="C70" s="11">
        <v>2.1213007747999999</v>
      </c>
      <c r="D70" s="11">
        <v>13177220000</v>
      </c>
    </row>
    <row r="71" spans="2:4" x14ac:dyDescent="0.2">
      <c r="B71" s="10">
        <f t="shared" si="1"/>
        <v>69</v>
      </c>
      <c r="C71" s="11">
        <v>0.30169593517999999</v>
      </c>
      <c r="D71" s="11">
        <v>10798120000</v>
      </c>
    </row>
    <row r="72" spans="2:4" x14ac:dyDescent="0.2">
      <c r="B72" s="10">
        <f t="shared" si="1"/>
        <v>70</v>
      </c>
      <c r="C72" s="11">
        <v>817468.97901000001</v>
      </c>
      <c r="D72" s="11">
        <v>7241117000</v>
      </c>
    </row>
    <row r="73" spans="2:4" x14ac:dyDescent="0.2">
      <c r="B73" s="10">
        <f t="shared" si="1"/>
        <v>71</v>
      </c>
      <c r="C73" s="11">
        <v>13551552.105</v>
      </c>
      <c r="D73" s="11">
        <v>8724760000</v>
      </c>
    </row>
    <row r="74" spans="2:4" x14ac:dyDescent="0.2">
      <c r="B74" s="10">
        <f t="shared" si="1"/>
        <v>72</v>
      </c>
      <c r="C74" s="11">
        <v>2188484.9717000001</v>
      </c>
      <c r="D74" s="11">
        <v>11138920000</v>
      </c>
    </row>
    <row r="75" spans="2:4" x14ac:dyDescent="0.2">
      <c r="B75" s="10">
        <f t="shared" si="1"/>
        <v>73</v>
      </c>
      <c r="C75" s="11">
        <v>4375864.8251</v>
      </c>
      <c r="D75" s="11">
        <v>8872140000</v>
      </c>
    </row>
    <row r="76" spans="2:4" x14ac:dyDescent="0.2">
      <c r="B76" s="10">
        <f t="shared" si="1"/>
        <v>74</v>
      </c>
      <c r="C76" s="11">
        <v>78653643.129999995</v>
      </c>
      <c r="D76" s="11">
        <v>8675424000</v>
      </c>
    </row>
    <row r="77" spans="2:4" x14ac:dyDescent="0.2">
      <c r="B77" s="10">
        <f t="shared" si="1"/>
        <v>75</v>
      </c>
      <c r="C77" s="11">
        <v>57048822.935000002</v>
      </c>
      <c r="D77" s="11">
        <v>8578611000</v>
      </c>
    </row>
    <row r="78" spans="2:4" x14ac:dyDescent="0.2">
      <c r="B78" s="10">
        <f t="shared" si="1"/>
        <v>76</v>
      </c>
      <c r="C78" s="11">
        <v>4352047383.3999996</v>
      </c>
      <c r="D78" s="11">
        <v>54670830000</v>
      </c>
    </row>
    <row r="79" spans="2:4" x14ac:dyDescent="0.2">
      <c r="B79" s="10">
        <f t="shared" si="1"/>
        <v>77</v>
      </c>
      <c r="C79" s="11">
        <v>88922851.621000007</v>
      </c>
      <c r="D79" s="11">
        <v>54115240000</v>
      </c>
    </row>
    <row r="80" spans="2:4" x14ac:dyDescent="0.2">
      <c r="B80" s="10">
        <f t="shared" si="1"/>
        <v>78</v>
      </c>
      <c r="C80" s="11">
        <v>66829137.932999998</v>
      </c>
      <c r="D80" s="11">
        <v>53025880000</v>
      </c>
    </row>
    <row r="81" spans="2:4" x14ac:dyDescent="0.2">
      <c r="B81" s="10">
        <f t="shared" si="1"/>
        <v>79</v>
      </c>
      <c r="C81" s="11">
        <v>5738686.0853000004</v>
      </c>
      <c r="D81" s="11">
        <v>53140950000</v>
      </c>
    </row>
    <row r="82" spans="2:4" x14ac:dyDescent="0.2">
      <c r="B82" s="10">
        <f t="shared" si="1"/>
        <v>80</v>
      </c>
      <c r="C82" s="11">
        <v>6732387.8631999996</v>
      </c>
      <c r="D82" s="11">
        <v>54205910000</v>
      </c>
    </row>
    <row r="83" spans="2:4" x14ac:dyDescent="0.2">
      <c r="B83" s="10">
        <f t="shared" si="1"/>
        <v>81</v>
      </c>
      <c r="C83" s="11">
        <v>40009742.903999999</v>
      </c>
      <c r="D83" s="11">
        <v>49901020000</v>
      </c>
    </row>
    <row r="84" spans="2:4" x14ac:dyDescent="0.2">
      <c r="B84" s="10">
        <f t="shared" si="1"/>
        <v>82</v>
      </c>
      <c r="C84" s="11">
        <v>459445105.68000001</v>
      </c>
      <c r="D84" s="11">
        <v>52037680000</v>
      </c>
    </row>
    <row r="85" spans="2:4" x14ac:dyDescent="0.2">
      <c r="B85" s="10">
        <f t="shared" si="1"/>
        <v>83</v>
      </c>
      <c r="C85" s="11">
        <v>48077930.590999998</v>
      </c>
      <c r="D85" s="11">
        <v>57022950000</v>
      </c>
    </row>
    <row r="86" spans="2:4" x14ac:dyDescent="0.2">
      <c r="B86" s="10">
        <f t="shared" si="1"/>
        <v>84</v>
      </c>
      <c r="C86" s="11">
        <v>110634253.84</v>
      </c>
      <c r="D86" s="11">
        <v>47874860000</v>
      </c>
    </row>
    <row r="87" spans="2:4" x14ac:dyDescent="0.2">
      <c r="B87" s="10">
        <f t="shared" si="1"/>
        <v>85</v>
      </c>
      <c r="C87" s="11">
        <v>18722081522</v>
      </c>
      <c r="D87" s="11">
        <v>55425980000</v>
      </c>
    </row>
    <row r="88" spans="2:4" x14ac:dyDescent="0.2">
      <c r="B88" s="10">
        <f t="shared" si="1"/>
        <v>86</v>
      </c>
      <c r="C88" s="11">
        <v>8574585188.3000002</v>
      </c>
      <c r="D88" s="11">
        <v>51593540000</v>
      </c>
    </row>
    <row r="89" spans="2:4" x14ac:dyDescent="0.2">
      <c r="B89" s="10">
        <f t="shared" si="1"/>
        <v>87</v>
      </c>
      <c r="C89" s="11">
        <v>6868013758.1000004</v>
      </c>
      <c r="D89" s="11">
        <v>47818530000</v>
      </c>
    </row>
    <row r="90" spans="2:4" x14ac:dyDescent="0.2">
      <c r="B90" s="10">
        <f t="shared" si="1"/>
        <v>88</v>
      </c>
      <c r="C90" s="11">
        <v>17279752946</v>
      </c>
      <c r="D90" s="11">
        <v>57209510000</v>
      </c>
    </row>
    <row r="91" spans="2:4" x14ac:dyDescent="0.2">
      <c r="B91" s="10">
        <f t="shared" si="1"/>
        <v>89</v>
      </c>
      <c r="C91" s="11">
        <v>3529823102.4000001</v>
      </c>
      <c r="D91" s="11">
        <v>54894720000</v>
      </c>
    </row>
    <row r="92" spans="2:4" x14ac:dyDescent="0.2">
      <c r="B92" s="10">
        <f t="shared" si="1"/>
        <v>90</v>
      </c>
      <c r="C92" s="11">
        <v>11160082726</v>
      </c>
      <c r="D92" s="11">
        <v>54192990000</v>
      </c>
    </row>
    <row r="93" spans="2:4" x14ac:dyDescent="0.2">
      <c r="B93" s="10">
        <f t="shared" si="1"/>
        <v>91</v>
      </c>
      <c r="C93" s="11">
        <v>26664390771</v>
      </c>
      <c r="D93" s="11">
        <v>47218380000</v>
      </c>
    </row>
    <row r="94" spans="2:4" x14ac:dyDescent="0.2">
      <c r="B94" s="10">
        <f t="shared" si="1"/>
        <v>92</v>
      </c>
      <c r="C94" s="11">
        <v>19790849174</v>
      </c>
      <c r="D94" s="11">
        <v>44745800000</v>
      </c>
    </row>
    <row r="95" spans="2:4" x14ac:dyDescent="0.2">
      <c r="B95" s="10">
        <f t="shared" si="1"/>
        <v>93</v>
      </c>
      <c r="C95" s="11">
        <v>40893076983</v>
      </c>
      <c r="D95" s="11">
        <v>26429590000</v>
      </c>
    </row>
    <row r="96" spans="2:4" x14ac:dyDescent="0.2">
      <c r="B96" s="10">
        <f t="shared" si="1"/>
        <v>94</v>
      </c>
      <c r="C96" s="11">
        <v>4619556416.1000004</v>
      </c>
      <c r="D96" s="11">
        <v>51368250000</v>
      </c>
    </row>
    <row r="97" spans="2:4" x14ac:dyDescent="0.2">
      <c r="B97" s="10">
        <f t="shared" si="1"/>
        <v>95</v>
      </c>
      <c r="C97" s="11">
        <v>4436778269</v>
      </c>
      <c r="D97" s="11">
        <v>56074130000</v>
      </c>
    </row>
    <row r="98" spans="2:4" x14ac:dyDescent="0.2">
      <c r="B98" s="10">
        <f t="shared" si="1"/>
        <v>96</v>
      </c>
      <c r="C98" s="11">
        <v>1289336075.4000001</v>
      </c>
      <c r="D98" s="11">
        <v>48765580000</v>
      </c>
    </row>
    <row r="99" spans="2:4" x14ac:dyDescent="0.2">
      <c r="B99" s="10">
        <f t="shared" si="1"/>
        <v>97</v>
      </c>
      <c r="C99" s="11">
        <v>1236567839.2</v>
      </c>
      <c r="D99" s="11">
        <v>52629220000</v>
      </c>
    </row>
    <row r="100" spans="2:4" x14ac:dyDescent="0.2">
      <c r="B100" s="10">
        <f t="shared" si="1"/>
        <v>98</v>
      </c>
      <c r="C100" s="11">
        <v>1238340808.9000001</v>
      </c>
      <c r="D100" s="11">
        <v>53867440000</v>
      </c>
    </row>
    <row r="101" spans="2:4" x14ac:dyDescent="0.2">
      <c r="B101" s="10">
        <f t="shared" si="1"/>
        <v>99</v>
      </c>
      <c r="C101" s="11">
        <v>1673351106.5999999</v>
      </c>
      <c r="D101" s="11">
        <v>51010580000</v>
      </c>
    </row>
    <row r="102" spans="2:4" x14ac:dyDescent="0.2">
      <c r="B102" s="10">
        <f t="shared" si="1"/>
        <v>100</v>
      </c>
      <c r="C102" s="11">
        <v>1577137244.5</v>
      </c>
      <c r="D102" s="11">
        <v>52110830000</v>
      </c>
    </row>
    <row r="103" spans="2:4" x14ac:dyDescent="0.2">
      <c r="B103" s="10">
        <f t="shared" si="1"/>
        <v>101</v>
      </c>
      <c r="C103" s="11">
        <v>1425361020.8</v>
      </c>
      <c r="D103" s="11">
        <v>47499730000</v>
      </c>
    </row>
    <row r="104" spans="2:4" x14ac:dyDescent="0.2">
      <c r="B104" s="10">
        <f t="shared" si="1"/>
        <v>102</v>
      </c>
      <c r="C104" s="11">
        <v>1297301178.3</v>
      </c>
      <c r="D104" s="11">
        <v>53874720000</v>
      </c>
    </row>
    <row r="105" spans="2:4" x14ac:dyDescent="0.2">
      <c r="B105" s="10">
        <f t="shared" si="1"/>
        <v>103</v>
      </c>
      <c r="C105" s="11">
        <v>1509289600.8</v>
      </c>
      <c r="D105" s="11">
        <v>53630420000</v>
      </c>
    </row>
    <row r="106" spans="2:4" x14ac:dyDescent="0.2">
      <c r="B106" s="10">
        <f t="shared" si="1"/>
        <v>104</v>
      </c>
      <c r="C106" s="11">
        <v>1553269964.7</v>
      </c>
      <c r="D106" s="11">
        <v>50527990000</v>
      </c>
    </row>
    <row r="107" spans="2:4" x14ac:dyDescent="0.2">
      <c r="B107" s="10">
        <f t="shared" si="1"/>
        <v>105</v>
      </c>
      <c r="C107" s="11">
        <v>1360088920.7</v>
      </c>
      <c r="D107" s="11">
        <v>50998060000</v>
      </c>
    </row>
    <row r="108" spans="2:4" x14ac:dyDescent="0.2">
      <c r="B108" s="10">
        <f t="shared" si="1"/>
        <v>106</v>
      </c>
      <c r="C108" s="11">
        <v>1263891223.8</v>
      </c>
      <c r="D108" s="11">
        <v>50882160000</v>
      </c>
    </row>
    <row r="109" spans="2:4" x14ac:dyDescent="0.2">
      <c r="B109" s="10">
        <f t="shared" si="1"/>
        <v>107</v>
      </c>
      <c r="C109" s="11">
        <v>1234574743.9000001</v>
      </c>
      <c r="D109" s="11">
        <v>50767090000</v>
      </c>
    </row>
    <row r="110" spans="2:4" x14ac:dyDescent="0.2">
      <c r="B110" s="10">
        <f t="shared" si="1"/>
        <v>108</v>
      </c>
      <c r="C110" s="11">
        <v>1182394829.4000001</v>
      </c>
      <c r="D110" s="11">
        <v>56647280000</v>
      </c>
    </row>
    <row r="111" spans="2:4" x14ac:dyDescent="0.2">
      <c r="B111" s="10">
        <f t="shared" si="1"/>
        <v>109</v>
      </c>
      <c r="C111" s="11">
        <v>1737561175.3</v>
      </c>
      <c r="D111" s="11">
        <v>49876140000</v>
      </c>
    </row>
    <row r="112" spans="2:4" x14ac:dyDescent="0.2">
      <c r="B112" s="10">
        <f t="shared" si="1"/>
        <v>110</v>
      </c>
      <c r="C112" s="11">
        <v>1177037177</v>
      </c>
      <c r="D112" s="11">
        <v>48857090000</v>
      </c>
    </row>
    <row r="113" spans="2:4" x14ac:dyDescent="0.2">
      <c r="B113" s="10">
        <f t="shared" si="1"/>
        <v>111</v>
      </c>
      <c r="C113" s="11">
        <v>1111932923.9000001</v>
      </c>
      <c r="D113" s="11">
        <v>53066640000</v>
      </c>
    </row>
    <row r="114" spans="2:4" x14ac:dyDescent="0.2">
      <c r="B114" s="10">
        <f t="shared" si="1"/>
        <v>112</v>
      </c>
      <c r="C114" s="11">
        <v>1132500064.3</v>
      </c>
      <c r="D114" s="11">
        <v>49525680000</v>
      </c>
    </row>
    <row r="115" spans="2:4" x14ac:dyDescent="0.2">
      <c r="B115" s="10">
        <f t="shared" si="1"/>
        <v>113</v>
      </c>
      <c r="C115" s="11">
        <v>991116965.35000002</v>
      </c>
      <c r="D115" s="11">
        <v>49026820000</v>
      </c>
    </row>
    <row r="116" spans="2:4" x14ac:dyDescent="0.2">
      <c r="B116" s="10">
        <f t="shared" si="1"/>
        <v>114</v>
      </c>
      <c r="C116" s="11">
        <v>964182801.75</v>
      </c>
      <c r="D116" s="11">
        <v>49990630000</v>
      </c>
    </row>
    <row r="117" spans="2:4" x14ac:dyDescent="0.2">
      <c r="B117" s="10">
        <f t="shared" si="1"/>
        <v>115</v>
      </c>
      <c r="C117" s="11">
        <v>910883808.85000002</v>
      </c>
      <c r="D117" s="11">
        <v>50625990000</v>
      </c>
    </row>
    <row r="118" spans="2:4" x14ac:dyDescent="0.2">
      <c r="B118" s="10">
        <f t="shared" si="1"/>
        <v>116</v>
      </c>
      <c r="C118" s="11">
        <v>868449368.33000004</v>
      </c>
      <c r="D118" s="11">
        <v>55575990000</v>
      </c>
    </row>
    <row r="119" spans="2:4" x14ac:dyDescent="0.2">
      <c r="B119" s="10">
        <f t="shared" si="1"/>
        <v>117</v>
      </c>
      <c r="C119" s="11">
        <v>1260375480.5999999</v>
      </c>
      <c r="D119" s="11">
        <v>48633360000</v>
      </c>
    </row>
    <row r="120" spans="2:4" x14ac:dyDescent="0.2">
      <c r="B120" s="10">
        <f t="shared" si="1"/>
        <v>118</v>
      </c>
      <c r="C120" s="11">
        <v>1300891451.9000001</v>
      </c>
      <c r="D120" s="11">
        <v>51409600000</v>
      </c>
    </row>
    <row r="121" spans="2:4" x14ac:dyDescent="0.2">
      <c r="B121" s="10">
        <f t="shared" si="1"/>
        <v>119</v>
      </c>
      <c r="C121" s="11">
        <v>1167535606.4000001</v>
      </c>
      <c r="D121" s="11">
        <v>48232920000</v>
      </c>
    </row>
    <row r="122" spans="2:4" x14ac:dyDescent="0.2">
      <c r="B122" s="10">
        <f t="shared" si="1"/>
        <v>120</v>
      </c>
      <c r="C122" s="11">
        <v>1137092046.3</v>
      </c>
      <c r="D122" s="11">
        <v>52387280000</v>
      </c>
    </row>
    <row r="123" spans="2:4" x14ac:dyDescent="0.2">
      <c r="B123" s="10">
        <f t="shared" si="1"/>
        <v>121</v>
      </c>
      <c r="C123" s="11">
        <v>703855282.10000002</v>
      </c>
      <c r="D123" s="11">
        <v>45769570000</v>
      </c>
    </row>
    <row r="124" spans="2:4" x14ac:dyDescent="0.2">
      <c r="B124" s="10">
        <f t="shared" si="1"/>
        <v>122</v>
      </c>
      <c r="C124" s="11">
        <v>1533528750.5999999</v>
      </c>
      <c r="D124" s="11">
        <v>51797430000</v>
      </c>
    </row>
    <row r="125" spans="2:4" x14ac:dyDescent="0.2">
      <c r="B125" s="10">
        <f t="shared" si="1"/>
        <v>123</v>
      </c>
      <c r="C125" s="11">
        <v>627662279.65999997</v>
      </c>
      <c r="D125" s="11">
        <v>50517090000</v>
      </c>
    </row>
    <row r="126" spans="2:4" x14ac:dyDescent="0.2">
      <c r="B126" s="10">
        <f t="shared" si="1"/>
        <v>124</v>
      </c>
      <c r="C126" s="11">
        <v>639033785.10000002</v>
      </c>
      <c r="D126" s="11">
        <v>52549530000</v>
      </c>
    </row>
    <row r="127" spans="2:4" x14ac:dyDescent="0.2">
      <c r="B127" s="10">
        <f t="shared" si="1"/>
        <v>125</v>
      </c>
      <c r="C127" s="11">
        <v>757366433.85000002</v>
      </c>
      <c r="D127" s="11">
        <v>51501210000</v>
      </c>
    </row>
    <row r="128" spans="2:4" x14ac:dyDescent="0.2">
      <c r="B128" s="10">
        <f t="shared" si="1"/>
        <v>126</v>
      </c>
      <c r="C128" s="11">
        <v>717990386.70000005</v>
      </c>
      <c r="D128" s="11">
        <v>50823250000</v>
      </c>
    </row>
    <row r="129" spans="2:4" x14ac:dyDescent="0.2">
      <c r="B129" s="10">
        <f t="shared" si="1"/>
        <v>127</v>
      </c>
      <c r="C129" s="11">
        <v>682080457.97000003</v>
      </c>
      <c r="D129" s="11">
        <v>51471250000</v>
      </c>
    </row>
    <row r="130" spans="2:4" x14ac:dyDescent="0.2">
      <c r="B130" s="10">
        <f t="shared" si="1"/>
        <v>128</v>
      </c>
      <c r="C130" s="11">
        <v>626552024.00999999</v>
      </c>
      <c r="D130" s="11">
        <v>55528300000</v>
      </c>
    </row>
    <row r="131" spans="2:4" x14ac:dyDescent="0.2">
      <c r="B131" s="10">
        <f t="shared" si="1"/>
        <v>129</v>
      </c>
      <c r="C131" s="11">
        <v>930160060.88999999</v>
      </c>
      <c r="D131" s="11">
        <v>46346040000</v>
      </c>
    </row>
    <row r="132" spans="2:4" x14ac:dyDescent="0.2">
      <c r="B132" s="10">
        <f t="shared" si="1"/>
        <v>130</v>
      </c>
      <c r="C132" s="11">
        <v>1106587225.4000001</v>
      </c>
      <c r="D132" s="11">
        <v>48751820000</v>
      </c>
    </row>
    <row r="133" spans="2:4" x14ac:dyDescent="0.2">
      <c r="B133" s="10">
        <f t="shared" ref="B133:B152" si="2">B132+1</f>
        <v>131</v>
      </c>
      <c r="C133" s="11">
        <v>579087015.25999999</v>
      </c>
      <c r="D133" s="11">
        <v>51561630000</v>
      </c>
    </row>
    <row r="134" spans="2:4" x14ac:dyDescent="0.2">
      <c r="B134" s="10">
        <f t="shared" si="2"/>
        <v>132</v>
      </c>
      <c r="C134" s="11">
        <v>543873567.02999997</v>
      </c>
      <c r="D134" s="11">
        <v>49550380000</v>
      </c>
    </row>
    <row r="135" spans="2:4" x14ac:dyDescent="0.2">
      <c r="B135" s="10">
        <f t="shared" si="2"/>
        <v>133</v>
      </c>
      <c r="C135" s="11">
        <v>1363704113.4000001</v>
      </c>
      <c r="D135" s="11">
        <v>47329850000</v>
      </c>
    </row>
    <row r="136" spans="2:4" x14ac:dyDescent="0.2">
      <c r="B136" s="10">
        <f t="shared" si="2"/>
        <v>134</v>
      </c>
      <c r="C136" s="11">
        <v>570220120.30999994</v>
      </c>
      <c r="D136" s="11">
        <v>54954760000</v>
      </c>
    </row>
    <row r="137" spans="2:4" x14ac:dyDescent="0.2">
      <c r="B137" s="10">
        <f t="shared" si="2"/>
        <v>135</v>
      </c>
      <c r="C137" s="11">
        <v>498994294.24000001</v>
      </c>
      <c r="D137" s="11">
        <v>50945520000</v>
      </c>
    </row>
    <row r="138" spans="2:4" x14ac:dyDescent="0.2">
      <c r="B138" s="10">
        <f t="shared" si="2"/>
        <v>136</v>
      </c>
      <c r="C138" s="11">
        <v>504549848.54000002</v>
      </c>
      <c r="D138" s="11">
        <v>49947640000</v>
      </c>
    </row>
    <row r="139" spans="2:4" x14ac:dyDescent="0.2">
      <c r="B139" s="10">
        <f t="shared" si="2"/>
        <v>137</v>
      </c>
      <c r="C139" s="11">
        <v>503318108.69999999</v>
      </c>
      <c r="D139" s="11">
        <v>49968380000</v>
      </c>
    </row>
    <row r="140" spans="2:4" x14ac:dyDescent="0.2">
      <c r="B140" s="10">
        <f t="shared" si="2"/>
        <v>138</v>
      </c>
      <c r="C140" s="11">
        <v>474261853.70999998</v>
      </c>
      <c r="D140" s="11">
        <v>46669770000</v>
      </c>
    </row>
    <row r="141" spans="2:4" x14ac:dyDescent="0.2">
      <c r="B141" s="10">
        <f t="shared" si="2"/>
        <v>139</v>
      </c>
      <c r="C141" s="11">
        <v>1177516211</v>
      </c>
      <c r="D141" s="11">
        <v>48301370000</v>
      </c>
    </row>
    <row r="142" spans="2:4" x14ac:dyDescent="0.2">
      <c r="B142" s="10">
        <f t="shared" si="2"/>
        <v>140</v>
      </c>
      <c r="C142" s="11">
        <v>24413620717</v>
      </c>
      <c r="D142" s="11">
        <v>52140840000</v>
      </c>
    </row>
    <row r="143" spans="2:4" x14ac:dyDescent="0.2">
      <c r="B143" s="10">
        <f t="shared" si="2"/>
        <v>141</v>
      </c>
      <c r="C143" s="11">
        <v>23086371558</v>
      </c>
      <c r="D143" s="11">
        <v>49946750000</v>
      </c>
    </row>
    <row r="144" spans="2:4" x14ac:dyDescent="0.2">
      <c r="B144" s="10">
        <f t="shared" si="2"/>
        <v>142</v>
      </c>
      <c r="C144" s="11">
        <v>362911766810</v>
      </c>
      <c r="D144" s="11">
        <v>31820310000</v>
      </c>
    </row>
    <row r="145" spans="2:4" x14ac:dyDescent="0.2">
      <c r="B145" s="10">
        <f t="shared" si="2"/>
        <v>143</v>
      </c>
      <c r="C145" s="11">
        <v>15964896350</v>
      </c>
      <c r="D145" s="11">
        <v>50280320000</v>
      </c>
    </row>
    <row r="146" spans="2:4" x14ac:dyDescent="0.2">
      <c r="B146" s="10">
        <f t="shared" si="2"/>
        <v>144</v>
      </c>
      <c r="C146" s="11">
        <v>4254315693</v>
      </c>
      <c r="D146" s="11">
        <v>52179220000</v>
      </c>
    </row>
    <row r="147" spans="2:4" x14ac:dyDescent="0.2">
      <c r="B147" s="10">
        <f t="shared" si="2"/>
        <v>145</v>
      </c>
      <c r="C147" s="11">
        <v>2050749085.4000001</v>
      </c>
      <c r="D147" s="11">
        <v>48249640000</v>
      </c>
    </row>
    <row r="148" spans="2:4" x14ac:dyDescent="0.2">
      <c r="B148" s="10">
        <f t="shared" si="2"/>
        <v>146</v>
      </c>
      <c r="C148" s="11">
        <v>1675268234.0999999</v>
      </c>
      <c r="D148" s="11">
        <v>41749930000</v>
      </c>
    </row>
    <row r="149" spans="2:4" x14ac:dyDescent="0.2">
      <c r="B149" s="10">
        <f t="shared" si="2"/>
        <v>147</v>
      </c>
      <c r="C149" s="11">
        <v>426447550800</v>
      </c>
      <c r="D149" s="11">
        <v>22852520000</v>
      </c>
    </row>
    <row r="150" spans="2:4" x14ac:dyDescent="0.2">
      <c r="B150" s="10">
        <f t="shared" si="2"/>
        <v>148</v>
      </c>
      <c r="C150" s="11">
        <v>213616595180</v>
      </c>
      <c r="D150" s="11">
        <v>38734640000</v>
      </c>
    </row>
    <row r="151" spans="2:4" x14ac:dyDescent="0.2">
      <c r="B151" s="10">
        <f t="shared" si="2"/>
        <v>149</v>
      </c>
      <c r="C151" s="11">
        <v>1555063808.7</v>
      </c>
      <c r="D151" s="11">
        <v>46358270000</v>
      </c>
    </row>
    <row r="152" spans="2:4" x14ac:dyDescent="0.2">
      <c r="B152" s="10">
        <f t="shared" si="2"/>
        <v>150</v>
      </c>
      <c r="C152" s="11">
        <v>1526772413.7</v>
      </c>
      <c r="D152" s="11">
        <v>55312710000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B65A-4169-44A5-BF15-39355DFAD084}">
  <dimension ref="B2:D419"/>
  <sheetViews>
    <sheetView topLeftCell="A3" workbookViewId="0">
      <selection activeCell="I35" sqref="I35"/>
    </sheetView>
  </sheetViews>
  <sheetFormatPr defaultRowHeight="14.25" x14ac:dyDescent="0.2"/>
  <cols>
    <col min="2" max="2" width="9" style="10"/>
    <col min="3" max="3" width="19.875" style="10" bestFit="1" customWidth="1"/>
    <col min="4" max="4" width="8.75" style="10" bestFit="1" customWidth="1"/>
  </cols>
  <sheetData>
    <row r="2" spans="2:4" x14ac:dyDescent="0.2">
      <c r="B2" s="10" t="s">
        <v>50</v>
      </c>
      <c r="C2" s="10" t="s">
        <v>49</v>
      </c>
      <c r="D2" s="10" t="s">
        <v>25</v>
      </c>
    </row>
    <row r="3" spans="2:4" x14ac:dyDescent="0.2">
      <c r="B3" s="10">
        <v>1</v>
      </c>
      <c r="C3" s="11">
        <v>4877797251.5</v>
      </c>
      <c r="D3" s="11">
        <v>6943147000</v>
      </c>
    </row>
    <row r="4" spans="2:4" x14ac:dyDescent="0.2">
      <c r="B4" s="10">
        <f>B3+1</f>
        <v>2</v>
      </c>
      <c r="C4" s="11">
        <v>852360960.34000003</v>
      </c>
      <c r="D4" s="11">
        <v>6857264000</v>
      </c>
    </row>
    <row r="5" spans="2:4" x14ac:dyDescent="0.2">
      <c r="B5" s="10">
        <f t="shared" ref="B5:B68" si="0">B4+1</f>
        <v>3</v>
      </c>
      <c r="C5" s="11">
        <v>1023684293.3</v>
      </c>
      <c r="D5" s="11">
        <v>7122220000</v>
      </c>
    </row>
    <row r="6" spans="2:4" x14ac:dyDescent="0.2">
      <c r="B6" s="10">
        <f t="shared" si="0"/>
        <v>4</v>
      </c>
      <c r="C6" s="11">
        <v>478736389.07999998</v>
      </c>
      <c r="D6" s="11">
        <v>7315954000</v>
      </c>
    </row>
    <row r="7" spans="2:4" x14ac:dyDescent="0.2">
      <c r="B7" s="10">
        <f t="shared" si="0"/>
        <v>5</v>
      </c>
      <c r="C7" s="11">
        <v>711942838.03999996</v>
      </c>
      <c r="D7" s="11">
        <v>7208193000</v>
      </c>
    </row>
    <row r="8" spans="2:4" x14ac:dyDescent="0.2">
      <c r="B8" s="10">
        <f t="shared" si="0"/>
        <v>6</v>
      </c>
      <c r="C8" s="11">
        <v>274840349.47000003</v>
      </c>
      <c r="D8" s="11">
        <v>7418115000</v>
      </c>
    </row>
    <row r="9" spans="2:4" x14ac:dyDescent="0.2">
      <c r="B9" s="10">
        <f t="shared" si="0"/>
        <v>7</v>
      </c>
      <c r="C9" s="11">
        <v>298590981.76999998</v>
      </c>
      <c r="D9" s="11">
        <v>7276902000</v>
      </c>
    </row>
    <row r="10" spans="2:4" x14ac:dyDescent="0.2">
      <c r="B10" s="10">
        <f t="shared" si="0"/>
        <v>8</v>
      </c>
      <c r="C10" s="11">
        <v>128481103.34</v>
      </c>
      <c r="D10" s="11">
        <v>7707795000</v>
      </c>
    </row>
    <row r="11" spans="2:4" x14ac:dyDescent="0.2">
      <c r="B11" s="10">
        <f t="shared" si="0"/>
        <v>9</v>
      </c>
      <c r="C11" s="11">
        <v>109428283.13</v>
      </c>
      <c r="D11" s="11">
        <v>7241268000</v>
      </c>
    </row>
    <row r="12" spans="2:4" x14ac:dyDescent="0.2">
      <c r="B12" s="10">
        <f t="shared" si="0"/>
        <v>10</v>
      </c>
      <c r="C12" s="11">
        <v>395044705.24000001</v>
      </c>
      <c r="D12" s="11">
        <v>6905418000</v>
      </c>
    </row>
    <row r="13" spans="2:4" x14ac:dyDescent="0.2">
      <c r="B13" s="10">
        <f t="shared" si="0"/>
        <v>11</v>
      </c>
      <c r="C13" s="11">
        <v>133061469.64</v>
      </c>
      <c r="D13" s="11">
        <v>7177035000</v>
      </c>
    </row>
    <row r="14" spans="2:4" x14ac:dyDescent="0.2">
      <c r="B14" s="10">
        <f t="shared" si="0"/>
        <v>12</v>
      </c>
      <c r="C14" s="11">
        <v>731052983.40999997</v>
      </c>
      <c r="D14" s="11">
        <v>7094325000</v>
      </c>
    </row>
    <row r="15" spans="2:4" x14ac:dyDescent="0.2">
      <c r="B15" s="10">
        <f t="shared" si="0"/>
        <v>13</v>
      </c>
      <c r="C15" s="11">
        <v>121980414.09999999</v>
      </c>
      <c r="D15" s="11">
        <v>7329645000</v>
      </c>
    </row>
    <row r="16" spans="2:4" x14ac:dyDescent="0.2">
      <c r="B16" s="10">
        <f t="shared" si="0"/>
        <v>14</v>
      </c>
      <c r="C16" s="11">
        <v>117437389.61</v>
      </c>
      <c r="D16" s="11">
        <v>7412331000</v>
      </c>
    </row>
    <row r="17" spans="2:4" x14ac:dyDescent="0.2">
      <c r="B17" s="10">
        <f t="shared" si="0"/>
        <v>15</v>
      </c>
      <c r="C17" s="11">
        <v>50620445.931999996</v>
      </c>
      <c r="D17" s="11">
        <v>7217931000</v>
      </c>
    </row>
    <row r="18" spans="2:4" x14ac:dyDescent="0.2">
      <c r="B18" s="10">
        <f t="shared" si="0"/>
        <v>16</v>
      </c>
      <c r="C18" s="11">
        <v>163235656.19</v>
      </c>
      <c r="D18" s="11">
        <v>7568576000</v>
      </c>
    </row>
    <row r="19" spans="2:4" x14ac:dyDescent="0.2">
      <c r="B19" s="10">
        <f t="shared" si="0"/>
        <v>17</v>
      </c>
      <c r="C19" s="11">
        <v>456506872.85000002</v>
      </c>
      <c r="D19" s="11">
        <v>7268022000</v>
      </c>
    </row>
    <row r="20" spans="2:4" x14ac:dyDescent="0.2">
      <c r="B20" s="10">
        <f t="shared" si="0"/>
        <v>18</v>
      </c>
      <c r="C20" s="11">
        <v>35553255.25</v>
      </c>
      <c r="D20" s="11">
        <v>7770418000</v>
      </c>
    </row>
    <row r="21" spans="2:4" x14ac:dyDescent="0.2">
      <c r="B21" s="10">
        <f t="shared" si="0"/>
        <v>19</v>
      </c>
      <c r="C21" s="11">
        <v>437474080.66000003</v>
      </c>
      <c r="D21" s="11">
        <v>7673614000</v>
      </c>
    </row>
    <row r="22" spans="2:4" x14ac:dyDescent="0.2">
      <c r="B22" s="10">
        <f t="shared" si="0"/>
        <v>20</v>
      </c>
      <c r="C22" s="11">
        <v>24432971.877999999</v>
      </c>
      <c r="D22" s="11">
        <v>7318779000</v>
      </c>
    </row>
    <row r="23" spans="2:4" x14ac:dyDescent="0.2">
      <c r="B23" s="10">
        <f t="shared" si="0"/>
        <v>21</v>
      </c>
      <c r="C23" s="11">
        <v>122239329.91</v>
      </c>
      <c r="D23" s="11">
        <v>6896595000</v>
      </c>
    </row>
    <row r="24" spans="2:4" x14ac:dyDescent="0.2">
      <c r="B24" s="10">
        <f t="shared" si="0"/>
        <v>22</v>
      </c>
      <c r="C24" s="11">
        <v>101635018.73999999</v>
      </c>
      <c r="D24" s="11">
        <v>7377179000</v>
      </c>
    </row>
    <row r="25" spans="2:4" x14ac:dyDescent="0.2">
      <c r="B25" s="10">
        <f t="shared" si="0"/>
        <v>23</v>
      </c>
      <c r="C25" s="11">
        <v>343739812.57999998</v>
      </c>
      <c r="D25" s="11">
        <v>8125790000</v>
      </c>
    </row>
    <row r="26" spans="2:4" x14ac:dyDescent="0.2">
      <c r="B26" s="10">
        <f t="shared" si="0"/>
        <v>24</v>
      </c>
      <c r="C26" s="11">
        <v>83235834.665999994</v>
      </c>
      <c r="D26" s="11">
        <v>7404849000</v>
      </c>
    </row>
    <row r="27" spans="2:4" x14ac:dyDescent="0.2">
      <c r="B27" s="10">
        <f t="shared" si="0"/>
        <v>25</v>
      </c>
      <c r="C27" s="11">
        <v>251257988.05000001</v>
      </c>
      <c r="D27" s="11">
        <v>6970666000</v>
      </c>
    </row>
    <row r="28" spans="2:4" x14ac:dyDescent="0.2">
      <c r="B28" s="10">
        <f t="shared" si="0"/>
        <v>26</v>
      </c>
      <c r="C28" s="11">
        <v>70883223.297000006</v>
      </c>
      <c r="D28" s="11">
        <v>7220168000</v>
      </c>
    </row>
    <row r="29" spans="2:4" x14ac:dyDescent="0.2">
      <c r="B29" s="10">
        <f t="shared" si="0"/>
        <v>27</v>
      </c>
      <c r="C29" s="11">
        <v>65509431.064999998</v>
      </c>
      <c r="D29" s="11">
        <v>7399354000</v>
      </c>
    </row>
    <row r="30" spans="2:4" x14ac:dyDescent="0.2">
      <c r="B30" s="10">
        <f t="shared" si="0"/>
        <v>28</v>
      </c>
      <c r="C30" s="11">
        <v>30943334.721999999</v>
      </c>
      <c r="D30" s="11">
        <v>7025002000</v>
      </c>
    </row>
    <row r="31" spans="2:4" x14ac:dyDescent="0.2">
      <c r="B31" s="10">
        <f t="shared" si="0"/>
        <v>29</v>
      </c>
      <c r="C31" s="11">
        <v>159650724.37</v>
      </c>
      <c r="D31" s="11">
        <v>7148294000</v>
      </c>
    </row>
    <row r="32" spans="2:4" x14ac:dyDescent="0.2">
      <c r="B32" s="10">
        <f t="shared" si="0"/>
        <v>30</v>
      </c>
      <c r="C32" s="11">
        <v>82656606.871999994</v>
      </c>
      <c r="D32" s="11">
        <v>8381925000</v>
      </c>
    </row>
    <row r="33" spans="2:4" x14ac:dyDescent="0.2">
      <c r="B33" s="10">
        <f t="shared" si="0"/>
        <v>31</v>
      </c>
      <c r="C33" s="11">
        <v>62513086.004000001</v>
      </c>
      <c r="D33" s="11">
        <v>7165682000</v>
      </c>
    </row>
    <row r="34" spans="2:4" x14ac:dyDescent="0.2">
      <c r="B34" s="10">
        <f t="shared" si="0"/>
        <v>32</v>
      </c>
      <c r="C34" s="11">
        <v>37383662.159999996</v>
      </c>
      <c r="D34" s="11">
        <v>7321174000</v>
      </c>
    </row>
    <row r="35" spans="2:4" x14ac:dyDescent="0.2">
      <c r="B35" s="10">
        <f t="shared" si="0"/>
        <v>33</v>
      </c>
      <c r="C35" s="11">
        <v>3897320.1543000001</v>
      </c>
      <c r="D35" s="11">
        <v>8885342000</v>
      </c>
    </row>
    <row r="36" spans="2:4" x14ac:dyDescent="0.2">
      <c r="B36" s="10">
        <f t="shared" si="0"/>
        <v>34</v>
      </c>
      <c r="C36" s="11">
        <v>154059372.83000001</v>
      </c>
      <c r="D36" s="11">
        <v>7349263000</v>
      </c>
    </row>
    <row r="37" spans="2:4" x14ac:dyDescent="0.2">
      <c r="B37" s="10">
        <f t="shared" si="0"/>
        <v>35</v>
      </c>
      <c r="C37" s="11">
        <v>296637145.43000001</v>
      </c>
      <c r="D37" s="11">
        <v>7494711000</v>
      </c>
    </row>
    <row r="38" spans="2:4" x14ac:dyDescent="0.2">
      <c r="B38" s="10">
        <f t="shared" si="0"/>
        <v>36</v>
      </c>
      <c r="C38" s="11">
        <v>180519757.36000001</v>
      </c>
      <c r="D38" s="11">
        <v>7596058000</v>
      </c>
    </row>
    <row r="39" spans="2:4" x14ac:dyDescent="0.2">
      <c r="B39" s="10">
        <f t="shared" si="0"/>
        <v>37</v>
      </c>
      <c r="C39" s="11">
        <v>104182891.66</v>
      </c>
      <c r="D39" s="11">
        <v>7092151000</v>
      </c>
    </row>
    <row r="40" spans="2:4" x14ac:dyDescent="0.2">
      <c r="B40" s="10">
        <f t="shared" si="0"/>
        <v>38</v>
      </c>
      <c r="C40" s="11">
        <v>151750147.31</v>
      </c>
      <c r="D40" s="11">
        <v>7515150000</v>
      </c>
    </row>
    <row r="41" spans="2:4" x14ac:dyDescent="0.2">
      <c r="B41" s="10">
        <f t="shared" si="0"/>
        <v>39</v>
      </c>
      <c r="C41" s="11">
        <v>56650283.07</v>
      </c>
      <c r="D41" s="11">
        <v>8730668000</v>
      </c>
    </row>
    <row r="42" spans="2:4" x14ac:dyDescent="0.2">
      <c r="B42" s="10">
        <f t="shared" si="0"/>
        <v>40</v>
      </c>
      <c r="C42" s="11">
        <v>39643069.583999999</v>
      </c>
      <c r="D42" s="11">
        <v>7405560000</v>
      </c>
    </row>
    <row r="43" spans="2:4" x14ac:dyDescent="0.2">
      <c r="B43" s="10">
        <f t="shared" si="0"/>
        <v>41</v>
      </c>
      <c r="C43" s="11">
        <v>45966173.141999997</v>
      </c>
      <c r="D43" s="11">
        <v>7163681000</v>
      </c>
    </row>
    <row r="44" spans="2:4" x14ac:dyDescent="0.2">
      <c r="B44" s="10">
        <f t="shared" si="0"/>
        <v>42</v>
      </c>
      <c r="C44" s="11">
        <v>132916211.34999999</v>
      </c>
      <c r="D44" s="11">
        <v>7218962000</v>
      </c>
    </row>
    <row r="45" spans="2:4" x14ac:dyDescent="0.2">
      <c r="B45" s="10">
        <f t="shared" si="0"/>
        <v>43</v>
      </c>
      <c r="C45" s="11">
        <v>136366990.55000001</v>
      </c>
      <c r="D45" s="11">
        <v>7455548000</v>
      </c>
    </row>
    <row r="46" spans="2:4" x14ac:dyDescent="0.2">
      <c r="B46" s="10">
        <f t="shared" si="0"/>
        <v>44</v>
      </c>
      <c r="C46" s="11">
        <v>71286067.643000007</v>
      </c>
      <c r="D46" s="11">
        <v>7300071000</v>
      </c>
    </row>
    <row r="47" spans="2:4" x14ac:dyDescent="0.2">
      <c r="B47" s="10">
        <f t="shared" si="0"/>
        <v>45</v>
      </c>
      <c r="C47" s="11">
        <v>35826510.103</v>
      </c>
      <c r="D47" s="11">
        <v>7906666000</v>
      </c>
    </row>
    <row r="48" spans="2:4" x14ac:dyDescent="0.2">
      <c r="B48" s="10">
        <f t="shared" si="0"/>
        <v>46</v>
      </c>
      <c r="C48" s="11">
        <v>156250516.03999999</v>
      </c>
      <c r="D48" s="11">
        <v>7438331000</v>
      </c>
    </row>
    <row r="49" spans="2:4" x14ac:dyDescent="0.2">
      <c r="B49" s="10">
        <f t="shared" si="0"/>
        <v>47</v>
      </c>
      <c r="C49" s="11">
        <v>7305455.4868000001</v>
      </c>
      <c r="D49" s="11">
        <v>8394789000</v>
      </c>
    </row>
    <row r="50" spans="2:4" x14ac:dyDescent="0.2">
      <c r="B50" s="10">
        <f t="shared" si="0"/>
        <v>48</v>
      </c>
      <c r="C50" s="11">
        <v>103857754.5</v>
      </c>
      <c r="D50" s="11">
        <v>7374432000</v>
      </c>
    </row>
    <row r="51" spans="2:4" x14ac:dyDescent="0.2">
      <c r="B51" s="10">
        <f t="shared" si="0"/>
        <v>49</v>
      </c>
      <c r="C51" s="11">
        <v>107027813.68000001</v>
      </c>
      <c r="D51" s="11">
        <v>7153729000</v>
      </c>
    </row>
    <row r="52" spans="2:4" x14ac:dyDescent="0.2">
      <c r="B52" s="10">
        <f t="shared" si="0"/>
        <v>50</v>
      </c>
      <c r="C52" s="11">
        <v>110713700.25</v>
      </c>
      <c r="D52" s="11">
        <v>7948744000</v>
      </c>
    </row>
    <row r="53" spans="2:4" x14ac:dyDescent="0.2">
      <c r="B53" s="10">
        <f t="shared" si="0"/>
        <v>51</v>
      </c>
      <c r="C53" s="11">
        <v>72834800.230000004</v>
      </c>
      <c r="D53" s="11">
        <v>7236610000</v>
      </c>
    </row>
    <row r="54" spans="2:4" x14ac:dyDescent="0.2">
      <c r="B54" s="10">
        <f t="shared" si="0"/>
        <v>52</v>
      </c>
      <c r="C54" s="11">
        <v>6152744.9623999996</v>
      </c>
      <c r="D54" s="11">
        <v>8742859000</v>
      </c>
    </row>
    <row r="55" spans="2:4" x14ac:dyDescent="0.2">
      <c r="B55" s="10">
        <f t="shared" si="0"/>
        <v>53</v>
      </c>
      <c r="C55" s="11">
        <v>29071320.677999999</v>
      </c>
      <c r="D55" s="11">
        <v>8339713000</v>
      </c>
    </row>
    <row r="56" spans="2:4" x14ac:dyDescent="0.2">
      <c r="B56" s="10">
        <f t="shared" si="0"/>
        <v>54</v>
      </c>
      <c r="C56" s="11">
        <v>154657931.91</v>
      </c>
      <c r="D56" s="11">
        <v>8641976000</v>
      </c>
    </row>
    <row r="57" spans="2:4" x14ac:dyDescent="0.2">
      <c r="B57" s="10">
        <f t="shared" si="0"/>
        <v>55</v>
      </c>
      <c r="C57" s="11">
        <v>125779850.26000001</v>
      </c>
      <c r="D57" s="11">
        <v>7563661000</v>
      </c>
    </row>
    <row r="58" spans="2:4" x14ac:dyDescent="0.2">
      <c r="B58" s="10">
        <f t="shared" si="0"/>
        <v>56</v>
      </c>
      <c r="C58" s="11">
        <v>3395528.5915999999</v>
      </c>
      <c r="D58" s="11">
        <v>7293750000</v>
      </c>
    </row>
    <row r="59" spans="2:4" x14ac:dyDescent="0.2">
      <c r="B59" s="10">
        <f t="shared" si="0"/>
        <v>57</v>
      </c>
      <c r="C59" s="11">
        <v>4959013.8459000001</v>
      </c>
      <c r="D59" s="11">
        <v>7109695000</v>
      </c>
    </row>
    <row r="60" spans="2:4" x14ac:dyDescent="0.2">
      <c r="B60" s="10">
        <f t="shared" si="0"/>
        <v>58</v>
      </c>
      <c r="C60" s="11">
        <v>144819375.72999999</v>
      </c>
      <c r="D60" s="11">
        <v>7057716000</v>
      </c>
    </row>
    <row r="61" spans="2:4" x14ac:dyDescent="0.2">
      <c r="B61" s="10">
        <f t="shared" si="0"/>
        <v>59</v>
      </c>
      <c r="C61" s="11">
        <v>21952525.245000001</v>
      </c>
      <c r="D61" s="11">
        <v>6973666000</v>
      </c>
    </row>
    <row r="62" spans="2:4" x14ac:dyDescent="0.2">
      <c r="B62" s="10">
        <f t="shared" si="0"/>
        <v>60</v>
      </c>
      <c r="C62" s="11">
        <v>1838617.821</v>
      </c>
      <c r="D62" s="11">
        <v>8210560000</v>
      </c>
    </row>
    <row r="63" spans="2:4" x14ac:dyDescent="0.2">
      <c r="B63" s="10">
        <f t="shared" si="0"/>
        <v>61</v>
      </c>
      <c r="C63" s="11">
        <v>13660032.686000001</v>
      </c>
      <c r="D63" s="11">
        <v>7470208000</v>
      </c>
    </row>
    <row r="64" spans="2:4" x14ac:dyDescent="0.2">
      <c r="B64" s="10">
        <f t="shared" si="0"/>
        <v>62</v>
      </c>
      <c r="C64" s="11">
        <v>1039314.2432</v>
      </c>
      <c r="D64" s="11">
        <v>8539961000</v>
      </c>
    </row>
    <row r="65" spans="2:4" x14ac:dyDescent="0.2">
      <c r="B65" s="10">
        <f t="shared" si="0"/>
        <v>63</v>
      </c>
      <c r="C65" s="11">
        <v>132848594.97</v>
      </c>
      <c r="D65" s="11">
        <v>7670978000</v>
      </c>
    </row>
    <row r="66" spans="2:4" x14ac:dyDescent="0.2">
      <c r="B66" s="10">
        <f t="shared" si="0"/>
        <v>64</v>
      </c>
      <c r="C66" s="11">
        <v>41807471.737999998</v>
      </c>
      <c r="D66" s="11">
        <v>7266256000</v>
      </c>
    </row>
    <row r="67" spans="2:4" x14ac:dyDescent="0.2">
      <c r="B67" s="10">
        <f t="shared" si="0"/>
        <v>65</v>
      </c>
      <c r="C67" s="11">
        <v>1829602.8432</v>
      </c>
      <c r="D67" s="11">
        <v>8500970000</v>
      </c>
    </row>
    <row r="68" spans="2:4" x14ac:dyDescent="0.2">
      <c r="B68" s="10">
        <f t="shared" si="0"/>
        <v>66</v>
      </c>
      <c r="C68" s="11">
        <v>14241802.669</v>
      </c>
      <c r="D68" s="11">
        <v>8958648000</v>
      </c>
    </row>
    <row r="69" spans="2:4" x14ac:dyDescent="0.2">
      <c r="B69" s="10">
        <f t="shared" ref="B69:B132" si="1">B68+1</f>
        <v>67</v>
      </c>
      <c r="C69" s="11">
        <v>29292140.752999999</v>
      </c>
      <c r="D69" s="11">
        <v>8319276000</v>
      </c>
    </row>
    <row r="70" spans="2:4" x14ac:dyDescent="0.2">
      <c r="B70" s="10">
        <f t="shared" si="1"/>
        <v>68</v>
      </c>
      <c r="C70" s="11">
        <v>112887202.34</v>
      </c>
      <c r="D70" s="11">
        <v>7643902000</v>
      </c>
    </row>
    <row r="71" spans="2:4" x14ac:dyDescent="0.2">
      <c r="B71" s="10">
        <f t="shared" si="1"/>
        <v>69</v>
      </c>
      <c r="C71" s="11">
        <v>4105572.6132999999</v>
      </c>
      <c r="D71" s="11">
        <v>8198955000</v>
      </c>
    </row>
    <row r="72" spans="2:4" x14ac:dyDescent="0.2">
      <c r="B72" s="10">
        <f t="shared" si="1"/>
        <v>70</v>
      </c>
      <c r="C72" s="11">
        <v>16863599.715999998</v>
      </c>
      <c r="D72" s="11">
        <v>7437150000</v>
      </c>
    </row>
    <row r="73" spans="2:4" x14ac:dyDescent="0.2">
      <c r="B73" s="10">
        <f t="shared" si="1"/>
        <v>71</v>
      </c>
      <c r="C73" s="11">
        <v>7862046.7830999997</v>
      </c>
      <c r="D73" s="11">
        <v>7969083000</v>
      </c>
    </row>
    <row r="74" spans="2:4" x14ac:dyDescent="0.2">
      <c r="B74" s="10">
        <f t="shared" si="1"/>
        <v>72</v>
      </c>
      <c r="C74" s="11">
        <v>899767.33892000001</v>
      </c>
      <c r="D74" s="11">
        <v>8083782000</v>
      </c>
    </row>
    <row r="75" spans="2:4" x14ac:dyDescent="0.2">
      <c r="B75" s="10">
        <f t="shared" si="1"/>
        <v>73</v>
      </c>
      <c r="C75" s="11">
        <v>840972.72799000004</v>
      </c>
      <c r="D75" s="11">
        <v>8785668000</v>
      </c>
    </row>
    <row r="76" spans="2:4" x14ac:dyDescent="0.2">
      <c r="B76" s="10">
        <f t="shared" si="1"/>
        <v>74</v>
      </c>
      <c r="C76" s="11">
        <v>10514145.346999999</v>
      </c>
      <c r="D76" s="11">
        <v>7957270000</v>
      </c>
    </row>
    <row r="77" spans="2:4" x14ac:dyDescent="0.2">
      <c r="B77" s="10">
        <f t="shared" si="1"/>
        <v>75</v>
      </c>
      <c r="C77" s="11">
        <v>142291.96695999999</v>
      </c>
      <c r="D77" s="11">
        <v>8532200000</v>
      </c>
    </row>
    <row r="78" spans="2:4" x14ac:dyDescent="0.2">
      <c r="B78" s="10">
        <f t="shared" si="1"/>
        <v>76</v>
      </c>
      <c r="C78" s="11">
        <v>22451.788906000002</v>
      </c>
      <c r="D78" s="11">
        <v>8774546000</v>
      </c>
    </row>
    <row r="79" spans="2:4" x14ac:dyDescent="0.2">
      <c r="B79" s="10">
        <f t="shared" si="1"/>
        <v>77</v>
      </c>
      <c r="C79" s="11">
        <v>248.53865238</v>
      </c>
      <c r="D79" s="11">
        <v>9640098000</v>
      </c>
    </row>
    <row r="80" spans="2:4" x14ac:dyDescent="0.2">
      <c r="B80" s="10">
        <f t="shared" si="1"/>
        <v>78</v>
      </c>
      <c r="C80" s="11">
        <v>891925.58553000004</v>
      </c>
      <c r="D80" s="11">
        <v>8673732000</v>
      </c>
    </row>
    <row r="81" spans="2:4" x14ac:dyDescent="0.2">
      <c r="B81" s="10">
        <f t="shared" si="1"/>
        <v>79</v>
      </c>
      <c r="C81" s="11">
        <v>16297999.252</v>
      </c>
      <c r="D81" s="11">
        <v>7590601000</v>
      </c>
    </row>
    <row r="82" spans="2:4" x14ac:dyDescent="0.2">
      <c r="B82" s="10">
        <f t="shared" si="1"/>
        <v>80</v>
      </c>
      <c r="C82" s="11">
        <v>10997307.768999999</v>
      </c>
      <c r="D82" s="11">
        <v>7367836000</v>
      </c>
    </row>
    <row r="83" spans="2:4" x14ac:dyDescent="0.2">
      <c r="B83" s="10">
        <f t="shared" si="1"/>
        <v>81</v>
      </c>
      <c r="C83" s="11">
        <v>25840959.280999999</v>
      </c>
      <c r="D83" s="11">
        <v>8019913000</v>
      </c>
    </row>
    <row r="84" spans="2:4" x14ac:dyDescent="0.2">
      <c r="B84" s="10">
        <f t="shared" si="1"/>
        <v>82</v>
      </c>
      <c r="C84" s="11">
        <v>616505.03119999997</v>
      </c>
      <c r="D84" s="11">
        <v>7060225000</v>
      </c>
    </row>
    <row r="85" spans="2:4" x14ac:dyDescent="0.2">
      <c r="B85" s="10">
        <f t="shared" si="1"/>
        <v>83</v>
      </c>
      <c r="C85" s="11">
        <v>19739286.829</v>
      </c>
      <c r="D85" s="11">
        <v>7615108000</v>
      </c>
    </row>
    <row r="86" spans="2:4" x14ac:dyDescent="0.2">
      <c r="B86" s="10">
        <f t="shared" si="1"/>
        <v>84</v>
      </c>
      <c r="C86" s="11">
        <v>5831664.7005000003</v>
      </c>
      <c r="D86" s="11">
        <v>7546038000</v>
      </c>
    </row>
    <row r="87" spans="2:4" x14ac:dyDescent="0.2">
      <c r="B87" s="10">
        <f t="shared" si="1"/>
        <v>85</v>
      </c>
      <c r="C87" s="11">
        <v>12406945.659</v>
      </c>
      <c r="D87" s="11">
        <v>6760357000</v>
      </c>
    </row>
    <row r="88" spans="2:4" x14ac:dyDescent="0.2">
      <c r="B88" s="10">
        <f t="shared" si="1"/>
        <v>86</v>
      </c>
      <c r="C88" s="11">
        <v>10849495.399</v>
      </c>
      <c r="D88" s="11">
        <v>7632048000</v>
      </c>
    </row>
    <row r="89" spans="2:4" x14ac:dyDescent="0.2">
      <c r="B89" s="10">
        <f t="shared" si="1"/>
        <v>87</v>
      </c>
      <c r="C89" s="11">
        <v>34978736.745999999</v>
      </c>
      <c r="D89" s="11">
        <v>6907711000</v>
      </c>
    </row>
    <row r="90" spans="2:4" x14ac:dyDescent="0.2">
      <c r="B90" s="10">
        <f t="shared" si="1"/>
        <v>88</v>
      </c>
      <c r="C90" s="11">
        <v>6741863.9302000003</v>
      </c>
      <c r="D90" s="11">
        <v>7975323000</v>
      </c>
    </row>
    <row r="91" spans="2:4" x14ac:dyDescent="0.2">
      <c r="B91" s="10">
        <f t="shared" si="1"/>
        <v>89</v>
      </c>
      <c r="C91" s="11">
        <v>49707692.287</v>
      </c>
      <c r="D91" s="11">
        <v>7370078000</v>
      </c>
    </row>
    <row r="92" spans="2:4" x14ac:dyDescent="0.2">
      <c r="B92" s="10">
        <f t="shared" si="1"/>
        <v>90</v>
      </c>
      <c r="C92" s="11">
        <v>29254902.440000001</v>
      </c>
      <c r="D92" s="11">
        <v>7603397000</v>
      </c>
    </row>
    <row r="93" spans="2:4" x14ac:dyDescent="0.2">
      <c r="B93" s="10">
        <f t="shared" si="1"/>
        <v>91</v>
      </c>
      <c r="C93" s="11">
        <v>4003970.2796999998</v>
      </c>
      <c r="D93" s="11">
        <v>6935238000</v>
      </c>
    </row>
    <row r="94" spans="2:4" x14ac:dyDescent="0.2">
      <c r="B94" s="10">
        <f t="shared" si="1"/>
        <v>92</v>
      </c>
      <c r="C94" s="11">
        <v>4422487.8713999996</v>
      </c>
      <c r="D94" s="11">
        <v>8502107000</v>
      </c>
    </row>
    <row r="95" spans="2:4" x14ac:dyDescent="0.2">
      <c r="B95" s="10">
        <f t="shared" si="1"/>
        <v>93</v>
      </c>
      <c r="C95" s="11">
        <v>12348416.478</v>
      </c>
      <c r="D95" s="11">
        <v>7445270000</v>
      </c>
    </row>
    <row r="96" spans="2:4" x14ac:dyDescent="0.2">
      <c r="B96" s="10">
        <f t="shared" si="1"/>
        <v>94</v>
      </c>
      <c r="C96" s="11">
        <v>79771.161949000001</v>
      </c>
      <c r="D96" s="11">
        <v>8618501000</v>
      </c>
    </row>
    <row r="97" spans="2:4" x14ac:dyDescent="0.2">
      <c r="B97" s="10">
        <f t="shared" si="1"/>
        <v>95</v>
      </c>
      <c r="C97" s="11">
        <v>253780155.03</v>
      </c>
      <c r="D97" s="11">
        <v>7100960000</v>
      </c>
    </row>
    <row r="98" spans="2:4" x14ac:dyDescent="0.2">
      <c r="B98" s="10">
        <f t="shared" si="1"/>
        <v>96</v>
      </c>
      <c r="C98" s="11">
        <v>2548088.9345</v>
      </c>
      <c r="D98" s="11">
        <v>8705922000</v>
      </c>
    </row>
    <row r="99" spans="2:4" x14ac:dyDescent="0.2">
      <c r="B99" s="10">
        <f t="shared" si="1"/>
        <v>97</v>
      </c>
      <c r="C99" s="11">
        <v>855799.25078999996</v>
      </c>
      <c r="D99" s="11">
        <v>7840325000</v>
      </c>
    </row>
    <row r="100" spans="2:4" x14ac:dyDescent="0.2">
      <c r="B100" s="10">
        <f t="shared" si="1"/>
        <v>98</v>
      </c>
      <c r="C100" s="11">
        <v>2187004.4668999999</v>
      </c>
      <c r="D100" s="11">
        <v>7924961000</v>
      </c>
    </row>
    <row r="101" spans="2:4" x14ac:dyDescent="0.2">
      <c r="B101" s="10">
        <f t="shared" si="1"/>
        <v>99</v>
      </c>
      <c r="C101" s="11">
        <v>86553498.950000003</v>
      </c>
      <c r="D101" s="11">
        <v>7024982000</v>
      </c>
    </row>
    <row r="102" spans="2:4" x14ac:dyDescent="0.2">
      <c r="B102" s="10">
        <f t="shared" si="1"/>
        <v>100</v>
      </c>
      <c r="C102" s="11">
        <v>15597818.733999999</v>
      </c>
      <c r="D102" s="11">
        <v>7460642000</v>
      </c>
    </row>
    <row r="103" spans="2:4" x14ac:dyDescent="0.2">
      <c r="B103" s="10">
        <f t="shared" si="1"/>
        <v>101</v>
      </c>
      <c r="C103" s="11">
        <v>15977181.532</v>
      </c>
      <c r="D103" s="11">
        <v>7349780000</v>
      </c>
    </row>
    <row r="104" spans="2:4" x14ac:dyDescent="0.2">
      <c r="B104" s="10">
        <f t="shared" si="1"/>
        <v>102</v>
      </c>
      <c r="C104" s="11">
        <v>6915551.6882999996</v>
      </c>
      <c r="D104" s="11">
        <v>7575131000</v>
      </c>
    </row>
    <row r="105" spans="2:4" x14ac:dyDescent="0.2">
      <c r="B105" s="10">
        <f t="shared" si="1"/>
        <v>103</v>
      </c>
      <c r="C105" s="11">
        <v>3723555.6658999999</v>
      </c>
      <c r="D105" s="11">
        <v>7462229000</v>
      </c>
    </row>
    <row r="106" spans="2:4" x14ac:dyDescent="0.2">
      <c r="B106" s="10">
        <f t="shared" si="1"/>
        <v>104</v>
      </c>
      <c r="C106" s="11">
        <v>670120.20504999999</v>
      </c>
      <c r="D106" s="11">
        <v>7620835000</v>
      </c>
    </row>
    <row r="107" spans="2:4" x14ac:dyDescent="0.2">
      <c r="B107" s="10">
        <f t="shared" si="1"/>
        <v>105</v>
      </c>
      <c r="C107" s="11">
        <v>410334.76360000001</v>
      </c>
      <c r="D107" s="11">
        <v>7678271000</v>
      </c>
    </row>
    <row r="108" spans="2:4" x14ac:dyDescent="0.2">
      <c r="B108" s="10">
        <f t="shared" si="1"/>
        <v>106</v>
      </c>
      <c r="C108" s="11">
        <v>2683.0586312999999</v>
      </c>
      <c r="D108" s="11">
        <v>8582486000</v>
      </c>
    </row>
    <row r="109" spans="2:4" x14ac:dyDescent="0.2">
      <c r="B109" s="10">
        <f t="shared" si="1"/>
        <v>107</v>
      </c>
      <c r="C109" s="11">
        <v>8208668.4062999999</v>
      </c>
      <c r="D109" s="11">
        <v>7532518000</v>
      </c>
    </row>
    <row r="110" spans="2:4" x14ac:dyDescent="0.2">
      <c r="B110" s="10">
        <f t="shared" si="1"/>
        <v>108</v>
      </c>
      <c r="C110" s="11">
        <v>38864983.949000001</v>
      </c>
      <c r="D110" s="11">
        <v>7479719000</v>
      </c>
    </row>
    <row r="111" spans="2:4" x14ac:dyDescent="0.2">
      <c r="B111" s="10">
        <f t="shared" si="1"/>
        <v>109</v>
      </c>
      <c r="C111" s="11">
        <v>4681264.6753000002</v>
      </c>
      <c r="D111" s="11">
        <v>7390607000</v>
      </c>
    </row>
    <row r="112" spans="2:4" x14ac:dyDescent="0.2">
      <c r="B112" s="10">
        <f t="shared" si="1"/>
        <v>110</v>
      </c>
      <c r="C112" s="11">
        <v>6760934.5223000003</v>
      </c>
      <c r="D112" s="11">
        <v>7894844000</v>
      </c>
    </row>
    <row r="113" spans="2:4" x14ac:dyDescent="0.2">
      <c r="B113" s="10">
        <f t="shared" si="1"/>
        <v>111</v>
      </c>
      <c r="C113" s="11">
        <v>10308072.681</v>
      </c>
      <c r="D113" s="11">
        <v>7621263000</v>
      </c>
    </row>
    <row r="114" spans="2:4" x14ac:dyDescent="0.2">
      <c r="B114" s="10">
        <f t="shared" si="1"/>
        <v>112</v>
      </c>
      <c r="C114" s="11">
        <v>10873613.183</v>
      </c>
      <c r="D114" s="11">
        <v>6942178000</v>
      </c>
    </row>
    <row r="115" spans="2:4" x14ac:dyDescent="0.2">
      <c r="B115" s="10">
        <f t="shared" si="1"/>
        <v>113</v>
      </c>
      <c r="C115" s="11">
        <v>1779083.0405999999</v>
      </c>
      <c r="D115" s="11">
        <v>7561786000</v>
      </c>
    </row>
    <row r="116" spans="2:4" x14ac:dyDescent="0.2">
      <c r="B116" s="10">
        <f t="shared" si="1"/>
        <v>114</v>
      </c>
      <c r="C116" s="11">
        <v>48234.006600000001</v>
      </c>
      <c r="D116" s="11">
        <v>8147052000</v>
      </c>
    </row>
    <row r="117" spans="2:4" x14ac:dyDescent="0.2">
      <c r="B117" s="10">
        <f t="shared" si="1"/>
        <v>115</v>
      </c>
      <c r="C117" s="11">
        <v>4203446.0606000004</v>
      </c>
      <c r="D117" s="11">
        <v>6844748000</v>
      </c>
    </row>
    <row r="118" spans="2:4" x14ac:dyDescent="0.2">
      <c r="B118" s="10">
        <f t="shared" si="1"/>
        <v>116</v>
      </c>
      <c r="C118" s="11">
        <v>9344020.4854000006</v>
      </c>
      <c r="D118" s="11">
        <v>7330081000</v>
      </c>
    </row>
    <row r="119" spans="2:4" x14ac:dyDescent="0.2">
      <c r="B119" s="10">
        <f t="shared" si="1"/>
        <v>117</v>
      </c>
      <c r="C119" s="11">
        <v>19840518.054000001</v>
      </c>
      <c r="D119" s="11">
        <v>7260115000</v>
      </c>
    </row>
    <row r="120" spans="2:4" x14ac:dyDescent="0.2">
      <c r="B120" s="10">
        <f t="shared" si="1"/>
        <v>118</v>
      </c>
      <c r="C120" s="11">
        <v>55499.347589999998</v>
      </c>
      <c r="D120" s="11">
        <v>8748472000</v>
      </c>
    </row>
    <row r="121" spans="2:4" x14ac:dyDescent="0.2">
      <c r="B121" s="10">
        <f t="shared" si="1"/>
        <v>119</v>
      </c>
      <c r="C121" s="11">
        <v>44957694.108999997</v>
      </c>
      <c r="D121" s="11">
        <v>7238295000</v>
      </c>
    </row>
    <row r="122" spans="2:4" x14ac:dyDescent="0.2">
      <c r="B122" s="10">
        <f t="shared" si="1"/>
        <v>120</v>
      </c>
      <c r="C122" s="11">
        <v>29626210.622000001</v>
      </c>
      <c r="D122" s="11">
        <v>7617604000</v>
      </c>
    </row>
    <row r="123" spans="2:4" x14ac:dyDescent="0.2">
      <c r="B123" s="10">
        <f t="shared" si="1"/>
        <v>121</v>
      </c>
      <c r="C123" s="11">
        <v>26855908.028000001</v>
      </c>
      <c r="D123" s="11">
        <v>7787556000</v>
      </c>
    </row>
    <row r="124" spans="2:4" x14ac:dyDescent="0.2">
      <c r="B124" s="10">
        <f t="shared" si="1"/>
        <v>122</v>
      </c>
      <c r="C124" s="11">
        <v>26462545.109999999</v>
      </c>
      <c r="D124" s="11">
        <v>7568809000</v>
      </c>
    </row>
    <row r="125" spans="2:4" x14ac:dyDescent="0.2">
      <c r="B125" s="10">
        <f t="shared" si="1"/>
        <v>123</v>
      </c>
      <c r="C125" s="11">
        <v>121105354.2</v>
      </c>
      <c r="D125" s="11">
        <v>7515650000</v>
      </c>
    </row>
    <row r="126" spans="2:4" x14ac:dyDescent="0.2">
      <c r="B126" s="10">
        <f t="shared" si="1"/>
        <v>124</v>
      </c>
      <c r="C126" s="11">
        <v>10861155.632999999</v>
      </c>
      <c r="D126" s="11">
        <v>7584192000</v>
      </c>
    </row>
    <row r="127" spans="2:4" x14ac:dyDescent="0.2">
      <c r="B127" s="10">
        <f t="shared" si="1"/>
        <v>125</v>
      </c>
      <c r="C127" s="11">
        <v>331030233.86000001</v>
      </c>
      <c r="D127" s="11">
        <v>7147179000</v>
      </c>
    </row>
    <row r="128" spans="2:4" x14ac:dyDescent="0.2">
      <c r="B128" s="10">
        <f t="shared" si="1"/>
        <v>126</v>
      </c>
      <c r="C128" s="11">
        <v>112656610.59</v>
      </c>
      <c r="D128" s="11">
        <v>7555708000</v>
      </c>
    </row>
    <row r="129" spans="2:4" x14ac:dyDescent="0.2">
      <c r="B129" s="10">
        <f t="shared" si="1"/>
        <v>127</v>
      </c>
      <c r="C129" s="11">
        <v>203927073.58000001</v>
      </c>
      <c r="D129" s="11">
        <v>7163847000</v>
      </c>
    </row>
    <row r="130" spans="2:4" x14ac:dyDescent="0.2">
      <c r="B130" s="10">
        <f t="shared" si="1"/>
        <v>128</v>
      </c>
      <c r="C130" s="11">
        <v>194432694.91999999</v>
      </c>
      <c r="D130" s="11">
        <v>7454907000</v>
      </c>
    </row>
    <row r="131" spans="2:4" x14ac:dyDescent="0.2">
      <c r="B131" s="10">
        <f t="shared" si="1"/>
        <v>129</v>
      </c>
      <c r="C131" s="11">
        <v>406257897.87</v>
      </c>
      <c r="D131" s="11">
        <v>7178216000</v>
      </c>
    </row>
    <row r="132" spans="2:4" x14ac:dyDescent="0.2">
      <c r="B132" s="10">
        <f t="shared" si="1"/>
        <v>130</v>
      </c>
      <c r="C132" s="11">
        <v>27891891.749000002</v>
      </c>
      <c r="D132" s="11">
        <v>7617159000</v>
      </c>
    </row>
    <row r="133" spans="2:4" x14ac:dyDescent="0.2">
      <c r="B133" s="10">
        <f t="shared" ref="B133:B196" si="2">B132+1</f>
        <v>131</v>
      </c>
      <c r="C133" s="11">
        <v>333435.36832000001</v>
      </c>
      <c r="D133" s="11">
        <v>7301991000</v>
      </c>
    </row>
    <row r="134" spans="2:4" x14ac:dyDescent="0.2">
      <c r="B134" s="10">
        <f t="shared" si="2"/>
        <v>132</v>
      </c>
      <c r="C134" s="11">
        <v>188202437.28</v>
      </c>
      <c r="D134" s="11">
        <v>7146067000</v>
      </c>
    </row>
    <row r="135" spans="2:4" x14ac:dyDescent="0.2">
      <c r="B135" s="10">
        <f t="shared" si="2"/>
        <v>133</v>
      </c>
      <c r="C135" s="11">
        <v>14582765.463</v>
      </c>
      <c r="D135" s="11">
        <v>7344767000</v>
      </c>
    </row>
    <row r="136" spans="2:4" x14ac:dyDescent="0.2">
      <c r="B136" s="10">
        <f t="shared" si="2"/>
        <v>134</v>
      </c>
      <c r="C136" s="11">
        <v>22764976.294</v>
      </c>
      <c r="D136" s="11">
        <v>7110553000</v>
      </c>
    </row>
    <row r="137" spans="2:4" x14ac:dyDescent="0.2">
      <c r="B137" s="10">
        <f t="shared" si="2"/>
        <v>135</v>
      </c>
      <c r="C137" s="11">
        <v>34132683.858000003</v>
      </c>
      <c r="D137" s="11">
        <v>7359550000</v>
      </c>
    </row>
    <row r="138" spans="2:4" x14ac:dyDescent="0.2">
      <c r="B138" s="10">
        <f t="shared" si="2"/>
        <v>136</v>
      </c>
      <c r="C138" s="11">
        <v>18237271.265999999</v>
      </c>
      <c r="D138" s="11">
        <v>7608528000</v>
      </c>
    </row>
    <row r="139" spans="2:4" x14ac:dyDescent="0.2">
      <c r="B139" s="10">
        <f t="shared" si="2"/>
        <v>137</v>
      </c>
      <c r="C139" s="11">
        <v>31951429.088</v>
      </c>
      <c r="D139" s="11">
        <v>7298519000</v>
      </c>
    </row>
    <row r="140" spans="2:4" x14ac:dyDescent="0.2">
      <c r="B140" s="10">
        <f t="shared" si="2"/>
        <v>138</v>
      </c>
      <c r="C140" s="11">
        <v>1542240.4907</v>
      </c>
      <c r="D140" s="11">
        <v>9229700000</v>
      </c>
    </row>
    <row r="141" spans="2:4" x14ac:dyDescent="0.2">
      <c r="B141" s="10">
        <f t="shared" si="2"/>
        <v>139</v>
      </c>
      <c r="C141" s="11">
        <v>52677842.998000003</v>
      </c>
      <c r="D141" s="11">
        <v>7229402000</v>
      </c>
    </row>
    <row r="142" spans="2:4" x14ac:dyDescent="0.2">
      <c r="B142" s="10">
        <f t="shared" si="2"/>
        <v>140</v>
      </c>
      <c r="C142" s="11">
        <v>5352701.7046999997</v>
      </c>
      <c r="D142" s="11">
        <v>7006220000</v>
      </c>
    </row>
    <row r="143" spans="2:4" x14ac:dyDescent="0.2">
      <c r="B143" s="10">
        <f t="shared" si="2"/>
        <v>141</v>
      </c>
      <c r="C143" s="11">
        <v>29765030.613000002</v>
      </c>
      <c r="D143" s="11">
        <v>7821663000</v>
      </c>
    </row>
    <row r="144" spans="2:4" x14ac:dyDescent="0.2">
      <c r="B144" s="10">
        <f t="shared" si="2"/>
        <v>142</v>
      </c>
      <c r="C144" s="11">
        <v>197305473.41999999</v>
      </c>
      <c r="D144" s="11">
        <v>7209811000</v>
      </c>
    </row>
    <row r="145" spans="2:4" x14ac:dyDescent="0.2">
      <c r="B145" s="10">
        <f t="shared" si="2"/>
        <v>143</v>
      </c>
      <c r="C145" s="11">
        <v>303337106.08999997</v>
      </c>
      <c r="D145" s="11">
        <v>7529890000</v>
      </c>
    </row>
    <row r="146" spans="2:4" x14ac:dyDescent="0.2">
      <c r="B146" s="10">
        <f t="shared" si="2"/>
        <v>144</v>
      </c>
      <c r="C146" s="11">
        <v>145888125.63</v>
      </c>
      <c r="D146" s="11">
        <v>6701743000</v>
      </c>
    </row>
    <row r="147" spans="2:4" x14ac:dyDescent="0.2">
      <c r="B147" s="10">
        <f t="shared" si="2"/>
        <v>145</v>
      </c>
      <c r="C147" s="11">
        <v>19461354.923</v>
      </c>
      <c r="D147" s="11">
        <v>7705897000</v>
      </c>
    </row>
    <row r="148" spans="2:4" x14ac:dyDescent="0.2">
      <c r="B148" s="10">
        <f t="shared" si="2"/>
        <v>146</v>
      </c>
      <c r="C148" s="11">
        <v>134699591.81999999</v>
      </c>
      <c r="D148" s="11">
        <v>7263620000</v>
      </c>
    </row>
    <row r="149" spans="2:4" x14ac:dyDescent="0.2">
      <c r="B149" s="10">
        <f t="shared" si="2"/>
        <v>147</v>
      </c>
      <c r="C149" s="11">
        <v>241181318.97999999</v>
      </c>
      <c r="D149" s="11">
        <v>7433906000</v>
      </c>
    </row>
    <row r="150" spans="2:4" x14ac:dyDescent="0.2">
      <c r="B150" s="10">
        <f t="shared" si="2"/>
        <v>148</v>
      </c>
      <c r="C150" s="11">
        <v>18246328.002</v>
      </c>
      <c r="D150" s="11">
        <v>7746624000</v>
      </c>
    </row>
    <row r="151" spans="2:4" x14ac:dyDescent="0.2">
      <c r="B151" s="10">
        <f t="shared" si="2"/>
        <v>149</v>
      </c>
      <c r="C151" s="11">
        <v>264776119.38999999</v>
      </c>
      <c r="D151" s="11">
        <v>7111792000</v>
      </c>
    </row>
    <row r="152" spans="2:4" x14ac:dyDescent="0.2">
      <c r="B152" s="10">
        <f t="shared" si="2"/>
        <v>150</v>
      </c>
      <c r="C152" s="11">
        <v>91993456.429000005</v>
      </c>
      <c r="D152" s="11">
        <v>7117295000</v>
      </c>
    </row>
    <row r="153" spans="2:4" x14ac:dyDescent="0.2">
      <c r="B153" s="10">
        <f t="shared" si="2"/>
        <v>151</v>
      </c>
      <c r="C153" s="11">
        <v>80937585.316</v>
      </c>
      <c r="D153" s="11">
        <v>7771005000</v>
      </c>
    </row>
    <row r="154" spans="2:4" x14ac:dyDescent="0.2">
      <c r="B154" s="10">
        <f t="shared" si="2"/>
        <v>152</v>
      </c>
      <c r="C154" s="11">
        <v>111736530.29000001</v>
      </c>
      <c r="D154" s="11">
        <v>7055296000</v>
      </c>
    </row>
    <row r="155" spans="2:4" x14ac:dyDescent="0.2">
      <c r="B155" s="10">
        <f t="shared" si="2"/>
        <v>153</v>
      </c>
      <c r="C155" s="11">
        <v>440493.58799000003</v>
      </c>
      <c r="D155" s="11">
        <v>9075202000</v>
      </c>
    </row>
    <row r="156" spans="2:4" x14ac:dyDescent="0.2">
      <c r="B156" s="10">
        <f t="shared" si="2"/>
        <v>154</v>
      </c>
      <c r="C156" s="11">
        <v>383063348.75999999</v>
      </c>
      <c r="D156" s="11">
        <v>7106323000</v>
      </c>
    </row>
    <row r="157" spans="2:4" x14ac:dyDescent="0.2">
      <c r="B157" s="10">
        <f t="shared" si="2"/>
        <v>155</v>
      </c>
      <c r="C157" s="11">
        <v>71275392.155000001</v>
      </c>
      <c r="D157" s="11">
        <v>7500666000</v>
      </c>
    </row>
    <row r="158" spans="2:4" x14ac:dyDescent="0.2">
      <c r="B158" s="10">
        <f t="shared" si="2"/>
        <v>156</v>
      </c>
      <c r="C158" s="11">
        <v>20602129.736000001</v>
      </c>
      <c r="D158" s="11">
        <v>7408789000</v>
      </c>
    </row>
    <row r="159" spans="2:4" x14ac:dyDescent="0.2">
      <c r="B159" s="10">
        <f t="shared" si="2"/>
        <v>157</v>
      </c>
      <c r="C159" s="11">
        <v>392703407.75999999</v>
      </c>
      <c r="D159" s="11">
        <v>7671619000</v>
      </c>
    </row>
    <row r="160" spans="2:4" x14ac:dyDescent="0.2">
      <c r="B160" s="10">
        <f t="shared" si="2"/>
        <v>158</v>
      </c>
      <c r="C160" s="11">
        <v>212157790.88999999</v>
      </c>
      <c r="D160" s="11">
        <v>8004782000</v>
      </c>
    </row>
    <row r="161" spans="2:4" x14ac:dyDescent="0.2">
      <c r="B161" s="10">
        <f t="shared" si="2"/>
        <v>159</v>
      </c>
      <c r="C161" s="11">
        <v>59962334.435999997</v>
      </c>
      <c r="D161" s="11">
        <v>7170397000</v>
      </c>
    </row>
    <row r="162" spans="2:4" x14ac:dyDescent="0.2">
      <c r="B162" s="10">
        <f t="shared" si="2"/>
        <v>160</v>
      </c>
      <c r="C162" s="11">
        <v>156559541.09</v>
      </c>
      <c r="D162" s="11">
        <v>7322033000</v>
      </c>
    </row>
    <row r="163" spans="2:4" x14ac:dyDescent="0.2">
      <c r="B163" s="10">
        <f t="shared" si="2"/>
        <v>161</v>
      </c>
      <c r="C163" s="11">
        <v>363287824.79000002</v>
      </c>
      <c r="D163" s="11">
        <v>7669862000</v>
      </c>
    </row>
    <row r="164" spans="2:4" x14ac:dyDescent="0.2">
      <c r="B164" s="10">
        <f t="shared" si="2"/>
        <v>162</v>
      </c>
      <c r="C164" s="11">
        <v>359217085.44</v>
      </c>
      <c r="D164" s="11">
        <v>7441929000</v>
      </c>
    </row>
    <row r="165" spans="2:4" x14ac:dyDescent="0.2">
      <c r="B165" s="10">
        <f t="shared" si="2"/>
        <v>163</v>
      </c>
      <c r="C165" s="11">
        <v>275406072.48000002</v>
      </c>
      <c r="D165" s="11">
        <v>7649661000</v>
      </c>
    </row>
    <row r="166" spans="2:4" x14ac:dyDescent="0.2">
      <c r="B166" s="10">
        <f t="shared" si="2"/>
        <v>164</v>
      </c>
      <c r="C166" s="11">
        <v>126739932.86</v>
      </c>
      <c r="D166" s="11">
        <v>7197690000</v>
      </c>
    </row>
    <row r="167" spans="2:4" x14ac:dyDescent="0.2">
      <c r="B167" s="10">
        <f t="shared" si="2"/>
        <v>165</v>
      </c>
      <c r="C167" s="11">
        <v>14708092.086999999</v>
      </c>
      <c r="D167" s="11">
        <v>8167078000</v>
      </c>
    </row>
    <row r="168" spans="2:4" x14ac:dyDescent="0.2">
      <c r="B168" s="10">
        <f t="shared" si="2"/>
        <v>166</v>
      </c>
      <c r="C168" s="11">
        <v>73650800.405000001</v>
      </c>
      <c r="D168" s="11">
        <v>6924021000</v>
      </c>
    </row>
    <row r="169" spans="2:4" x14ac:dyDescent="0.2">
      <c r="B169" s="10">
        <f t="shared" si="2"/>
        <v>167</v>
      </c>
      <c r="C169" s="11">
        <v>42135915.585000001</v>
      </c>
      <c r="D169" s="11">
        <v>7594369000</v>
      </c>
    </row>
    <row r="170" spans="2:4" x14ac:dyDescent="0.2">
      <c r="B170" s="10">
        <f t="shared" si="2"/>
        <v>168</v>
      </c>
      <c r="C170" s="11">
        <v>24014193.550999999</v>
      </c>
      <c r="D170" s="11">
        <v>7320684000</v>
      </c>
    </row>
    <row r="171" spans="2:4" x14ac:dyDescent="0.2">
      <c r="B171" s="10">
        <f t="shared" si="2"/>
        <v>169</v>
      </c>
      <c r="C171" s="11">
        <v>27825583.662</v>
      </c>
      <c r="D171" s="11">
        <v>6835168000</v>
      </c>
    </row>
    <row r="172" spans="2:4" x14ac:dyDescent="0.2">
      <c r="B172" s="10">
        <f t="shared" si="2"/>
        <v>170</v>
      </c>
      <c r="C172" s="11">
        <v>97099064.268000007</v>
      </c>
      <c r="D172" s="11">
        <v>7215471000</v>
      </c>
    </row>
    <row r="173" spans="2:4" x14ac:dyDescent="0.2">
      <c r="B173" s="10">
        <f t="shared" si="2"/>
        <v>171</v>
      </c>
      <c r="C173" s="11">
        <v>126077707.34</v>
      </c>
      <c r="D173" s="11">
        <v>7476597000</v>
      </c>
    </row>
    <row r="174" spans="2:4" x14ac:dyDescent="0.2">
      <c r="B174" s="10">
        <f t="shared" si="2"/>
        <v>172</v>
      </c>
      <c r="C174" s="11">
        <v>50336789.980999999</v>
      </c>
      <c r="D174" s="11">
        <v>7315401000</v>
      </c>
    </row>
    <row r="175" spans="2:4" x14ac:dyDescent="0.2">
      <c r="B175" s="10">
        <f t="shared" si="2"/>
        <v>173</v>
      </c>
      <c r="C175" s="11">
        <v>23426490.125</v>
      </c>
      <c r="D175" s="11">
        <v>7539048000</v>
      </c>
    </row>
    <row r="176" spans="2:4" x14ac:dyDescent="0.2">
      <c r="B176" s="10">
        <f t="shared" si="2"/>
        <v>174</v>
      </c>
      <c r="C176" s="11">
        <v>143458261.69</v>
      </c>
      <c r="D176" s="11">
        <v>7532385000</v>
      </c>
    </row>
    <row r="177" spans="2:4" x14ac:dyDescent="0.2">
      <c r="B177" s="10">
        <f t="shared" si="2"/>
        <v>175</v>
      </c>
      <c r="C177" s="11">
        <v>33553230.695999999</v>
      </c>
      <c r="D177" s="11">
        <v>7755853000</v>
      </c>
    </row>
    <row r="178" spans="2:4" x14ac:dyDescent="0.2">
      <c r="B178" s="10">
        <f t="shared" si="2"/>
        <v>176</v>
      </c>
      <c r="C178" s="11">
        <v>28851489.903000001</v>
      </c>
      <c r="D178" s="11">
        <v>7891144000</v>
      </c>
    </row>
    <row r="179" spans="2:4" x14ac:dyDescent="0.2">
      <c r="B179" s="10">
        <f t="shared" si="2"/>
        <v>177</v>
      </c>
      <c r="C179" s="11">
        <v>12706906.278000001</v>
      </c>
      <c r="D179" s="11">
        <v>7310162000</v>
      </c>
    </row>
    <row r="180" spans="2:4" x14ac:dyDescent="0.2">
      <c r="B180" s="10">
        <f t="shared" si="2"/>
        <v>178</v>
      </c>
      <c r="C180" s="11">
        <v>40253186.413000003</v>
      </c>
      <c r="D180" s="11">
        <v>7437532000</v>
      </c>
    </row>
    <row r="181" spans="2:4" x14ac:dyDescent="0.2">
      <c r="B181" s="10">
        <f t="shared" si="2"/>
        <v>179</v>
      </c>
      <c r="C181" s="11">
        <v>547510.34123999998</v>
      </c>
      <c r="D181" s="11">
        <v>8553554000</v>
      </c>
    </row>
    <row r="182" spans="2:4" x14ac:dyDescent="0.2">
      <c r="B182" s="10">
        <f t="shared" si="2"/>
        <v>180</v>
      </c>
      <c r="C182" s="11">
        <v>218339040.77000001</v>
      </c>
      <c r="D182" s="11">
        <v>7614034000</v>
      </c>
    </row>
    <row r="183" spans="2:4" x14ac:dyDescent="0.2">
      <c r="B183" s="10">
        <f t="shared" si="2"/>
        <v>181</v>
      </c>
      <c r="C183" s="11">
        <v>119860023.90000001</v>
      </c>
      <c r="D183" s="11">
        <v>6902881000</v>
      </c>
    </row>
    <row r="184" spans="2:4" x14ac:dyDescent="0.2">
      <c r="B184" s="10">
        <f t="shared" si="2"/>
        <v>182</v>
      </c>
      <c r="C184" s="11">
        <v>135542824.31999999</v>
      </c>
      <c r="D184" s="11">
        <v>7416766000</v>
      </c>
    </row>
    <row r="185" spans="2:4" x14ac:dyDescent="0.2">
      <c r="B185" s="10">
        <f t="shared" si="2"/>
        <v>183</v>
      </c>
      <c r="C185" s="11">
        <v>88948853.423999995</v>
      </c>
      <c r="D185" s="11">
        <v>7255935000</v>
      </c>
    </row>
    <row r="186" spans="2:4" x14ac:dyDescent="0.2">
      <c r="B186" s="10">
        <f t="shared" si="2"/>
        <v>184</v>
      </c>
      <c r="C186" s="11">
        <v>25880734.159000002</v>
      </c>
      <c r="D186" s="11">
        <v>7339367000</v>
      </c>
    </row>
    <row r="187" spans="2:4" x14ac:dyDescent="0.2">
      <c r="B187" s="10">
        <f t="shared" si="2"/>
        <v>185</v>
      </c>
      <c r="C187" s="11">
        <v>9763350.2916999999</v>
      </c>
      <c r="D187" s="11">
        <v>8018627000</v>
      </c>
    </row>
    <row r="188" spans="2:4" x14ac:dyDescent="0.2">
      <c r="B188" s="10">
        <f t="shared" si="2"/>
        <v>186</v>
      </c>
      <c r="C188" s="11">
        <v>11660353.540999999</v>
      </c>
      <c r="D188" s="11">
        <v>7676757000</v>
      </c>
    </row>
    <row r="189" spans="2:4" x14ac:dyDescent="0.2">
      <c r="B189" s="10">
        <f t="shared" si="2"/>
        <v>187</v>
      </c>
      <c r="C189" s="11">
        <v>22542005.420000002</v>
      </c>
      <c r="D189" s="11">
        <v>7651129000</v>
      </c>
    </row>
    <row r="190" spans="2:4" x14ac:dyDescent="0.2">
      <c r="B190" s="10">
        <f t="shared" si="2"/>
        <v>188</v>
      </c>
      <c r="C190" s="11">
        <v>34913952.722999997</v>
      </c>
      <c r="D190" s="11">
        <v>7292380000</v>
      </c>
    </row>
    <row r="191" spans="2:4" x14ac:dyDescent="0.2">
      <c r="B191" s="10">
        <f t="shared" si="2"/>
        <v>189</v>
      </c>
      <c r="C191" s="11">
        <v>59225548.934</v>
      </c>
      <c r="D191" s="11">
        <v>7001224000</v>
      </c>
    </row>
    <row r="192" spans="2:4" x14ac:dyDescent="0.2">
      <c r="B192" s="10">
        <f t="shared" si="2"/>
        <v>190</v>
      </c>
      <c r="C192" s="11">
        <v>260416491.28</v>
      </c>
      <c r="D192" s="11">
        <v>7191975000</v>
      </c>
    </row>
    <row r="193" spans="2:4" x14ac:dyDescent="0.2">
      <c r="B193" s="10">
        <f t="shared" si="2"/>
        <v>191</v>
      </c>
      <c r="C193" s="11">
        <v>99274384.136999995</v>
      </c>
      <c r="D193" s="11">
        <v>7750242000</v>
      </c>
    </row>
    <row r="194" spans="2:4" x14ac:dyDescent="0.2">
      <c r="B194" s="10">
        <f t="shared" si="2"/>
        <v>192</v>
      </c>
      <c r="C194" s="11">
        <v>127782847.25</v>
      </c>
      <c r="D194" s="11">
        <v>7336809000</v>
      </c>
    </row>
    <row r="195" spans="2:4" x14ac:dyDescent="0.2">
      <c r="B195" s="10">
        <f t="shared" si="2"/>
        <v>193</v>
      </c>
      <c r="C195" s="11">
        <v>11862007.127</v>
      </c>
      <c r="D195" s="11">
        <v>7644951000</v>
      </c>
    </row>
    <row r="196" spans="2:4" x14ac:dyDescent="0.2">
      <c r="B196" s="10">
        <f t="shared" si="2"/>
        <v>194</v>
      </c>
      <c r="C196" s="11">
        <v>7086744.3634000001</v>
      </c>
      <c r="D196" s="11">
        <v>8015975000</v>
      </c>
    </row>
    <row r="197" spans="2:4" x14ac:dyDescent="0.2">
      <c r="B197" s="10">
        <f t="shared" ref="B197:B260" si="3">B196+1</f>
        <v>195</v>
      </c>
      <c r="C197" s="11">
        <v>105216413.87</v>
      </c>
      <c r="D197" s="11">
        <v>8038936000</v>
      </c>
    </row>
    <row r="198" spans="2:4" x14ac:dyDescent="0.2">
      <c r="B198" s="10">
        <f t="shared" si="3"/>
        <v>196</v>
      </c>
      <c r="C198" s="11">
        <v>6625278.4589</v>
      </c>
      <c r="D198" s="11">
        <v>8296625000</v>
      </c>
    </row>
    <row r="199" spans="2:4" x14ac:dyDescent="0.2">
      <c r="B199" s="10">
        <f t="shared" si="3"/>
        <v>197</v>
      </c>
      <c r="C199" s="11">
        <v>1891620.6388999999</v>
      </c>
      <c r="D199" s="11">
        <v>7295886000</v>
      </c>
    </row>
    <row r="200" spans="2:4" x14ac:dyDescent="0.2">
      <c r="B200" s="10">
        <f t="shared" si="3"/>
        <v>198</v>
      </c>
      <c r="C200" s="11">
        <v>29334813.965999998</v>
      </c>
      <c r="D200" s="11">
        <v>7392604000</v>
      </c>
    </row>
    <row r="201" spans="2:4" x14ac:dyDescent="0.2">
      <c r="B201" s="10">
        <f t="shared" si="3"/>
        <v>199</v>
      </c>
      <c r="C201" s="11">
        <v>248465853.84999999</v>
      </c>
      <c r="D201" s="11">
        <v>7479785000</v>
      </c>
    </row>
    <row r="202" spans="2:4" x14ac:dyDescent="0.2">
      <c r="B202" s="10">
        <f t="shared" si="3"/>
        <v>200</v>
      </c>
      <c r="C202" s="11">
        <v>262828967.84</v>
      </c>
      <c r="D202" s="11">
        <v>6807323000</v>
      </c>
    </row>
    <row r="203" spans="2:4" x14ac:dyDescent="0.2">
      <c r="B203" s="10">
        <f t="shared" si="3"/>
        <v>201</v>
      </c>
      <c r="C203" s="11">
        <v>1437384.7849999999</v>
      </c>
      <c r="D203" s="11">
        <v>8055184000</v>
      </c>
    </row>
    <row r="204" spans="2:4" x14ac:dyDescent="0.2">
      <c r="B204" s="10">
        <f t="shared" si="3"/>
        <v>202</v>
      </c>
      <c r="C204" s="11">
        <v>6317552.3849999998</v>
      </c>
      <c r="D204" s="11">
        <v>8400982000</v>
      </c>
    </row>
    <row r="205" spans="2:4" x14ac:dyDescent="0.2">
      <c r="B205" s="10">
        <f t="shared" si="3"/>
        <v>203</v>
      </c>
      <c r="C205" s="11">
        <v>27666834.215999998</v>
      </c>
      <c r="D205" s="11">
        <v>7966575000</v>
      </c>
    </row>
    <row r="206" spans="2:4" x14ac:dyDescent="0.2">
      <c r="B206" s="10">
        <f t="shared" si="3"/>
        <v>204</v>
      </c>
      <c r="C206" s="11">
        <v>419401.83860999998</v>
      </c>
      <c r="D206" s="11">
        <v>8177267000</v>
      </c>
    </row>
    <row r="207" spans="2:4" x14ac:dyDescent="0.2">
      <c r="B207" s="10">
        <f t="shared" si="3"/>
        <v>205</v>
      </c>
      <c r="C207" s="11">
        <v>2312669.6351000001</v>
      </c>
      <c r="D207" s="11">
        <v>8239548000</v>
      </c>
    </row>
    <row r="208" spans="2:4" x14ac:dyDescent="0.2">
      <c r="B208" s="10">
        <f t="shared" si="3"/>
        <v>206</v>
      </c>
      <c r="C208" s="11">
        <v>15992320.185000001</v>
      </c>
      <c r="D208" s="11">
        <v>7466005000</v>
      </c>
    </row>
    <row r="209" spans="2:4" x14ac:dyDescent="0.2">
      <c r="B209" s="10">
        <f t="shared" si="3"/>
        <v>207</v>
      </c>
      <c r="C209" s="11">
        <v>5462294.3839999996</v>
      </c>
      <c r="D209" s="11">
        <v>7405471000</v>
      </c>
    </row>
    <row r="210" spans="2:4" x14ac:dyDescent="0.2">
      <c r="B210" s="10">
        <f t="shared" si="3"/>
        <v>208</v>
      </c>
      <c r="C210" s="11">
        <v>642779.09268</v>
      </c>
      <c r="D210" s="11">
        <v>7713700000</v>
      </c>
    </row>
    <row r="211" spans="2:4" x14ac:dyDescent="0.2">
      <c r="B211" s="10">
        <f t="shared" si="3"/>
        <v>209</v>
      </c>
      <c r="C211" s="11">
        <v>2679565.7313000001</v>
      </c>
      <c r="D211" s="11">
        <v>7930712000</v>
      </c>
    </row>
    <row r="212" spans="2:4" x14ac:dyDescent="0.2">
      <c r="B212" s="10">
        <f t="shared" si="3"/>
        <v>210</v>
      </c>
      <c r="C212" s="11">
        <v>167545002.13</v>
      </c>
      <c r="D212" s="11">
        <v>7107206000</v>
      </c>
    </row>
    <row r="213" spans="2:4" x14ac:dyDescent="0.2">
      <c r="B213" s="10">
        <f t="shared" si="3"/>
        <v>211</v>
      </c>
      <c r="C213" s="11">
        <v>61816085.906999998</v>
      </c>
      <c r="D213" s="11">
        <v>7236895000</v>
      </c>
    </row>
    <row r="214" spans="2:4" x14ac:dyDescent="0.2">
      <c r="B214" s="10">
        <f t="shared" si="3"/>
        <v>212</v>
      </c>
      <c r="C214" s="11">
        <v>12587400.689999999</v>
      </c>
      <c r="D214" s="11">
        <v>7107613000</v>
      </c>
    </row>
    <row r="215" spans="2:4" x14ac:dyDescent="0.2">
      <c r="B215" s="10">
        <f t="shared" si="3"/>
        <v>213</v>
      </c>
      <c r="C215" s="11">
        <v>2938245.4224</v>
      </c>
      <c r="D215" s="11">
        <v>7797067000</v>
      </c>
    </row>
    <row r="216" spans="2:4" x14ac:dyDescent="0.2">
      <c r="B216" s="10">
        <f t="shared" si="3"/>
        <v>214</v>
      </c>
      <c r="C216" s="11">
        <v>263028342.59</v>
      </c>
      <c r="D216" s="11">
        <v>7745019000</v>
      </c>
    </row>
    <row r="217" spans="2:4" x14ac:dyDescent="0.2">
      <c r="B217" s="10">
        <f t="shared" si="3"/>
        <v>215</v>
      </c>
      <c r="C217" s="11">
        <v>23500247.655999999</v>
      </c>
      <c r="D217" s="11">
        <v>7547971000</v>
      </c>
    </row>
    <row r="218" spans="2:4" x14ac:dyDescent="0.2">
      <c r="B218" s="10">
        <f t="shared" si="3"/>
        <v>216</v>
      </c>
      <c r="C218" s="11">
        <v>2507330.9197999998</v>
      </c>
      <c r="D218" s="11">
        <v>7481471000</v>
      </c>
    </row>
    <row r="219" spans="2:4" x14ac:dyDescent="0.2">
      <c r="B219" s="10">
        <f t="shared" si="3"/>
        <v>217</v>
      </c>
      <c r="C219" s="11">
        <v>4759079.6710000001</v>
      </c>
      <c r="D219" s="11">
        <v>7281699000</v>
      </c>
    </row>
    <row r="220" spans="2:4" x14ac:dyDescent="0.2">
      <c r="B220" s="10">
        <f t="shared" si="3"/>
        <v>218</v>
      </c>
      <c r="C220" s="11">
        <v>257253.94665999999</v>
      </c>
      <c r="D220" s="11">
        <v>8640814000</v>
      </c>
    </row>
    <row r="221" spans="2:4" x14ac:dyDescent="0.2">
      <c r="B221" s="10">
        <f t="shared" si="3"/>
        <v>219</v>
      </c>
      <c r="C221" s="11">
        <v>208457905.12</v>
      </c>
      <c r="D221" s="11">
        <v>7221568000</v>
      </c>
    </row>
    <row r="222" spans="2:4" x14ac:dyDescent="0.2">
      <c r="B222" s="10">
        <f t="shared" si="3"/>
        <v>220</v>
      </c>
      <c r="C222" s="11">
        <v>2522908.0465000002</v>
      </c>
      <c r="D222" s="11">
        <v>8242397000</v>
      </c>
    </row>
    <row r="223" spans="2:4" x14ac:dyDescent="0.2">
      <c r="B223" s="10">
        <f t="shared" si="3"/>
        <v>221</v>
      </c>
      <c r="C223" s="11">
        <v>36189754.748000003</v>
      </c>
      <c r="D223" s="11">
        <v>7442792000</v>
      </c>
    </row>
    <row r="224" spans="2:4" x14ac:dyDescent="0.2">
      <c r="B224" s="10">
        <f t="shared" si="3"/>
        <v>222</v>
      </c>
      <c r="C224" s="11">
        <v>2456270.6889</v>
      </c>
      <c r="D224" s="11">
        <v>7707789000</v>
      </c>
    </row>
    <row r="225" spans="2:4" x14ac:dyDescent="0.2">
      <c r="B225" s="10">
        <f t="shared" si="3"/>
        <v>223</v>
      </c>
      <c r="C225" s="11">
        <v>15063769.529999999</v>
      </c>
      <c r="D225" s="11">
        <v>7210544000</v>
      </c>
    </row>
    <row r="226" spans="2:4" x14ac:dyDescent="0.2">
      <c r="B226" s="10">
        <f t="shared" si="3"/>
        <v>224</v>
      </c>
      <c r="C226" s="11">
        <v>105532158.15000001</v>
      </c>
      <c r="D226" s="11">
        <v>7494397000</v>
      </c>
    </row>
    <row r="227" spans="2:4" x14ac:dyDescent="0.2">
      <c r="B227" s="10">
        <f t="shared" si="3"/>
        <v>225</v>
      </c>
      <c r="C227" s="11">
        <v>86245762.593999997</v>
      </c>
      <c r="D227" s="11">
        <v>7085304000</v>
      </c>
    </row>
    <row r="228" spans="2:4" x14ac:dyDescent="0.2">
      <c r="B228" s="10">
        <f t="shared" si="3"/>
        <v>226</v>
      </c>
      <c r="C228" s="11">
        <v>301529604.31</v>
      </c>
      <c r="D228" s="11">
        <v>7268941000</v>
      </c>
    </row>
    <row r="229" spans="2:4" x14ac:dyDescent="0.2">
      <c r="B229" s="10">
        <f t="shared" si="3"/>
        <v>227</v>
      </c>
      <c r="C229" s="11">
        <v>167962670.06999999</v>
      </c>
      <c r="D229" s="11">
        <v>7236816000</v>
      </c>
    </row>
    <row r="230" spans="2:4" x14ac:dyDescent="0.2">
      <c r="B230" s="10">
        <f t="shared" si="3"/>
        <v>228</v>
      </c>
      <c r="C230" s="11">
        <v>217850858.50999999</v>
      </c>
      <c r="D230" s="11">
        <v>7089119000</v>
      </c>
    </row>
    <row r="231" spans="2:4" x14ac:dyDescent="0.2">
      <c r="B231" s="10">
        <f t="shared" si="3"/>
        <v>229</v>
      </c>
      <c r="C231" s="11">
        <v>18303759.265999999</v>
      </c>
      <c r="D231" s="11">
        <v>7431612000</v>
      </c>
    </row>
    <row r="232" spans="2:4" x14ac:dyDescent="0.2">
      <c r="B232" s="10">
        <f t="shared" si="3"/>
        <v>230</v>
      </c>
      <c r="C232" s="11">
        <v>10265822.778000001</v>
      </c>
      <c r="D232" s="11">
        <v>7349804000</v>
      </c>
    </row>
    <row r="233" spans="2:4" x14ac:dyDescent="0.2">
      <c r="B233" s="10">
        <f t="shared" si="3"/>
        <v>231</v>
      </c>
      <c r="C233" s="11">
        <v>72685846.348000005</v>
      </c>
      <c r="D233" s="11">
        <v>7453708000</v>
      </c>
    </row>
    <row r="234" spans="2:4" x14ac:dyDescent="0.2">
      <c r="B234" s="10">
        <f t="shared" si="3"/>
        <v>232</v>
      </c>
      <c r="C234" s="11">
        <v>5830209.4937000005</v>
      </c>
      <c r="D234" s="11">
        <v>7278285000</v>
      </c>
    </row>
    <row r="235" spans="2:4" x14ac:dyDescent="0.2">
      <c r="B235" s="10">
        <f t="shared" si="3"/>
        <v>233</v>
      </c>
      <c r="C235" s="11">
        <v>39427252.461999997</v>
      </c>
      <c r="D235" s="11">
        <v>7259748000</v>
      </c>
    </row>
    <row r="236" spans="2:4" x14ac:dyDescent="0.2">
      <c r="B236" s="10">
        <f t="shared" si="3"/>
        <v>234</v>
      </c>
      <c r="C236" s="11">
        <v>105850209.44</v>
      </c>
      <c r="D236" s="11">
        <v>7170868000</v>
      </c>
    </row>
    <row r="237" spans="2:4" x14ac:dyDescent="0.2">
      <c r="B237" s="10">
        <f t="shared" si="3"/>
        <v>235</v>
      </c>
      <c r="C237" s="11">
        <v>32843283.473000001</v>
      </c>
      <c r="D237" s="11">
        <v>6970441000</v>
      </c>
    </row>
    <row r="238" spans="2:4" x14ac:dyDescent="0.2">
      <c r="B238" s="10">
        <f t="shared" si="3"/>
        <v>236</v>
      </c>
      <c r="C238" s="11">
        <v>151617676.96000001</v>
      </c>
      <c r="D238" s="11">
        <v>7093709000</v>
      </c>
    </row>
    <row r="239" spans="2:4" x14ac:dyDescent="0.2">
      <c r="B239" s="10">
        <f t="shared" si="3"/>
        <v>237</v>
      </c>
      <c r="C239" s="11">
        <v>327844173.48000002</v>
      </c>
      <c r="D239" s="11">
        <v>7240236000</v>
      </c>
    </row>
    <row r="240" spans="2:4" x14ac:dyDescent="0.2">
      <c r="B240" s="10">
        <f t="shared" si="3"/>
        <v>238</v>
      </c>
      <c r="C240" s="11">
        <v>157131923.06</v>
      </c>
      <c r="D240" s="11">
        <v>7365061000</v>
      </c>
    </row>
    <row r="241" spans="2:4" x14ac:dyDescent="0.2">
      <c r="B241" s="10">
        <f t="shared" si="3"/>
        <v>239</v>
      </c>
      <c r="C241" s="11">
        <v>103494855.68000001</v>
      </c>
      <c r="D241" s="11">
        <v>7168526000</v>
      </c>
    </row>
    <row r="242" spans="2:4" x14ac:dyDescent="0.2">
      <c r="B242" s="10">
        <f t="shared" si="3"/>
        <v>240</v>
      </c>
      <c r="C242" s="11">
        <v>43930083.869999997</v>
      </c>
      <c r="D242" s="11">
        <v>7784463000</v>
      </c>
    </row>
    <row r="243" spans="2:4" x14ac:dyDescent="0.2">
      <c r="B243" s="10">
        <f t="shared" si="3"/>
        <v>241</v>
      </c>
      <c r="C243" s="11">
        <v>69521982.280000001</v>
      </c>
      <c r="D243" s="11">
        <v>7940305000</v>
      </c>
    </row>
    <row r="244" spans="2:4" x14ac:dyDescent="0.2">
      <c r="B244" s="10">
        <f t="shared" si="3"/>
        <v>242</v>
      </c>
      <c r="C244" s="11">
        <v>111000157.93000001</v>
      </c>
      <c r="D244" s="11">
        <v>7076617000</v>
      </c>
    </row>
    <row r="245" spans="2:4" x14ac:dyDescent="0.2">
      <c r="B245" s="10">
        <f t="shared" si="3"/>
        <v>243</v>
      </c>
      <c r="C245" s="11">
        <v>69449397.225999996</v>
      </c>
      <c r="D245" s="11">
        <v>7104611000</v>
      </c>
    </row>
    <row r="246" spans="2:4" x14ac:dyDescent="0.2">
      <c r="B246" s="10">
        <f t="shared" si="3"/>
        <v>244</v>
      </c>
      <c r="C246" s="11">
        <v>29102165.804000001</v>
      </c>
      <c r="D246" s="11">
        <v>7355107000</v>
      </c>
    </row>
    <row r="247" spans="2:4" x14ac:dyDescent="0.2">
      <c r="B247" s="10">
        <f t="shared" si="3"/>
        <v>245</v>
      </c>
      <c r="C247" s="11">
        <v>7851366.8618000001</v>
      </c>
      <c r="D247" s="11">
        <v>7944093000</v>
      </c>
    </row>
    <row r="248" spans="2:4" x14ac:dyDescent="0.2">
      <c r="B248" s="10">
        <f t="shared" si="3"/>
        <v>246</v>
      </c>
      <c r="C248" s="11">
        <v>798715.77411</v>
      </c>
      <c r="D248" s="11">
        <v>7353559000</v>
      </c>
    </row>
    <row r="249" spans="2:4" x14ac:dyDescent="0.2">
      <c r="B249" s="10">
        <f t="shared" si="3"/>
        <v>247</v>
      </c>
      <c r="C249" s="11">
        <v>13448.765652</v>
      </c>
      <c r="D249" s="11">
        <v>8203966000</v>
      </c>
    </row>
    <row r="250" spans="2:4" x14ac:dyDescent="0.2">
      <c r="B250" s="10">
        <f t="shared" si="3"/>
        <v>248</v>
      </c>
      <c r="C250" s="11">
        <v>478400.25575000001</v>
      </c>
      <c r="D250" s="11">
        <v>8013072000</v>
      </c>
    </row>
    <row r="251" spans="2:4" x14ac:dyDescent="0.2">
      <c r="B251" s="10">
        <f t="shared" si="3"/>
        <v>249</v>
      </c>
      <c r="C251" s="11">
        <v>168621.53484000001</v>
      </c>
      <c r="D251" s="11">
        <v>8696102000</v>
      </c>
    </row>
    <row r="252" spans="2:4" x14ac:dyDescent="0.2">
      <c r="B252" s="10">
        <f t="shared" si="3"/>
        <v>250</v>
      </c>
      <c r="C252" s="11">
        <v>13095166.122</v>
      </c>
      <c r="D252" s="11">
        <v>7700814000</v>
      </c>
    </row>
    <row r="253" spans="2:4" x14ac:dyDescent="0.2">
      <c r="B253" s="10">
        <f t="shared" si="3"/>
        <v>251</v>
      </c>
      <c r="C253" s="11">
        <v>1884769.6221</v>
      </c>
      <c r="D253" s="11">
        <v>8205741000</v>
      </c>
    </row>
    <row r="254" spans="2:4" x14ac:dyDescent="0.2">
      <c r="B254" s="10">
        <f t="shared" si="3"/>
        <v>252</v>
      </c>
      <c r="C254" s="11">
        <v>14324965.637</v>
      </c>
      <c r="D254" s="11">
        <v>7691591000</v>
      </c>
    </row>
    <row r="255" spans="2:4" x14ac:dyDescent="0.2">
      <c r="B255" s="10">
        <f t="shared" si="3"/>
        <v>253</v>
      </c>
      <c r="C255" s="11">
        <v>11082117.629000001</v>
      </c>
      <c r="D255" s="11">
        <v>7687095000</v>
      </c>
    </row>
    <row r="256" spans="2:4" x14ac:dyDescent="0.2">
      <c r="B256" s="10">
        <f t="shared" si="3"/>
        <v>254</v>
      </c>
      <c r="C256" s="11">
        <v>358342.52912999998</v>
      </c>
      <c r="D256" s="11">
        <v>7813983000</v>
      </c>
    </row>
    <row r="257" spans="2:4" x14ac:dyDescent="0.2">
      <c r="B257" s="10">
        <f t="shared" si="3"/>
        <v>255</v>
      </c>
      <c r="C257" s="11">
        <v>124131.23806</v>
      </c>
      <c r="D257" s="11">
        <v>8284852000</v>
      </c>
    </row>
    <row r="258" spans="2:4" x14ac:dyDescent="0.2">
      <c r="B258" s="10">
        <f t="shared" si="3"/>
        <v>256</v>
      </c>
      <c r="C258" s="11">
        <v>13156068.377</v>
      </c>
      <c r="D258" s="11">
        <v>7215768000</v>
      </c>
    </row>
    <row r="259" spans="2:4" x14ac:dyDescent="0.2">
      <c r="B259" s="10">
        <f t="shared" si="3"/>
        <v>257</v>
      </c>
      <c r="C259" s="11">
        <v>12622023.810000001</v>
      </c>
      <c r="D259" s="11">
        <v>7388011000</v>
      </c>
    </row>
    <row r="260" spans="2:4" x14ac:dyDescent="0.2">
      <c r="B260" s="10">
        <f t="shared" si="3"/>
        <v>258</v>
      </c>
      <c r="C260" s="11">
        <v>12466948.696</v>
      </c>
      <c r="D260" s="11">
        <v>7187776000</v>
      </c>
    </row>
    <row r="261" spans="2:4" x14ac:dyDescent="0.2">
      <c r="B261" s="10">
        <f t="shared" ref="B261:B324" si="4">B260+1</f>
        <v>259</v>
      </c>
      <c r="C261" s="11">
        <v>281590370</v>
      </c>
      <c r="D261" s="11">
        <v>7167487000</v>
      </c>
    </row>
    <row r="262" spans="2:4" x14ac:dyDescent="0.2">
      <c r="B262" s="10">
        <f t="shared" si="4"/>
        <v>260</v>
      </c>
      <c r="C262" s="11">
        <v>38003989.509999998</v>
      </c>
      <c r="D262" s="11">
        <v>7961039000</v>
      </c>
    </row>
    <row r="263" spans="2:4" x14ac:dyDescent="0.2">
      <c r="B263" s="10">
        <f t="shared" si="4"/>
        <v>261</v>
      </c>
      <c r="C263" s="11">
        <v>2339410.8993000002</v>
      </c>
      <c r="D263" s="11">
        <v>7397133000</v>
      </c>
    </row>
    <row r="264" spans="2:4" x14ac:dyDescent="0.2">
      <c r="B264" s="10">
        <f t="shared" si="4"/>
        <v>262</v>
      </c>
      <c r="C264" s="11">
        <v>13710981.843</v>
      </c>
      <c r="D264" s="11">
        <v>7715779000</v>
      </c>
    </row>
    <row r="265" spans="2:4" x14ac:dyDescent="0.2">
      <c r="B265" s="10">
        <f t="shared" si="4"/>
        <v>263</v>
      </c>
      <c r="C265" s="11">
        <v>83968475.143000007</v>
      </c>
      <c r="D265" s="11">
        <v>7268715000</v>
      </c>
    </row>
    <row r="266" spans="2:4" x14ac:dyDescent="0.2">
      <c r="B266" s="10">
        <f t="shared" si="4"/>
        <v>264</v>
      </c>
      <c r="C266" s="11">
        <v>5078374.5253999997</v>
      </c>
      <c r="D266" s="11">
        <v>7449465000</v>
      </c>
    </row>
    <row r="267" spans="2:4" x14ac:dyDescent="0.2">
      <c r="B267" s="10">
        <f t="shared" si="4"/>
        <v>265</v>
      </c>
      <c r="C267" s="11">
        <v>19653348.107000001</v>
      </c>
      <c r="D267" s="11">
        <v>7505320000</v>
      </c>
    </row>
    <row r="268" spans="2:4" x14ac:dyDescent="0.2">
      <c r="B268" s="10">
        <f t="shared" si="4"/>
        <v>266</v>
      </c>
      <c r="C268" s="11">
        <v>25968.543897</v>
      </c>
      <c r="D268" s="11">
        <v>8187591000</v>
      </c>
    </row>
    <row r="269" spans="2:4" x14ac:dyDescent="0.2">
      <c r="B269" s="10">
        <f t="shared" si="4"/>
        <v>267</v>
      </c>
      <c r="C269" s="11">
        <v>80012.547271999996</v>
      </c>
      <c r="D269" s="11">
        <v>8701963000</v>
      </c>
    </row>
    <row r="270" spans="2:4" x14ac:dyDescent="0.2">
      <c r="B270" s="10">
        <f t="shared" si="4"/>
        <v>268</v>
      </c>
      <c r="C270" s="11">
        <v>2342165.3472000002</v>
      </c>
      <c r="D270" s="11">
        <v>7208527000</v>
      </c>
    </row>
    <row r="271" spans="2:4" x14ac:dyDescent="0.2">
      <c r="B271" s="10">
        <f t="shared" si="4"/>
        <v>269</v>
      </c>
      <c r="C271" s="11">
        <v>3063991.3308999999</v>
      </c>
      <c r="D271" s="11">
        <v>6769463000</v>
      </c>
    </row>
    <row r="272" spans="2:4" x14ac:dyDescent="0.2">
      <c r="B272" s="10">
        <f t="shared" si="4"/>
        <v>270</v>
      </c>
      <c r="C272" s="11">
        <v>2201946.074</v>
      </c>
      <c r="D272" s="11">
        <v>8397298000</v>
      </c>
    </row>
    <row r="273" spans="2:4" x14ac:dyDescent="0.2">
      <c r="B273" s="10">
        <f t="shared" si="4"/>
        <v>271</v>
      </c>
      <c r="C273" s="11">
        <v>7812784.7072999999</v>
      </c>
      <c r="D273" s="11">
        <v>7878299000</v>
      </c>
    </row>
    <row r="274" spans="2:4" x14ac:dyDescent="0.2">
      <c r="B274" s="10">
        <f t="shared" si="4"/>
        <v>272</v>
      </c>
      <c r="C274" s="11">
        <v>1854749.8949</v>
      </c>
      <c r="D274" s="11">
        <v>8117379000</v>
      </c>
    </row>
    <row r="275" spans="2:4" x14ac:dyDescent="0.2">
      <c r="B275" s="10">
        <f t="shared" si="4"/>
        <v>273</v>
      </c>
      <c r="C275" s="11">
        <v>1500577.2061000001</v>
      </c>
      <c r="D275" s="11">
        <v>7366394000</v>
      </c>
    </row>
    <row r="276" spans="2:4" x14ac:dyDescent="0.2">
      <c r="B276" s="10">
        <f t="shared" si="4"/>
        <v>274</v>
      </c>
      <c r="C276" s="11">
        <v>3722485.9311000002</v>
      </c>
      <c r="D276" s="11">
        <v>7397496000</v>
      </c>
    </row>
    <row r="277" spans="2:4" x14ac:dyDescent="0.2">
      <c r="B277" s="10">
        <f t="shared" si="4"/>
        <v>275</v>
      </c>
      <c r="C277" s="11">
        <v>261799.86782000001</v>
      </c>
      <c r="D277" s="11">
        <v>8311256000</v>
      </c>
    </row>
    <row r="278" spans="2:4" x14ac:dyDescent="0.2">
      <c r="B278" s="10">
        <f t="shared" si="4"/>
        <v>276</v>
      </c>
      <c r="C278" s="11">
        <v>49994318.616999999</v>
      </c>
      <c r="D278" s="11">
        <v>7371840000</v>
      </c>
    </row>
    <row r="279" spans="2:4" x14ac:dyDescent="0.2">
      <c r="B279" s="10">
        <f t="shared" si="4"/>
        <v>277</v>
      </c>
      <c r="C279" s="11">
        <v>246069.75917999999</v>
      </c>
      <c r="D279" s="11">
        <v>8150991000</v>
      </c>
    </row>
    <row r="280" spans="2:4" x14ac:dyDescent="0.2">
      <c r="B280" s="10">
        <f t="shared" si="4"/>
        <v>278</v>
      </c>
      <c r="C280" s="11">
        <v>13204785.960999999</v>
      </c>
      <c r="D280" s="11">
        <v>7268049000</v>
      </c>
    </row>
    <row r="281" spans="2:4" x14ac:dyDescent="0.2">
      <c r="B281" s="10">
        <f t="shared" si="4"/>
        <v>279</v>
      </c>
      <c r="C281" s="11">
        <v>5975572.5197999999</v>
      </c>
      <c r="D281" s="11">
        <v>7298964000</v>
      </c>
    </row>
    <row r="282" spans="2:4" x14ac:dyDescent="0.2">
      <c r="B282" s="10">
        <f t="shared" si="4"/>
        <v>280</v>
      </c>
      <c r="C282" s="11">
        <v>663945.07090000005</v>
      </c>
      <c r="D282" s="11">
        <v>8028065000</v>
      </c>
    </row>
    <row r="283" spans="2:4" x14ac:dyDescent="0.2">
      <c r="B283" s="10">
        <f t="shared" si="4"/>
        <v>281</v>
      </c>
      <c r="C283" s="11">
        <v>11730450.84</v>
      </c>
      <c r="D283" s="11">
        <v>7258596000</v>
      </c>
    </row>
    <row r="284" spans="2:4" x14ac:dyDescent="0.2">
      <c r="B284" s="10">
        <f t="shared" si="4"/>
        <v>282</v>
      </c>
      <c r="C284" s="11">
        <v>15411604.363</v>
      </c>
      <c r="D284" s="11">
        <v>7511919000</v>
      </c>
    </row>
    <row r="285" spans="2:4" x14ac:dyDescent="0.2">
      <c r="B285" s="10">
        <f t="shared" si="4"/>
        <v>283</v>
      </c>
      <c r="C285" s="11">
        <v>49570390.881999999</v>
      </c>
      <c r="D285" s="11">
        <v>7541083000</v>
      </c>
    </row>
    <row r="286" spans="2:4" x14ac:dyDescent="0.2">
      <c r="B286" s="10">
        <f t="shared" si="4"/>
        <v>284</v>
      </c>
      <c r="C286" s="11">
        <v>20394464.238000002</v>
      </c>
      <c r="D286" s="11">
        <v>7179902000</v>
      </c>
    </row>
    <row r="287" spans="2:4" x14ac:dyDescent="0.2">
      <c r="B287" s="10">
        <f t="shared" si="4"/>
        <v>285</v>
      </c>
      <c r="C287" s="11">
        <v>2808820.8550999998</v>
      </c>
      <c r="D287" s="11">
        <v>7226652000</v>
      </c>
    </row>
    <row r="288" spans="2:4" x14ac:dyDescent="0.2">
      <c r="B288" s="10">
        <f t="shared" si="4"/>
        <v>286</v>
      </c>
      <c r="C288" s="11">
        <v>4233326.0948999999</v>
      </c>
      <c r="D288" s="11">
        <v>7817482000</v>
      </c>
    </row>
    <row r="289" spans="2:4" x14ac:dyDescent="0.2">
      <c r="B289" s="10">
        <f t="shared" si="4"/>
        <v>287</v>
      </c>
      <c r="C289" s="11">
        <v>6336850.0761000002</v>
      </c>
      <c r="D289" s="11">
        <v>7864090000</v>
      </c>
    </row>
    <row r="290" spans="2:4" x14ac:dyDescent="0.2">
      <c r="B290" s="10">
        <f t="shared" si="4"/>
        <v>288</v>
      </c>
      <c r="C290" s="11">
        <v>274995.28265000001</v>
      </c>
      <c r="D290" s="11">
        <v>7548695000</v>
      </c>
    </row>
    <row r="291" spans="2:4" x14ac:dyDescent="0.2">
      <c r="B291" s="10">
        <f t="shared" si="4"/>
        <v>289</v>
      </c>
      <c r="C291" s="11">
        <v>51461.091176000002</v>
      </c>
      <c r="D291" s="11">
        <v>8836156000</v>
      </c>
    </row>
    <row r="292" spans="2:4" x14ac:dyDescent="0.2">
      <c r="B292" s="10">
        <f t="shared" si="4"/>
        <v>290</v>
      </c>
      <c r="C292" s="11">
        <v>48626.127219000002</v>
      </c>
      <c r="D292" s="11">
        <v>8422300000</v>
      </c>
    </row>
    <row r="293" spans="2:4" x14ac:dyDescent="0.2">
      <c r="B293" s="10">
        <f t="shared" si="4"/>
        <v>291</v>
      </c>
      <c r="C293" s="11">
        <v>224641642.94999999</v>
      </c>
      <c r="D293" s="11">
        <v>7483625000</v>
      </c>
    </row>
    <row r="294" spans="2:4" x14ac:dyDescent="0.2">
      <c r="B294" s="10">
        <f t="shared" si="4"/>
        <v>292</v>
      </c>
      <c r="C294" s="11">
        <v>906177.29283000005</v>
      </c>
      <c r="D294" s="11">
        <v>7882135000</v>
      </c>
    </row>
    <row r="295" spans="2:4" x14ac:dyDescent="0.2">
      <c r="B295" s="10">
        <f t="shared" si="4"/>
        <v>293</v>
      </c>
      <c r="C295" s="11">
        <v>10099377.217</v>
      </c>
      <c r="D295" s="11">
        <v>7191980000</v>
      </c>
    </row>
    <row r="296" spans="2:4" x14ac:dyDescent="0.2">
      <c r="B296" s="10">
        <f t="shared" si="4"/>
        <v>294</v>
      </c>
      <c r="C296" s="11">
        <v>65609381.822999999</v>
      </c>
      <c r="D296" s="11">
        <v>6957479000</v>
      </c>
    </row>
    <row r="297" spans="2:4" x14ac:dyDescent="0.2">
      <c r="B297" s="10">
        <f t="shared" si="4"/>
        <v>295</v>
      </c>
      <c r="C297" s="11">
        <v>26748608.129000001</v>
      </c>
      <c r="D297" s="11">
        <v>7519835000</v>
      </c>
    </row>
    <row r="298" spans="2:4" x14ac:dyDescent="0.2">
      <c r="B298" s="10">
        <f t="shared" si="4"/>
        <v>296</v>
      </c>
      <c r="C298" s="11">
        <v>22376827.041000001</v>
      </c>
      <c r="D298" s="11">
        <v>7169359000</v>
      </c>
    </row>
    <row r="299" spans="2:4" x14ac:dyDescent="0.2">
      <c r="B299" s="10">
        <f t="shared" si="4"/>
        <v>297</v>
      </c>
      <c r="C299" s="11">
        <v>970546.84944000002</v>
      </c>
      <c r="D299" s="11">
        <v>8000909000</v>
      </c>
    </row>
    <row r="300" spans="2:4" x14ac:dyDescent="0.2">
      <c r="B300" s="10">
        <f t="shared" si="4"/>
        <v>298</v>
      </c>
      <c r="C300" s="11">
        <v>2903201.9704999998</v>
      </c>
      <c r="D300" s="11">
        <v>7960502000</v>
      </c>
    </row>
    <row r="301" spans="2:4" x14ac:dyDescent="0.2">
      <c r="B301" s="10">
        <f t="shared" si="4"/>
        <v>299</v>
      </c>
      <c r="C301" s="11">
        <v>198368.00805999999</v>
      </c>
      <c r="D301" s="11">
        <v>7937646000</v>
      </c>
    </row>
    <row r="302" spans="2:4" x14ac:dyDescent="0.2">
      <c r="B302" s="10">
        <f t="shared" si="4"/>
        <v>300</v>
      </c>
      <c r="C302" s="11">
        <v>640022.54507999995</v>
      </c>
      <c r="D302" s="11">
        <v>7798826000</v>
      </c>
    </row>
    <row r="303" spans="2:4" x14ac:dyDescent="0.2">
      <c r="B303" s="10">
        <f t="shared" si="4"/>
        <v>301</v>
      </c>
      <c r="C303" s="11">
        <v>10161330.359999999</v>
      </c>
      <c r="D303" s="11">
        <v>7308940000</v>
      </c>
    </row>
    <row r="304" spans="2:4" x14ac:dyDescent="0.2">
      <c r="B304" s="10">
        <f t="shared" si="4"/>
        <v>302</v>
      </c>
      <c r="C304" s="11">
        <v>286520.27513000002</v>
      </c>
      <c r="D304" s="11">
        <v>7938261000</v>
      </c>
    </row>
    <row r="305" spans="2:4" x14ac:dyDescent="0.2">
      <c r="B305" s="10">
        <f t="shared" si="4"/>
        <v>303</v>
      </c>
      <c r="C305" s="11">
        <v>2150759.4722000002</v>
      </c>
      <c r="D305" s="11">
        <v>7726508000</v>
      </c>
    </row>
    <row r="306" spans="2:4" x14ac:dyDescent="0.2">
      <c r="B306" s="10">
        <f t="shared" si="4"/>
        <v>304</v>
      </c>
      <c r="C306" s="11">
        <v>413562.80092000001</v>
      </c>
      <c r="D306" s="11">
        <v>7172447000</v>
      </c>
    </row>
    <row r="307" spans="2:4" x14ac:dyDescent="0.2">
      <c r="B307" s="10">
        <f t="shared" si="4"/>
        <v>305</v>
      </c>
      <c r="C307" s="11">
        <v>1264.9000241000001</v>
      </c>
      <c r="D307" s="11">
        <v>8426986000</v>
      </c>
    </row>
    <row r="308" spans="2:4" x14ac:dyDescent="0.2">
      <c r="B308" s="10">
        <f t="shared" si="4"/>
        <v>306</v>
      </c>
      <c r="C308" s="11">
        <v>148023.81138</v>
      </c>
      <c r="D308" s="11">
        <v>8520483000</v>
      </c>
    </row>
    <row r="309" spans="2:4" x14ac:dyDescent="0.2">
      <c r="B309" s="10">
        <f t="shared" si="4"/>
        <v>307</v>
      </c>
      <c r="C309" s="11">
        <v>140513.43753</v>
      </c>
      <c r="D309" s="11">
        <v>7909463000</v>
      </c>
    </row>
    <row r="310" spans="2:4" x14ac:dyDescent="0.2">
      <c r="B310" s="10">
        <f t="shared" si="4"/>
        <v>308</v>
      </c>
      <c r="C310" s="11">
        <v>53020.437990999999</v>
      </c>
      <c r="D310" s="11">
        <v>7846140000</v>
      </c>
    </row>
    <row r="311" spans="2:4" x14ac:dyDescent="0.2">
      <c r="B311" s="10">
        <f t="shared" si="4"/>
        <v>309</v>
      </c>
      <c r="C311" s="11">
        <v>413729.52883999998</v>
      </c>
      <c r="D311" s="11">
        <v>7574996000</v>
      </c>
    </row>
    <row r="312" spans="2:4" x14ac:dyDescent="0.2">
      <c r="B312" s="10">
        <f t="shared" si="4"/>
        <v>310</v>
      </c>
      <c r="C312" s="11">
        <v>524657.42127000005</v>
      </c>
      <c r="D312" s="11">
        <v>8024497000</v>
      </c>
    </row>
    <row r="313" spans="2:4" x14ac:dyDescent="0.2">
      <c r="B313" s="10">
        <f t="shared" si="4"/>
        <v>311</v>
      </c>
      <c r="C313" s="11">
        <v>22782694.081</v>
      </c>
      <c r="D313" s="11">
        <v>7940943000</v>
      </c>
    </row>
    <row r="314" spans="2:4" x14ac:dyDescent="0.2">
      <c r="B314" s="10">
        <f t="shared" si="4"/>
        <v>312</v>
      </c>
      <c r="C314" s="11">
        <v>302823.56066000002</v>
      </c>
      <c r="D314" s="11">
        <v>8608902000</v>
      </c>
    </row>
    <row r="315" spans="2:4" x14ac:dyDescent="0.2">
      <c r="B315" s="10">
        <f t="shared" si="4"/>
        <v>313</v>
      </c>
      <c r="C315" s="11">
        <v>26315.062051000001</v>
      </c>
      <c r="D315" s="11">
        <v>8574762000</v>
      </c>
    </row>
    <row r="316" spans="2:4" x14ac:dyDescent="0.2">
      <c r="B316" s="10">
        <f t="shared" si="4"/>
        <v>314</v>
      </c>
      <c r="C316" s="11">
        <v>160057.94188</v>
      </c>
      <c r="D316" s="11">
        <v>8193833000</v>
      </c>
    </row>
    <row r="317" spans="2:4" x14ac:dyDescent="0.2">
      <c r="B317" s="10">
        <f t="shared" si="4"/>
        <v>315</v>
      </c>
      <c r="C317" s="11">
        <v>13351566.702</v>
      </c>
      <c r="D317" s="11">
        <v>7773348000</v>
      </c>
    </row>
    <row r="318" spans="2:4" x14ac:dyDescent="0.2">
      <c r="B318" s="10">
        <f t="shared" si="4"/>
        <v>316</v>
      </c>
      <c r="C318" s="11">
        <v>1662832.6103000001</v>
      </c>
      <c r="D318" s="11">
        <v>8108734000</v>
      </c>
    </row>
    <row r="319" spans="2:4" x14ac:dyDescent="0.2">
      <c r="B319" s="10">
        <f t="shared" si="4"/>
        <v>317</v>
      </c>
      <c r="C319" s="11">
        <v>32837336.649</v>
      </c>
      <c r="D319" s="11">
        <v>7426424000</v>
      </c>
    </row>
    <row r="320" spans="2:4" x14ac:dyDescent="0.2">
      <c r="B320" s="10">
        <f t="shared" si="4"/>
        <v>318</v>
      </c>
      <c r="C320" s="11">
        <v>31748.542471000001</v>
      </c>
      <c r="D320" s="11">
        <v>8586317000</v>
      </c>
    </row>
    <row r="321" spans="2:4" x14ac:dyDescent="0.2">
      <c r="B321" s="10">
        <f t="shared" si="4"/>
        <v>319</v>
      </c>
      <c r="C321" s="11">
        <v>494285.74433000002</v>
      </c>
      <c r="D321" s="11">
        <v>8184482000</v>
      </c>
    </row>
    <row r="322" spans="2:4" x14ac:dyDescent="0.2">
      <c r="B322" s="10">
        <f t="shared" si="4"/>
        <v>320</v>
      </c>
      <c r="C322" s="11">
        <v>7884261.1666000001</v>
      </c>
      <c r="D322" s="11">
        <v>7467507000</v>
      </c>
    </row>
    <row r="323" spans="2:4" x14ac:dyDescent="0.2">
      <c r="B323" s="10">
        <f t="shared" si="4"/>
        <v>321</v>
      </c>
      <c r="C323" s="11">
        <v>970898.37453000003</v>
      </c>
      <c r="D323" s="11">
        <v>7967666000</v>
      </c>
    </row>
    <row r="324" spans="2:4" x14ac:dyDescent="0.2">
      <c r="B324" s="10">
        <f t="shared" si="4"/>
        <v>322</v>
      </c>
      <c r="C324" s="11">
        <v>60878.498492999999</v>
      </c>
      <c r="D324" s="11">
        <v>8469521000</v>
      </c>
    </row>
    <row r="325" spans="2:4" x14ac:dyDescent="0.2">
      <c r="B325" s="10">
        <f t="shared" ref="B325:B388" si="5">B324+1</f>
        <v>323</v>
      </c>
      <c r="C325" s="11">
        <v>240176.26089999999</v>
      </c>
      <c r="D325" s="11">
        <v>8601074000</v>
      </c>
    </row>
    <row r="326" spans="2:4" x14ac:dyDescent="0.2">
      <c r="B326" s="10">
        <f t="shared" si="5"/>
        <v>324</v>
      </c>
      <c r="C326" s="11">
        <v>940656.04810000001</v>
      </c>
      <c r="D326" s="11">
        <v>8008963000</v>
      </c>
    </row>
    <row r="327" spans="2:4" x14ac:dyDescent="0.2">
      <c r="B327" s="10">
        <f t="shared" si="5"/>
        <v>325</v>
      </c>
      <c r="C327" s="11">
        <v>76457.219926000005</v>
      </c>
      <c r="D327" s="11">
        <v>7912879000</v>
      </c>
    </row>
    <row r="328" spans="2:4" x14ac:dyDescent="0.2">
      <c r="B328" s="10">
        <f t="shared" si="5"/>
        <v>326</v>
      </c>
      <c r="C328" s="11">
        <v>2150982.7861000001</v>
      </c>
      <c r="D328" s="11">
        <v>8018795000</v>
      </c>
    </row>
    <row r="329" spans="2:4" x14ac:dyDescent="0.2">
      <c r="B329" s="10">
        <f t="shared" si="5"/>
        <v>327</v>
      </c>
      <c r="C329" s="11">
        <v>10692949.179</v>
      </c>
      <c r="D329" s="11">
        <v>7043358000</v>
      </c>
    </row>
    <row r="330" spans="2:4" x14ac:dyDescent="0.2">
      <c r="B330" s="10">
        <f t="shared" si="5"/>
        <v>328</v>
      </c>
      <c r="C330" s="11">
        <v>413678.50608999998</v>
      </c>
      <c r="D330" s="11">
        <v>8078033000</v>
      </c>
    </row>
    <row r="331" spans="2:4" x14ac:dyDescent="0.2">
      <c r="B331" s="10">
        <f t="shared" si="5"/>
        <v>329</v>
      </c>
      <c r="C331" s="11">
        <v>24834.322790999999</v>
      </c>
      <c r="D331" s="11">
        <v>8209905000</v>
      </c>
    </row>
    <row r="332" spans="2:4" x14ac:dyDescent="0.2">
      <c r="B332" s="10">
        <f t="shared" si="5"/>
        <v>330</v>
      </c>
      <c r="C332" s="11">
        <v>101784.40009</v>
      </c>
      <c r="D332" s="11">
        <v>8409347000</v>
      </c>
    </row>
    <row r="333" spans="2:4" x14ac:dyDescent="0.2">
      <c r="B333" s="10">
        <f t="shared" si="5"/>
        <v>331</v>
      </c>
      <c r="C333" s="11">
        <v>163880.67217999999</v>
      </c>
      <c r="D333" s="11">
        <v>8131602000</v>
      </c>
    </row>
    <row r="334" spans="2:4" x14ac:dyDescent="0.2">
      <c r="B334" s="10">
        <f t="shared" si="5"/>
        <v>332</v>
      </c>
      <c r="C334" s="11">
        <v>94423.535686000003</v>
      </c>
      <c r="D334" s="11">
        <v>8232507000</v>
      </c>
    </row>
    <row r="335" spans="2:4" x14ac:dyDescent="0.2">
      <c r="B335" s="10">
        <f t="shared" si="5"/>
        <v>333</v>
      </c>
      <c r="C335" s="11">
        <v>71167.916633000001</v>
      </c>
      <c r="D335" s="11">
        <v>7815801000</v>
      </c>
    </row>
    <row r="336" spans="2:4" x14ac:dyDescent="0.2">
      <c r="B336" s="10">
        <f t="shared" si="5"/>
        <v>334</v>
      </c>
      <c r="C336" s="11">
        <v>4423922.8168000001</v>
      </c>
      <c r="D336" s="11">
        <v>7255375000</v>
      </c>
    </row>
    <row r="337" spans="2:4" x14ac:dyDescent="0.2">
      <c r="B337" s="10">
        <f t="shared" si="5"/>
        <v>335</v>
      </c>
      <c r="C337" s="11">
        <v>1005332.2237</v>
      </c>
      <c r="D337" s="11">
        <v>7675146000</v>
      </c>
    </row>
    <row r="338" spans="2:4" x14ac:dyDescent="0.2">
      <c r="B338" s="10">
        <f t="shared" si="5"/>
        <v>336</v>
      </c>
      <c r="C338" s="11">
        <v>36593.194568999999</v>
      </c>
      <c r="D338" s="11">
        <v>8510005000</v>
      </c>
    </row>
    <row r="339" spans="2:4" x14ac:dyDescent="0.2">
      <c r="B339" s="10">
        <f t="shared" si="5"/>
        <v>337</v>
      </c>
      <c r="C339" s="11">
        <v>5207.9620396</v>
      </c>
      <c r="D339" s="11">
        <v>8319008000</v>
      </c>
    </row>
    <row r="340" spans="2:4" x14ac:dyDescent="0.2">
      <c r="B340" s="10">
        <f t="shared" si="5"/>
        <v>338</v>
      </c>
      <c r="C340" s="11">
        <v>2363.7391582</v>
      </c>
      <c r="D340" s="11">
        <v>8864740000</v>
      </c>
    </row>
    <row r="341" spans="2:4" x14ac:dyDescent="0.2">
      <c r="B341" s="10">
        <f t="shared" si="5"/>
        <v>339</v>
      </c>
      <c r="C341" s="11">
        <v>391856.48057999997</v>
      </c>
      <c r="D341" s="11">
        <v>7810135000</v>
      </c>
    </row>
    <row r="342" spans="2:4" x14ac:dyDescent="0.2">
      <c r="B342" s="10">
        <f t="shared" si="5"/>
        <v>340</v>
      </c>
      <c r="C342" s="11">
        <v>205972.13879</v>
      </c>
      <c r="D342" s="11">
        <v>7643596000</v>
      </c>
    </row>
    <row r="343" spans="2:4" x14ac:dyDescent="0.2">
      <c r="B343" s="10">
        <f t="shared" si="5"/>
        <v>341</v>
      </c>
      <c r="C343" s="11">
        <v>232941.26921</v>
      </c>
      <c r="D343" s="11">
        <v>7212747000</v>
      </c>
    </row>
    <row r="344" spans="2:4" x14ac:dyDescent="0.2">
      <c r="B344" s="10">
        <f t="shared" si="5"/>
        <v>342</v>
      </c>
      <c r="C344" s="11">
        <v>7332556.4952999996</v>
      </c>
      <c r="D344" s="11">
        <v>8345086000</v>
      </c>
    </row>
    <row r="345" spans="2:4" x14ac:dyDescent="0.2">
      <c r="B345" s="10">
        <f t="shared" si="5"/>
        <v>343</v>
      </c>
      <c r="C345" s="11">
        <v>3668184.2823000001</v>
      </c>
      <c r="D345" s="11">
        <v>7413727000</v>
      </c>
    </row>
    <row r="346" spans="2:4" x14ac:dyDescent="0.2">
      <c r="B346" s="10">
        <f t="shared" si="5"/>
        <v>344</v>
      </c>
      <c r="C346" s="11">
        <v>3222923.0032000002</v>
      </c>
      <c r="D346" s="11">
        <v>7500943000</v>
      </c>
    </row>
    <row r="347" spans="2:4" x14ac:dyDescent="0.2">
      <c r="B347" s="10">
        <f t="shared" si="5"/>
        <v>345</v>
      </c>
      <c r="C347" s="11">
        <v>11145824.318</v>
      </c>
      <c r="D347" s="11">
        <v>7556569000</v>
      </c>
    </row>
    <row r="348" spans="2:4" x14ac:dyDescent="0.2">
      <c r="B348" s="10">
        <f t="shared" si="5"/>
        <v>346</v>
      </c>
      <c r="C348" s="11">
        <v>1618239.3953</v>
      </c>
      <c r="D348" s="11">
        <v>7849191000</v>
      </c>
    </row>
    <row r="349" spans="2:4" x14ac:dyDescent="0.2">
      <c r="B349" s="10">
        <f t="shared" si="5"/>
        <v>347</v>
      </c>
      <c r="C349" s="11">
        <v>588727.01876000001</v>
      </c>
      <c r="D349" s="11">
        <v>7978741000</v>
      </c>
    </row>
    <row r="350" spans="2:4" x14ac:dyDescent="0.2">
      <c r="B350" s="10">
        <f t="shared" si="5"/>
        <v>348</v>
      </c>
      <c r="C350" s="11">
        <v>5114395.6694</v>
      </c>
      <c r="D350" s="11">
        <v>8056910000</v>
      </c>
    </row>
    <row r="351" spans="2:4" x14ac:dyDescent="0.2">
      <c r="B351" s="10">
        <f t="shared" si="5"/>
        <v>349</v>
      </c>
      <c r="C351" s="11">
        <v>8720437.3543999996</v>
      </c>
      <c r="D351" s="11">
        <v>7315134000</v>
      </c>
    </row>
    <row r="352" spans="2:4" x14ac:dyDescent="0.2">
      <c r="B352" s="10">
        <f t="shared" si="5"/>
        <v>350</v>
      </c>
      <c r="C352" s="11">
        <v>93950.071884000005</v>
      </c>
      <c r="D352" s="11">
        <v>7842802000</v>
      </c>
    </row>
    <row r="353" spans="2:4" x14ac:dyDescent="0.2">
      <c r="B353" s="10">
        <f t="shared" si="5"/>
        <v>351</v>
      </c>
      <c r="C353" s="11">
        <v>21888423.030000001</v>
      </c>
      <c r="D353" s="11">
        <v>7517958000</v>
      </c>
    </row>
    <row r="354" spans="2:4" x14ac:dyDescent="0.2">
      <c r="B354" s="10">
        <f t="shared" si="5"/>
        <v>352</v>
      </c>
      <c r="C354" s="11">
        <v>35150036.038999997</v>
      </c>
      <c r="D354" s="11">
        <v>7206911000</v>
      </c>
    </row>
    <row r="355" spans="2:4" x14ac:dyDescent="0.2">
      <c r="B355" s="10">
        <f t="shared" si="5"/>
        <v>353</v>
      </c>
      <c r="C355" s="11">
        <v>85115.596791999997</v>
      </c>
      <c r="D355" s="11">
        <v>7416446000</v>
      </c>
    </row>
    <row r="356" spans="2:4" x14ac:dyDescent="0.2">
      <c r="B356" s="10">
        <f t="shared" si="5"/>
        <v>354</v>
      </c>
      <c r="C356" s="11">
        <v>251166.73629</v>
      </c>
      <c r="D356" s="11">
        <v>7384063000</v>
      </c>
    </row>
    <row r="357" spans="2:4" x14ac:dyDescent="0.2">
      <c r="B357" s="10">
        <f t="shared" si="5"/>
        <v>355</v>
      </c>
      <c r="C357" s="11">
        <v>1026219.5326</v>
      </c>
      <c r="D357" s="11">
        <v>7662085000</v>
      </c>
    </row>
    <row r="358" spans="2:4" x14ac:dyDescent="0.2">
      <c r="B358" s="10">
        <f t="shared" si="5"/>
        <v>356</v>
      </c>
      <c r="C358" s="11">
        <v>37545.707799999996</v>
      </c>
      <c r="D358" s="11">
        <v>8126719000</v>
      </c>
    </row>
    <row r="359" spans="2:4" x14ac:dyDescent="0.2">
      <c r="B359" s="10">
        <f t="shared" si="5"/>
        <v>357</v>
      </c>
      <c r="C359" s="11">
        <v>128384.69305</v>
      </c>
      <c r="D359" s="11">
        <v>8152186000</v>
      </c>
    </row>
    <row r="360" spans="2:4" x14ac:dyDescent="0.2">
      <c r="B360" s="10">
        <f t="shared" si="5"/>
        <v>358</v>
      </c>
      <c r="C360" s="11">
        <v>237758.03372000001</v>
      </c>
      <c r="D360" s="11">
        <v>7983614000</v>
      </c>
    </row>
    <row r="361" spans="2:4" x14ac:dyDescent="0.2">
      <c r="B361" s="10">
        <f t="shared" si="5"/>
        <v>359</v>
      </c>
      <c r="C361" s="11">
        <v>255547.73138000001</v>
      </c>
      <c r="D361" s="11">
        <v>8077938000</v>
      </c>
    </row>
    <row r="362" spans="2:4" x14ac:dyDescent="0.2">
      <c r="B362" s="10">
        <f t="shared" si="5"/>
        <v>360</v>
      </c>
      <c r="C362" s="11">
        <v>2231241.2179999999</v>
      </c>
      <c r="D362" s="11">
        <v>7497262000</v>
      </c>
    </row>
    <row r="363" spans="2:4" x14ac:dyDescent="0.2">
      <c r="B363" s="10">
        <f t="shared" si="5"/>
        <v>361</v>
      </c>
      <c r="C363" s="11">
        <v>2535275.9890000001</v>
      </c>
      <c r="D363" s="11">
        <v>7690231000</v>
      </c>
    </row>
    <row r="364" spans="2:4" x14ac:dyDescent="0.2">
      <c r="B364" s="10">
        <f t="shared" si="5"/>
        <v>362</v>
      </c>
      <c r="C364" s="11">
        <v>183931.83898</v>
      </c>
      <c r="D364" s="11">
        <v>8119893000</v>
      </c>
    </row>
    <row r="365" spans="2:4" x14ac:dyDescent="0.2">
      <c r="B365" s="10">
        <f t="shared" si="5"/>
        <v>363</v>
      </c>
      <c r="C365" s="11">
        <v>10582.630003</v>
      </c>
      <c r="D365" s="11">
        <v>7647622000</v>
      </c>
    </row>
    <row r="366" spans="2:4" x14ac:dyDescent="0.2">
      <c r="B366" s="10">
        <f t="shared" si="5"/>
        <v>364</v>
      </c>
      <c r="C366" s="11">
        <v>3055534.5043000001</v>
      </c>
      <c r="D366" s="11">
        <v>7359101000</v>
      </c>
    </row>
    <row r="367" spans="2:4" x14ac:dyDescent="0.2">
      <c r="B367" s="10">
        <f t="shared" si="5"/>
        <v>365</v>
      </c>
      <c r="C367" s="11">
        <v>402436.67799</v>
      </c>
      <c r="D367" s="11">
        <v>7990727000</v>
      </c>
    </row>
    <row r="368" spans="2:4" x14ac:dyDescent="0.2">
      <c r="B368" s="10">
        <f t="shared" si="5"/>
        <v>366</v>
      </c>
      <c r="C368" s="11">
        <v>504415.15844999999</v>
      </c>
      <c r="D368" s="11">
        <v>7897918000</v>
      </c>
    </row>
    <row r="369" spans="2:4" x14ac:dyDescent="0.2">
      <c r="B369" s="10">
        <f t="shared" si="5"/>
        <v>367</v>
      </c>
      <c r="C369" s="11">
        <v>2201.2633953</v>
      </c>
      <c r="D369" s="11">
        <v>8442929000</v>
      </c>
    </row>
    <row r="370" spans="2:4" x14ac:dyDescent="0.2">
      <c r="B370" s="10">
        <f t="shared" si="5"/>
        <v>368</v>
      </c>
      <c r="C370" s="11">
        <v>41736.210046</v>
      </c>
      <c r="D370" s="11">
        <v>8773492000</v>
      </c>
    </row>
    <row r="371" spans="2:4" x14ac:dyDescent="0.2">
      <c r="B371" s="10">
        <f t="shared" si="5"/>
        <v>369</v>
      </c>
      <c r="C371" s="11">
        <v>19497460.644000001</v>
      </c>
      <c r="D371" s="11">
        <v>7601627000</v>
      </c>
    </row>
    <row r="372" spans="2:4" x14ac:dyDescent="0.2">
      <c r="B372" s="10">
        <f t="shared" si="5"/>
        <v>370</v>
      </c>
      <c r="C372" s="11">
        <v>31385.317404000001</v>
      </c>
      <c r="D372" s="11">
        <v>7681585000</v>
      </c>
    </row>
    <row r="373" spans="2:4" x14ac:dyDescent="0.2">
      <c r="B373" s="10">
        <f t="shared" si="5"/>
        <v>371</v>
      </c>
      <c r="C373" s="11">
        <v>16289816.498</v>
      </c>
      <c r="D373" s="11">
        <v>7378719000</v>
      </c>
    </row>
    <row r="374" spans="2:4" x14ac:dyDescent="0.2">
      <c r="B374" s="10">
        <f t="shared" si="5"/>
        <v>372</v>
      </c>
      <c r="C374" s="11">
        <v>250765.95991000001</v>
      </c>
      <c r="D374" s="11">
        <v>8116451000</v>
      </c>
    </row>
    <row r="375" spans="2:4" x14ac:dyDescent="0.2">
      <c r="B375" s="10">
        <f t="shared" si="5"/>
        <v>373</v>
      </c>
      <c r="C375" s="11">
        <v>9278108.0976</v>
      </c>
      <c r="D375" s="11">
        <v>7208953000</v>
      </c>
    </row>
    <row r="376" spans="2:4" x14ac:dyDescent="0.2">
      <c r="B376" s="10">
        <f t="shared" si="5"/>
        <v>374</v>
      </c>
      <c r="C376" s="11">
        <v>2957758.1154999998</v>
      </c>
      <c r="D376" s="11">
        <v>7172303000</v>
      </c>
    </row>
    <row r="377" spans="2:4" x14ac:dyDescent="0.2">
      <c r="B377" s="10">
        <f t="shared" si="5"/>
        <v>375</v>
      </c>
      <c r="C377" s="11">
        <v>1247975.8499</v>
      </c>
      <c r="D377" s="11">
        <v>7073405000</v>
      </c>
    </row>
    <row r="378" spans="2:4" x14ac:dyDescent="0.2">
      <c r="B378" s="10">
        <f t="shared" si="5"/>
        <v>376</v>
      </c>
      <c r="C378" s="11">
        <v>2833499752.5</v>
      </c>
      <c r="D378" s="11">
        <v>38320620000</v>
      </c>
    </row>
    <row r="379" spans="2:4" x14ac:dyDescent="0.2">
      <c r="B379" s="10">
        <f t="shared" si="5"/>
        <v>377</v>
      </c>
      <c r="C379" s="11">
        <v>57579027.523999996</v>
      </c>
      <c r="D379" s="11">
        <v>38253140000</v>
      </c>
    </row>
    <row r="380" spans="2:4" x14ac:dyDescent="0.2">
      <c r="B380" s="10">
        <f t="shared" si="5"/>
        <v>378</v>
      </c>
      <c r="C380" s="11">
        <v>90364856.725999996</v>
      </c>
      <c r="D380" s="11">
        <v>36790360000</v>
      </c>
    </row>
    <row r="381" spans="2:4" x14ac:dyDescent="0.2">
      <c r="B381" s="10">
        <f t="shared" si="5"/>
        <v>379</v>
      </c>
      <c r="C381" s="11">
        <v>168674614.46000001</v>
      </c>
      <c r="D381" s="11">
        <v>37324510000</v>
      </c>
    </row>
    <row r="382" spans="2:4" x14ac:dyDescent="0.2">
      <c r="B382" s="10">
        <f t="shared" si="5"/>
        <v>380</v>
      </c>
      <c r="C382" s="11">
        <v>61386788.420000002</v>
      </c>
      <c r="D382" s="11">
        <v>37214500000</v>
      </c>
    </row>
    <row r="383" spans="2:4" x14ac:dyDescent="0.2">
      <c r="B383" s="10">
        <f t="shared" si="5"/>
        <v>381</v>
      </c>
      <c r="C383" s="11">
        <v>3561157.2055000002</v>
      </c>
      <c r="D383" s="11">
        <v>36808810000</v>
      </c>
    </row>
    <row r="384" spans="2:4" x14ac:dyDescent="0.2">
      <c r="B384" s="10">
        <f t="shared" si="5"/>
        <v>382</v>
      </c>
      <c r="C384" s="11">
        <v>6403681.7282999996</v>
      </c>
      <c r="D384" s="11">
        <v>38180060000</v>
      </c>
    </row>
    <row r="385" spans="2:4" x14ac:dyDescent="0.2">
      <c r="B385" s="10">
        <f t="shared" si="5"/>
        <v>383</v>
      </c>
      <c r="C385" s="11">
        <v>61502330.678000003</v>
      </c>
      <c r="D385" s="11">
        <v>38884110000</v>
      </c>
    </row>
    <row r="386" spans="2:4" x14ac:dyDescent="0.2">
      <c r="B386" s="10">
        <f t="shared" si="5"/>
        <v>384</v>
      </c>
      <c r="C386" s="11">
        <v>290810.78519000002</v>
      </c>
      <c r="D386" s="11">
        <v>37366190000</v>
      </c>
    </row>
    <row r="387" spans="2:4" x14ac:dyDescent="0.2">
      <c r="B387" s="10">
        <f t="shared" si="5"/>
        <v>385</v>
      </c>
      <c r="C387" s="11">
        <v>18226.951724999999</v>
      </c>
      <c r="D387" s="11">
        <v>37256180000</v>
      </c>
    </row>
    <row r="388" spans="2:4" x14ac:dyDescent="0.2">
      <c r="B388" s="10">
        <f t="shared" si="5"/>
        <v>386</v>
      </c>
      <c r="C388" s="11">
        <v>109942.73364000001</v>
      </c>
      <c r="D388" s="11">
        <v>36163810000</v>
      </c>
    </row>
    <row r="389" spans="2:4" x14ac:dyDescent="0.2">
      <c r="B389" s="10">
        <f t="shared" ref="B389:B419" si="6">B388+1</f>
        <v>387</v>
      </c>
      <c r="C389" s="11">
        <v>63656.345177000003</v>
      </c>
      <c r="D389" s="11">
        <v>36888490000</v>
      </c>
    </row>
    <row r="390" spans="2:4" x14ac:dyDescent="0.2">
      <c r="B390" s="10">
        <f t="shared" si="6"/>
        <v>388</v>
      </c>
      <c r="C390" s="11">
        <v>9630.3919437000004</v>
      </c>
      <c r="D390" s="11">
        <v>36127280000</v>
      </c>
    </row>
    <row r="391" spans="2:4" x14ac:dyDescent="0.2">
      <c r="B391" s="10">
        <f t="shared" si="6"/>
        <v>389</v>
      </c>
      <c r="C391" s="11">
        <v>2694.9750835</v>
      </c>
      <c r="D391" s="11">
        <v>38512340000</v>
      </c>
    </row>
    <row r="392" spans="2:4" x14ac:dyDescent="0.2">
      <c r="B392" s="10">
        <f t="shared" si="6"/>
        <v>390</v>
      </c>
      <c r="C392" s="11">
        <v>34682.858815</v>
      </c>
      <c r="D392" s="11">
        <v>37462660000</v>
      </c>
    </row>
    <row r="393" spans="2:4" x14ac:dyDescent="0.2">
      <c r="B393" s="10">
        <f t="shared" si="6"/>
        <v>391</v>
      </c>
      <c r="C393" s="11">
        <v>264725.61290000001</v>
      </c>
      <c r="D393" s="11">
        <v>38695650000</v>
      </c>
    </row>
    <row r="394" spans="2:4" x14ac:dyDescent="0.2">
      <c r="B394" s="10">
        <f t="shared" si="6"/>
        <v>392</v>
      </c>
      <c r="C394" s="11">
        <v>2906732.8895</v>
      </c>
      <c r="D394" s="11">
        <v>37220020000</v>
      </c>
    </row>
    <row r="395" spans="2:4" x14ac:dyDescent="0.2">
      <c r="B395" s="10">
        <f t="shared" si="6"/>
        <v>393</v>
      </c>
      <c r="C395" s="11">
        <v>2331263.0666999999</v>
      </c>
      <c r="D395" s="11">
        <v>37011810000</v>
      </c>
    </row>
    <row r="396" spans="2:4" x14ac:dyDescent="0.2">
      <c r="B396" s="10">
        <f t="shared" si="6"/>
        <v>394</v>
      </c>
      <c r="C396" s="11">
        <v>3868864.4750000001</v>
      </c>
      <c r="D396" s="11">
        <v>36664840000</v>
      </c>
    </row>
    <row r="397" spans="2:4" x14ac:dyDescent="0.2">
      <c r="B397" s="10">
        <f t="shared" si="6"/>
        <v>395</v>
      </c>
      <c r="C397" s="11">
        <v>6336064.5559999999</v>
      </c>
      <c r="D397" s="11">
        <v>37095730000</v>
      </c>
    </row>
    <row r="398" spans="2:4" x14ac:dyDescent="0.2">
      <c r="B398" s="10">
        <f t="shared" si="6"/>
        <v>396</v>
      </c>
      <c r="C398" s="11">
        <v>30378148.521000002</v>
      </c>
      <c r="D398" s="11">
        <v>35576210000</v>
      </c>
    </row>
    <row r="399" spans="2:4" x14ac:dyDescent="0.2">
      <c r="B399" s="10">
        <f t="shared" si="6"/>
        <v>397</v>
      </c>
      <c r="C399" s="11">
        <v>614776.81631999998</v>
      </c>
      <c r="D399" s="11">
        <v>37017350000</v>
      </c>
    </row>
    <row r="400" spans="2:4" x14ac:dyDescent="0.2">
      <c r="B400" s="10">
        <f t="shared" si="6"/>
        <v>398</v>
      </c>
      <c r="C400" s="11">
        <v>17773505.061999999</v>
      </c>
      <c r="D400" s="11">
        <v>37945040000</v>
      </c>
    </row>
    <row r="401" spans="2:4" x14ac:dyDescent="0.2">
      <c r="B401" s="10">
        <f t="shared" si="6"/>
        <v>399</v>
      </c>
      <c r="C401" s="11">
        <v>276181.82608999999</v>
      </c>
      <c r="D401" s="11">
        <v>37667270000</v>
      </c>
    </row>
    <row r="402" spans="2:4" x14ac:dyDescent="0.2">
      <c r="B402" s="10">
        <f t="shared" si="6"/>
        <v>400</v>
      </c>
      <c r="C402" s="11">
        <v>4537849.4176000003</v>
      </c>
      <c r="D402" s="11">
        <v>37315560000</v>
      </c>
    </row>
    <row r="403" spans="2:4" x14ac:dyDescent="0.2">
      <c r="B403" s="10">
        <f t="shared" si="6"/>
        <v>401</v>
      </c>
      <c r="C403" s="11">
        <v>2431885.1841000002</v>
      </c>
      <c r="D403" s="11">
        <v>38788840000</v>
      </c>
    </row>
    <row r="404" spans="2:4" x14ac:dyDescent="0.2">
      <c r="B404" s="10">
        <f t="shared" si="6"/>
        <v>402</v>
      </c>
      <c r="C404" s="11">
        <v>28566.994462999999</v>
      </c>
      <c r="D404" s="11">
        <v>36596510000</v>
      </c>
    </row>
    <row r="405" spans="2:4" x14ac:dyDescent="0.2">
      <c r="B405" s="10">
        <f t="shared" si="6"/>
        <v>403</v>
      </c>
      <c r="C405" s="11">
        <v>1181224.1298</v>
      </c>
      <c r="D405" s="11">
        <v>37308920000</v>
      </c>
    </row>
    <row r="406" spans="2:4" x14ac:dyDescent="0.2">
      <c r="B406" s="10">
        <f t="shared" si="6"/>
        <v>404</v>
      </c>
      <c r="C406" s="11">
        <v>169141.99976999999</v>
      </c>
      <c r="D406" s="11">
        <v>37647450000</v>
      </c>
    </row>
    <row r="407" spans="2:4" x14ac:dyDescent="0.2">
      <c r="B407" s="10">
        <f t="shared" si="6"/>
        <v>405</v>
      </c>
      <c r="C407" s="11">
        <v>347595.66712</v>
      </c>
      <c r="D407" s="11">
        <v>38805440000</v>
      </c>
    </row>
    <row r="408" spans="2:4" x14ac:dyDescent="0.2">
      <c r="B408" s="10">
        <f t="shared" si="6"/>
        <v>406</v>
      </c>
      <c r="C408" s="11">
        <v>864534.11008999997</v>
      </c>
      <c r="D408" s="11">
        <v>38484530000</v>
      </c>
    </row>
    <row r="409" spans="2:4" x14ac:dyDescent="0.2">
      <c r="B409" s="10">
        <f t="shared" si="6"/>
        <v>407</v>
      </c>
      <c r="C409" s="11">
        <v>15747339.255999999</v>
      </c>
      <c r="D409" s="11">
        <v>37128730000</v>
      </c>
    </row>
    <row r="410" spans="2:4" x14ac:dyDescent="0.2">
      <c r="B410" s="10">
        <f t="shared" si="6"/>
        <v>408</v>
      </c>
      <c r="C410" s="11">
        <v>30426574.577</v>
      </c>
      <c r="D410" s="11">
        <v>38542370000</v>
      </c>
    </row>
    <row r="411" spans="2:4" x14ac:dyDescent="0.2">
      <c r="B411" s="10">
        <f t="shared" si="6"/>
        <v>409</v>
      </c>
      <c r="C411" s="11">
        <v>36399196.218000002</v>
      </c>
      <c r="D411" s="11">
        <v>37689900000</v>
      </c>
    </row>
    <row r="412" spans="2:4" x14ac:dyDescent="0.2">
      <c r="B412" s="10">
        <f t="shared" si="6"/>
        <v>410</v>
      </c>
      <c r="C412" s="11">
        <v>34164424.697999999</v>
      </c>
      <c r="D412" s="11">
        <v>41961290000</v>
      </c>
    </row>
    <row r="413" spans="2:4" x14ac:dyDescent="0.2">
      <c r="B413" s="10">
        <f t="shared" si="6"/>
        <v>411</v>
      </c>
      <c r="C413" s="11">
        <v>1.8480072851000001E-6</v>
      </c>
      <c r="D413" s="11">
        <v>36469140000</v>
      </c>
    </row>
    <row r="414" spans="2:4" x14ac:dyDescent="0.2">
      <c r="B414" s="10">
        <f t="shared" si="6"/>
        <v>412</v>
      </c>
      <c r="C414" s="11">
        <v>2.0068688721E-11</v>
      </c>
      <c r="D414" s="11">
        <v>37456200000</v>
      </c>
    </row>
    <row r="415" spans="2:4" x14ac:dyDescent="0.2">
      <c r="B415" s="10">
        <f t="shared" si="6"/>
        <v>413</v>
      </c>
      <c r="C415" s="11">
        <v>6.9905608330999995E-19</v>
      </c>
      <c r="D415" s="11">
        <v>33447410000</v>
      </c>
    </row>
    <row r="416" spans="2:4" x14ac:dyDescent="0.2">
      <c r="B416" s="10">
        <f t="shared" si="6"/>
        <v>414</v>
      </c>
      <c r="C416" s="11">
        <v>1.7070392877000001E-7</v>
      </c>
      <c r="D416" s="11">
        <v>35494410000</v>
      </c>
    </row>
    <row r="417" spans="2:4" x14ac:dyDescent="0.2">
      <c r="B417" s="10">
        <f t="shared" si="6"/>
        <v>415</v>
      </c>
      <c r="C417" s="11">
        <v>3.8299259066000003E-5</v>
      </c>
      <c r="D417" s="11">
        <v>35723960000</v>
      </c>
    </row>
    <row r="418" spans="2:4" x14ac:dyDescent="0.2">
      <c r="B418" s="10">
        <f t="shared" si="6"/>
        <v>416</v>
      </c>
      <c r="C418" s="11">
        <v>1.1842331401E-11</v>
      </c>
      <c r="D418" s="11">
        <v>37513250000</v>
      </c>
    </row>
    <row r="419" spans="2:4" x14ac:dyDescent="0.2">
      <c r="B419" s="10">
        <f t="shared" si="6"/>
        <v>417</v>
      </c>
      <c r="C419" s="11">
        <v>5.2666715040000002E-20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9C88-AF36-49A7-9AD5-FBF387C1A357}">
  <dimension ref="B2:D654"/>
  <sheetViews>
    <sheetView workbookViewId="0">
      <selection activeCell="Q12" sqref="Q12"/>
    </sheetView>
  </sheetViews>
  <sheetFormatPr defaultRowHeight="14.25" x14ac:dyDescent="0.2"/>
  <cols>
    <col min="2" max="2" width="9" style="10"/>
    <col min="3" max="3" width="19.875" style="10" bestFit="1" customWidth="1"/>
    <col min="4" max="4" width="8.75" style="10" bestFit="1" customWidth="1"/>
  </cols>
  <sheetData>
    <row r="2" spans="2:4" x14ac:dyDescent="0.2">
      <c r="B2" s="10" t="s">
        <v>50</v>
      </c>
      <c r="C2" s="10" t="s">
        <v>49</v>
      </c>
      <c r="D2" s="10" t="s">
        <v>26</v>
      </c>
    </row>
    <row r="3" spans="2:4" x14ac:dyDescent="0.2">
      <c r="B3" s="10">
        <v>1</v>
      </c>
      <c r="C3" s="11">
        <v>9868.9738557000001</v>
      </c>
      <c r="D3" s="11">
        <v>17164.36</v>
      </c>
    </row>
    <row r="4" spans="2:4" x14ac:dyDescent="0.2">
      <c r="B4" s="10">
        <f>B3+1</f>
        <v>2</v>
      </c>
      <c r="C4" s="11">
        <v>2314.5096576000001</v>
      </c>
      <c r="D4" s="11">
        <v>19275.32</v>
      </c>
    </row>
    <row r="5" spans="2:4" x14ac:dyDescent="0.2">
      <c r="B5" s="10">
        <f t="shared" ref="B5:B68" si="0">B4+1</f>
        <v>3</v>
      </c>
      <c r="C5" s="11">
        <v>9031.2889393000005</v>
      </c>
      <c r="D5" s="11">
        <v>16343.53</v>
      </c>
    </row>
    <row r="6" spans="2:4" x14ac:dyDescent="0.2">
      <c r="B6" s="10">
        <f t="shared" si="0"/>
        <v>4</v>
      </c>
      <c r="C6" s="11">
        <v>2455.6971235999999</v>
      </c>
      <c r="D6" s="11">
        <v>18211.36</v>
      </c>
    </row>
    <row r="7" spans="2:4" x14ac:dyDescent="0.2">
      <c r="B7" s="10">
        <f t="shared" si="0"/>
        <v>5</v>
      </c>
      <c r="C7" s="11">
        <v>4906.3871468999996</v>
      </c>
      <c r="D7" s="11">
        <v>15690.38</v>
      </c>
    </row>
    <row r="8" spans="2:4" x14ac:dyDescent="0.2">
      <c r="B8" s="10">
        <f t="shared" si="0"/>
        <v>6</v>
      </c>
      <c r="C8" s="11">
        <v>2436.1313169999999</v>
      </c>
      <c r="D8" s="11">
        <v>20239.89</v>
      </c>
    </row>
    <row r="9" spans="2:4" x14ac:dyDescent="0.2">
      <c r="B9" s="10">
        <f t="shared" si="0"/>
        <v>7</v>
      </c>
      <c r="C9" s="11">
        <v>1564.3705166</v>
      </c>
      <c r="D9" s="11">
        <v>16338.41</v>
      </c>
    </row>
    <row r="10" spans="2:4" x14ac:dyDescent="0.2">
      <c r="B10" s="10">
        <f t="shared" si="0"/>
        <v>8</v>
      </c>
      <c r="C10" s="11">
        <v>2967.5320255000001</v>
      </c>
      <c r="D10" s="11">
        <v>15390.8</v>
      </c>
    </row>
    <row r="11" spans="2:4" x14ac:dyDescent="0.2">
      <c r="B11" s="10">
        <f t="shared" si="0"/>
        <v>9</v>
      </c>
      <c r="C11" s="11">
        <v>1940.6630768</v>
      </c>
      <c r="D11" s="11">
        <v>15177.49</v>
      </c>
    </row>
    <row r="12" spans="2:4" x14ac:dyDescent="0.2">
      <c r="B12" s="10">
        <f t="shared" si="0"/>
        <v>10</v>
      </c>
      <c r="C12" s="11">
        <v>1218.7222224</v>
      </c>
      <c r="D12" s="11">
        <v>20789.939999999999</v>
      </c>
    </row>
    <row r="13" spans="2:4" x14ac:dyDescent="0.2">
      <c r="B13" s="10">
        <f t="shared" si="0"/>
        <v>11</v>
      </c>
      <c r="C13" s="11">
        <v>1596.0308918000001</v>
      </c>
      <c r="D13" s="11">
        <v>16181.91</v>
      </c>
    </row>
    <row r="14" spans="2:4" x14ac:dyDescent="0.2">
      <c r="B14" s="10">
        <f t="shared" si="0"/>
        <v>12</v>
      </c>
      <c r="C14" s="11">
        <v>772.49252992000004</v>
      </c>
      <c r="D14" s="11">
        <v>19300.87</v>
      </c>
    </row>
    <row r="15" spans="2:4" x14ac:dyDescent="0.2">
      <c r="B15" s="10">
        <f t="shared" si="0"/>
        <v>13</v>
      </c>
      <c r="C15" s="11">
        <v>1480.2675766</v>
      </c>
      <c r="D15" s="11">
        <v>18434.349999999999</v>
      </c>
    </row>
    <row r="16" spans="2:4" x14ac:dyDescent="0.2">
      <c r="B16" s="10">
        <f t="shared" si="0"/>
        <v>14</v>
      </c>
      <c r="C16" s="11">
        <v>913.78877416</v>
      </c>
      <c r="D16" s="11">
        <v>16255.77</v>
      </c>
    </row>
    <row r="17" spans="2:4" x14ac:dyDescent="0.2">
      <c r="B17" s="10">
        <f t="shared" si="0"/>
        <v>15</v>
      </c>
      <c r="C17" s="11">
        <v>1413.2032555999999</v>
      </c>
      <c r="D17" s="11">
        <v>17990.04</v>
      </c>
    </row>
    <row r="18" spans="2:4" x14ac:dyDescent="0.2">
      <c r="B18" s="10">
        <f t="shared" si="0"/>
        <v>16</v>
      </c>
      <c r="C18" s="11">
        <v>1427.8584759</v>
      </c>
      <c r="D18" s="11">
        <v>15163.12</v>
      </c>
    </row>
    <row r="19" spans="2:4" x14ac:dyDescent="0.2">
      <c r="B19" s="10">
        <f t="shared" si="0"/>
        <v>17</v>
      </c>
      <c r="C19" s="11">
        <v>1456.1029386</v>
      </c>
      <c r="D19" s="11">
        <v>16763.740000000002</v>
      </c>
    </row>
    <row r="20" spans="2:4" x14ac:dyDescent="0.2">
      <c r="B20" s="10">
        <f t="shared" si="0"/>
        <v>18</v>
      </c>
      <c r="C20" s="11">
        <v>1067.1837711000001</v>
      </c>
      <c r="D20" s="11">
        <v>13434.3</v>
      </c>
    </row>
    <row r="21" spans="2:4" x14ac:dyDescent="0.2">
      <c r="B21" s="10">
        <f t="shared" si="0"/>
        <v>19</v>
      </c>
      <c r="C21" s="11">
        <v>1205.1028140000001</v>
      </c>
      <c r="D21" s="11">
        <v>15560</v>
      </c>
    </row>
    <row r="22" spans="2:4" x14ac:dyDescent="0.2">
      <c r="B22" s="10">
        <f t="shared" si="0"/>
        <v>20</v>
      </c>
      <c r="C22" s="11">
        <v>1096.8174945000001</v>
      </c>
      <c r="D22" s="11">
        <v>17439.34</v>
      </c>
    </row>
    <row r="23" spans="2:4" x14ac:dyDescent="0.2">
      <c r="B23" s="10">
        <f t="shared" si="0"/>
        <v>21</v>
      </c>
      <c r="C23" s="11">
        <v>817.19172193999998</v>
      </c>
      <c r="D23" s="11">
        <v>15391.5</v>
      </c>
    </row>
    <row r="24" spans="2:4" x14ac:dyDescent="0.2">
      <c r="B24" s="10">
        <f t="shared" si="0"/>
        <v>22</v>
      </c>
      <c r="C24" s="11">
        <v>667.01608948000001</v>
      </c>
      <c r="D24" s="11">
        <v>17616.5</v>
      </c>
    </row>
    <row r="25" spans="2:4" x14ac:dyDescent="0.2">
      <c r="B25" s="10">
        <f t="shared" si="0"/>
        <v>23</v>
      </c>
      <c r="C25" s="11">
        <v>683.23144898999999</v>
      </c>
      <c r="D25" s="11">
        <v>18027.46</v>
      </c>
    </row>
    <row r="26" spans="2:4" x14ac:dyDescent="0.2">
      <c r="B26" s="10">
        <f t="shared" si="0"/>
        <v>24</v>
      </c>
      <c r="C26" s="11">
        <v>843.40554298999996</v>
      </c>
      <c r="D26" s="11">
        <v>14765.08</v>
      </c>
    </row>
    <row r="27" spans="2:4" x14ac:dyDescent="0.2">
      <c r="B27" s="10">
        <f t="shared" si="0"/>
        <v>25</v>
      </c>
      <c r="C27" s="11">
        <v>333.92408667000001</v>
      </c>
      <c r="D27" s="11">
        <v>20903.099999999999</v>
      </c>
    </row>
    <row r="28" spans="2:4" x14ac:dyDescent="0.2">
      <c r="B28" s="10">
        <f t="shared" si="0"/>
        <v>26</v>
      </c>
      <c r="C28" s="11">
        <v>2586.3044765</v>
      </c>
      <c r="D28" s="11">
        <v>18252.080000000002</v>
      </c>
    </row>
    <row r="29" spans="2:4" x14ac:dyDescent="0.2">
      <c r="B29" s="10">
        <f t="shared" si="0"/>
        <v>27</v>
      </c>
      <c r="C29" s="11">
        <v>682.60039361999998</v>
      </c>
      <c r="D29" s="11">
        <v>17365.939999999999</v>
      </c>
    </row>
    <row r="30" spans="2:4" x14ac:dyDescent="0.2">
      <c r="B30" s="10">
        <f t="shared" si="0"/>
        <v>28</v>
      </c>
      <c r="C30" s="11">
        <v>245.53212119</v>
      </c>
      <c r="D30" s="11">
        <v>15026.19</v>
      </c>
    </row>
    <row r="31" spans="2:4" x14ac:dyDescent="0.2">
      <c r="B31" s="10">
        <f t="shared" si="0"/>
        <v>29</v>
      </c>
      <c r="C31" s="11">
        <v>777.98647543000004</v>
      </c>
      <c r="D31" s="11">
        <v>17550.02</v>
      </c>
    </row>
    <row r="32" spans="2:4" x14ac:dyDescent="0.2">
      <c r="B32" s="10">
        <f t="shared" si="0"/>
        <v>30</v>
      </c>
      <c r="C32" s="11">
        <v>548.90189577000001</v>
      </c>
      <c r="D32" s="11">
        <v>16590.12</v>
      </c>
    </row>
    <row r="33" spans="2:4" x14ac:dyDescent="0.2">
      <c r="B33" s="10">
        <f t="shared" si="0"/>
        <v>31</v>
      </c>
      <c r="C33" s="11">
        <v>859.33963985000003</v>
      </c>
      <c r="D33" s="11">
        <v>17530.009999999998</v>
      </c>
    </row>
    <row r="34" spans="2:4" x14ac:dyDescent="0.2">
      <c r="B34" s="10">
        <f t="shared" si="0"/>
        <v>32</v>
      </c>
      <c r="C34" s="11">
        <v>341.78545251000003</v>
      </c>
      <c r="D34" s="11">
        <v>17632.11</v>
      </c>
    </row>
    <row r="35" spans="2:4" x14ac:dyDescent="0.2">
      <c r="B35" s="10">
        <f t="shared" si="0"/>
        <v>33</v>
      </c>
      <c r="C35" s="11">
        <v>201.65897565</v>
      </c>
      <c r="D35" s="11">
        <v>18485.23</v>
      </c>
    </row>
    <row r="36" spans="2:4" x14ac:dyDescent="0.2">
      <c r="B36" s="10">
        <f t="shared" si="0"/>
        <v>34</v>
      </c>
      <c r="C36" s="11">
        <v>1135.8669213000001</v>
      </c>
      <c r="D36" s="11">
        <v>14437.3</v>
      </c>
    </row>
    <row r="37" spans="2:4" x14ac:dyDescent="0.2">
      <c r="B37" s="10">
        <f t="shared" si="0"/>
        <v>35</v>
      </c>
      <c r="C37" s="11">
        <v>489.81003329999999</v>
      </c>
      <c r="D37" s="11">
        <v>20378.09</v>
      </c>
    </row>
    <row r="38" spans="2:4" x14ac:dyDescent="0.2">
      <c r="B38" s="10">
        <f t="shared" si="0"/>
        <v>36</v>
      </c>
      <c r="C38" s="11">
        <v>1892.3295211</v>
      </c>
      <c r="D38" s="11">
        <v>14410.24</v>
      </c>
    </row>
    <row r="39" spans="2:4" x14ac:dyDescent="0.2">
      <c r="B39" s="10">
        <f t="shared" si="0"/>
        <v>37</v>
      </c>
      <c r="C39" s="11">
        <v>1907.6927209999999</v>
      </c>
      <c r="D39" s="11">
        <v>18320.009999999998</v>
      </c>
    </row>
    <row r="40" spans="2:4" x14ac:dyDescent="0.2">
      <c r="B40" s="10">
        <f t="shared" si="0"/>
        <v>38</v>
      </c>
      <c r="C40" s="11">
        <v>786.69105978000005</v>
      </c>
      <c r="D40" s="11">
        <v>17009.93</v>
      </c>
    </row>
    <row r="41" spans="2:4" x14ac:dyDescent="0.2">
      <c r="B41" s="10">
        <f t="shared" si="0"/>
        <v>39</v>
      </c>
      <c r="C41" s="11">
        <v>888.90852419999999</v>
      </c>
      <c r="D41" s="11">
        <v>18976.22</v>
      </c>
    </row>
    <row r="42" spans="2:4" x14ac:dyDescent="0.2">
      <c r="B42" s="10">
        <f t="shared" si="0"/>
        <v>40</v>
      </c>
      <c r="C42" s="11">
        <v>461.19820307999998</v>
      </c>
      <c r="D42" s="11">
        <v>17687.16</v>
      </c>
    </row>
    <row r="43" spans="2:4" x14ac:dyDescent="0.2">
      <c r="B43" s="10">
        <f t="shared" si="0"/>
        <v>41</v>
      </c>
      <c r="C43" s="11">
        <v>183.56217581000001</v>
      </c>
      <c r="D43" s="11">
        <v>15970.1</v>
      </c>
    </row>
    <row r="44" spans="2:4" x14ac:dyDescent="0.2">
      <c r="B44" s="10">
        <f t="shared" si="0"/>
        <v>42</v>
      </c>
      <c r="C44" s="11">
        <v>1416.7969975999999</v>
      </c>
      <c r="D44" s="11">
        <v>16694.86</v>
      </c>
    </row>
    <row r="45" spans="2:4" x14ac:dyDescent="0.2">
      <c r="B45" s="10">
        <f t="shared" si="0"/>
        <v>43</v>
      </c>
      <c r="C45" s="11">
        <v>287.63961585999999</v>
      </c>
      <c r="D45" s="11">
        <v>16087.57</v>
      </c>
    </row>
    <row r="46" spans="2:4" x14ac:dyDescent="0.2">
      <c r="B46" s="10">
        <f t="shared" si="0"/>
        <v>44</v>
      </c>
      <c r="C46" s="11">
        <v>596.08947851999994</v>
      </c>
      <c r="D46" s="11">
        <v>16309.35</v>
      </c>
    </row>
    <row r="47" spans="2:4" x14ac:dyDescent="0.2">
      <c r="B47" s="10">
        <f t="shared" si="0"/>
        <v>45</v>
      </c>
      <c r="C47" s="11">
        <v>538.11524955000004</v>
      </c>
      <c r="D47" s="11">
        <v>18770.5</v>
      </c>
    </row>
    <row r="48" spans="2:4" x14ac:dyDescent="0.2">
      <c r="B48" s="10">
        <f t="shared" si="0"/>
        <v>46</v>
      </c>
      <c r="C48" s="11">
        <v>848.06429123999999</v>
      </c>
      <c r="D48" s="11">
        <v>18778.66</v>
      </c>
    </row>
    <row r="49" spans="2:4" x14ac:dyDescent="0.2">
      <c r="B49" s="10">
        <f t="shared" si="0"/>
        <v>47</v>
      </c>
      <c r="C49" s="11">
        <v>1395.3935948000001</v>
      </c>
      <c r="D49" s="11">
        <v>15923.14</v>
      </c>
    </row>
    <row r="50" spans="2:4" x14ac:dyDescent="0.2">
      <c r="B50" s="10">
        <f t="shared" si="0"/>
        <v>48</v>
      </c>
      <c r="C50" s="11">
        <v>821.16620747000002</v>
      </c>
      <c r="D50" s="11">
        <v>16255.78</v>
      </c>
    </row>
    <row r="51" spans="2:4" x14ac:dyDescent="0.2">
      <c r="B51" s="10">
        <f t="shared" si="0"/>
        <v>49</v>
      </c>
      <c r="C51" s="11">
        <v>917.02579661000004</v>
      </c>
      <c r="D51" s="11">
        <v>16879.82</v>
      </c>
    </row>
    <row r="52" spans="2:4" x14ac:dyDescent="0.2">
      <c r="B52" s="10">
        <f t="shared" si="0"/>
        <v>50</v>
      </c>
      <c r="C52" s="11">
        <v>790.68416720000005</v>
      </c>
      <c r="D52" s="11">
        <v>16582.05</v>
      </c>
    </row>
    <row r="53" spans="2:4" x14ac:dyDescent="0.2">
      <c r="B53" s="10">
        <f t="shared" si="0"/>
        <v>51</v>
      </c>
      <c r="C53" s="11">
        <v>724.01823907000005</v>
      </c>
      <c r="D53" s="11">
        <v>14672.34</v>
      </c>
    </row>
    <row r="54" spans="2:4" x14ac:dyDescent="0.2">
      <c r="B54" s="10">
        <f t="shared" si="0"/>
        <v>52</v>
      </c>
      <c r="C54" s="11">
        <v>1106.9753178000001</v>
      </c>
      <c r="D54" s="11">
        <v>15843.83</v>
      </c>
    </row>
    <row r="55" spans="2:4" x14ac:dyDescent="0.2">
      <c r="B55" s="10">
        <f t="shared" si="0"/>
        <v>53</v>
      </c>
      <c r="C55" s="11">
        <v>849.18235897</v>
      </c>
      <c r="D55" s="11">
        <v>17193.3</v>
      </c>
    </row>
    <row r="56" spans="2:4" x14ac:dyDescent="0.2">
      <c r="B56" s="10">
        <f t="shared" si="0"/>
        <v>54</v>
      </c>
      <c r="C56" s="11">
        <v>560.65093769999999</v>
      </c>
      <c r="D56" s="11">
        <v>17545.14</v>
      </c>
    </row>
    <row r="57" spans="2:4" x14ac:dyDescent="0.2">
      <c r="B57" s="10">
        <f t="shared" si="0"/>
        <v>55</v>
      </c>
      <c r="C57" s="11">
        <v>825.46157849999997</v>
      </c>
      <c r="D57" s="11">
        <v>17211.830000000002</v>
      </c>
    </row>
    <row r="58" spans="2:4" x14ac:dyDescent="0.2">
      <c r="B58" s="10">
        <f t="shared" si="0"/>
        <v>56</v>
      </c>
      <c r="C58" s="11">
        <v>467.60824221000001</v>
      </c>
      <c r="D58" s="11">
        <v>15553.83</v>
      </c>
    </row>
    <row r="59" spans="2:4" x14ac:dyDescent="0.2">
      <c r="B59" s="10">
        <f t="shared" si="0"/>
        <v>57</v>
      </c>
      <c r="C59" s="11">
        <v>512.61707704000003</v>
      </c>
      <c r="D59" s="11">
        <v>19190.13</v>
      </c>
    </row>
    <row r="60" spans="2:4" x14ac:dyDescent="0.2">
      <c r="B60" s="10">
        <f t="shared" si="0"/>
        <v>58</v>
      </c>
      <c r="C60" s="11">
        <v>1131.7565042000001</v>
      </c>
      <c r="D60" s="11">
        <v>17754.240000000002</v>
      </c>
    </row>
    <row r="61" spans="2:4" x14ac:dyDescent="0.2">
      <c r="B61" s="10">
        <f t="shared" si="0"/>
        <v>59</v>
      </c>
      <c r="C61" s="11">
        <v>519.94887144999996</v>
      </c>
      <c r="D61" s="11">
        <v>18390.990000000002</v>
      </c>
    </row>
    <row r="62" spans="2:4" x14ac:dyDescent="0.2">
      <c r="B62" s="10">
        <f t="shared" si="0"/>
        <v>60</v>
      </c>
      <c r="C62" s="11">
        <v>459.43472469</v>
      </c>
      <c r="D62" s="11">
        <v>19476.27</v>
      </c>
    </row>
    <row r="63" spans="2:4" x14ac:dyDescent="0.2">
      <c r="B63" s="10">
        <f t="shared" si="0"/>
        <v>61</v>
      </c>
      <c r="C63" s="11">
        <v>689.38849001999995</v>
      </c>
      <c r="D63" s="11">
        <v>17732.14</v>
      </c>
    </row>
    <row r="64" spans="2:4" x14ac:dyDescent="0.2">
      <c r="B64" s="10">
        <f t="shared" si="0"/>
        <v>62</v>
      </c>
      <c r="C64" s="11">
        <v>1258.3902479999999</v>
      </c>
      <c r="D64" s="11">
        <v>16789.79</v>
      </c>
    </row>
    <row r="65" spans="2:4" x14ac:dyDescent="0.2">
      <c r="B65" s="10">
        <f t="shared" si="0"/>
        <v>63</v>
      </c>
      <c r="C65" s="11">
        <v>634.04429311000001</v>
      </c>
      <c r="D65" s="11">
        <v>17508.43</v>
      </c>
    </row>
    <row r="66" spans="2:4" x14ac:dyDescent="0.2">
      <c r="B66" s="10">
        <f t="shared" si="0"/>
        <v>64</v>
      </c>
      <c r="C66" s="11">
        <v>682.72124422000002</v>
      </c>
      <c r="D66" s="11">
        <v>15894.15</v>
      </c>
    </row>
    <row r="67" spans="2:4" x14ac:dyDescent="0.2">
      <c r="B67" s="10">
        <f t="shared" si="0"/>
        <v>65</v>
      </c>
      <c r="C67" s="11">
        <v>376.54187288000003</v>
      </c>
      <c r="D67" s="11">
        <v>18908.68</v>
      </c>
    </row>
    <row r="68" spans="2:4" x14ac:dyDescent="0.2">
      <c r="B68" s="10">
        <f t="shared" si="0"/>
        <v>66</v>
      </c>
      <c r="C68" s="11">
        <v>527.62173672999995</v>
      </c>
      <c r="D68" s="11">
        <v>17415.8</v>
      </c>
    </row>
    <row r="69" spans="2:4" x14ac:dyDescent="0.2">
      <c r="B69" s="10">
        <f t="shared" ref="B69:B132" si="1">B68+1</f>
        <v>67</v>
      </c>
      <c r="C69" s="11">
        <v>636.99567525999998</v>
      </c>
      <c r="D69" s="11">
        <v>17056.09</v>
      </c>
    </row>
    <row r="70" spans="2:4" x14ac:dyDescent="0.2">
      <c r="B70" s="10">
        <f t="shared" si="1"/>
        <v>68</v>
      </c>
      <c r="C70" s="11">
        <v>837.08997763000002</v>
      </c>
      <c r="D70" s="11">
        <v>18734.009999999998</v>
      </c>
    </row>
    <row r="71" spans="2:4" x14ac:dyDescent="0.2">
      <c r="B71" s="10">
        <f t="shared" si="1"/>
        <v>69</v>
      </c>
      <c r="C71" s="11">
        <v>540.17572441000004</v>
      </c>
      <c r="D71" s="11">
        <v>17254.71</v>
      </c>
    </row>
    <row r="72" spans="2:4" x14ac:dyDescent="0.2">
      <c r="B72" s="10">
        <f t="shared" si="1"/>
        <v>70</v>
      </c>
      <c r="C72" s="11">
        <v>185.17365986999999</v>
      </c>
      <c r="D72" s="11">
        <v>17426.84</v>
      </c>
    </row>
    <row r="73" spans="2:4" x14ac:dyDescent="0.2">
      <c r="B73" s="10">
        <f t="shared" si="1"/>
        <v>71</v>
      </c>
      <c r="C73" s="11">
        <v>728.07927259999997</v>
      </c>
      <c r="D73" s="11">
        <v>17594.64</v>
      </c>
    </row>
    <row r="74" spans="2:4" x14ac:dyDescent="0.2">
      <c r="B74" s="10">
        <f t="shared" si="1"/>
        <v>72</v>
      </c>
      <c r="C74" s="11">
        <v>472.31421878999998</v>
      </c>
      <c r="D74" s="11">
        <v>15295.87</v>
      </c>
    </row>
    <row r="75" spans="2:4" x14ac:dyDescent="0.2">
      <c r="B75" s="10">
        <f t="shared" si="1"/>
        <v>73</v>
      </c>
      <c r="C75" s="11">
        <v>1215.666907</v>
      </c>
      <c r="D75" s="11">
        <v>16285.2</v>
      </c>
    </row>
    <row r="76" spans="2:4" x14ac:dyDescent="0.2">
      <c r="B76" s="10">
        <f t="shared" si="1"/>
        <v>74</v>
      </c>
      <c r="C76" s="11">
        <v>316.10944040999999</v>
      </c>
      <c r="D76" s="11">
        <v>17165.16</v>
      </c>
    </row>
    <row r="77" spans="2:4" x14ac:dyDescent="0.2">
      <c r="B77" s="10">
        <f t="shared" si="1"/>
        <v>75</v>
      </c>
      <c r="C77" s="11">
        <v>197.48476061</v>
      </c>
      <c r="D77" s="11">
        <v>19794.8</v>
      </c>
    </row>
    <row r="78" spans="2:4" x14ac:dyDescent="0.2">
      <c r="B78" s="10">
        <f t="shared" si="1"/>
        <v>76</v>
      </c>
      <c r="C78" s="11">
        <v>832.69928726000001</v>
      </c>
      <c r="D78" s="11">
        <v>17917.12</v>
      </c>
    </row>
    <row r="79" spans="2:4" x14ac:dyDescent="0.2">
      <c r="B79" s="10">
        <f t="shared" si="1"/>
        <v>77</v>
      </c>
      <c r="C79" s="11">
        <v>371.75324159000002</v>
      </c>
      <c r="D79" s="11">
        <v>16998.45</v>
      </c>
    </row>
    <row r="80" spans="2:4" x14ac:dyDescent="0.2">
      <c r="B80" s="10">
        <f t="shared" si="1"/>
        <v>78</v>
      </c>
      <c r="C80" s="11">
        <v>319.06568535000002</v>
      </c>
      <c r="D80" s="11">
        <v>17634.98</v>
      </c>
    </row>
    <row r="81" spans="2:4" x14ac:dyDescent="0.2">
      <c r="B81" s="10">
        <f t="shared" si="1"/>
        <v>79</v>
      </c>
      <c r="C81" s="11">
        <v>101.57664124999999</v>
      </c>
      <c r="D81" s="11">
        <v>19233.64</v>
      </c>
    </row>
    <row r="82" spans="2:4" x14ac:dyDescent="0.2">
      <c r="B82" s="10">
        <f t="shared" si="1"/>
        <v>80</v>
      </c>
      <c r="C82" s="11">
        <v>1543.0679505999999</v>
      </c>
      <c r="D82" s="11">
        <v>16747.25</v>
      </c>
    </row>
    <row r="83" spans="2:4" x14ac:dyDescent="0.2">
      <c r="B83" s="10">
        <f t="shared" si="1"/>
        <v>81</v>
      </c>
      <c r="C83" s="11">
        <v>245.93985673</v>
      </c>
      <c r="D83" s="11">
        <v>16314.86</v>
      </c>
    </row>
    <row r="84" spans="2:4" x14ac:dyDescent="0.2">
      <c r="B84" s="10">
        <f t="shared" si="1"/>
        <v>82</v>
      </c>
      <c r="C84" s="11">
        <v>425.59975831000003</v>
      </c>
      <c r="D84" s="11">
        <v>16990.509999999998</v>
      </c>
    </row>
    <row r="85" spans="2:4" x14ac:dyDescent="0.2">
      <c r="B85" s="10">
        <f t="shared" si="1"/>
        <v>83</v>
      </c>
      <c r="C85" s="11">
        <v>577.09246791999999</v>
      </c>
      <c r="D85" s="11">
        <v>16945.55</v>
      </c>
    </row>
    <row r="86" spans="2:4" x14ac:dyDescent="0.2">
      <c r="B86" s="10">
        <f t="shared" si="1"/>
        <v>84</v>
      </c>
      <c r="C86" s="11">
        <v>128.57971895</v>
      </c>
      <c r="D86" s="11">
        <v>16667.71</v>
      </c>
    </row>
    <row r="87" spans="2:4" x14ac:dyDescent="0.2">
      <c r="B87" s="10">
        <f t="shared" si="1"/>
        <v>85</v>
      </c>
      <c r="C87" s="11">
        <v>237.59351648000001</v>
      </c>
      <c r="D87" s="11">
        <v>17090.150000000001</v>
      </c>
    </row>
    <row r="88" spans="2:4" x14ac:dyDescent="0.2">
      <c r="B88" s="10">
        <f t="shared" si="1"/>
        <v>86</v>
      </c>
      <c r="C88" s="11">
        <v>302.85923484</v>
      </c>
      <c r="D88" s="11">
        <v>15567.17</v>
      </c>
    </row>
    <row r="89" spans="2:4" x14ac:dyDescent="0.2">
      <c r="B89" s="10">
        <f t="shared" si="1"/>
        <v>87</v>
      </c>
      <c r="C89" s="11">
        <v>771.15958570999999</v>
      </c>
      <c r="D89" s="11">
        <v>18036.599999999999</v>
      </c>
    </row>
    <row r="90" spans="2:4" x14ac:dyDescent="0.2">
      <c r="B90" s="10">
        <f t="shared" si="1"/>
        <v>88</v>
      </c>
      <c r="C90" s="11">
        <v>1631.2506542000001</v>
      </c>
      <c r="D90" s="11">
        <v>19042.04</v>
      </c>
    </row>
    <row r="91" spans="2:4" x14ac:dyDescent="0.2">
      <c r="B91" s="10">
        <f t="shared" si="1"/>
        <v>89</v>
      </c>
      <c r="C91" s="11">
        <v>1304.3453386000001</v>
      </c>
      <c r="D91" s="11">
        <v>18608.89</v>
      </c>
    </row>
    <row r="92" spans="2:4" x14ac:dyDescent="0.2">
      <c r="B92" s="10">
        <f t="shared" si="1"/>
        <v>90</v>
      </c>
      <c r="C92" s="11">
        <v>96.956920824999997</v>
      </c>
      <c r="D92" s="11">
        <v>16973.849999999999</v>
      </c>
    </row>
    <row r="93" spans="2:4" x14ac:dyDescent="0.2">
      <c r="B93" s="10">
        <f t="shared" si="1"/>
        <v>91</v>
      </c>
      <c r="C93" s="11">
        <v>127.83032899</v>
      </c>
      <c r="D93" s="11">
        <v>18176.400000000001</v>
      </c>
    </row>
    <row r="94" spans="2:4" x14ac:dyDescent="0.2">
      <c r="B94" s="10">
        <f t="shared" si="1"/>
        <v>92</v>
      </c>
      <c r="C94" s="11">
        <v>22.421849648999999</v>
      </c>
      <c r="D94" s="11">
        <v>22918.94</v>
      </c>
    </row>
    <row r="95" spans="2:4" x14ac:dyDescent="0.2">
      <c r="B95" s="10">
        <f t="shared" si="1"/>
        <v>93</v>
      </c>
      <c r="C95" s="11">
        <v>1018.8679785</v>
      </c>
      <c r="D95" s="11">
        <v>16318.67</v>
      </c>
    </row>
    <row r="96" spans="2:4" x14ac:dyDescent="0.2">
      <c r="B96" s="10">
        <f t="shared" si="1"/>
        <v>94</v>
      </c>
      <c r="C96" s="11">
        <v>786.88723477999997</v>
      </c>
      <c r="D96" s="11">
        <v>17162.150000000001</v>
      </c>
    </row>
    <row r="97" spans="2:4" x14ac:dyDescent="0.2">
      <c r="B97" s="10">
        <f t="shared" si="1"/>
        <v>95</v>
      </c>
      <c r="C97" s="11">
        <v>495.78763306000002</v>
      </c>
      <c r="D97" s="11">
        <v>15160.13</v>
      </c>
    </row>
    <row r="98" spans="2:4" x14ac:dyDescent="0.2">
      <c r="B98" s="10">
        <f t="shared" si="1"/>
        <v>96</v>
      </c>
      <c r="C98" s="11">
        <v>429.60399770999999</v>
      </c>
      <c r="D98" s="11">
        <v>17318.509999999998</v>
      </c>
    </row>
    <row r="99" spans="2:4" x14ac:dyDescent="0.2">
      <c r="B99" s="10">
        <f t="shared" si="1"/>
        <v>97</v>
      </c>
      <c r="C99" s="11">
        <v>550.83276922000005</v>
      </c>
      <c r="D99" s="11">
        <v>15636.7</v>
      </c>
    </row>
    <row r="100" spans="2:4" x14ac:dyDescent="0.2">
      <c r="B100" s="10">
        <f t="shared" si="1"/>
        <v>98</v>
      </c>
      <c r="C100" s="11">
        <v>359.71924589000002</v>
      </c>
      <c r="D100" s="11">
        <v>14011.72</v>
      </c>
    </row>
    <row r="101" spans="2:4" x14ac:dyDescent="0.2">
      <c r="B101" s="10">
        <f t="shared" si="1"/>
        <v>99</v>
      </c>
      <c r="C101" s="11">
        <v>235.48569311</v>
      </c>
      <c r="D101" s="11">
        <v>15639.01</v>
      </c>
    </row>
    <row r="102" spans="2:4" x14ac:dyDescent="0.2">
      <c r="B102" s="10">
        <f t="shared" si="1"/>
        <v>100</v>
      </c>
      <c r="C102" s="11">
        <v>286.10191480999998</v>
      </c>
      <c r="D102" s="11">
        <v>17319.47</v>
      </c>
    </row>
    <row r="103" spans="2:4" x14ac:dyDescent="0.2">
      <c r="B103" s="10">
        <f t="shared" si="1"/>
        <v>101</v>
      </c>
      <c r="C103" s="11">
        <v>1285.5380779</v>
      </c>
      <c r="D103" s="11">
        <v>15820.98</v>
      </c>
    </row>
    <row r="104" spans="2:4" x14ac:dyDescent="0.2">
      <c r="B104" s="10">
        <f t="shared" si="1"/>
        <v>102</v>
      </c>
      <c r="C104" s="11">
        <v>230.99138642</v>
      </c>
      <c r="D104" s="11">
        <v>17495.95</v>
      </c>
    </row>
    <row r="105" spans="2:4" x14ac:dyDescent="0.2">
      <c r="B105" s="10">
        <f t="shared" si="1"/>
        <v>103</v>
      </c>
      <c r="C105" s="11">
        <v>252.35175715</v>
      </c>
      <c r="D105" s="11">
        <v>21721.23</v>
      </c>
    </row>
    <row r="106" spans="2:4" x14ac:dyDescent="0.2">
      <c r="B106" s="10">
        <f t="shared" si="1"/>
        <v>104</v>
      </c>
      <c r="C106" s="11">
        <v>470.73768618000003</v>
      </c>
      <c r="D106" s="11">
        <v>17020.09</v>
      </c>
    </row>
    <row r="107" spans="2:4" x14ac:dyDescent="0.2">
      <c r="B107" s="10">
        <f t="shared" si="1"/>
        <v>105</v>
      </c>
      <c r="C107" s="11">
        <v>542.11901595999996</v>
      </c>
      <c r="D107" s="11">
        <v>16112.24</v>
      </c>
    </row>
    <row r="108" spans="2:4" x14ac:dyDescent="0.2">
      <c r="B108" s="10">
        <f t="shared" si="1"/>
        <v>106</v>
      </c>
      <c r="C108" s="11">
        <v>398.21663281999997</v>
      </c>
      <c r="D108" s="11">
        <v>17512.439999999999</v>
      </c>
    </row>
    <row r="109" spans="2:4" x14ac:dyDescent="0.2">
      <c r="B109" s="10">
        <f t="shared" si="1"/>
        <v>107</v>
      </c>
      <c r="C109" s="11">
        <v>283.88247899999999</v>
      </c>
      <c r="D109" s="11">
        <v>17205.22</v>
      </c>
    </row>
    <row r="110" spans="2:4" x14ac:dyDescent="0.2">
      <c r="B110" s="10">
        <f t="shared" si="1"/>
        <v>108</v>
      </c>
      <c r="C110" s="11">
        <v>198.48583475000001</v>
      </c>
      <c r="D110" s="11">
        <v>16297.76</v>
      </c>
    </row>
    <row r="111" spans="2:4" x14ac:dyDescent="0.2">
      <c r="B111" s="10">
        <f t="shared" si="1"/>
        <v>109</v>
      </c>
      <c r="C111" s="11">
        <v>224.33781986</v>
      </c>
      <c r="D111" s="11">
        <v>14078.57</v>
      </c>
    </row>
    <row r="112" spans="2:4" x14ac:dyDescent="0.2">
      <c r="B112" s="10">
        <f t="shared" si="1"/>
        <v>110</v>
      </c>
      <c r="C112" s="11">
        <v>210.23820878000001</v>
      </c>
      <c r="D112" s="11">
        <v>18620.52</v>
      </c>
    </row>
    <row r="113" spans="2:4" x14ac:dyDescent="0.2">
      <c r="B113" s="10">
        <f t="shared" si="1"/>
        <v>111</v>
      </c>
      <c r="C113" s="11">
        <v>181.16759762000001</v>
      </c>
      <c r="D113" s="11">
        <v>17179.32</v>
      </c>
    </row>
    <row r="114" spans="2:4" x14ac:dyDescent="0.2">
      <c r="B114" s="10">
        <f t="shared" si="1"/>
        <v>112</v>
      </c>
      <c r="C114" s="11">
        <v>307.70115999000001</v>
      </c>
      <c r="D114" s="11">
        <v>16041.09</v>
      </c>
    </row>
    <row r="115" spans="2:4" x14ac:dyDescent="0.2">
      <c r="B115" s="10">
        <f t="shared" si="1"/>
        <v>113</v>
      </c>
      <c r="C115" s="11">
        <v>311.58573819999998</v>
      </c>
      <c r="D115" s="11">
        <v>16346.62</v>
      </c>
    </row>
    <row r="116" spans="2:4" x14ac:dyDescent="0.2">
      <c r="B116" s="10">
        <f t="shared" si="1"/>
        <v>114</v>
      </c>
      <c r="C116" s="11">
        <v>185.89804742999999</v>
      </c>
      <c r="D116" s="11">
        <v>18323.669999999998</v>
      </c>
    </row>
    <row r="117" spans="2:4" x14ac:dyDescent="0.2">
      <c r="B117" s="10">
        <f t="shared" si="1"/>
        <v>115</v>
      </c>
      <c r="C117" s="11">
        <v>224.63561788000001</v>
      </c>
      <c r="D117" s="11">
        <v>16382.32</v>
      </c>
    </row>
    <row r="118" spans="2:4" x14ac:dyDescent="0.2">
      <c r="B118" s="10">
        <f t="shared" si="1"/>
        <v>116</v>
      </c>
      <c r="C118" s="11">
        <v>526.96409801000004</v>
      </c>
      <c r="D118" s="11">
        <v>15648.34</v>
      </c>
    </row>
    <row r="119" spans="2:4" x14ac:dyDescent="0.2">
      <c r="B119" s="10">
        <f t="shared" si="1"/>
        <v>117</v>
      </c>
      <c r="C119" s="11">
        <v>351.88470080000002</v>
      </c>
      <c r="D119" s="11">
        <v>16670.490000000002</v>
      </c>
    </row>
    <row r="120" spans="2:4" x14ac:dyDescent="0.2">
      <c r="B120" s="10">
        <f t="shared" si="1"/>
        <v>118</v>
      </c>
      <c r="C120" s="11">
        <v>270.41779105000001</v>
      </c>
      <c r="D120" s="11">
        <v>16878.45</v>
      </c>
    </row>
    <row r="121" spans="2:4" x14ac:dyDescent="0.2">
      <c r="B121" s="10">
        <f t="shared" si="1"/>
        <v>119</v>
      </c>
      <c r="C121" s="11">
        <v>146.66975461999999</v>
      </c>
      <c r="D121" s="11">
        <v>15006.95</v>
      </c>
    </row>
    <row r="122" spans="2:4" x14ac:dyDescent="0.2">
      <c r="B122" s="10">
        <f t="shared" si="1"/>
        <v>120</v>
      </c>
      <c r="C122" s="11">
        <v>451.14100836</v>
      </c>
      <c r="D122" s="11">
        <v>16264.64</v>
      </c>
    </row>
    <row r="123" spans="2:4" x14ac:dyDescent="0.2">
      <c r="B123" s="10">
        <f t="shared" si="1"/>
        <v>121</v>
      </c>
      <c r="C123" s="11">
        <v>456.90015301</v>
      </c>
      <c r="D123" s="11">
        <v>17027.29</v>
      </c>
    </row>
    <row r="124" spans="2:4" x14ac:dyDescent="0.2">
      <c r="B124" s="10">
        <f t="shared" si="1"/>
        <v>122</v>
      </c>
      <c r="C124" s="11">
        <v>171.40852136999999</v>
      </c>
      <c r="D124" s="11">
        <v>17319.560000000001</v>
      </c>
    </row>
    <row r="125" spans="2:4" x14ac:dyDescent="0.2">
      <c r="B125" s="10">
        <f t="shared" si="1"/>
        <v>123</v>
      </c>
      <c r="C125" s="11">
        <v>277.5656644</v>
      </c>
      <c r="D125" s="11">
        <v>16459.509999999998</v>
      </c>
    </row>
    <row r="126" spans="2:4" x14ac:dyDescent="0.2">
      <c r="B126" s="10">
        <f t="shared" si="1"/>
        <v>124</v>
      </c>
      <c r="C126" s="11">
        <v>161.85815099999999</v>
      </c>
      <c r="D126" s="11">
        <v>19216.82</v>
      </c>
    </row>
    <row r="127" spans="2:4" x14ac:dyDescent="0.2">
      <c r="B127" s="10">
        <f t="shared" si="1"/>
        <v>125</v>
      </c>
      <c r="C127" s="11">
        <v>268.56190708000003</v>
      </c>
      <c r="D127" s="11">
        <v>17293.16</v>
      </c>
    </row>
    <row r="128" spans="2:4" x14ac:dyDescent="0.2">
      <c r="B128" s="10">
        <f t="shared" si="1"/>
        <v>126</v>
      </c>
      <c r="C128" s="11">
        <v>276.30863431</v>
      </c>
      <c r="D128" s="11">
        <v>18147.310000000001</v>
      </c>
    </row>
    <row r="129" spans="2:4" x14ac:dyDescent="0.2">
      <c r="B129" s="10">
        <f t="shared" si="1"/>
        <v>127</v>
      </c>
      <c r="C129" s="11">
        <v>252.05101389999999</v>
      </c>
      <c r="D129" s="11">
        <v>13629.47</v>
      </c>
    </row>
    <row r="130" spans="2:4" x14ac:dyDescent="0.2">
      <c r="B130" s="10">
        <f t="shared" si="1"/>
        <v>128</v>
      </c>
      <c r="C130" s="11">
        <v>364.94208865000002</v>
      </c>
      <c r="D130" s="11">
        <v>18413.810000000001</v>
      </c>
    </row>
    <row r="131" spans="2:4" x14ac:dyDescent="0.2">
      <c r="B131" s="10">
        <f t="shared" si="1"/>
        <v>129</v>
      </c>
      <c r="C131" s="11">
        <v>177.61320535999999</v>
      </c>
      <c r="D131" s="11">
        <v>15386.16</v>
      </c>
    </row>
    <row r="132" spans="2:4" x14ac:dyDescent="0.2">
      <c r="B132" s="10">
        <f t="shared" si="1"/>
        <v>130</v>
      </c>
      <c r="C132" s="11">
        <v>66.990593638000007</v>
      </c>
      <c r="D132" s="11">
        <v>17082.13</v>
      </c>
    </row>
    <row r="133" spans="2:4" x14ac:dyDescent="0.2">
      <c r="B133" s="10">
        <f t="shared" ref="B133:B196" si="2">B132+1</f>
        <v>131</v>
      </c>
      <c r="C133" s="11">
        <v>398.06324989000001</v>
      </c>
      <c r="D133" s="11">
        <v>17845.28</v>
      </c>
    </row>
    <row r="134" spans="2:4" x14ac:dyDescent="0.2">
      <c r="B134" s="10">
        <f t="shared" si="2"/>
        <v>132</v>
      </c>
      <c r="C134" s="11">
        <v>218.81745899000001</v>
      </c>
      <c r="D134" s="11">
        <v>16883.04</v>
      </c>
    </row>
    <row r="135" spans="2:4" x14ac:dyDescent="0.2">
      <c r="B135" s="10">
        <f t="shared" si="2"/>
        <v>133</v>
      </c>
      <c r="C135" s="11">
        <v>205.48326797000001</v>
      </c>
      <c r="D135" s="11">
        <v>17619.57</v>
      </c>
    </row>
    <row r="136" spans="2:4" x14ac:dyDescent="0.2">
      <c r="B136" s="10">
        <f t="shared" si="2"/>
        <v>134</v>
      </c>
      <c r="C136" s="11">
        <v>415.59055409000001</v>
      </c>
      <c r="D136" s="11">
        <v>15198.69</v>
      </c>
    </row>
    <row r="137" spans="2:4" x14ac:dyDescent="0.2">
      <c r="B137" s="10">
        <f t="shared" si="2"/>
        <v>135</v>
      </c>
      <c r="C137" s="11">
        <v>460.53716086999998</v>
      </c>
      <c r="D137" s="11">
        <v>14615.85</v>
      </c>
    </row>
    <row r="138" spans="2:4" x14ac:dyDescent="0.2">
      <c r="B138" s="10">
        <f t="shared" si="2"/>
        <v>136</v>
      </c>
      <c r="C138" s="11">
        <v>276.06675738000001</v>
      </c>
      <c r="D138" s="11">
        <v>17045.34</v>
      </c>
    </row>
    <row r="139" spans="2:4" x14ac:dyDescent="0.2">
      <c r="B139" s="10">
        <f t="shared" si="2"/>
        <v>137</v>
      </c>
      <c r="C139" s="11">
        <v>305.01301217999998</v>
      </c>
      <c r="D139" s="11">
        <v>15813.39</v>
      </c>
    </row>
    <row r="140" spans="2:4" x14ac:dyDescent="0.2">
      <c r="B140" s="10">
        <f t="shared" si="2"/>
        <v>138</v>
      </c>
      <c r="C140" s="11">
        <v>248.73800068</v>
      </c>
      <c r="D140" s="11">
        <v>17052.580000000002</v>
      </c>
    </row>
    <row r="141" spans="2:4" x14ac:dyDescent="0.2">
      <c r="B141" s="10">
        <f t="shared" si="2"/>
        <v>139</v>
      </c>
      <c r="C141" s="11">
        <v>68.561816695999994</v>
      </c>
      <c r="D141" s="11">
        <v>17891.919999999998</v>
      </c>
    </row>
    <row r="142" spans="2:4" x14ac:dyDescent="0.2">
      <c r="B142" s="10">
        <f t="shared" si="2"/>
        <v>140</v>
      </c>
      <c r="C142" s="11">
        <v>295.13977383999998</v>
      </c>
      <c r="D142" s="11">
        <v>14743.56</v>
      </c>
    </row>
    <row r="143" spans="2:4" x14ac:dyDescent="0.2">
      <c r="B143" s="10">
        <f t="shared" si="2"/>
        <v>141</v>
      </c>
      <c r="C143" s="11">
        <v>402.33498199000002</v>
      </c>
      <c r="D143" s="11">
        <v>17795.93</v>
      </c>
    </row>
    <row r="144" spans="2:4" x14ac:dyDescent="0.2">
      <c r="B144" s="10">
        <f t="shared" si="2"/>
        <v>142</v>
      </c>
      <c r="C144" s="11">
        <v>345.79766764999999</v>
      </c>
      <c r="D144" s="11">
        <v>18132.72</v>
      </c>
    </row>
    <row r="145" spans="2:4" x14ac:dyDescent="0.2">
      <c r="B145" s="10">
        <f t="shared" si="2"/>
        <v>143</v>
      </c>
      <c r="C145" s="11">
        <v>458.61978114999999</v>
      </c>
      <c r="D145" s="11">
        <v>15257.73</v>
      </c>
    </row>
    <row r="146" spans="2:4" x14ac:dyDescent="0.2">
      <c r="B146" s="10">
        <f t="shared" si="2"/>
        <v>144</v>
      </c>
      <c r="C146" s="11">
        <v>513.83064738999997</v>
      </c>
      <c r="D146" s="11">
        <v>14969.22</v>
      </c>
    </row>
    <row r="147" spans="2:4" x14ac:dyDescent="0.2">
      <c r="B147" s="10">
        <f t="shared" si="2"/>
        <v>145</v>
      </c>
      <c r="C147" s="11">
        <v>265.27645974000001</v>
      </c>
      <c r="D147" s="11">
        <v>15040.62</v>
      </c>
    </row>
    <row r="148" spans="2:4" x14ac:dyDescent="0.2">
      <c r="B148" s="10">
        <f t="shared" si="2"/>
        <v>146</v>
      </c>
      <c r="C148" s="11">
        <v>188.10980565</v>
      </c>
      <c r="D148" s="11">
        <v>14575.14</v>
      </c>
    </row>
    <row r="149" spans="2:4" x14ac:dyDescent="0.2">
      <c r="B149" s="10">
        <f t="shared" si="2"/>
        <v>147</v>
      </c>
      <c r="C149" s="11">
        <v>535.68073331999994</v>
      </c>
      <c r="D149" s="11">
        <v>17105.09</v>
      </c>
    </row>
    <row r="150" spans="2:4" x14ac:dyDescent="0.2">
      <c r="B150" s="10">
        <f t="shared" si="2"/>
        <v>148</v>
      </c>
      <c r="C150" s="11">
        <v>211.44328321</v>
      </c>
      <c r="D150" s="11">
        <v>17009.02</v>
      </c>
    </row>
    <row r="151" spans="2:4" x14ac:dyDescent="0.2">
      <c r="B151" s="10">
        <f t="shared" si="2"/>
        <v>149</v>
      </c>
      <c r="C151" s="11">
        <v>812.68983405999995</v>
      </c>
      <c r="D151" s="11">
        <v>14943.64</v>
      </c>
    </row>
    <row r="152" spans="2:4" x14ac:dyDescent="0.2">
      <c r="B152" s="10">
        <f t="shared" si="2"/>
        <v>150</v>
      </c>
      <c r="C152" s="11">
        <v>722.14587327000004</v>
      </c>
      <c r="D152" s="11">
        <v>15852.62</v>
      </c>
    </row>
    <row r="153" spans="2:4" x14ac:dyDescent="0.2">
      <c r="B153" s="10">
        <f t="shared" si="2"/>
        <v>151</v>
      </c>
      <c r="C153" s="11">
        <v>146.41914234000001</v>
      </c>
      <c r="D153" s="11">
        <v>19566.45</v>
      </c>
    </row>
    <row r="154" spans="2:4" x14ac:dyDescent="0.2">
      <c r="B154" s="10">
        <f t="shared" si="2"/>
        <v>152</v>
      </c>
      <c r="C154" s="11">
        <v>429.61591847</v>
      </c>
      <c r="D154" s="11">
        <v>15988.11</v>
      </c>
    </row>
    <row r="155" spans="2:4" x14ac:dyDescent="0.2">
      <c r="B155" s="10">
        <f t="shared" si="2"/>
        <v>153</v>
      </c>
      <c r="C155" s="11">
        <v>997.05152817999999</v>
      </c>
      <c r="D155" s="11">
        <v>14245.66</v>
      </c>
    </row>
    <row r="156" spans="2:4" x14ac:dyDescent="0.2">
      <c r="B156" s="10">
        <f t="shared" si="2"/>
        <v>154</v>
      </c>
      <c r="C156" s="11">
        <v>107.04061589</v>
      </c>
      <c r="D156" s="11">
        <v>17506.560000000001</v>
      </c>
    </row>
    <row r="157" spans="2:4" x14ac:dyDescent="0.2">
      <c r="B157" s="10">
        <f t="shared" si="2"/>
        <v>155</v>
      </c>
      <c r="C157" s="11">
        <v>798.77074691999997</v>
      </c>
      <c r="D157" s="11">
        <v>17786.57</v>
      </c>
    </row>
    <row r="158" spans="2:4" x14ac:dyDescent="0.2">
      <c r="B158" s="10">
        <f t="shared" si="2"/>
        <v>156</v>
      </c>
      <c r="C158" s="11">
        <v>846.40156018000005</v>
      </c>
      <c r="D158" s="11">
        <v>20875.169999999998</v>
      </c>
    </row>
    <row r="159" spans="2:4" x14ac:dyDescent="0.2">
      <c r="B159" s="10">
        <f t="shared" si="2"/>
        <v>157</v>
      </c>
      <c r="C159" s="11">
        <v>368.46639635999998</v>
      </c>
      <c r="D159" s="11">
        <v>17723.650000000001</v>
      </c>
    </row>
    <row r="160" spans="2:4" x14ac:dyDescent="0.2">
      <c r="B160" s="10">
        <f t="shared" si="2"/>
        <v>158</v>
      </c>
      <c r="C160" s="11">
        <v>473.69024273999997</v>
      </c>
      <c r="D160" s="11">
        <v>16597.009999999998</v>
      </c>
    </row>
    <row r="161" spans="2:4" x14ac:dyDescent="0.2">
      <c r="B161" s="10">
        <f t="shared" si="2"/>
        <v>159</v>
      </c>
      <c r="C161" s="11">
        <v>80.777206914000004</v>
      </c>
      <c r="D161" s="11">
        <v>17486.53</v>
      </c>
    </row>
    <row r="162" spans="2:4" x14ac:dyDescent="0.2">
      <c r="B162" s="10">
        <f t="shared" si="2"/>
        <v>160</v>
      </c>
      <c r="C162" s="11">
        <v>518.78299799000001</v>
      </c>
      <c r="D162" s="11">
        <v>18786.87</v>
      </c>
    </row>
    <row r="163" spans="2:4" x14ac:dyDescent="0.2">
      <c r="B163" s="10">
        <f t="shared" si="2"/>
        <v>161</v>
      </c>
      <c r="C163" s="11">
        <v>252.91891505000001</v>
      </c>
      <c r="D163" s="11">
        <v>15573.12</v>
      </c>
    </row>
    <row r="164" spans="2:4" x14ac:dyDescent="0.2">
      <c r="B164" s="10">
        <f t="shared" si="2"/>
        <v>162</v>
      </c>
      <c r="C164" s="11">
        <v>111.24183137</v>
      </c>
      <c r="D164" s="11">
        <v>16021.1</v>
      </c>
    </row>
    <row r="165" spans="2:4" x14ac:dyDescent="0.2">
      <c r="B165" s="10">
        <f t="shared" si="2"/>
        <v>163</v>
      </c>
      <c r="C165" s="11">
        <v>177.35396582999999</v>
      </c>
      <c r="D165" s="11">
        <v>18122.7</v>
      </c>
    </row>
    <row r="166" spans="2:4" x14ac:dyDescent="0.2">
      <c r="B166" s="10">
        <f t="shared" si="2"/>
        <v>164</v>
      </c>
      <c r="C166" s="11">
        <v>399.0108803</v>
      </c>
      <c r="D166" s="11">
        <v>15856.33</v>
      </c>
    </row>
    <row r="167" spans="2:4" x14ac:dyDescent="0.2">
      <c r="B167" s="10">
        <f t="shared" si="2"/>
        <v>165</v>
      </c>
      <c r="C167" s="11">
        <v>199.55864362</v>
      </c>
      <c r="D167" s="11">
        <v>16640.89</v>
      </c>
    </row>
    <row r="168" spans="2:4" x14ac:dyDescent="0.2">
      <c r="B168" s="10">
        <f t="shared" si="2"/>
        <v>166</v>
      </c>
      <c r="C168" s="11">
        <v>251.1386411</v>
      </c>
      <c r="D168" s="11">
        <v>17938.14</v>
      </c>
    </row>
    <row r="169" spans="2:4" x14ac:dyDescent="0.2">
      <c r="B169" s="10">
        <f t="shared" si="2"/>
        <v>167</v>
      </c>
      <c r="C169" s="11">
        <v>751.09881046999999</v>
      </c>
      <c r="D169" s="11">
        <v>17925.95</v>
      </c>
    </row>
    <row r="170" spans="2:4" x14ac:dyDescent="0.2">
      <c r="B170" s="10">
        <f t="shared" si="2"/>
        <v>168</v>
      </c>
      <c r="C170" s="11">
        <v>650.08874348999996</v>
      </c>
      <c r="D170" s="11">
        <v>17315.919999999998</v>
      </c>
    </row>
    <row r="171" spans="2:4" x14ac:dyDescent="0.2">
      <c r="B171" s="10">
        <f t="shared" si="2"/>
        <v>169</v>
      </c>
      <c r="C171" s="11">
        <v>809.04198413999995</v>
      </c>
      <c r="D171" s="11">
        <v>16570.13</v>
      </c>
    </row>
    <row r="172" spans="2:4" x14ac:dyDescent="0.2">
      <c r="B172" s="10">
        <f t="shared" si="2"/>
        <v>170</v>
      </c>
      <c r="C172" s="11">
        <v>240.07430790999999</v>
      </c>
      <c r="D172" s="11">
        <v>18165.34</v>
      </c>
    </row>
    <row r="173" spans="2:4" x14ac:dyDescent="0.2">
      <c r="B173" s="10">
        <f t="shared" si="2"/>
        <v>171</v>
      </c>
      <c r="C173" s="11">
        <v>493.30631065</v>
      </c>
      <c r="D173" s="11">
        <v>15938.84</v>
      </c>
    </row>
    <row r="174" spans="2:4" x14ac:dyDescent="0.2">
      <c r="B174" s="10">
        <f t="shared" si="2"/>
        <v>172</v>
      </c>
      <c r="C174" s="11">
        <v>140.93299551999999</v>
      </c>
      <c r="D174" s="11">
        <v>17860.02</v>
      </c>
    </row>
    <row r="175" spans="2:4" x14ac:dyDescent="0.2">
      <c r="B175" s="10">
        <f t="shared" si="2"/>
        <v>173</v>
      </c>
      <c r="C175" s="11">
        <v>766.14855168999998</v>
      </c>
      <c r="D175" s="11">
        <v>17399.939999999999</v>
      </c>
    </row>
    <row r="176" spans="2:4" x14ac:dyDescent="0.2">
      <c r="B176" s="10">
        <f t="shared" si="2"/>
        <v>174</v>
      </c>
      <c r="C176" s="11">
        <v>155.15140312</v>
      </c>
      <c r="D176" s="11">
        <v>16159.03</v>
      </c>
    </row>
    <row r="177" spans="2:4" x14ac:dyDescent="0.2">
      <c r="B177" s="10">
        <f t="shared" si="2"/>
        <v>175</v>
      </c>
      <c r="C177" s="11">
        <v>276.84106163000001</v>
      </c>
      <c r="D177" s="11">
        <v>15341.53</v>
      </c>
    </row>
    <row r="178" spans="2:4" x14ac:dyDescent="0.2">
      <c r="B178" s="10">
        <f t="shared" si="2"/>
        <v>176</v>
      </c>
      <c r="C178" s="11">
        <v>179.44785708000001</v>
      </c>
      <c r="D178" s="11">
        <v>16856.91</v>
      </c>
    </row>
    <row r="179" spans="2:4" x14ac:dyDescent="0.2">
      <c r="B179" s="10">
        <f t="shared" si="2"/>
        <v>177</v>
      </c>
      <c r="C179" s="11">
        <v>334.63937235999998</v>
      </c>
      <c r="D179" s="11">
        <v>16384.41</v>
      </c>
    </row>
    <row r="180" spans="2:4" x14ac:dyDescent="0.2">
      <c r="B180" s="10">
        <f t="shared" si="2"/>
        <v>178</v>
      </c>
      <c r="C180" s="11">
        <v>376.18486852000001</v>
      </c>
      <c r="D180" s="11">
        <v>18038.43</v>
      </c>
    </row>
    <row r="181" spans="2:4" x14ac:dyDescent="0.2">
      <c r="B181" s="10">
        <f t="shared" si="2"/>
        <v>179</v>
      </c>
      <c r="C181" s="11">
        <v>346.17338258000001</v>
      </c>
      <c r="D181" s="11">
        <v>16178.78</v>
      </c>
    </row>
    <row r="182" spans="2:4" x14ac:dyDescent="0.2">
      <c r="B182" s="10">
        <f t="shared" si="2"/>
        <v>180</v>
      </c>
      <c r="C182" s="11">
        <v>380.40819976</v>
      </c>
      <c r="D182" s="11">
        <v>18162.080000000002</v>
      </c>
    </row>
    <row r="183" spans="2:4" x14ac:dyDescent="0.2">
      <c r="B183" s="10">
        <f t="shared" si="2"/>
        <v>181</v>
      </c>
      <c r="C183" s="11">
        <v>165.46004755000001</v>
      </c>
      <c r="D183" s="11">
        <v>17446.939999999999</v>
      </c>
    </row>
    <row r="184" spans="2:4" x14ac:dyDescent="0.2">
      <c r="B184" s="10">
        <f t="shared" si="2"/>
        <v>182</v>
      </c>
      <c r="C184" s="11">
        <v>661.57144816000005</v>
      </c>
      <c r="D184" s="11">
        <v>17673.740000000002</v>
      </c>
    </row>
    <row r="185" spans="2:4" x14ac:dyDescent="0.2">
      <c r="B185" s="10">
        <f t="shared" si="2"/>
        <v>183</v>
      </c>
      <c r="C185" s="11">
        <v>256.13206495999998</v>
      </c>
      <c r="D185" s="11">
        <v>15424.8</v>
      </c>
    </row>
    <row r="186" spans="2:4" x14ac:dyDescent="0.2">
      <c r="B186" s="10">
        <f t="shared" si="2"/>
        <v>184</v>
      </c>
      <c r="C186" s="11">
        <v>242.00605522000001</v>
      </c>
      <c r="D186" s="11">
        <v>14173.72</v>
      </c>
    </row>
    <row r="187" spans="2:4" x14ac:dyDescent="0.2">
      <c r="B187" s="10">
        <f t="shared" si="2"/>
        <v>185</v>
      </c>
      <c r="C187" s="11">
        <v>262.77936713000003</v>
      </c>
      <c r="D187" s="11">
        <v>17300.849999999999</v>
      </c>
    </row>
    <row r="188" spans="2:4" x14ac:dyDescent="0.2">
      <c r="B188" s="10">
        <f t="shared" si="2"/>
        <v>186</v>
      </c>
      <c r="C188" s="11">
        <v>622.07980225999995</v>
      </c>
      <c r="D188" s="11">
        <v>16204.18</v>
      </c>
    </row>
    <row r="189" spans="2:4" x14ac:dyDescent="0.2">
      <c r="B189" s="10">
        <f t="shared" si="2"/>
        <v>187</v>
      </c>
      <c r="C189" s="11">
        <v>737.51151034999998</v>
      </c>
      <c r="D189" s="11">
        <v>18949.52</v>
      </c>
    </row>
    <row r="190" spans="2:4" x14ac:dyDescent="0.2">
      <c r="B190" s="10">
        <f t="shared" si="2"/>
        <v>188</v>
      </c>
      <c r="C190" s="11">
        <v>327.03451987</v>
      </c>
      <c r="D190" s="11">
        <v>16589.650000000001</v>
      </c>
    </row>
    <row r="191" spans="2:4" x14ac:dyDescent="0.2">
      <c r="B191" s="10">
        <f t="shared" si="2"/>
        <v>189</v>
      </c>
      <c r="C191" s="11">
        <v>351.57861071999997</v>
      </c>
      <c r="D191" s="11">
        <v>17569.900000000001</v>
      </c>
    </row>
    <row r="192" spans="2:4" x14ac:dyDescent="0.2">
      <c r="B192" s="10">
        <f t="shared" si="2"/>
        <v>190</v>
      </c>
      <c r="C192" s="11">
        <v>522.29614647999995</v>
      </c>
      <c r="D192" s="11">
        <v>16311.62</v>
      </c>
    </row>
    <row r="193" spans="2:4" x14ac:dyDescent="0.2">
      <c r="B193" s="10">
        <f t="shared" si="2"/>
        <v>191</v>
      </c>
      <c r="C193" s="11">
        <v>260.17095007</v>
      </c>
      <c r="D193" s="11">
        <v>16665.48</v>
      </c>
    </row>
    <row r="194" spans="2:4" x14ac:dyDescent="0.2">
      <c r="B194" s="10">
        <f t="shared" si="2"/>
        <v>192</v>
      </c>
      <c r="C194" s="11">
        <v>299.00786570000002</v>
      </c>
      <c r="D194" s="11">
        <v>16160.65</v>
      </c>
    </row>
    <row r="195" spans="2:4" x14ac:dyDescent="0.2">
      <c r="B195" s="10">
        <f t="shared" si="2"/>
        <v>193</v>
      </c>
      <c r="C195" s="11">
        <v>182.66618005999999</v>
      </c>
      <c r="D195" s="11">
        <v>19147.849999999999</v>
      </c>
    </row>
    <row r="196" spans="2:4" x14ac:dyDescent="0.2">
      <c r="B196" s="10">
        <f t="shared" si="2"/>
        <v>194</v>
      </c>
      <c r="C196" s="11">
        <v>149.34242932999999</v>
      </c>
      <c r="D196" s="11">
        <v>17967.400000000001</v>
      </c>
    </row>
    <row r="197" spans="2:4" x14ac:dyDescent="0.2">
      <c r="B197" s="10">
        <f t="shared" ref="B197:B260" si="3">B196+1</f>
        <v>195</v>
      </c>
      <c r="C197" s="11">
        <v>228.58963455</v>
      </c>
      <c r="D197" s="11">
        <v>16564.21</v>
      </c>
    </row>
    <row r="198" spans="2:4" x14ac:dyDescent="0.2">
      <c r="B198" s="10">
        <f t="shared" si="3"/>
        <v>196</v>
      </c>
      <c r="C198" s="11">
        <v>732.56579436000004</v>
      </c>
      <c r="D198" s="11">
        <v>13092.73</v>
      </c>
    </row>
    <row r="199" spans="2:4" x14ac:dyDescent="0.2">
      <c r="B199" s="10">
        <f t="shared" si="3"/>
        <v>197</v>
      </c>
      <c r="C199" s="11">
        <v>342.05837824999998</v>
      </c>
      <c r="D199" s="11">
        <v>14143.88</v>
      </c>
    </row>
    <row r="200" spans="2:4" x14ac:dyDescent="0.2">
      <c r="B200" s="10">
        <f t="shared" si="3"/>
        <v>198</v>
      </c>
      <c r="C200" s="11">
        <v>537.87925023000003</v>
      </c>
      <c r="D200" s="11">
        <v>19250.37</v>
      </c>
    </row>
    <row r="201" spans="2:4" x14ac:dyDescent="0.2">
      <c r="B201" s="10">
        <f t="shared" si="3"/>
        <v>199</v>
      </c>
      <c r="C201" s="11">
        <v>493.09050027000001</v>
      </c>
      <c r="D201" s="11">
        <v>17075.84</v>
      </c>
    </row>
    <row r="202" spans="2:4" x14ac:dyDescent="0.2">
      <c r="B202" s="10">
        <f t="shared" si="3"/>
        <v>200</v>
      </c>
      <c r="C202" s="11">
        <v>248.68055378</v>
      </c>
      <c r="D202" s="11">
        <v>12254.04</v>
      </c>
    </row>
    <row r="203" spans="2:4" x14ac:dyDescent="0.2">
      <c r="B203" s="10">
        <f t="shared" si="3"/>
        <v>201</v>
      </c>
      <c r="C203" s="11">
        <v>165.40039888000001</v>
      </c>
      <c r="D203" s="11">
        <v>16743.29</v>
      </c>
    </row>
    <row r="204" spans="2:4" x14ac:dyDescent="0.2">
      <c r="B204" s="10">
        <f t="shared" si="3"/>
        <v>202</v>
      </c>
      <c r="C204" s="11">
        <v>499.86347038999997</v>
      </c>
      <c r="D204" s="11">
        <v>15104.81</v>
      </c>
    </row>
    <row r="205" spans="2:4" x14ac:dyDescent="0.2">
      <c r="B205" s="10">
        <f t="shared" si="3"/>
        <v>203</v>
      </c>
      <c r="C205" s="11">
        <v>497.08437673999998</v>
      </c>
      <c r="D205" s="11">
        <v>15238.36</v>
      </c>
    </row>
    <row r="206" spans="2:4" x14ac:dyDescent="0.2">
      <c r="B206" s="10">
        <f t="shared" si="3"/>
        <v>204</v>
      </c>
      <c r="C206" s="11">
        <v>103.84196369</v>
      </c>
      <c r="D206" s="11">
        <v>14858.94</v>
      </c>
    </row>
    <row r="207" spans="2:4" x14ac:dyDescent="0.2">
      <c r="B207" s="10">
        <f t="shared" si="3"/>
        <v>205</v>
      </c>
      <c r="C207" s="11">
        <v>98.417371750000001</v>
      </c>
      <c r="D207" s="11">
        <v>17410.61</v>
      </c>
    </row>
    <row r="208" spans="2:4" x14ac:dyDescent="0.2">
      <c r="B208" s="10">
        <f t="shared" si="3"/>
        <v>206</v>
      </c>
      <c r="C208" s="11">
        <v>1307.4278988000001</v>
      </c>
      <c r="D208" s="11">
        <v>15005.87</v>
      </c>
    </row>
    <row r="209" spans="2:4" x14ac:dyDescent="0.2">
      <c r="B209" s="10">
        <f t="shared" si="3"/>
        <v>207</v>
      </c>
      <c r="C209" s="11">
        <v>623.63341717000003</v>
      </c>
      <c r="D209" s="11">
        <v>14700.67</v>
      </c>
    </row>
    <row r="210" spans="2:4" x14ac:dyDescent="0.2">
      <c r="B210" s="10">
        <f t="shared" si="3"/>
        <v>208</v>
      </c>
      <c r="C210" s="11">
        <v>186.68830371000001</v>
      </c>
      <c r="D210" s="11">
        <v>16978.61</v>
      </c>
    </row>
    <row r="211" spans="2:4" x14ac:dyDescent="0.2">
      <c r="B211" s="10">
        <f t="shared" si="3"/>
        <v>209</v>
      </c>
      <c r="C211" s="11">
        <v>132.97655990999999</v>
      </c>
      <c r="D211" s="11">
        <v>17087.55</v>
      </c>
    </row>
    <row r="212" spans="2:4" x14ac:dyDescent="0.2">
      <c r="B212" s="10">
        <f t="shared" si="3"/>
        <v>210</v>
      </c>
      <c r="C212" s="11">
        <v>59.535237948999999</v>
      </c>
      <c r="D212" s="11">
        <v>16971.14</v>
      </c>
    </row>
    <row r="213" spans="2:4" x14ac:dyDescent="0.2">
      <c r="B213" s="10">
        <f t="shared" si="3"/>
        <v>211</v>
      </c>
      <c r="C213" s="11">
        <v>435.44596159000002</v>
      </c>
      <c r="D213" s="11">
        <v>15346.5</v>
      </c>
    </row>
    <row r="214" spans="2:4" x14ac:dyDescent="0.2">
      <c r="B214" s="10">
        <f t="shared" si="3"/>
        <v>212</v>
      </c>
      <c r="C214" s="11">
        <v>157.88888399999999</v>
      </c>
      <c r="D214" s="11">
        <v>17915.79</v>
      </c>
    </row>
    <row r="215" spans="2:4" x14ac:dyDescent="0.2">
      <c r="B215" s="10">
        <f t="shared" si="3"/>
        <v>213</v>
      </c>
      <c r="C215" s="11">
        <v>125.67673189</v>
      </c>
      <c r="D215" s="11">
        <v>13151.9</v>
      </c>
    </row>
    <row r="216" spans="2:4" x14ac:dyDescent="0.2">
      <c r="B216" s="10">
        <f t="shared" si="3"/>
        <v>214</v>
      </c>
      <c r="C216" s="11">
        <v>36.794547493000003</v>
      </c>
      <c r="D216" s="11">
        <v>15283.6</v>
      </c>
    </row>
    <row r="217" spans="2:4" x14ac:dyDescent="0.2">
      <c r="B217" s="10">
        <f t="shared" si="3"/>
        <v>215</v>
      </c>
      <c r="C217" s="11">
        <v>157.68425843</v>
      </c>
      <c r="D217" s="11">
        <v>20244.97</v>
      </c>
    </row>
    <row r="218" spans="2:4" x14ac:dyDescent="0.2">
      <c r="B218" s="10">
        <f t="shared" si="3"/>
        <v>216</v>
      </c>
      <c r="C218" s="11">
        <v>134.73983088</v>
      </c>
      <c r="D218" s="11">
        <v>15336.53</v>
      </c>
    </row>
    <row r="219" spans="2:4" x14ac:dyDescent="0.2">
      <c r="B219" s="10">
        <f t="shared" si="3"/>
        <v>217</v>
      </c>
      <c r="C219" s="11">
        <v>91.359019938000003</v>
      </c>
      <c r="D219" s="11">
        <v>17081.55</v>
      </c>
    </row>
    <row r="220" spans="2:4" x14ac:dyDescent="0.2">
      <c r="B220" s="10">
        <f t="shared" si="3"/>
        <v>218</v>
      </c>
      <c r="C220" s="11">
        <v>154.38034873000001</v>
      </c>
      <c r="D220" s="11">
        <v>16573.68</v>
      </c>
    </row>
    <row r="221" spans="2:4" x14ac:dyDescent="0.2">
      <c r="B221" s="10">
        <f t="shared" si="3"/>
        <v>219</v>
      </c>
      <c r="C221" s="11">
        <v>355.83414529999999</v>
      </c>
      <c r="D221" s="11">
        <v>17908.259999999998</v>
      </c>
    </row>
    <row r="222" spans="2:4" x14ac:dyDescent="0.2">
      <c r="B222" s="10">
        <f t="shared" si="3"/>
        <v>220</v>
      </c>
      <c r="C222" s="11">
        <v>250.36812276000001</v>
      </c>
      <c r="D222" s="11">
        <v>13411.87</v>
      </c>
    </row>
    <row r="223" spans="2:4" x14ac:dyDescent="0.2">
      <c r="B223" s="10">
        <f t="shared" si="3"/>
        <v>221</v>
      </c>
      <c r="C223" s="11">
        <v>122.84173751</v>
      </c>
      <c r="D223" s="11">
        <v>15691.87</v>
      </c>
    </row>
    <row r="224" spans="2:4" x14ac:dyDescent="0.2">
      <c r="B224" s="10">
        <f t="shared" si="3"/>
        <v>222</v>
      </c>
      <c r="C224" s="11">
        <v>78.305112983000001</v>
      </c>
      <c r="D224" s="11">
        <v>20228.29</v>
      </c>
    </row>
    <row r="225" spans="2:4" x14ac:dyDescent="0.2">
      <c r="B225" s="10">
        <f t="shared" si="3"/>
        <v>223</v>
      </c>
      <c r="C225" s="11">
        <v>175.57007752000001</v>
      </c>
      <c r="D225" s="11">
        <v>17629.12</v>
      </c>
    </row>
    <row r="226" spans="2:4" x14ac:dyDescent="0.2">
      <c r="B226" s="10">
        <f t="shared" si="3"/>
        <v>224</v>
      </c>
      <c r="C226" s="11">
        <v>864.36719569000002</v>
      </c>
      <c r="D226" s="11">
        <v>13807.59</v>
      </c>
    </row>
    <row r="227" spans="2:4" x14ac:dyDescent="0.2">
      <c r="B227" s="10">
        <f t="shared" si="3"/>
        <v>225</v>
      </c>
      <c r="C227" s="11">
        <v>319.85943021999998</v>
      </c>
      <c r="D227" s="11">
        <v>15993.56</v>
      </c>
    </row>
    <row r="228" spans="2:4" x14ac:dyDescent="0.2">
      <c r="B228" s="10">
        <f t="shared" si="3"/>
        <v>226</v>
      </c>
      <c r="C228" s="11">
        <v>601.12753293000003</v>
      </c>
      <c r="D228" s="11">
        <v>13399.98</v>
      </c>
    </row>
    <row r="229" spans="2:4" x14ac:dyDescent="0.2">
      <c r="B229" s="10">
        <f t="shared" si="3"/>
        <v>227</v>
      </c>
      <c r="C229" s="11">
        <v>191.13458194</v>
      </c>
      <c r="D229" s="11">
        <v>18033.990000000002</v>
      </c>
    </row>
    <row r="230" spans="2:4" x14ac:dyDescent="0.2">
      <c r="B230" s="10">
        <f t="shared" si="3"/>
        <v>228</v>
      </c>
      <c r="C230" s="11">
        <v>254.65242949</v>
      </c>
      <c r="D230" s="11">
        <v>15041.39</v>
      </c>
    </row>
    <row r="231" spans="2:4" x14ac:dyDescent="0.2">
      <c r="B231" s="10">
        <f t="shared" si="3"/>
        <v>229</v>
      </c>
      <c r="C231" s="11">
        <v>115.2402374</v>
      </c>
      <c r="D231" s="11">
        <v>17795.54</v>
      </c>
    </row>
    <row r="232" spans="2:4" x14ac:dyDescent="0.2">
      <c r="B232" s="10">
        <f t="shared" si="3"/>
        <v>230</v>
      </c>
      <c r="C232" s="11">
        <v>337.91879899999998</v>
      </c>
      <c r="D232" s="11">
        <v>16412.509999999998</v>
      </c>
    </row>
    <row r="233" spans="2:4" x14ac:dyDescent="0.2">
      <c r="B233" s="10">
        <f t="shared" si="3"/>
        <v>231</v>
      </c>
      <c r="C233" s="11">
        <v>429.76487014000003</v>
      </c>
      <c r="D233" s="11">
        <v>15409.35</v>
      </c>
    </row>
    <row r="234" spans="2:4" x14ac:dyDescent="0.2">
      <c r="B234" s="10">
        <f t="shared" si="3"/>
        <v>232</v>
      </c>
      <c r="C234" s="11">
        <v>126.87919278</v>
      </c>
      <c r="D234" s="11">
        <v>15218.67</v>
      </c>
    </row>
    <row r="235" spans="2:4" x14ac:dyDescent="0.2">
      <c r="B235" s="10">
        <f t="shared" si="3"/>
        <v>233</v>
      </c>
      <c r="C235" s="11">
        <v>99.618206583000003</v>
      </c>
      <c r="D235" s="11">
        <v>19139.43</v>
      </c>
    </row>
    <row r="236" spans="2:4" x14ac:dyDescent="0.2">
      <c r="B236" s="10">
        <f t="shared" si="3"/>
        <v>234</v>
      </c>
      <c r="C236" s="11">
        <v>294.10579738000001</v>
      </c>
      <c r="D236" s="11">
        <v>14480.29</v>
      </c>
    </row>
    <row r="237" spans="2:4" x14ac:dyDescent="0.2">
      <c r="B237" s="10">
        <f t="shared" si="3"/>
        <v>235</v>
      </c>
      <c r="C237" s="11">
        <v>212.01479555</v>
      </c>
      <c r="D237" s="11">
        <v>17724.349999999999</v>
      </c>
    </row>
    <row r="238" spans="2:4" x14ac:dyDescent="0.2">
      <c r="B238" s="10">
        <f t="shared" si="3"/>
        <v>236</v>
      </c>
      <c r="C238" s="11">
        <v>436.14718363999998</v>
      </c>
      <c r="D238" s="11">
        <v>15536.27</v>
      </c>
    </row>
    <row r="239" spans="2:4" x14ac:dyDescent="0.2">
      <c r="B239" s="10">
        <f t="shared" si="3"/>
        <v>237</v>
      </c>
      <c r="C239" s="11">
        <v>340.28730239999999</v>
      </c>
      <c r="D239" s="11">
        <v>17957.28</v>
      </c>
    </row>
    <row r="240" spans="2:4" x14ac:dyDescent="0.2">
      <c r="B240" s="10">
        <f t="shared" si="3"/>
        <v>238</v>
      </c>
      <c r="C240" s="11">
        <v>354.86650496999999</v>
      </c>
      <c r="D240" s="11">
        <v>18367.97</v>
      </c>
    </row>
    <row r="241" spans="2:4" x14ac:dyDescent="0.2">
      <c r="B241" s="10">
        <f t="shared" si="3"/>
        <v>239</v>
      </c>
      <c r="C241" s="11">
        <v>177.91358162</v>
      </c>
      <c r="D241" s="11">
        <v>17200.12</v>
      </c>
    </row>
    <row r="242" spans="2:4" x14ac:dyDescent="0.2">
      <c r="B242" s="10">
        <f t="shared" si="3"/>
        <v>240</v>
      </c>
      <c r="C242" s="11">
        <v>80.666814020999993</v>
      </c>
      <c r="D242" s="11">
        <v>17234.03</v>
      </c>
    </row>
    <row r="243" spans="2:4" x14ac:dyDescent="0.2">
      <c r="B243" s="10">
        <f t="shared" si="3"/>
        <v>241</v>
      </c>
      <c r="C243" s="11">
        <v>76.306835387999996</v>
      </c>
      <c r="D243" s="11">
        <v>16840.650000000001</v>
      </c>
    </row>
    <row r="244" spans="2:4" x14ac:dyDescent="0.2">
      <c r="B244" s="10">
        <f t="shared" si="3"/>
        <v>242</v>
      </c>
      <c r="C244" s="11">
        <v>93.077973712000002</v>
      </c>
      <c r="D244" s="11">
        <v>16619.810000000001</v>
      </c>
    </row>
    <row r="245" spans="2:4" x14ac:dyDescent="0.2">
      <c r="B245" s="10">
        <f t="shared" si="3"/>
        <v>243</v>
      </c>
      <c r="C245" s="11">
        <v>107.93170107</v>
      </c>
      <c r="D245" s="11">
        <v>15117.37</v>
      </c>
    </row>
    <row r="246" spans="2:4" x14ac:dyDescent="0.2">
      <c r="B246" s="10">
        <f t="shared" si="3"/>
        <v>244</v>
      </c>
      <c r="C246" s="11">
        <v>143.04640723</v>
      </c>
      <c r="D246" s="11">
        <v>14863.6</v>
      </c>
    </row>
    <row r="247" spans="2:4" x14ac:dyDescent="0.2">
      <c r="B247" s="10">
        <f t="shared" si="3"/>
        <v>245</v>
      </c>
      <c r="C247" s="11">
        <v>127.43066474</v>
      </c>
      <c r="D247" s="11">
        <v>13685.24</v>
      </c>
    </row>
    <row r="248" spans="2:4" x14ac:dyDescent="0.2">
      <c r="B248" s="10">
        <f t="shared" si="3"/>
        <v>246</v>
      </c>
      <c r="C248" s="11">
        <v>98.495954216000001</v>
      </c>
      <c r="D248" s="11">
        <v>16113.22</v>
      </c>
    </row>
    <row r="249" spans="2:4" x14ac:dyDescent="0.2">
      <c r="B249" s="10">
        <f t="shared" si="3"/>
        <v>247</v>
      </c>
      <c r="C249" s="11">
        <v>178.5821023</v>
      </c>
      <c r="D249" s="11">
        <v>15152.32</v>
      </c>
    </row>
    <row r="250" spans="2:4" x14ac:dyDescent="0.2">
      <c r="B250" s="10">
        <f t="shared" si="3"/>
        <v>248</v>
      </c>
      <c r="C250" s="11">
        <v>176.96158488</v>
      </c>
      <c r="D250" s="11">
        <v>13714.39</v>
      </c>
    </row>
    <row r="251" spans="2:4" x14ac:dyDescent="0.2">
      <c r="B251" s="10">
        <f t="shared" si="3"/>
        <v>249</v>
      </c>
      <c r="C251" s="11">
        <v>102.63209895</v>
      </c>
      <c r="D251" s="11">
        <v>18700.599999999999</v>
      </c>
    </row>
    <row r="252" spans="2:4" x14ac:dyDescent="0.2">
      <c r="B252" s="10">
        <f t="shared" si="3"/>
        <v>250</v>
      </c>
      <c r="C252" s="11">
        <v>248.19794836</v>
      </c>
      <c r="D252" s="11">
        <v>17229.28</v>
      </c>
    </row>
    <row r="253" spans="2:4" x14ac:dyDescent="0.2">
      <c r="B253" s="10">
        <f t="shared" si="3"/>
        <v>251</v>
      </c>
      <c r="C253" s="11">
        <v>267.67627259</v>
      </c>
      <c r="D253" s="11">
        <v>20081.29</v>
      </c>
    </row>
    <row r="254" spans="2:4" x14ac:dyDescent="0.2">
      <c r="B254" s="10">
        <f t="shared" si="3"/>
        <v>252</v>
      </c>
      <c r="C254" s="11">
        <v>356.96081719</v>
      </c>
      <c r="D254" s="11">
        <v>16000.41</v>
      </c>
    </row>
    <row r="255" spans="2:4" x14ac:dyDescent="0.2">
      <c r="B255" s="10">
        <f t="shared" si="3"/>
        <v>253</v>
      </c>
      <c r="C255" s="11">
        <v>683.19327332</v>
      </c>
      <c r="D255" s="11">
        <v>15642.43</v>
      </c>
    </row>
    <row r="256" spans="2:4" x14ac:dyDescent="0.2">
      <c r="B256" s="10">
        <f t="shared" si="3"/>
        <v>254</v>
      </c>
      <c r="C256" s="11">
        <v>119.77226458</v>
      </c>
      <c r="D256" s="11">
        <v>16004.4</v>
      </c>
    </row>
    <row r="257" spans="2:4" x14ac:dyDescent="0.2">
      <c r="B257" s="10">
        <f t="shared" si="3"/>
        <v>255</v>
      </c>
      <c r="C257" s="11">
        <v>103.52774168000001</v>
      </c>
      <c r="D257" s="11">
        <v>16773.86</v>
      </c>
    </row>
    <row r="258" spans="2:4" x14ac:dyDescent="0.2">
      <c r="B258" s="10">
        <f t="shared" si="3"/>
        <v>256</v>
      </c>
      <c r="C258" s="11">
        <v>115.61762572000001</v>
      </c>
      <c r="D258" s="11">
        <v>13965.87</v>
      </c>
    </row>
    <row r="259" spans="2:4" x14ac:dyDescent="0.2">
      <c r="B259" s="10">
        <f t="shared" si="3"/>
        <v>257</v>
      </c>
      <c r="C259" s="11">
        <v>210.25721644999999</v>
      </c>
      <c r="D259" s="11">
        <v>17537.54</v>
      </c>
    </row>
    <row r="260" spans="2:4" x14ac:dyDescent="0.2">
      <c r="B260" s="10">
        <f t="shared" si="3"/>
        <v>258</v>
      </c>
      <c r="C260" s="11">
        <v>172.52779630000001</v>
      </c>
      <c r="D260" s="11">
        <v>16895.52</v>
      </c>
    </row>
    <row r="261" spans="2:4" x14ac:dyDescent="0.2">
      <c r="B261" s="10">
        <f t="shared" ref="B261:B324" si="4">B260+1</f>
        <v>259</v>
      </c>
      <c r="C261" s="11">
        <v>98.312277777999995</v>
      </c>
      <c r="D261" s="11">
        <v>15215.08</v>
      </c>
    </row>
    <row r="262" spans="2:4" x14ac:dyDescent="0.2">
      <c r="B262" s="10">
        <f t="shared" si="4"/>
        <v>260</v>
      </c>
      <c r="C262" s="11">
        <v>199.15551515999999</v>
      </c>
      <c r="D262" s="11">
        <v>17566.04</v>
      </c>
    </row>
    <row r="263" spans="2:4" x14ac:dyDescent="0.2">
      <c r="B263" s="10">
        <f t="shared" si="4"/>
        <v>261</v>
      </c>
      <c r="C263" s="11">
        <v>121.00913187</v>
      </c>
      <c r="D263" s="11">
        <v>17023.189999999999</v>
      </c>
    </row>
    <row r="264" spans="2:4" x14ac:dyDescent="0.2">
      <c r="B264" s="10">
        <f t="shared" si="4"/>
        <v>262</v>
      </c>
      <c r="C264" s="11">
        <v>189.09535871</v>
      </c>
      <c r="D264" s="11">
        <v>16321.67</v>
      </c>
    </row>
    <row r="265" spans="2:4" x14ac:dyDescent="0.2">
      <c r="B265" s="10">
        <f t="shared" si="4"/>
        <v>263</v>
      </c>
      <c r="C265" s="11">
        <v>351.50775458999999</v>
      </c>
      <c r="D265" s="11">
        <v>14871.49</v>
      </c>
    </row>
    <row r="266" spans="2:4" x14ac:dyDescent="0.2">
      <c r="B266" s="10">
        <f t="shared" si="4"/>
        <v>264</v>
      </c>
      <c r="C266" s="11">
        <v>99.027150707000004</v>
      </c>
      <c r="D266" s="11">
        <v>15693.58</v>
      </c>
    </row>
    <row r="267" spans="2:4" x14ac:dyDescent="0.2">
      <c r="B267" s="10">
        <f t="shared" si="4"/>
        <v>265</v>
      </c>
      <c r="C267" s="11">
        <v>183.06679915999999</v>
      </c>
      <c r="D267" s="11">
        <v>14498.79</v>
      </c>
    </row>
    <row r="268" spans="2:4" x14ac:dyDescent="0.2">
      <c r="B268" s="10">
        <f t="shared" si="4"/>
        <v>266</v>
      </c>
      <c r="C268" s="11">
        <v>145.10314009999999</v>
      </c>
      <c r="D268" s="11">
        <v>16159.4</v>
      </c>
    </row>
    <row r="269" spans="2:4" x14ac:dyDescent="0.2">
      <c r="B269" s="10">
        <f t="shared" si="4"/>
        <v>267</v>
      </c>
      <c r="C269" s="11">
        <v>124.05381417</v>
      </c>
      <c r="D269" s="11">
        <v>17155.21</v>
      </c>
    </row>
    <row r="270" spans="2:4" x14ac:dyDescent="0.2">
      <c r="B270" s="10">
        <f t="shared" si="4"/>
        <v>268</v>
      </c>
      <c r="C270" s="11">
        <v>65.961743611000003</v>
      </c>
      <c r="D270" s="11">
        <v>17028.34</v>
      </c>
    </row>
    <row r="271" spans="2:4" x14ac:dyDescent="0.2">
      <c r="B271" s="10">
        <f t="shared" si="4"/>
        <v>269</v>
      </c>
      <c r="C271" s="11">
        <v>53.544958256000001</v>
      </c>
      <c r="D271" s="11">
        <v>17924.25</v>
      </c>
    </row>
    <row r="272" spans="2:4" x14ac:dyDescent="0.2">
      <c r="B272" s="10">
        <f t="shared" si="4"/>
        <v>270</v>
      </c>
      <c r="C272" s="11">
        <v>37.520014697999997</v>
      </c>
      <c r="D272" s="11">
        <v>17124.93</v>
      </c>
    </row>
    <row r="273" spans="2:4" x14ac:dyDescent="0.2">
      <c r="B273" s="10">
        <f t="shared" si="4"/>
        <v>271</v>
      </c>
      <c r="C273" s="11">
        <v>106.66337469</v>
      </c>
      <c r="D273" s="11">
        <v>17927.53</v>
      </c>
    </row>
    <row r="274" spans="2:4" x14ac:dyDescent="0.2">
      <c r="B274" s="10">
        <f t="shared" si="4"/>
        <v>272</v>
      </c>
      <c r="C274" s="11">
        <v>191.24356892</v>
      </c>
      <c r="D274" s="11">
        <v>16170.54</v>
      </c>
    </row>
    <row r="275" spans="2:4" x14ac:dyDescent="0.2">
      <c r="B275" s="10">
        <f t="shared" si="4"/>
        <v>273</v>
      </c>
      <c r="C275" s="11">
        <v>88.528204193999997</v>
      </c>
      <c r="D275" s="11">
        <v>14060.75</v>
      </c>
    </row>
    <row r="276" spans="2:4" x14ac:dyDescent="0.2">
      <c r="B276" s="10">
        <f t="shared" si="4"/>
        <v>274</v>
      </c>
      <c r="C276" s="11">
        <v>90.550880419999999</v>
      </c>
      <c r="D276" s="11">
        <v>16209.52</v>
      </c>
    </row>
    <row r="277" spans="2:4" x14ac:dyDescent="0.2">
      <c r="B277" s="10">
        <f t="shared" si="4"/>
        <v>275</v>
      </c>
      <c r="C277" s="11">
        <v>88.501594193000003</v>
      </c>
      <c r="D277" s="11">
        <v>15184.23</v>
      </c>
    </row>
    <row r="278" spans="2:4" x14ac:dyDescent="0.2">
      <c r="B278" s="10">
        <f t="shared" si="4"/>
        <v>276</v>
      </c>
      <c r="C278" s="11">
        <v>36.937906296999998</v>
      </c>
      <c r="D278" s="11">
        <v>15431.1</v>
      </c>
    </row>
    <row r="279" spans="2:4" x14ac:dyDescent="0.2">
      <c r="B279" s="10">
        <f t="shared" si="4"/>
        <v>277</v>
      </c>
      <c r="C279" s="11">
        <v>38.963095091</v>
      </c>
      <c r="D279" s="11">
        <v>16223.34</v>
      </c>
    </row>
    <row r="280" spans="2:4" x14ac:dyDescent="0.2">
      <c r="B280" s="10">
        <f t="shared" si="4"/>
        <v>278</v>
      </c>
      <c r="C280" s="11">
        <v>250.14928079000001</v>
      </c>
      <c r="D280" s="11">
        <v>16688.150000000001</v>
      </c>
    </row>
    <row r="281" spans="2:4" x14ac:dyDescent="0.2">
      <c r="B281" s="10">
        <f t="shared" si="4"/>
        <v>279</v>
      </c>
      <c r="C281" s="11">
        <v>95.804506176999993</v>
      </c>
      <c r="D281" s="11">
        <v>15695.08</v>
      </c>
    </row>
    <row r="282" spans="2:4" x14ac:dyDescent="0.2">
      <c r="B282" s="10">
        <f t="shared" si="4"/>
        <v>280</v>
      </c>
      <c r="C282" s="11">
        <v>99.311625513999999</v>
      </c>
      <c r="D282" s="11">
        <v>16619.080000000002</v>
      </c>
    </row>
    <row r="283" spans="2:4" x14ac:dyDescent="0.2">
      <c r="B283" s="10">
        <f t="shared" si="4"/>
        <v>281</v>
      </c>
      <c r="C283" s="11">
        <v>73.180740893000007</v>
      </c>
      <c r="D283" s="11">
        <v>15356.14</v>
      </c>
    </row>
    <row r="284" spans="2:4" x14ac:dyDescent="0.2">
      <c r="B284" s="10">
        <f t="shared" si="4"/>
        <v>282</v>
      </c>
      <c r="C284" s="11">
        <v>69.215643209000007</v>
      </c>
      <c r="D284" s="11">
        <v>17320.18</v>
      </c>
    </row>
    <row r="285" spans="2:4" x14ac:dyDescent="0.2">
      <c r="B285" s="10">
        <f t="shared" si="4"/>
        <v>283</v>
      </c>
      <c r="C285" s="11">
        <v>104.27535329</v>
      </c>
      <c r="D285" s="11">
        <v>16415.78</v>
      </c>
    </row>
    <row r="286" spans="2:4" x14ac:dyDescent="0.2">
      <c r="B286" s="10">
        <f t="shared" si="4"/>
        <v>284</v>
      </c>
      <c r="C286" s="11">
        <v>122.45495996</v>
      </c>
      <c r="D286" s="11">
        <v>17401.36</v>
      </c>
    </row>
    <row r="287" spans="2:4" x14ac:dyDescent="0.2">
      <c r="B287" s="10">
        <f t="shared" si="4"/>
        <v>285</v>
      </c>
      <c r="C287" s="11">
        <v>69.407483889999995</v>
      </c>
      <c r="D287" s="11">
        <v>17645.98</v>
      </c>
    </row>
    <row r="288" spans="2:4" x14ac:dyDescent="0.2">
      <c r="B288" s="10">
        <f t="shared" si="4"/>
        <v>286</v>
      </c>
      <c r="C288" s="11">
        <v>167.64966028000001</v>
      </c>
      <c r="D288" s="11">
        <v>19787.93</v>
      </c>
    </row>
    <row r="289" spans="2:4" x14ac:dyDescent="0.2">
      <c r="B289" s="10">
        <f t="shared" si="4"/>
        <v>287</v>
      </c>
      <c r="C289" s="11">
        <v>60.094841015999997</v>
      </c>
      <c r="D289" s="11">
        <v>16201.95</v>
      </c>
    </row>
    <row r="290" spans="2:4" x14ac:dyDescent="0.2">
      <c r="B290" s="10">
        <f t="shared" si="4"/>
        <v>288</v>
      </c>
      <c r="C290" s="11">
        <v>89.754377689999998</v>
      </c>
      <c r="D290" s="11">
        <v>17035.45</v>
      </c>
    </row>
    <row r="291" spans="2:4" x14ac:dyDescent="0.2">
      <c r="B291" s="10">
        <f t="shared" si="4"/>
        <v>289</v>
      </c>
      <c r="C291" s="11">
        <v>127.82181651</v>
      </c>
      <c r="D291" s="11">
        <v>16363.01</v>
      </c>
    </row>
    <row r="292" spans="2:4" x14ac:dyDescent="0.2">
      <c r="B292" s="10">
        <f t="shared" si="4"/>
        <v>290</v>
      </c>
      <c r="C292" s="11">
        <v>45.528546771000002</v>
      </c>
      <c r="D292" s="11">
        <v>16061.55</v>
      </c>
    </row>
    <row r="293" spans="2:4" x14ac:dyDescent="0.2">
      <c r="B293" s="10">
        <f t="shared" si="4"/>
        <v>291</v>
      </c>
      <c r="C293" s="11">
        <v>34.729807254999997</v>
      </c>
      <c r="D293" s="11">
        <v>16038.36</v>
      </c>
    </row>
    <row r="294" spans="2:4" x14ac:dyDescent="0.2">
      <c r="B294" s="10">
        <f t="shared" si="4"/>
        <v>292</v>
      </c>
      <c r="C294" s="11">
        <v>31.745877718999999</v>
      </c>
      <c r="D294" s="11">
        <v>18305.580000000002</v>
      </c>
    </row>
    <row r="295" spans="2:4" x14ac:dyDescent="0.2">
      <c r="B295" s="10">
        <f t="shared" si="4"/>
        <v>293</v>
      </c>
      <c r="C295" s="11">
        <v>89.687206811999999</v>
      </c>
      <c r="D295" s="11">
        <v>17295.669999999998</v>
      </c>
    </row>
    <row r="296" spans="2:4" x14ac:dyDescent="0.2">
      <c r="B296" s="10">
        <f t="shared" si="4"/>
        <v>294</v>
      </c>
      <c r="C296" s="11">
        <v>82.343555742999996</v>
      </c>
      <c r="D296" s="11">
        <v>15920.95</v>
      </c>
    </row>
    <row r="297" spans="2:4" x14ac:dyDescent="0.2">
      <c r="B297" s="10">
        <f t="shared" si="4"/>
        <v>295</v>
      </c>
      <c r="C297" s="11">
        <v>55.189867088</v>
      </c>
      <c r="D297" s="11">
        <v>24290.32</v>
      </c>
    </row>
    <row r="298" spans="2:4" x14ac:dyDescent="0.2">
      <c r="B298" s="10">
        <f t="shared" si="4"/>
        <v>296</v>
      </c>
      <c r="C298" s="11">
        <v>138.25682264</v>
      </c>
      <c r="D298" s="11">
        <v>17107.07</v>
      </c>
    </row>
    <row r="299" spans="2:4" x14ac:dyDescent="0.2">
      <c r="B299" s="10">
        <f t="shared" si="4"/>
        <v>297</v>
      </c>
      <c r="C299" s="11">
        <v>60.063125245999998</v>
      </c>
      <c r="D299" s="11">
        <v>14091.95</v>
      </c>
    </row>
    <row r="300" spans="2:4" x14ac:dyDescent="0.2">
      <c r="B300" s="10">
        <f t="shared" si="4"/>
        <v>298</v>
      </c>
      <c r="C300" s="11">
        <v>64.266671899000002</v>
      </c>
      <c r="D300" s="11">
        <v>16753.16</v>
      </c>
    </row>
    <row r="301" spans="2:4" x14ac:dyDescent="0.2">
      <c r="B301" s="10">
        <f t="shared" si="4"/>
        <v>299</v>
      </c>
      <c r="C301" s="11">
        <v>62.160309081000001</v>
      </c>
      <c r="D301" s="11">
        <v>17510.900000000001</v>
      </c>
    </row>
    <row r="302" spans="2:4" x14ac:dyDescent="0.2">
      <c r="B302" s="10">
        <f t="shared" si="4"/>
        <v>300</v>
      </c>
      <c r="C302" s="11">
        <v>144.61853164999999</v>
      </c>
      <c r="D302" s="11">
        <v>16312.86</v>
      </c>
    </row>
    <row r="303" spans="2:4" x14ac:dyDescent="0.2">
      <c r="B303" s="10">
        <f t="shared" si="4"/>
        <v>301</v>
      </c>
      <c r="C303" s="11">
        <v>124.85581881</v>
      </c>
      <c r="D303" s="11">
        <v>15582.01</v>
      </c>
    </row>
    <row r="304" spans="2:4" x14ac:dyDescent="0.2">
      <c r="B304" s="10">
        <f t="shared" si="4"/>
        <v>302</v>
      </c>
      <c r="C304" s="11">
        <v>48.979309016999999</v>
      </c>
      <c r="D304" s="11">
        <v>17688.91</v>
      </c>
    </row>
    <row r="305" spans="2:4" x14ac:dyDescent="0.2">
      <c r="B305" s="10">
        <f t="shared" si="4"/>
        <v>303</v>
      </c>
      <c r="C305" s="11">
        <v>77.477749513999996</v>
      </c>
      <c r="D305" s="11">
        <v>16943.39</v>
      </c>
    </row>
    <row r="306" spans="2:4" x14ac:dyDescent="0.2">
      <c r="B306" s="10">
        <f t="shared" si="4"/>
        <v>304</v>
      </c>
      <c r="C306" s="11">
        <v>47.459064654999999</v>
      </c>
      <c r="D306" s="11">
        <v>16228.99</v>
      </c>
    </row>
    <row r="307" spans="2:4" x14ac:dyDescent="0.2">
      <c r="B307" s="10">
        <f t="shared" si="4"/>
        <v>305</v>
      </c>
      <c r="C307" s="11">
        <v>78.385422223999996</v>
      </c>
      <c r="D307" s="11">
        <v>15765.11</v>
      </c>
    </row>
    <row r="308" spans="2:4" x14ac:dyDescent="0.2">
      <c r="B308" s="10">
        <f t="shared" si="4"/>
        <v>306</v>
      </c>
      <c r="C308" s="11">
        <v>69.549593612999999</v>
      </c>
      <c r="D308" s="11">
        <v>19867.77</v>
      </c>
    </row>
    <row r="309" spans="2:4" x14ac:dyDescent="0.2">
      <c r="B309" s="10">
        <f t="shared" si="4"/>
        <v>307</v>
      </c>
      <c r="C309" s="11">
        <v>41.635748237999998</v>
      </c>
      <c r="D309" s="11">
        <v>16525.32</v>
      </c>
    </row>
    <row r="310" spans="2:4" x14ac:dyDescent="0.2">
      <c r="B310" s="10">
        <f t="shared" si="4"/>
        <v>308</v>
      </c>
      <c r="C310" s="11">
        <v>41.108595483000002</v>
      </c>
      <c r="D310" s="11">
        <v>17978.52</v>
      </c>
    </row>
    <row r="311" spans="2:4" x14ac:dyDescent="0.2">
      <c r="B311" s="10">
        <f t="shared" si="4"/>
        <v>309</v>
      </c>
      <c r="C311" s="11">
        <v>64.778985583999997</v>
      </c>
      <c r="D311" s="11">
        <v>15260.04</v>
      </c>
    </row>
    <row r="312" spans="2:4" x14ac:dyDescent="0.2">
      <c r="B312" s="10">
        <f t="shared" si="4"/>
        <v>310</v>
      </c>
      <c r="C312" s="11">
        <v>47.484349184999999</v>
      </c>
      <c r="D312" s="11">
        <v>14917.01</v>
      </c>
    </row>
    <row r="313" spans="2:4" x14ac:dyDescent="0.2">
      <c r="B313" s="10">
        <f t="shared" si="4"/>
        <v>311</v>
      </c>
      <c r="C313" s="11">
        <v>47.912613487999998</v>
      </c>
      <c r="D313" s="11">
        <v>20793.810000000001</v>
      </c>
    </row>
    <row r="314" spans="2:4" x14ac:dyDescent="0.2">
      <c r="B314" s="10">
        <f t="shared" si="4"/>
        <v>312</v>
      </c>
      <c r="C314" s="11">
        <v>67.71835609</v>
      </c>
      <c r="D314" s="11">
        <v>16591.14</v>
      </c>
    </row>
    <row r="315" spans="2:4" x14ac:dyDescent="0.2">
      <c r="B315" s="10">
        <f t="shared" si="4"/>
        <v>313</v>
      </c>
      <c r="C315" s="11">
        <v>67.233322919000003</v>
      </c>
      <c r="D315" s="11">
        <v>17751.310000000001</v>
      </c>
    </row>
    <row r="316" spans="2:4" x14ac:dyDescent="0.2">
      <c r="B316" s="10">
        <f t="shared" si="4"/>
        <v>314</v>
      </c>
      <c r="C316" s="11">
        <v>109.78157562</v>
      </c>
      <c r="D316" s="11">
        <v>15681.15</v>
      </c>
    </row>
    <row r="317" spans="2:4" x14ac:dyDescent="0.2">
      <c r="B317" s="10">
        <f t="shared" si="4"/>
        <v>315</v>
      </c>
      <c r="C317" s="11">
        <v>41.405270551999998</v>
      </c>
      <c r="D317" s="11">
        <v>15295.15</v>
      </c>
    </row>
    <row r="318" spans="2:4" x14ac:dyDescent="0.2">
      <c r="B318" s="10">
        <f t="shared" si="4"/>
        <v>316</v>
      </c>
      <c r="C318" s="11">
        <v>312.76832102999998</v>
      </c>
      <c r="D318" s="11">
        <v>14887.38</v>
      </c>
    </row>
    <row r="319" spans="2:4" x14ac:dyDescent="0.2">
      <c r="B319" s="10">
        <f t="shared" si="4"/>
        <v>317</v>
      </c>
      <c r="C319" s="11">
        <v>97.672045306000001</v>
      </c>
      <c r="D319" s="11">
        <v>15656.89</v>
      </c>
    </row>
    <row r="320" spans="2:4" x14ac:dyDescent="0.2">
      <c r="B320" s="10">
        <f t="shared" si="4"/>
        <v>318</v>
      </c>
      <c r="C320" s="11">
        <v>36.052265751999997</v>
      </c>
      <c r="D320" s="11">
        <v>14719.46</v>
      </c>
    </row>
    <row r="321" spans="2:4" x14ac:dyDescent="0.2">
      <c r="B321" s="10">
        <f t="shared" si="4"/>
        <v>319</v>
      </c>
      <c r="C321" s="11">
        <v>45.556078712999998</v>
      </c>
      <c r="D321" s="11">
        <v>18726.21</v>
      </c>
    </row>
    <row r="322" spans="2:4" x14ac:dyDescent="0.2">
      <c r="B322" s="10">
        <f t="shared" si="4"/>
        <v>320</v>
      </c>
      <c r="C322" s="11">
        <v>75.519660967999997</v>
      </c>
      <c r="D322" s="11">
        <v>12598.55</v>
      </c>
    </row>
    <row r="323" spans="2:4" x14ac:dyDescent="0.2">
      <c r="B323" s="10">
        <f t="shared" si="4"/>
        <v>321</v>
      </c>
      <c r="C323" s="11">
        <v>299.99097275999998</v>
      </c>
      <c r="D323" s="11">
        <v>16209.13</v>
      </c>
    </row>
    <row r="324" spans="2:4" x14ac:dyDescent="0.2">
      <c r="B324" s="10">
        <f t="shared" si="4"/>
        <v>322</v>
      </c>
      <c r="C324" s="11">
        <v>213.34853014000001</v>
      </c>
      <c r="D324" s="11">
        <v>16840.080000000002</v>
      </c>
    </row>
    <row r="325" spans="2:4" x14ac:dyDescent="0.2">
      <c r="B325" s="10">
        <f t="shared" ref="B325:B388" si="5">B324+1</f>
        <v>323</v>
      </c>
      <c r="C325" s="11">
        <v>48.619653532999997</v>
      </c>
      <c r="D325" s="11">
        <v>20953.68</v>
      </c>
    </row>
    <row r="326" spans="2:4" x14ac:dyDescent="0.2">
      <c r="B326" s="10">
        <f t="shared" si="5"/>
        <v>324</v>
      </c>
      <c r="C326" s="11">
        <v>111.10618703</v>
      </c>
      <c r="D326" s="11">
        <v>15619.11</v>
      </c>
    </row>
    <row r="327" spans="2:4" x14ac:dyDescent="0.2">
      <c r="B327" s="10">
        <f t="shared" si="5"/>
        <v>325</v>
      </c>
      <c r="C327" s="11">
        <v>106.06198132999999</v>
      </c>
      <c r="D327" s="11">
        <v>14852.21</v>
      </c>
    </row>
    <row r="328" spans="2:4" x14ac:dyDescent="0.2">
      <c r="B328" s="10">
        <f t="shared" si="5"/>
        <v>326</v>
      </c>
      <c r="C328" s="11">
        <v>76.139866626</v>
      </c>
      <c r="D328" s="11">
        <v>15398.99</v>
      </c>
    </row>
    <row r="329" spans="2:4" x14ac:dyDescent="0.2">
      <c r="B329" s="10">
        <f t="shared" si="5"/>
        <v>327</v>
      </c>
      <c r="C329" s="11">
        <v>90.567211807000007</v>
      </c>
      <c r="D329" s="11">
        <v>16447.400000000001</v>
      </c>
    </row>
    <row r="330" spans="2:4" x14ac:dyDescent="0.2">
      <c r="B330" s="10">
        <f t="shared" si="5"/>
        <v>328</v>
      </c>
      <c r="C330" s="11">
        <v>172.99321537</v>
      </c>
      <c r="D330" s="11">
        <v>16895.11</v>
      </c>
    </row>
    <row r="331" spans="2:4" x14ac:dyDescent="0.2">
      <c r="B331" s="10">
        <f t="shared" si="5"/>
        <v>329</v>
      </c>
      <c r="C331" s="11">
        <v>72.210188235000004</v>
      </c>
      <c r="D331" s="11">
        <v>15501.63</v>
      </c>
    </row>
    <row r="332" spans="2:4" x14ac:dyDescent="0.2">
      <c r="B332" s="10">
        <f t="shared" si="5"/>
        <v>330</v>
      </c>
      <c r="C332" s="11">
        <v>325.48400456000002</v>
      </c>
      <c r="D332" s="11">
        <v>15837.74</v>
      </c>
    </row>
    <row r="333" spans="2:4" x14ac:dyDescent="0.2">
      <c r="B333" s="10">
        <f t="shared" si="5"/>
        <v>331</v>
      </c>
      <c r="C333" s="11">
        <v>100.49449822</v>
      </c>
      <c r="D333" s="11">
        <v>15748.85</v>
      </c>
    </row>
    <row r="334" spans="2:4" x14ac:dyDescent="0.2">
      <c r="B334" s="10">
        <f t="shared" si="5"/>
        <v>332</v>
      </c>
      <c r="C334" s="11">
        <v>73.430962399999999</v>
      </c>
      <c r="D334" s="11">
        <v>16153.57</v>
      </c>
    </row>
    <row r="335" spans="2:4" x14ac:dyDescent="0.2">
      <c r="B335" s="10">
        <f t="shared" si="5"/>
        <v>333</v>
      </c>
      <c r="C335" s="11">
        <v>442.27237327</v>
      </c>
      <c r="D335" s="11">
        <v>16180.9</v>
      </c>
    </row>
    <row r="336" spans="2:4" x14ac:dyDescent="0.2">
      <c r="B336" s="10">
        <f t="shared" si="5"/>
        <v>334</v>
      </c>
      <c r="C336" s="11">
        <v>72.221839915000004</v>
      </c>
      <c r="D336" s="11">
        <v>15964.73</v>
      </c>
    </row>
    <row r="337" spans="2:4" x14ac:dyDescent="0.2">
      <c r="B337" s="10">
        <f t="shared" si="5"/>
        <v>335</v>
      </c>
      <c r="C337" s="11">
        <v>110.56449198</v>
      </c>
      <c r="D337" s="11">
        <v>18536.560000000001</v>
      </c>
    </row>
    <row r="338" spans="2:4" x14ac:dyDescent="0.2">
      <c r="B338" s="10">
        <f t="shared" si="5"/>
        <v>336</v>
      </c>
      <c r="C338" s="11">
        <v>123.36063337</v>
      </c>
      <c r="D338" s="11">
        <v>18235.89</v>
      </c>
    </row>
    <row r="339" spans="2:4" x14ac:dyDescent="0.2">
      <c r="B339" s="10">
        <f t="shared" si="5"/>
        <v>337</v>
      </c>
      <c r="C339" s="11">
        <v>333.86630936</v>
      </c>
      <c r="D339" s="11">
        <v>29737.68</v>
      </c>
    </row>
    <row r="340" spans="2:4" x14ac:dyDescent="0.2">
      <c r="B340" s="10">
        <f t="shared" si="5"/>
        <v>338</v>
      </c>
      <c r="C340" s="11">
        <v>178.80866474000001</v>
      </c>
      <c r="D340" s="11">
        <v>15169.76</v>
      </c>
    </row>
    <row r="341" spans="2:4" x14ac:dyDescent="0.2">
      <c r="B341" s="10">
        <f t="shared" si="5"/>
        <v>339</v>
      </c>
      <c r="C341" s="11">
        <v>95.024531643000003</v>
      </c>
      <c r="D341" s="11">
        <v>16923.11</v>
      </c>
    </row>
    <row r="342" spans="2:4" x14ac:dyDescent="0.2">
      <c r="B342" s="10">
        <f t="shared" si="5"/>
        <v>340</v>
      </c>
      <c r="C342" s="11">
        <v>127.80416427999999</v>
      </c>
      <c r="D342" s="11">
        <v>14178.32</v>
      </c>
    </row>
    <row r="343" spans="2:4" x14ac:dyDescent="0.2">
      <c r="B343" s="10">
        <f t="shared" si="5"/>
        <v>341</v>
      </c>
      <c r="C343" s="11">
        <v>1195.771301</v>
      </c>
      <c r="D343" s="11">
        <v>15922.76</v>
      </c>
    </row>
    <row r="344" spans="2:4" x14ac:dyDescent="0.2">
      <c r="B344" s="10">
        <f t="shared" si="5"/>
        <v>342</v>
      </c>
      <c r="C344" s="11">
        <v>241.42292297</v>
      </c>
      <c r="D344" s="11">
        <v>17558.439999999999</v>
      </c>
    </row>
    <row r="345" spans="2:4" x14ac:dyDescent="0.2">
      <c r="B345" s="10">
        <f t="shared" si="5"/>
        <v>343</v>
      </c>
      <c r="C345" s="11">
        <v>143.33174933000001</v>
      </c>
      <c r="D345" s="11">
        <v>15410.63</v>
      </c>
    </row>
    <row r="346" spans="2:4" x14ac:dyDescent="0.2">
      <c r="B346" s="10">
        <f t="shared" si="5"/>
        <v>344</v>
      </c>
      <c r="C346" s="11">
        <v>108.31120704</v>
      </c>
      <c r="D346" s="11">
        <v>16324.11</v>
      </c>
    </row>
    <row r="347" spans="2:4" x14ac:dyDescent="0.2">
      <c r="B347" s="10">
        <f t="shared" si="5"/>
        <v>345</v>
      </c>
      <c r="C347" s="11">
        <v>71.830647795999994</v>
      </c>
      <c r="D347" s="11">
        <v>15112.12</v>
      </c>
    </row>
    <row r="348" spans="2:4" x14ac:dyDescent="0.2">
      <c r="B348" s="10">
        <f t="shared" si="5"/>
        <v>346</v>
      </c>
      <c r="C348" s="11">
        <v>72.933436357000005</v>
      </c>
      <c r="D348" s="11">
        <v>15804.51</v>
      </c>
    </row>
    <row r="349" spans="2:4" x14ac:dyDescent="0.2">
      <c r="B349" s="10">
        <f t="shared" si="5"/>
        <v>347</v>
      </c>
      <c r="C349" s="11">
        <v>191.6931491</v>
      </c>
      <c r="D349" s="11">
        <v>18998.55</v>
      </c>
    </row>
    <row r="350" spans="2:4" x14ac:dyDescent="0.2">
      <c r="B350" s="10">
        <f t="shared" si="5"/>
        <v>348</v>
      </c>
      <c r="C350" s="11">
        <v>149.65048034</v>
      </c>
      <c r="D350" s="11">
        <v>16370.11</v>
      </c>
    </row>
    <row r="351" spans="2:4" x14ac:dyDescent="0.2">
      <c r="B351" s="10">
        <f t="shared" si="5"/>
        <v>349</v>
      </c>
      <c r="C351" s="11">
        <v>67.099018874999999</v>
      </c>
      <c r="D351" s="11">
        <v>15497.76</v>
      </c>
    </row>
    <row r="352" spans="2:4" x14ac:dyDescent="0.2">
      <c r="B352" s="10">
        <f t="shared" si="5"/>
        <v>350</v>
      </c>
      <c r="C352" s="11">
        <v>120.17046469</v>
      </c>
      <c r="D352" s="11">
        <v>16943.5</v>
      </c>
    </row>
    <row r="353" spans="2:4" x14ac:dyDescent="0.2">
      <c r="B353" s="10">
        <f t="shared" si="5"/>
        <v>351</v>
      </c>
      <c r="C353" s="11">
        <v>54.733140022999997</v>
      </c>
      <c r="D353" s="11">
        <v>16347.31</v>
      </c>
    </row>
    <row r="354" spans="2:4" x14ac:dyDescent="0.2">
      <c r="B354" s="10">
        <f t="shared" si="5"/>
        <v>352</v>
      </c>
      <c r="C354" s="11">
        <v>184.41912145000001</v>
      </c>
      <c r="D354" s="11">
        <v>14815.08</v>
      </c>
    </row>
    <row r="355" spans="2:4" x14ac:dyDescent="0.2">
      <c r="B355" s="10">
        <f t="shared" si="5"/>
        <v>353</v>
      </c>
      <c r="C355" s="11">
        <v>64.105450462999997</v>
      </c>
      <c r="D355" s="11">
        <v>13723.6</v>
      </c>
    </row>
    <row r="356" spans="2:4" x14ac:dyDescent="0.2">
      <c r="B356" s="10">
        <f t="shared" si="5"/>
        <v>354</v>
      </c>
      <c r="C356" s="11">
        <v>112.92891483</v>
      </c>
      <c r="D356" s="11">
        <v>14621.96</v>
      </c>
    </row>
    <row r="357" spans="2:4" x14ac:dyDescent="0.2">
      <c r="B357" s="10">
        <f t="shared" si="5"/>
        <v>355</v>
      </c>
      <c r="C357" s="11">
        <v>131.29609256000001</v>
      </c>
      <c r="D357" s="11">
        <v>18991.25</v>
      </c>
    </row>
    <row r="358" spans="2:4" x14ac:dyDescent="0.2">
      <c r="B358" s="10">
        <f t="shared" si="5"/>
        <v>356</v>
      </c>
      <c r="C358" s="11">
        <v>184.70217905999999</v>
      </c>
      <c r="D358" s="11">
        <v>16963.41</v>
      </c>
    </row>
    <row r="359" spans="2:4" x14ac:dyDescent="0.2">
      <c r="B359" s="10">
        <f t="shared" si="5"/>
        <v>357</v>
      </c>
      <c r="C359" s="11">
        <v>207.28998912</v>
      </c>
      <c r="D359" s="11">
        <v>19633.3</v>
      </c>
    </row>
    <row r="360" spans="2:4" x14ac:dyDescent="0.2">
      <c r="B360" s="10">
        <f t="shared" si="5"/>
        <v>358</v>
      </c>
      <c r="C360" s="11">
        <v>170.47569232999999</v>
      </c>
      <c r="D360" s="11">
        <v>17026.21</v>
      </c>
    </row>
    <row r="361" spans="2:4" x14ac:dyDescent="0.2">
      <c r="B361" s="10">
        <f t="shared" si="5"/>
        <v>359</v>
      </c>
      <c r="C361" s="11">
        <v>56.166278226000003</v>
      </c>
      <c r="D361" s="11">
        <v>15632.88</v>
      </c>
    </row>
    <row r="362" spans="2:4" x14ac:dyDescent="0.2">
      <c r="B362" s="10">
        <f t="shared" si="5"/>
        <v>360</v>
      </c>
      <c r="C362" s="11">
        <v>56.061850800000002</v>
      </c>
      <c r="D362" s="11">
        <v>13143.8</v>
      </c>
    </row>
    <row r="363" spans="2:4" x14ac:dyDescent="0.2">
      <c r="B363" s="10">
        <f t="shared" si="5"/>
        <v>361</v>
      </c>
      <c r="C363" s="11">
        <v>127.25655001</v>
      </c>
      <c r="D363" s="11">
        <v>17797.88</v>
      </c>
    </row>
    <row r="364" spans="2:4" x14ac:dyDescent="0.2">
      <c r="B364" s="10">
        <f t="shared" si="5"/>
        <v>362</v>
      </c>
      <c r="C364" s="11">
        <v>389.84819229999999</v>
      </c>
      <c r="D364" s="11">
        <v>16571.16</v>
      </c>
    </row>
    <row r="365" spans="2:4" x14ac:dyDescent="0.2">
      <c r="B365" s="10">
        <f t="shared" si="5"/>
        <v>363</v>
      </c>
      <c r="C365" s="11">
        <v>350.65848990000001</v>
      </c>
      <c r="D365" s="11">
        <v>18546.099999999999</v>
      </c>
    </row>
    <row r="366" spans="2:4" x14ac:dyDescent="0.2">
      <c r="B366" s="10">
        <f t="shared" si="5"/>
        <v>364</v>
      </c>
      <c r="C366" s="11">
        <v>419.66724276000002</v>
      </c>
      <c r="D366" s="11">
        <v>15610.25</v>
      </c>
    </row>
    <row r="367" spans="2:4" x14ac:dyDescent="0.2">
      <c r="B367" s="10">
        <f t="shared" si="5"/>
        <v>365</v>
      </c>
      <c r="C367" s="11">
        <v>296.96515320999998</v>
      </c>
      <c r="D367" s="11">
        <v>14795.82</v>
      </c>
    </row>
    <row r="368" spans="2:4" x14ac:dyDescent="0.2">
      <c r="B368" s="10">
        <f t="shared" si="5"/>
        <v>366</v>
      </c>
      <c r="C368" s="11">
        <v>210.61377558000001</v>
      </c>
      <c r="D368" s="11">
        <v>14461.12</v>
      </c>
    </row>
    <row r="369" spans="2:4" x14ac:dyDescent="0.2">
      <c r="B369" s="10">
        <f t="shared" si="5"/>
        <v>367</v>
      </c>
      <c r="C369" s="11">
        <v>100.85849874</v>
      </c>
      <c r="D369" s="11">
        <v>14154.29</v>
      </c>
    </row>
    <row r="370" spans="2:4" x14ac:dyDescent="0.2">
      <c r="B370" s="10">
        <f t="shared" si="5"/>
        <v>368</v>
      </c>
      <c r="C370" s="11">
        <v>117.93537537</v>
      </c>
      <c r="D370" s="11">
        <v>17399.419999999998</v>
      </c>
    </row>
    <row r="371" spans="2:4" x14ac:dyDescent="0.2">
      <c r="B371" s="10">
        <f t="shared" si="5"/>
        <v>369</v>
      </c>
      <c r="C371" s="11">
        <v>52.259090117</v>
      </c>
      <c r="D371" s="11">
        <v>16008.6</v>
      </c>
    </row>
    <row r="372" spans="2:4" x14ac:dyDescent="0.2">
      <c r="B372" s="10">
        <f t="shared" si="5"/>
        <v>370</v>
      </c>
      <c r="C372" s="11">
        <v>272.28334630000001</v>
      </c>
      <c r="D372" s="11">
        <v>15390.39</v>
      </c>
    </row>
    <row r="373" spans="2:4" x14ac:dyDescent="0.2">
      <c r="B373" s="10">
        <f t="shared" si="5"/>
        <v>371</v>
      </c>
      <c r="C373" s="11">
        <v>183.30943478</v>
      </c>
      <c r="D373" s="11">
        <v>17194.46</v>
      </c>
    </row>
    <row r="374" spans="2:4" x14ac:dyDescent="0.2">
      <c r="B374" s="10">
        <f t="shared" si="5"/>
        <v>372</v>
      </c>
      <c r="C374" s="11">
        <v>66.932409297000007</v>
      </c>
      <c r="D374" s="11">
        <v>14979.29</v>
      </c>
    </row>
    <row r="375" spans="2:4" x14ac:dyDescent="0.2">
      <c r="B375" s="10">
        <f t="shared" si="5"/>
        <v>373</v>
      </c>
      <c r="C375" s="11">
        <v>246.80222677</v>
      </c>
      <c r="D375" s="11">
        <v>14766.42</v>
      </c>
    </row>
    <row r="376" spans="2:4" x14ac:dyDescent="0.2">
      <c r="B376" s="10">
        <f t="shared" si="5"/>
        <v>374</v>
      </c>
      <c r="C376" s="11">
        <v>198.66302367</v>
      </c>
      <c r="D376" s="11">
        <v>16681.95</v>
      </c>
    </row>
    <row r="377" spans="2:4" x14ac:dyDescent="0.2">
      <c r="B377" s="10">
        <f t="shared" si="5"/>
        <v>375</v>
      </c>
      <c r="C377" s="11">
        <v>85.015015611999999</v>
      </c>
      <c r="D377" s="11">
        <v>19008.25</v>
      </c>
    </row>
    <row r="378" spans="2:4" x14ac:dyDescent="0.2">
      <c r="B378" s="10">
        <f t="shared" si="5"/>
        <v>376</v>
      </c>
      <c r="C378" s="11">
        <v>415.46053811000002</v>
      </c>
      <c r="D378" s="11">
        <v>56497.36</v>
      </c>
    </row>
    <row r="379" spans="2:4" x14ac:dyDescent="0.2">
      <c r="B379" s="10">
        <f t="shared" si="5"/>
        <v>377</v>
      </c>
      <c r="C379" s="11">
        <v>233.44545435000001</v>
      </c>
      <c r="D379" s="11">
        <v>56877.46</v>
      </c>
    </row>
    <row r="380" spans="2:4" x14ac:dyDescent="0.2">
      <c r="B380" s="10">
        <f t="shared" si="5"/>
        <v>378</v>
      </c>
      <c r="C380" s="11">
        <v>203.88016780000001</v>
      </c>
      <c r="D380" s="11">
        <v>55439.81</v>
      </c>
    </row>
    <row r="381" spans="2:4" x14ac:dyDescent="0.2">
      <c r="B381" s="10">
        <f t="shared" si="5"/>
        <v>379</v>
      </c>
      <c r="C381" s="11">
        <v>123.80665129</v>
      </c>
      <c r="D381" s="11">
        <v>55427.29</v>
      </c>
    </row>
    <row r="382" spans="2:4" x14ac:dyDescent="0.2">
      <c r="B382" s="10">
        <f t="shared" si="5"/>
        <v>380</v>
      </c>
      <c r="C382" s="11">
        <v>118.10188915000001</v>
      </c>
      <c r="D382" s="11">
        <v>51669.120000000003</v>
      </c>
    </row>
    <row r="383" spans="2:4" x14ac:dyDescent="0.2">
      <c r="B383" s="10">
        <f t="shared" si="5"/>
        <v>381</v>
      </c>
      <c r="C383" s="11">
        <v>73.66095138</v>
      </c>
      <c r="D383" s="11">
        <v>55157.61</v>
      </c>
    </row>
    <row r="384" spans="2:4" x14ac:dyDescent="0.2">
      <c r="B384" s="10">
        <f t="shared" si="5"/>
        <v>382</v>
      </c>
      <c r="C384" s="11">
        <v>63.304767128000002</v>
      </c>
      <c r="D384" s="11">
        <v>56698.3</v>
      </c>
    </row>
    <row r="385" spans="2:4" x14ac:dyDescent="0.2">
      <c r="B385" s="10">
        <f t="shared" si="5"/>
        <v>383</v>
      </c>
      <c r="C385" s="11">
        <v>61.305941146000002</v>
      </c>
      <c r="D385" s="11">
        <v>53133.73</v>
      </c>
    </row>
    <row r="386" spans="2:4" x14ac:dyDescent="0.2">
      <c r="B386" s="10">
        <f t="shared" si="5"/>
        <v>384</v>
      </c>
      <c r="C386" s="11">
        <v>46.931169754000003</v>
      </c>
      <c r="D386" s="11">
        <v>55738.17</v>
      </c>
    </row>
    <row r="387" spans="2:4" x14ac:dyDescent="0.2">
      <c r="B387" s="10">
        <f t="shared" si="5"/>
        <v>385</v>
      </c>
      <c r="C387" s="11">
        <v>43.144003544999997</v>
      </c>
      <c r="D387" s="11">
        <v>60905.78</v>
      </c>
    </row>
    <row r="388" spans="2:4" x14ac:dyDescent="0.2">
      <c r="B388" s="10">
        <f t="shared" si="5"/>
        <v>386</v>
      </c>
      <c r="C388" s="11">
        <v>230.74131327000001</v>
      </c>
      <c r="D388" s="11">
        <v>58575.62</v>
      </c>
    </row>
    <row r="389" spans="2:4" x14ac:dyDescent="0.2">
      <c r="B389" s="10">
        <f t="shared" ref="B389:B452" si="6">B388+1</f>
        <v>387</v>
      </c>
      <c r="C389" s="11">
        <v>240.2770859</v>
      </c>
      <c r="D389" s="11">
        <v>51906.400000000001</v>
      </c>
    </row>
    <row r="390" spans="2:4" x14ac:dyDescent="0.2">
      <c r="B390" s="10">
        <f t="shared" si="6"/>
        <v>388</v>
      </c>
      <c r="C390" s="11">
        <v>55.353360739999999</v>
      </c>
      <c r="D390" s="11">
        <v>57978.45</v>
      </c>
    </row>
    <row r="391" spans="2:4" x14ac:dyDescent="0.2">
      <c r="B391" s="10">
        <f t="shared" si="6"/>
        <v>389</v>
      </c>
      <c r="C391" s="11">
        <v>62.870258550000003</v>
      </c>
      <c r="D391" s="11">
        <v>58748.57</v>
      </c>
    </row>
    <row r="392" spans="2:4" x14ac:dyDescent="0.2">
      <c r="B392" s="10">
        <f t="shared" si="6"/>
        <v>390</v>
      </c>
      <c r="C392" s="11">
        <v>81.031037745000006</v>
      </c>
      <c r="D392" s="11">
        <v>53327.12</v>
      </c>
    </row>
    <row r="393" spans="2:4" x14ac:dyDescent="0.2">
      <c r="B393" s="10">
        <f t="shared" si="6"/>
        <v>391</v>
      </c>
      <c r="C393" s="11">
        <v>51.244824338000001</v>
      </c>
      <c r="D393" s="11">
        <v>57758.5</v>
      </c>
    </row>
    <row r="394" spans="2:4" x14ac:dyDescent="0.2">
      <c r="B394" s="10">
        <f t="shared" si="6"/>
        <v>392</v>
      </c>
      <c r="C394" s="11">
        <v>58.597705625000003</v>
      </c>
      <c r="D394" s="11">
        <v>54198.400000000001</v>
      </c>
    </row>
    <row r="395" spans="2:4" x14ac:dyDescent="0.2">
      <c r="B395" s="10">
        <f t="shared" si="6"/>
        <v>393</v>
      </c>
      <c r="C395" s="11">
        <v>52.393744992000002</v>
      </c>
      <c r="D395" s="11">
        <v>55266.86</v>
      </c>
    </row>
    <row r="396" spans="2:4" x14ac:dyDescent="0.2">
      <c r="B396" s="10">
        <f t="shared" si="6"/>
        <v>394</v>
      </c>
      <c r="C396" s="11">
        <v>48.847763663000002</v>
      </c>
      <c r="D396" s="11">
        <v>54219.11</v>
      </c>
    </row>
    <row r="397" spans="2:4" x14ac:dyDescent="0.2">
      <c r="B397" s="10">
        <f t="shared" si="6"/>
        <v>395</v>
      </c>
      <c r="C397" s="11">
        <v>1233.0108517000001</v>
      </c>
      <c r="D397" s="11">
        <v>53711.42</v>
      </c>
    </row>
    <row r="398" spans="2:4" x14ac:dyDescent="0.2">
      <c r="B398" s="10">
        <f t="shared" si="6"/>
        <v>396</v>
      </c>
      <c r="C398" s="11">
        <v>30.700945601000001</v>
      </c>
      <c r="D398" s="11">
        <v>56206.91</v>
      </c>
    </row>
    <row r="399" spans="2:4" x14ac:dyDescent="0.2">
      <c r="B399" s="10">
        <f t="shared" si="6"/>
        <v>397</v>
      </c>
      <c r="C399" s="11">
        <v>41.232251153999997</v>
      </c>
      <c r="D399" s="11">
        <v>54206.67</v>
      </c>
    </row>
    <row r="400" spans="2:4" x14ac:dyDescent="0.2">
      <c r="B400" s="10">
        <f t="shared" si="6"/>
        <v>398</v>
      </c>
      <c r="C400" s="11">
        <v>35.282717914000003</v>
      </c>
      <c r="D400" s="11">
        <v>61928.49</v>
      </c>
    </row>
    <row r="401" spans="2:4" x14ac:dyDescent="0.2">
      <c r="B401" s="10">
        <f t="shared" si="6"/>
        <v>399</v>
      </c>
      <c r="C401" s="11">
        <v>194.06731432999999</v>
      </c>
      <c r="D401" s="11">
        <v>59329</v>
      </c>
    </row>
    <row r="402" spans="2:4" x14ac:dyDescent="0.2">
      <c r="B402" s="10">
        <f t="shared" si="6"/>
        <v>400</v>
      </c>
      <c r="C402" s="11">
        <v>252.28030706999999</v>
      </c>
      <c r="D402" s="11">
        <v>59419.61</v>
      </c>
    </row>
    <row r="403" spans="2:4" x14ac:dyDescent="0.2">
      <c r="B403" s="10">
        <f t="shared" si="6"/>
        <v>401</v>
      </c>
      <c r="C403" s="11">
        <v>153.33986816000001</v>
      </c>
      <c r="D403" s="11">
        <v>52387.69</v>
      </c>
    </row>
    <row r="404" spans="2:4" x14ac:dyDescent="0.2">
      <c r="B404" s="10">
        <f t="shared" si="6"/>
        <v>402</v>
      </c>
      <c r="C404" s="11">
        <v>11.636407227999999</v>
      </c>
      <c r="D404" s="11">
        <v>53973.04</v>
      </c>
    </row>
    <row r="405" spans="2:4" x14ac:dyDescent="0.2">
      <c r="B405" s="10">
        <f t="shared" si="6"/>
        <v>403</v>
      </c>
      <c r="C405" s="11">
        <v>24.893665175999999</v>
      </c>
      <c r="D405" s="11">
        <v>54272.59</v>
      </c>
    </row>
    <row r="406" spans="2:4" x14ac:dyDescent="0.2">
      <c r="B406" s="10">
        <f t="shared" si="6"/>
        <v>404</v>
      </c>
      <c r="C406" s="11">
        <v>8.9573193638999999</v>
      </c>
      <c r="D406" s="11">
        <v>56066.64</v>
      </c>
    </row>
    <row r="407" spans="2:4" x14ac:dyDescent="0.2">
      <c r="B407" s="10">
        <f t="shared" si="6"/>
        <v>405</v>
      </c>
      <c r="C407" s="11">
        <v>9.5079187175000008</v>
      </c>
      <c r="D407" s="11">
        <v>57419.08</v>
      </c>
    </row>
    <row r="408" spans="2:4" x14ac:dyDescent="0.2">
      <c r="B408" s="10">
        <f t="shared" si="6"/>
        <v>406</v>
      </c>
      <c r="C408" s="11">
        <v>17.66865104</v>
      </c>
      <c r="D408" s="11">
        <v>53214.95</v>
      </c>
    </row>
    <row r="409" spans="2:4" x14ac:dyDescent="0.2">
      <c r="B409" s="10">
        <f t="shared" si="6"/>
        <v>407</v>
      </c>
      <c r="C409" s="11">
        <v>17.487582398000001</v>
      </c>
      <c r="D409" s="11">
        <v>56224.23</v>
      </c>
    </row>
    <row r="410" spans="2:4" x14ac:dyDescent="0.2">
      <c r="B410" s="10">
        <f t="shared" si="6"/>
        <v>408</v>
      </c>
      <c r="C410" s="11">
        <v>13.87706142</v>
      </c>
      <c r="D410" s="11">
        <v>56839.519999999997</v>
      </c>
    </row>
    <row r="411" spans="2:4" x14ac:dyDescent="0.2">
      <c r="B411" s="10">
        <f t="shared" si="6"/>
        <v>409</v>
      </c>
      <c r="C411" s="11">
        <v>15.073010826999999</v>
      </c>
      <c r="D411" s="11">
        <v>56951.53</v>
      </c>
    </row>
    <row r="412" spans="2:4" x14ac:dyDescent="0.2">
      <c r="B412" s="10">
        <f t="shared" si="6"/>
        <v>410</v>
      </c>
      <c r="C412" s="11">
        <v>15.474276594999999</v>
      </c>
      <c r="D412" s="11">
        <v>66708.97</v>
      </c>
    </row>
    <row r="413" spans="2:4" x14ac:dyDescent="0.2">
      <c r="B413" s="10">
        <f t="shared" si="6"/>
        <v>411</v>
      </c>
      <c r="C413" s="11">
        <v>95.654865333999993</v>
      </c>
      <c r="D413" s="11">
        <v>59440.77</v>
      </c>
    </row>
    <row r="414" spans="2:4" x14ac:dyDescent="0.2">
      <c r="B414" s="10">
        <f t="shared" si="6"/>
        <v>412</v>
      </c>
      <c r="C414" s="11">
        <v>1115.7645141</v>
      </c>
      <c r="D414" s="11">
        <v>53105.07</v>
      </c>
    </row>
    <row r="415" spans="2:4" x14ac:dyDescent="0.2">
      <c r="B415" s="10">
        <f t="shared" si="6"/>
        <v>413</v>
      </c>
      <c r="C415" s="11">
        <v>2053.6578697</v>
      </c>
      <c r="D415" s="11">
        <v>59094.11</v>
      </c>
    </row>
    <row r="416" spans="2:4" x14ac:dyDescent="0.2">
      <c r="B416" s="10">
        <f t="shared" si="6"/>
        <v>414</v>
      </c>
      <c r="C416" s="11">
        <v>2.4460384587999999</v>
      </c>
      <c r="D416" s="11">
        <v>48503.44</v>
      </c>
    </row>
    <row r="417" spans="2:4" x14ac:dyDescent="0.2">
      <c r="B417" s="10">
        <f t="shared" si="6"/>
        <v>415</v>
      </c>
      <c r="C417" s="11">
        <v>0.29141809793000001</v>
      </c>
      <c r="D417" s="11">
        <v>58413.11</v>
      </c>
    </row>
    <row r="418" spans="2:4" x14ac:dyDescent="0.2">
      <c r="B418" s="10">
        <f t="shared" si="6"/>
        <v>416</v>
      </c>
      <c r="C418" s="11">
        <v>0.32150150962000001</v>
      </c>
      <c r="D418" s="11">
        <v>55089.18</v>
      </c>
    </row>
    <row r="419" spans="2:4" x14ac:dyDescent="0.2">
      <c r="B419" s="10">
        <f t="shared" si="6"/>
        <v>417</v>
      </c>
      <c r="C419" s="11">
        <v>0.29705411824</v>
      </c>
      <c r="D419" s="11">
        <v>54976.05</v>
      </c>
    </row>
    <row r="420" spans="2:4" x14ac:dyDescent="0.2">
      <c r="B420" s="10">
        <f t="shared" si="6"/>
        <v>418</v>
      </c>
      <c r="C420" s="11">
        <v>0.35473081280000002</v>
      </c>
      <c r="D420" s="11">
        <v>57148.29</v>
      </c>
    </row>
    <row r="421" spans="2:4" x14ac:dyDescent="0.2">
      <c r="B421" s="10">
        <f t="shared" si="6"/>
        <v>419</v>
      </c>
      <c r="C421" s="11">
        <v>0.24446586843000001</v>
      </c>
      <c r="D421" s="11">
        <v>56932.35</v>
      </c>
    </row>
    <row r="422" spans="2:4" x14ac:dyDescent="0.2">
      <c r="B422" s="10">
        <f t="shared" si="6"/>
        <v>420</v>
      </c>
      <c r="C422" s="11">
        <v>1.4485028121000001</v>
      </c>
      <c r="D422" s="11">
        <v>57091.63</v>
      </c>
    </row>
    <row r="423" spans="2:4" x14ac:dyDescent="0.2">
      <c r="B423" s="10">
        <f t="shared" si="6"/>
        <v>421</v>
      </c>
      <c r="C423" s="11">
        <v>0.21585827765999999</v>
      </c>
      <c r="D423" s="11">
        <v>54480.03</v>
      </c>
    </row>
    <row r="424" spans="2:4" x14ac:dyDescent="0.2">
      <c r="B424" s="10">
        <f t="shared" si="6"/>
        <v>422</v>
      </c>
      <c r="C424" s="11">
        <v>0.27102512634999998</v>
      </c>
      <c r="D424" s="11">
        <v>62326.48</v>
      </c>
    </row>
    <row r="425" spans="2:4" x14ac:dyDescent="0.2">
      <c r="B425" s="10">
        <f t="shared" si="6"/>
        <v>423</v>
      </c>
      <c r="C425" s="11">
        <v>1.8466351629</v>
      </c>
      <c r="D425" s="11">
        <v>57728.81</v>
      </c>
    </row>
    <row r="426" spans="2:4" x14ac:dyDescent="0.2">
      <c r="B426" s="10">
        <f t="shared" si="6"/>
        <v>424</v>
      </c>
      <c r="C426" s="11">
        <v>2.0629227434000001</v>
      </c>
      <c r="D426" s="11">
        <v>53947.78</v>
      </c>
    </row>
    <row r="427" spans="2:4" x14ac:dyDescent="0.2">
      <c r="B427" s="10">
        <f t="shared" si="6"/>
        <v>425</v>
      </c>
      <c r="C427" s="11">
        <v>0.64416224623999996</v>
      </c>
      <c r="D427" s="11">
        <v>55428.15</v>
      </c>
    </row>
    <row r="428" spans="2:4" x14ac:dyDescent="0.2">
      <c r="B428" s="10">
        <f t="shared" si="6"/>
        <v>426</v>
      </c>
      <c r="C428" s="11">
        <v>5.2022606414999997</v>
      </c>
      <c r="D428" s="11">
        <v>57083.79</v>
      </c>
    </row>
    <row r="429" spans="2:4" x14ac:dyDescent="0.2">
      <c r="B429" s="10">
        <f t="shared" si="6"/>
        <v>427</v>
      </c>
      <c r="C429" s="11">
        <v>3.0781817411999999</v>
      </c>
      <c r="D429" s="11">
        <v>57030.01</v>
      </c>
    </row>
    <row r="430" spans="2:4" x14ac:dyDescent="0.2">
      <c r="B430" s="10">
        <f t="shared" si="6"/>
        <v>428</v>
      </c>
      <c r="C430" s="11">
        <v>0.1898852728</v>
      </c>
      <c r="D430" s="11">
        <v>56119.6</v>
      </c>
    </row>
    <row r="431" spans="2:4" x14ac:dyDescent="0.2">
      <c r="B431" s="10">
        <f t="shared" si="6"/>
        <v>429</v>
      </c>
      <c r="C431" s="11">
        <v>0.62501453808999996</v>
      </c>
      <c r="D431" s="11">
        <v>58321.23</v>
      </c>
    </row>
    <row r="432" spans="2:4" x14ac:dyDescent="0.2">
      <c r="B432" s="10">
        <f t="shared" si="6"/>
        <v>430</v>
      </c>
      <c r="C432" s="11">
        <v>0.19129277534</v>
      </c>
      <c r="D432" s="11">
        <v>52356.639999999999</v>
      </c>
    </row>
    <row r="433" spans="2:4" x14ac:dyDescent="0.2">
      <c r="B433" s="10">
        <f t="shared" si="6"/>
        <v>431</v>
      </c>
      <c r="C433" s="11">
        <v>0.76584309117000005</v>
      </c>
      <c r="D433" s="11">
        <v>55581.9</v>
      </c>
    </row>
    <row r="434" spans="2:4" x14ac:dyDescent="0.2">
      <c r="B434" s="10">
        <f t="shared" si="6"/>
        <v>432</v>
      </c>
      <c r="C434" s="11">
        <v>75.943285383000003</v>
      </c>
      <c r="D434" s="11">
        <v>62203.01</v>
      </c>
    </row>
    <row r="435" spans="2:4" x14ac:dyDescent="0.2">
      <c r="B435" s="10">
        <f t="shared" si="6"/>
        <v>433</v>
      </c>
      <c r="C435" s="11">
        <v>0.18481967317</v>
      </c>
      <c r="D435" s="11">
        <v>60291.79</v>
      </c>
    </row>
    <row r="436" spans="2:4" x14ac:dyDescent="0.2">
      <c r="B436" s="10">
        <f t="shared" si="6"/>
        <v>434</v>
      </c>
      <c r="C436" s="11">
        <v>0.51873477640999999</v>
      </c>
      <c r="D436" s="11">
        <v>54079.94</v>
      </c>
    </row>
    <row r="437" spans="2:4" x14ac:dyDescent="0.2">
      <c r="B437" s="10">
        <f t="shared" si="6"/>
        <v>435</v>
      </c>
      <c r="C437" s="11">
        <v>0.52961703556999995</v>
      </c>
      <c r="D437" s="11">
        <v>55193.97</v>
      </c>
    </row>
    <row r="438" spans="2:4" x14ac:dyDescent="0.2">
      <c r="B438" s="10">
        <f t="shared" si="6"/>
        <v>436</v>
      </c>
      <c r="C438" s="11">
        <v>625.93193386999997</v>
      </c>
      <c r="D438" s="11">
        <v>58826.400000000001</v>
      </c>
    </row>
    <row r="439" spans="2:4" x14ac:dyDescent="0.2">
      <c r="B439" s="10">
        <f t="shared" si="6"/>
        <v>437</v>
      </c>
      <c r="C439" s="11">
        <v>0.20944459027000001</v>
      </c>
      <c r="D439" s="11">
        <v>59849.24</v>
      </c>
    </row>
    <row r="440" spans="2:4" x14ac:dyDescent="0.2">
      <c r="B440" s="10">
        <f t="shared" si="6"/>
        <v>438</v>
      </c>
      <c r="C440" s="11">
        <v>0.47310187409999999</v>
      </c>
      <c r="D440" s="11">
        <v>57665.48</v>
      </c>
    </row>
    <row r="441" spans="2:4" x14ac:dyDescent="0.2">
      <c r="B441" s="10">
        <f t="shared" si="6"/>
        <v>439</v>
      </c>
      <c r="C441" s="11">
        <v>0.43451006321000002</v>
      </c>
      <c r="D441" s="11">
        <v>56019.82</v>
      </c>
    </row>
    <row r="442" spans="2:4" x14ac:dyDescent="0.2">
      <c r="B442" s="10">
        <f t="shared" si="6"/>
        <v>440</v>
      </c>
      <c r="C442" s="11">
        <v>0.72419914422999998</v>
      </c>
      <c r="D442" s="11">
        <v>57342.8</v>
      </c>
    </row>
    <row r="443" spans="2:4" x14ac:dyDescent="0.2">
      <c r="B443" s="10">
        <f t="shared" si="6"/>
        <v>441</v>
      </c>
      <c r="C443" s="11">
        <v>0.48581805544000001</v>
      </c>
      <c r="D443" s="11">
        <v>51489.35</v>
      </c>
    </row>
    <row r="444" spans="2:4" x14ac:dyDescent="0.2">
      <c r="B444" s="10">
        <f t="shared" si="6"/>
        <v>442</v>
      </c>
      <c r="C444" s="11">
        <v>0.46866040156</v>
      </c>
      <c r="D444" s="11">
        <v>55348.17</v>
      </c>
    </row>
    <row r="445" spans="2:4" x14ac:dyDescent="0.2">
      <c r="B445" s="10">
        <f t="shared" si="6"/>
        <v>443</v>
      </c>
      <c r="C445" s="11">
        <v>0.27836877936999999</v>
      </c>
      <c r="D445" s="11">
        <v>53836.39</v>
      </c>
    </row>
    <row r="446" spans="2:4" x14ac:dyDescent="0.2">
      <c r="B446" s="10">
        <f t="shared" si="6"/>
        <v>444</v>
      </c>
      <c r="C446" s="11">
        <v>0.19781273121000001</v>
      </c>
      <c r="D446" s="11">
        <v>57406.15</v>
      </c>
    </row>
    <row r="447" spans="2:4" x14ac:dyDescent="0.2">
      <c r="B447" s="10">
        <f t="shared" si="6"/>
        <v>445</v>
      </c>
      <c r="C447" s="11">
        <v>0.20112084382000001</v>
      </c>
      <c r="D447" s="11">
        <v>57448.42</v>
      </c>
    </row>
    <row r="448" spans="2:4" x14ac:dyDescent="0.2">
      <c r="B448" s="10">
        <f t="shared" si="6"/>
        <v>446</v>
      </c>
      <c r="C448" s="11">
        <v>0.23691940867</v>
      </c>
      <c r="D448" s="11">
        <v>57385.54</v>
      </c>
    </row>
    <row r="449" spans="2:4" x14ac:dyDescent="0.2">
      <c r="B449" s="10">
        <f t="shared" si="6"/>
        <v>447</v>
      </c>
      <c r="C449" s="11">
        <v>0.21478339396000001</v>
      </c>
      <c r="D449" s="11">
        <v>58908.98</v>
      </c>
    </row>
    <row r="450" spans="2:4" x14ac:dyDescent="0.2">
      <c r="B450" s="10">
        <f t="shared" si="6"/>
        <v>448</v>
      </c>
      <c r="C450" s="11">
        <v>0.27409900380000002</v>
      </c>
      <c r="D450" s="11">
        <v>52580.7</v>
      </c>
    </row>
    <row r="451" spans="2:4" x14ac:dyDescent="0.2">
      <c r="B451" s="10">
        <f t="shared" si="6"/>
        <v>449</v>
      </c>
      <c r="C451" s="11">
        <v>0.39888826623000001</v>
      </c>
      <c r="D451" s="11">
        <v>71758.179999999993</v>
      </c>
    </row>
    <row r="452" spans="2:4" x14ac:dyDescent="0.2">
      <c r="B452" s="10">
        <f t="shared" si="6"/>
        <v>450</v>
      </c>
      <c r="C452" s="11">
        <v>2.8011267901000001</v>
      </c>
      <c r="D452" s="11">
        <v>52275.64</v>
      </c>
    </row>
    <row r="453" spans="2:4" x14ac:dyDescent="0.2">
      <c r="B453" s="10">
        <f t="shared" ref="B453:B516" si="7">B452+1</f>
        <v>451</v>
      </c>
      <c r="C453" s="11">
        <v>123.51758504</v>
      </c>
      <c r="D453" s="11">
        <v>57097.15</v>
      </c>
    </row>
    <row r="454" spans="2:4" x14ac:dyDescent="0.2">
      <c r="B454" s="10">
        <f t="shared" si="7"/>
        <v>452</v>
      </c>
      <c r="C454" s="11">
        <v>3.7166615761999998E-2</v>
      </c>
      <c r="D454" s="11">
        <v>52087.67</v>
      </c>
    </row>
    <row r="455" spans="2:4" x14ac:dyDescent="0.2">
      <c r="B455" s="10">
        <f t="shared" si="7"/>
        <v>453</v>
      </c>
      <c r="C455" s="11">
        <v>1191.4475018999999</v>
      </c>
      <c r="D455" s="11">
        <v>57418.07</v>
      </c>
    </row>
    <row r="456" spans="2:4" x14ac:dyDescent="0.2">
      <c r="B456" s="10">
        <f t="shared" si="7"/>
        <v>454</v>
      </c>
      <c r="C456" s="11">
        <v>4.9121235149999998E-2</v>
      </c>
      <c r="D456" s="11">
        <v>56653.52</v>
      </c>
    </row>
    <row r="457" spans="2:4" x14ac:dyDescent="0.2">
      <c r="B457" s="10">
        <f t="shared" si="7"/>
        <v>455</v>
      </c>
      <c r="C457" s="11">
        <v>195.09198344999999</v>
      </c>
      <c r="D457" s="11">
        <v>58891.4</v>
      </c>
    </row>
    <row r="458" spans="2:4" x14ac:dyDescent="0.2">
      <c r="B458" s="10">
        <f t="shared" si="7"/>
        <v>456</v>
      </c>
      <c r="C458" s="11">
        <v>5.7824414287000001E-3</v>
      </c>
      <c r="D458" s="11">
        <v>55485.91</v>
      </c>
    </row>
    <row r="459" spans="2:4" x14ac:dyDescent="0.2">
      <c r="B459" s="10">
        <f t="shared" si="7"/>
        <v>457</v>
      </c>
      <c r="C459" s="11">
        <v>3.2886375287000001E-3</v>
      </c>
      <c r="D459" s="11">
        <v>55230.19</v>
      </c>
    </row>
    <row r="460" spans="2:4" x14ac:dyDescent="0.2">
      <c r="B460" s="10">
        <f t="shared" si="7"/>
        <v>458</v>
      </c>
      <c r="C460" s="11">
        <v>5.2673984034000004E-3</v>
      </c>
      <c r="D460" s="11">
        <v>57280.47</v>
      </c>
    </row>
    <row r="461" spans="2:4" x14ac:dyDescent="0.2">
      <c r="B461" s="10">
        <f t="shared" si="7"/>
        <v>459</v>
      </c>
      <c r="C461" s="11">
        <v>5.4335901911999997E-3</v>
      </c>
      <c r="D461" s="11">
        <v>63004.15</v>
      </c>
    </row>
    <row r="462" spans="2:4" x14ac:dyDescent="0.2">
      <c r="B462" s="10">
        <f t="shared" si="7"/>
        <v>460</v>
      </c>
      <c r="C462" s="11">
        <v>0.15576102065</v>
      </c>
      <c r="D462" s="11">
        <v>51911.49</v>
      </c>
    </row>
    <row r="463" spans="2:4" x14ac:dyDescent="0.2">
      <c r="B463" s="10">
        <f t="shared" si="7"/>
        <v>461</v>
      </c>
      <c r="C463" s="11">
        <v>0.13698735577999999</v>
      </c>
      <c r="D463" s="11">
        <v>57061.05</v>
      </c>
    </row>
    <row r="464" spans="2:4" x14ac:dyDescent="0.2">
      <c r="B464" s="10">
        <f t="shared" si="7"/>
        <v>462</v>
      </c>
      <c r="C464" s="11">
        <v>0.16358672799000001</v>
      </c>
      <c r="D464" s="11">
        <v>53471.21</v>
      </c>
    </row>
    <row r="465" spans="2:4" x14ac:dyDescent="0.2">
      <c r="B465" s="10">
        <f t="shared" si="7"/>
        <v>463</v>
      </c>
      <c r="C465" s="11">
        <v>9.6542310699999995E-2</v>
      </c>
      <c r="D465" s="11">
        <v>57163.79</v>
      </c>
    </row>
    <row r="466" spans="2:4" x14ac:dyDescent="0.2">
      <c r="B466" s="10">
        <f t="shared" si="7"/>
        <v>464</v>
      </c>
      <c r="C466" s="11">
        <v>4.5877662122E-2</v>
      </c>
      <c r="D466" s="11">
        <v>54392.51</v>
      </c>
    </row>
    <row r="467" spans="2:4" x14ac:dyDescent="0.2">
      <c r="B467" s="10">
        <f t="shared" si="7"/>
        <v>465</v>
      </c>
      <c r="C467" s="11">
        <v>3.1133213529999999E-2</v>
      </c>
      <c r="D467" s="11">
        <v>54438.2</v>
      </c>
    </row>
    <row r="468" spans="2:4" x14ac:dyDescent="0.2">
      <c r="B468" s="10">
        <f t="shared" si="7"/>
        <v>466</v>
      </c>
      <c r="C468" s="11">
        <v>1.4016550492000001E-2</v>
      </c>
      <c r="D468" s="11">
        <v>55521.36</v>
      </c>
    </row>
    <row r="469" spans="2:4" x14ac:dyDescent="0.2">
      <c r="B469" s="10">
        <f t="shared" si="7"/>
        <v>467</v>
      </c>
      <c r="C469" s="11">
        <v>6.3242122850000002E-3</v>
      </c>
      <c r="D469" s="11">
        <v>57105.36</v>
      </c>
    </row>
    <row r="470" spans="2:4" x14ac:dyDescent="0.2">
      <c r="B470" s="10">
        <f t="shared" si="7"/>
        <v>468</v>
      </c>
      <c r="C470" s="11">
        <v>5.5222756651000003E-3</v>
      </c>
      <c r="D470" s="11">
        <v>56213.33</v>
      </c>
    </row>
    <row r="471" spans="2:4" x14ac:dyDescent="0.2">
      <c r="B471" s="10">
        <f t="shared" si="7"/>
        <v>469</v>
      </c>
      <c r="C471" s="11">
        <v>3.8194118692000002E-3</v>
      </c>
      <c r="D471" s="11">
        <v>53535.65</v>
      </c>
    </row>
    <row r="472" spans="2:4" x14ac:dyDescent="0.2">
      <c r="B472" s="10">
        <f t="shared" si="7"/>
        <v>470</v>
      </c>
      <c r="C472" s="11">
        <v>2.8521134959000001E-2</v>
      </c>
      <c r="D472" s="11">
        <v>59546.239999999998</v>
      </c>
    </row>
    <row r="473" spans="2:4" x14ac:dyDescent="0.2">
      <c r="B473" s="10">
        <f t="shared" si="7"/>
        <v>471</v>
      </c>
      <c r="C473" s="11">
        <v>1.103866478E-2</v>
      </c>
      <c r="D473" s="11">
        <v>57562.19</v>
      </c>
    </row>
    <row r="474" spans="2:4" x14ac:dyDescent="0.2">
      <c r="B474" s="10">
        <f t="shared" si="7"/>
        <v>472</v>
      </c>
      <c r="C474" s="11">
        <v>1.1709278937E-2</v>
      </c>
      <c r="D474" s="11">
        <v>61030.64</v>
      </c>
    </row>
    <row r="475" spans="2:4" x14ac:dyDescent="0.2">
      <c r="B475" s="10">
        <f t="shared" si="7"/>
        <v>473</v>
      </c>
      <c r="C475" s="11">
        <v>2.2080019095E-2</v>
      </c>
      <c r="D475" s="11">
        <v>62698.54</v>
      </c>
    </row>
    <row r="476" spans="2:4" x14ac:dyDescent="0.2">
      <c r="B476" s="10">
        <f t="shared" si="7"/>
        <v>474</v>
      </c>
      <c r="C476" s="11">
        <v>7.9117043913000007E-2</v>
      </c>
      <c r="D476" s="11">
        <v>56109.78</v>
      </c>
    </row>
    <row r="477" spans="2:4" x14ac:dyDescent="0.2">
      <c r="B477" s="10">
        <f t="shared" si="7"/>
        <v>475</v>
      </c>
      <c r="C477" s="11">
        <v>0.15489606315000001</v>
      </c>
      <c r="D477" s="11">
        <v>51929.22</v>
      </c>
    </row>
    <row r="478" spans="2:4" x14ac:dyDescent="0.2">
      <c r="B478" s="10">
        <f t="shared" si="7"/>
        <v>476</v>
      </c>
      <c r="C478" s="11">
        <v>0.11151160311</v>
      </c>
      <c r="D478" s="11">
        <v>51749.23</v>
      </c>
    </row>
    <row r="479" spans="2:4" x14ac:dyDescent="0.2">
      <c r="B479" s="10">
        <f t="shared" si="7"/>
        <v>477</v>
      </c>
      <c r="C479" s="11">
        <v>5.6772874262999998E-2</v>
      </c>
      <c r="D479" s="11">
        <v>56436.44</v>
      </c>
    </row>
    <row r="480" spans="2:4" x14ac:dyDescent="0.2">
      <c r="B480" s="10">
        <f t="shared" si="7"/>
        <v>478</v>
      </c>
      <c r="C480" s="11">
        <v>9.9587122577999999E-3</v>
      </c>
      <c r="D480" s="11">
        <v>61947.6</v>
      </c>
    </row>
    <row r="481" spans="2:4" x14ac:dyDescent="0.2">
      <c r="B481" s="10">
        <f t="shared" si="7"/>
        <v>479</v>
      </c>
      <c r="C481" s="11">
        <v>2.4473792122000002E-2</v>
      </c>
      <c r="D481" s="11">
        <v>59138.73</v>
      </c>
    </row>
    <row r="482" spans="2:4" x14ac:dyDescent="0.2">
      <c r="B482" s="10">
        <f t="shared" si="7"/>
        <v>480</v>
      </c>
      <c r="C482" s="11">
        <v>0.10794557685</v>
      </c>
      <c r="D482" s="11">
        <v>57335.12</v>
      </c>
    </row>
    <row r="483" spans="2:4" x14ac:dyDescent="0.2">
      <c r="B483" s="10">
        <f t="shared" si="7"/>
        <v>481</v>
      </c>
      <c r="C483" s="11">
        <v>3.4541600484999997E-2</v>
      </c>
      <c r="D483" s="11">
        <v>52466.05</v>
      </c>
    </row>
    <row r="484" spans="2:4" x14ac:dyDescent="0.2">
      <c r="B484" s="10">
        <f t="shared" si="7"/>
        <v>482</v>
      </c>
      <c r="C484" s="11">
        <v>3.6333301158999999E-2</v>
      </c>
      <c r="D484" s="11">
        <v>52432.25</v>
      </c>
    </row>
    <row r="485" spans="2:4" x14ac:dyDescent="0.2">
      <c r="B485" s="10">
        <f t="shared" si="7"/>
        <v>483</v>
      </c>
      <c r="C485" s="11">
        <v>1.7717957212E-2</v>
      </c>
      <c r="D485" s="11">
        <v>57870.8</v>
      </c>
    </row>
    <row r="486" spans="2:4" x14ac:dyDescent="0.2">
      <c r="B486" s="10">
        <f t="shared" si="7"/>
        <v>484</v>
      </c>
      <c r="C486" s="11">
        <v>3.6718367793999999E-2</v>
      </c>
      <c r="D486" s="11">
        <v>57609.87</v>
      </c>
    </row>
    <row r="487" spans="2:4" x14ac:dyDescent="0.2">
      <c r="B487" s="10">
        <f t="shared" si="7"/>
        <v>485</v>
      </c>
      <c r="C487" s="11">
        <v>1.4464940759999999E-2</v>
      </c>
      <c r="D487" s="11">
        <v>54430.080000000002</v>
      </c>
    </row>
    <row r="488" spans="2:4" x14ac:dyDescent="0.2">
      <c r="B488" s="10">
        <f t="shared" si="7"/>
        <v>486</v>
      </c>
      <c r="C488" s="11">
        <v>5.5850429245000001E-3</v>
      </c>
      <c r="D488" s="11">
        <v>55345.05</v>
      </c>
    </row>
    <row r="489" spans="2:4" x14ac:dyDescent="0.2">
      <c r="B489" s="10">
        <f t="shared" si="7"/>
        <v>487</v>
      </c>
      <c r="C489" s="11">
        <v>4.5866445046999996E-3</v>
      </c>
      <c r="D489" s="11">
        <v>53892.14</v>
      </c>
    </row>
    <row r="490" spans="2:4" x14ac:dyDescent="0.2">
      <c r="B490" s="10">
        <f t="shared" si="7"/>
        <v>488</v>
      </c>
      <c r="C490" s="11">
        <v>2.8280831006E-3</v>
      </c>
      <c r="D490" s="11">
        <v>54661.16</v>
      </c>
    </row>
    <row r="491" spans="2:4" x14ac:dyDescent="0.2">
      <c r="B491" s="10">
        <f t="shared" si="7"/>
        <v>489</v>
      </c>
      <c r="C491" s="11">
        <v>2.1069752897000002E-3</v>
      </c>
      <c r="D491" s="11">
        <v>57207.53</v>
      </c>
    </row>
    <row r="492" spans="2:4" x14ac:dyDescent="0.2">
      <c r="B492" s="10">
        <f t="shared" si="7"/>
        <v>490</v>
      </c>
      <c r="C492" s="11">
        <v>6.6529047408999996E-3</v>
      </c>
      <c r="D492" s="11">
        <v>56102.51</v>
      </c>
    </row>
    <row r="493" spans="2:4" x14ac:dyDescent="0.2">
      <c r="B493" s="10">
        <f t="shared" si="7"/>
        <v>491</v>
      </c>
      <c r="C493" s="11">
        <v>3.7480065202000002E-3</v>
      </c>
      <c r="D493" s="11">
        <v>55895.519999999997</v>
      </c>
    </row>
    <row r="494" spans="2:4" x14ac:dyDescent="0.2">
      <c r="B494" s="10">
        <f t="shared" si="7"/>
        <v>492</v>
      </c>
      <c r="C494" s="11">
        <v>2.0241179452000001E-3</v>
      </c>
      <c r="D494" s="11">
        <v>69178.34</v>
      </c>
    </row>
    <row r="495" spans="2:4" x14ac:dyDescent="0.2">
      <c r="B495" s="10">
        <f t="shared" si="7"/>
        <v>493</v>
      </c>
      <c r="C495" s="11">
        <v>4.7091591141000002</v>
      </c>
      <c r="D495" s="11">
        <v>60207.63</v>
      </c>
    </row>
    <row r="496" spans="2:4" x14ac:dyDescent="0.2">
      <c r="B496" s="10">
        <f t="shared" si="7"/>
        <v>494</v>
      </c>
      <c r="C496" s="11">
        <v>48.425917495</v>
      </c>
      <c r="D496" s="11">
        <v>58395.72</v>
      </c>
    </row>
    <row r="497" spans="2:4" x14ac:dyDescent="0.2">
      <c r="B497" s="10">
        <f t="shared" si="7"/>
        <v>495</v>
      </c>
      <c r="C497" s="11">
        <v>5.4121554859999997E-2</v>
      </c>
      <c r="D497" s="11">
        <v>54120.76</v>
      </c>
    </row>
    <row r="498" spans="2:4" x14ac:dyDescent="0.2">
      <c r="B498" s="10">
        <f t="shared" si="7"/>
        <v>496</v>
      </c>
      <c r="C498" s="11">
        <v>0.38729900642999998</v>
      </c>
      <c r="D498" s="11">
        <v>51391.78</v>
      </c>
    </row>
    <row r="499" spans="2:4" x14ac:dyDescent="0.2">
      <c r="B499" s="10">
        <f t="shared" si="7"/>
        <v>497</v>
      </c>
      <c r="C499" s="11">
        <v>9.2162972815000004E-3</v>
      </c>
      <c r="D499" s="11">
        <v>58759.03</v>
      </c>
    </row>
    <row r="500" spans="2:4" x14ac:dyDescent="0.2">
      <c r="B500" s="10">
        <f t="shared" si="7"/>
        <v>498</v>
      </c>
      <c r="C500" s="11">
        <v>1.1217004539E-2</v>
      </c>
      <c r="D500" s="11">
        <v>58495.21</v>
      </c>
    </row>
    <row r="501" spans="2:4" x14ac:dyDescent="0.2">
      <c r="B501" s="10">
        <f t="shared" si="7"/>
        <v>499</v>
      </c>
      <c r="C501" s="11">
        <v>0.11668582464</v>
      </c>
      <c r="D501" s="11">
        <v>54312.19</v>
      </c>
    </row>
    <row r="502" spans="2:4" x14ac:dyDescent="0.2">
      <c r="B502" s="10">
        <f t="shared" si="7"/>
        <v>500</v>
      </c>
      <c r="C502" s="11">
        <v>0.22254254821</v>
      </c>
      <c r="D502" s="11">
        <v>56706.85</v>
      </c>
    </row>
    <row r="503" spans="2:4" x14ac:dyDescent="0.2">
      <c r="B503" s="10">
        <f t="shared" si="7"/>
        <v>501</v>
      </c>
      <c r="C503" s="11">
        <v>8.7531390608000005E-3</v>
      </c>
      <c r="D503" s="11">
        <v>56256.65</v>
      </c>
    </row>
    <row r="504" spans="2:4" x14ac:dyDescent="0.2">
      <c r="B504" s="10">
        <f t="shared" si="7"/>
        <v>502</v>
      </c>
      <c r="C504" s="11">
        <v>3.4619761030000001E-2</v>
      </c>
      <c r="D504" s="11">
        <v>53703.61</v>
      </c>
    </row>
    <row r="505" spans="2:4" x14ac:dyDescent="0.2">
      <c r="B505" s="10">
        <f t="shared" si="7"/>
        <v>503</v>
      </c>
      <c r="C505" s="11">
        <v>1.1231017614E-2</v>
      </c>
      <c r="D505" s="11">
        <v>66069.600000000006</v>
      </c>
    </row>
    <row r="506" spans="2:4" x14ac:dyDescent="0.2">
      <c r="B506" s="10">
        <f t="shared" si="7"/>
        <v>504</v>
      </c>
      <c r="C506" s="11">
        <v>0.46471493914000001</v>
      </c>
      <c r="D506" s="11">
        <v>62436.87</v>
      </c>
    </row>
    <row r="507" spans="2:4" x14ac:dyDescent="0.2">
      <c r="B507" s="10">
        <f t="shared" si="7"/>
        <v>505</v>
      </c>
      <c r="C507" s="11">
        <v>0.45231646988000002</v>
      </c>
      <c r="D507" s="11">
        <v>54145.04</v>
      </c>
    </row>
    <row r="508" spans="2:4" x14ac:dyDescent="0.2">
      <c r="B508" s="10">
        <f t="shared" si="7"/>
        <v>506</v>
      </c>
      <c r="C508" s="11">
        <v>3.6478562308999998E-2</v>
      </c>
      <c r="D508" s="11">
        <v>51989.64</v>
      </c>
    </row>
    <row r="509" spans="2:4" x14ac:dyDescent="0.2">
      <c r="B509" s="10">
        <f t="shared" si="7"/>
        <v>507</v>
      </c>
      <c r="C509" s="11">
        <v>3.7879225828000001E-3</v>
      </c>
      <c r="D509" s="11">
        <v>54412.99</v>
      </c>
    </row>
    <row r="510" spans="2:4" x14ac:dyDescent="0.2">
      <c r="B510" s="10">
        <f t="shared" si="7"/>
        <v>508</v>
      </c>
      <c r="C510" s="11">
        <v>5.0988958091000001</v>
      </c>
      <c r="D510" s="11">
        <v>52051.59</v>
      </c>
    </row>
    <row r="511" spans="2:4" x14ac:dyDescent="0.2">
      <c r="B511" s="10">
        <f t="shared" si="7"/>
        <v>509</v>
      </c>
      <c r="C511" s="11">
        <v>1.2173154663999999E-2</v>
      </c>
      <c r="D511" s="11">
        <v>57561.66</v>
      </c>
    </row>
    <row r="512" spans="2:4" x14ac:dyDescent="0.2">
      <c r="B512" s="10">
        <f t="shared" si="7"/>
        <v>510</v>
      </c>
      <c r="C512" s="11">
        <v>1.2193221668E-2</v>
      </c>
      <c r="D512" s="11">
        <v>50397.3</v>
      </c>
    </row>
    <row r="513" spans="2:4" x14ac:dyDescent="0.2">
      <c r="B513" s="10">
        <f t="shared" si="7"/>
        <v>511</v>
      </c>
      <c r="C513" s="11">
        <v>1.4238162184E-2</v>
      </c>
      <c r="D513" s="11">
        <v>52047.05</v>
      </c>
    </row>
    <row r="514" spans="2:4" x14ac:dyDescent="0.2">
      <c r="B514" s="10">
        <f t="shared" si="7"/>
        <v>512</v>
      </c>
      <c r="C514" s="11">
        <v>7.3876929959E-3</v>
      </c>
      <c r="D514" s="11">
        <v>56275.43</v>
      </c>
    </row>
    <row r="515" spans="2:4" x14ac:dyDescent="0.2">
      <c r="B515" s="10">
        <f t="shared" si="7"/>
        <v>513</v>
      </c>
      <c r="C515" s="11">
        <v>5.5339133174999999E-3</v>
      </c>
      <c r="D515" s="11">
        <v>50618.01</v>
      </c>
    </row>
    <row r="516" spans="2:4" x14ac:dyDescent="0.2">
      <c r="B516" s="10">
        <f t="shared" si="7"/>
        <v>514</v>
      </c>
      <c r="C516" s="11">
        <v>2.7310302767E-2</v>
      </c>
      <c r="D516" s="11">
        <v>58391.87</v>
      </c>
    </row>
    <row r="517" spans="2:4" x14ac:dyDescent="0.2">
      <c r="B517" s="10">
        <f t="shared" ref="B517:B580" si="8">B516+1</f>
        <v>515</v>
      </c>
      <c r="C517" s="11">
        <v>0.22973310300999999</v>
      </c>
      <c r="D517" s="11">
        <v>57010.47</v>
      </c>
    </row>
    <row r="518" spans="2:4" x14ac:dyDescent="0.2">
      <c r="B518" s="10">
        <f t="shared" si="8"/>
        <v>516</v>
      </c>
      <c r="C518" s="11">
        <v>2.2258600558999999E-2</v>
      </c>
      <c r="D518" s="11">
        <v>56053.94</v>
      </c>
    </row>
    <row r="519" spans="2:4" x14ac:dyDescent="0.2">
      <c r="B519" s="10">
        <f t="shared" si="8"/>
        <v>517</v>
      </c>
      <c r="C519" s="11">
        <v>1.9722349588E-2</v>
      </c>
      <c r="D519" s="11">
        <v>61159.14</v>
      </c>
    </row>
    <row r="520" spans="2:4" x14ac:dyDescent="0.2">
      <c r="B520" s="10">
        <f t="shared" si="8"/>
        <v>518</v>
      </c>
      <c r="C520" s="11">
        <v>4.4094160431999999E-2</v>
      </c>
      <c r="D520" s="11">
        <v>56840.5</v>
      </c>
    </row>
    <row r="521" spans="2:4" x14ac:dyDescent="0.2">
      <c r="B521" s="10">
        <f t="shared" si="8"/>
        <v>519</v>
      </c>
      <c r="C521" s="11">
        <v>4.0676316056E-2</v>
      </c>
      <c r="D521" s="11">
        <v>58735.8</v>
      </c>
    </row>
    <row r="522" spans="2:4" x14ac:dyDescent="0.2">
      <c r="B522" s="10">
        <f t="shared" si="8"/>
        <v>520</v>
      </c>
      <c r="C522" s="11">
        <v>3.9423297506000002E-2</v>
      </c>
      <c r="D522" s="11">
        <v>53825.33</v>
      </c>
    </row>
    <row r="523" spans="2:4" x14ac:dyDescent="0.2">
      <c r="B523" s="10">
        <f t="shared" si="8"/>
        <v>521</v>
      </c>
      <c r="C523" s="11">
        <v>5.6730579066999999E-2</v>
      </c>
      <c r="D523" s="11">
        <v>59726.03</v>
      </c>
    </row>
    <row r="524" spans="2:4" x14ac:dyDescent="0.2">
      <c r="B524" s="10">
        <f t="shared" si="8"/>
        <v>522</v>
      </c>
      <c r="C524" s="11">
        <v>2.4760647970000001E-2</v>
      </c>
      <c r="D524" s="11">
        <v>53754.92</v>
      </c>
    </row>
    <row r="525" spans="2:4" x14ac:dyDescent="0.2">
      <c r="B525" s="10">
        <f t="shared" si="8"/>
        <v>523</v>
      </c>
      <c r="C525" s="11">
        <v>3.6758778068E-2</v>
      </c>
      <c r="D525" s="11">
        <v>55658.99</v>
      </c>
    </row>
    <row r="526" spans="2:4" x14ac:dyDescent="0.2">
      <c r="B526" s="10">
        <f t="shared" si="8"/>
        <v>524</v>
      </c>
      <c r="C526" s="11">
        <v>1.5405164415E-2</v>
      </c>
      <c r="D526" s="11">
        <v>54858.52</v>
      </c>
    </row>
    <row r="527" spans="2:4" x14ac:dyDescent="0.2">
      <c r="B527" s="10">
        <f t="shared" si="8"/>
        <v>525</v>
      </c>
      <c r="C527" s="11">
        <v>2.5081626031999999E-2</v>
      </c>
      <c r="D527" s="11">
        <v>48490.18</v>
      </c>
    </row>
    <row r="528" spans="2:4" x14ac:dyDescent="0.2">
      <c r="B528" s="10">
        <f t="shared" si="8"/>
        <v>526</v>
      </c>
      <c r="C528" s="11">
        <v>1.4390083063999999E-2</v>
      </c>
      <c r="D528" s="11">
        <v>60433.1</v>
      </c>
    </row>
    <row r="529" spans="2:4" x14ac:dyDescent="0.2">
      <c r="B529" s="10">
        <f t="shared" si="8"/>
        <v>527</v>
      </c>
      <c r="C529" s="11">
        <v>1.9160175224000001E-2</v>
      </c>
      <c r="D529" s="11">
        <v>56886.01</v>
      </c>
    </row>
    <row r="530" spans="2:4" x14ac:dyDescent="0.2">
      <c r="B530" s="10">
        <f t="shared" si="8"/>
        <v>528</v>
      </c>
      <c r="C530" s="11">
        <v>1.2913000236E-2</v>
      </c>
      <c r="D530" s="11">
        <v>57385.43</v>
      </c>
    </row>
    <row r="531" spans="2:4" x14ac:dyDescent="0.2">
      <c r="B531" s="10">
        <f t="shared" si="8"/>
        <v>529</v>
      </c>
      <c r="C531" s="11">
        <v>1.4830136331000001E-2</v>
      </c>
      <c r="D531" s="11">
        <v>50778.61</v>
      </c>
    </row>
    <row r="532" spans="2:4" x14ac:dyDescent="0.2">
      <c r="B532" s="10">
        <f t="shared" si="8"/>
        <v>530</v>
      </c>
      <c r="C532" s="11">
        <v>9.9391940823000003E-3</v>
      </c>
      <c r="D532" s="11">
        <v>57658.55</v>
      </c>
    </row>
    <row r="533" spans="2:4" x14ac:dyDescent="0.2">
      <c r="B533" s="10">
        <f t="shared" si="8"/>
        <v>531</v>
      </c>
      <c r="C533" s="11">
        <v>1.2842728357E-2</v>
      </c>
      <c r="D533" s="11">
        <v>53955.65</v>
      </c>
    </row>
    <row r="534" spans="2:4" x14ac:dyDescent="0.2">
      <c r="B534" s="10">
        <f t="shared" si="8"/>
        <v>532</v>
      </c>
      <c r="C534" s="11">
        <v>1.6184254956E-2</v>
      </c>
      <c r="D534" s="11">
        <v>56231.1</v>
      </c>
    </row>
    <row r="535" spans="2:4" x14ac:dyDescent="0.2">
      <c r="B535" s="10">
        <f t="shared" si="8"/>
        <v>533</v>
      </c>
      <c r="C535" s="11">
        <v>1.4753151164E-2</v>
      </c>
      <c r="D535" s="11">
        <v>61446.52</v>
      </c>
    </row>
    <row r="536" spans="2:4" x14ac:dyDescent="0.2">
      <c r="B536" s="10">
        <f t="shared" si="8"/>
        <v>534</v>
      </c>
      <c r="C536" s="11">
        <v>4.6135384932E-2</v>
      </c>
      <c r="D536" s="11">
        <v>68096.14</v>
      </c>
    </row>
    <row r="537" spans="2:4" x14ac:dyDescent="0.2">
      <c r="B537" s="10">
        <f t="shared" si="8"/>
        <v>535</v>
      </c>
      <c r="C537" s="11">
        <v>2.2342450893E-2</v>
      </c>
      <c r="D537" s="11">
        <v>59164.36</v>
      </c>
    </row>
    <row r="538" spans="2:4" x14ac:dyDescent="0.2">
      <c r="B538" s="10">
        <f t="shared" si="8"/>
        <v>536</v>
      </c>
      <c r="C538" s="11">
        <v>4.4368008788999998E-2</v>
      </c>
      <c r="D538" s="11">
        <v>53452.71</v>
      </c>
    </row>
    <row r="539" spans="2:4" x14ac:dyDescent="0.2">
      <c r="B539" s="10">
        <f t="shared" si="8"/>
        <v>537</v>
      </c>
      <c r="C539" s="11">
        <v>3.2955808968000002</v>
      </c>
      <c r="D539" s="11">
        <v>60390.5</v>
      </c>
    </row>
    <row r="540" spans="2:4" x14ac:dyDescent="0.2">
      <c r="B540" s="10">
        <f t="shared" si="8"/>
        <v>538</v>
      </c>
      <c r="C540" s="11">
        <v>10.069927069</v>
      </c>
      <c r="D540" s="11">
        <v>52974.01</v>
      </c>
    </row>
    <row r="541" spans="2:4" x14ac:dyDescent="0.2">
      <c r="B541" s="10">
        <f t="shared" si="8"/>
        <v>539</v>
      </c>
      <c r="C541" s="11">
        <v>3.0204196389000001E-2</v>
      </c>
      <c r="D541" s="11">
        <v>53617.41</v>
      </c>
    </row>
    <row r="542" spans="2:4" x14ac:dyDescent="0.2">
      <c r="B542" s="10">
        <f t="shared" si="8"/>
        <v>540</v>
      </c>
      <c r="C542" s="11">
        <v>2.1668962423E-2</v>
      </c>
      <c r="D542" s="11">
        <v>54301.05</v>
      </c>
    </row>
    <row r="543" spans="2:4" x14ac:dyDescent="0.2">
      <c r="B543" s="10">
        <f t="shared" si="8"/>
        <v>541</v>
      </c>
      <c r="C543" s="11">
        <v>3.9528625308999997E-2</v>
      </c>
      <c r="D543" s="11">
        <v>54821.45</v>
      </c>
    </row>
    <row r="544" spans="2:4" x14ac:dyDescent="0.2">
      <c r="B544" s="10">
        <f t="shared" si="8"/>
        <v>542</v>
      </c>
      <c r="C544" s="11">
        <v>3.4808563273999997E-2</v>
      </c>
      <c r="D544" s="11">
        <v>53399.78</v>
      </c>
    </row>
    <row r="545" spans="2:4" x14ac:dyDescent="0.2">
      <c r="B545" s="10">
        <f t="shared" si="8"/>
        <v>543</v>
      </c>
      <c r="C545" s="11">
        <v>4.4941572922000003E-2</v>
      </c>
      <c r="D545" s="11">
        <v>52586.69</v>
      </c>
    </row>
    <row r="546" spans="2:4" x14ac:dyDescent="0.2">
      <c r="B546" s="10">
        <f t="shared" si="8"/>
        <v>544</v>
      </c>
      <c r="C546" s="11">
        <v>1.5489465793E-2</v>
      </c>
      <c r="D546" s="11">
        <v>58314.12</v>
      </c>
    </row>
    <row r="547" spans="2:4" x14ac:dyDescent="0.2">
      <c r="B547" s="10">
        <f t="shared" si="8"/>
        <v>545</v>
      </c>
      <c r="C547" s="11">
        <v>1.9529533868E-2</v>
      </c>
      <c r="D547" s="11">
        <v>55301.24</v>
      </c>
    </row>
    <row r="548" spans="2:4" x14ac:dyDescent="0.2">
      <c r="B548" s="10">
        <f t="shared" si="8"/>
        <v>546</v>
      </c>
      <c r="C548" s="11">
        <v>1.0522517328999999E-2</v>
      </c>
      <c r="D548" s="11">
        <v>51973.05</v>
      </c>
    </row>
    <row r="549" spans="2:4" x14ac:dyDescent="0.2">
      <c r="B549" s="10">
        <f t="shared" si="8"/>
        <v>547</v>
      </c>
      <c r="C549" s="11">
        <v>1.3133641723E-2</v>
      </c>
      <c r="D549" s="11">
        <v>53307.88</v>
      </c>
    </row>
    <row r="550" spans="2:4" x14ac:dyDescent="0.2">
      <c r="B550" s="10">
        <f t="shared" si="8"/>
        <v>548</v>
      </c>
      <c r="C550" s="11">
        <v>2.3497452836999999E-2</v>
      </c>
      <c r="D550" s="11">
        <v>54493.97</v>
      </c>
    </row>
    <row r="551" spans="2:4" x14ac:dyDescent="0.2">
      <c r="B551" s="10">
        <f t="shared" si="8"/>
        <v>549</v>
      </c>
      <c r="C551" s="11">
        <v>1.7103394296999998E-2</v>
      </c>
      <c r="D551" s="11">
        <v>52968.6</v>
      </c>
    </row>
    <row r="552" spans="2:4" x14ac:dyDescent="0.2">
      <c r="B552" s="10">
        <f t="shared" si="8"/>
        <v>550</v>
      </c>
      <c r="C552" s="11">
        <v>1.2015401233E-2</v>
      </c>
      <c r="D552" s="11">
        <v>52812.43</v>
      </c>
    </row>
    <row r="553" spans="2:4" x14ac:dyDescent="0.2">
      <c r="B553" s="10">
        <f t="shared" si="8"/>
        <v>551</v>
      </c>
      <c r="C553" s="11">
        <v>1.4498224726E-2</v>
      </c>
      <c r="D553" s="11">
        <v>72523.94</v>
      </c>
    </row>
    <row r="554" spans="2:4" x14ac:dyDescent="0.2">
      <c r="B554" s="10">
        <f t="shared" si="8"/>
        <v>552</v>
      </c>
      <c r="C554" s="11">
        <v>137.31337567</v>
      </c>
      <c r="D554" s="11">
        <v>61330.68</v>
      </c>
    </row>
    <row r="555" spans="2:4" x14ac:dyDescent="0.2">
      <c r="B555" s="10">
        <f t="shared" si="8"/>
        <v>553</v>
      </c>
      <c r="C555" s="11">
        <v>8.8647066804000002E-3</v>
      </c>
      <c r="D555" s="11">
        <v>54172.09</v>
      </c>
    </row>
    <row r="556" spans="2:4" x14ac:dyDescent="0.2">
      <c r="B556" s="10">
        <f t="shared" si="8"/>
        <v>554</v>
      </c>
      <c r="C556" s="11">
        <v>4865.6398927</v>
      </c>
      <c r="D556" s="11">
        <v>53003</v>
      </c>
    </row>
    <row r="557" spans="2:4" x14ac:dyDescent="0.2">
      <c r="B557" s="10">
        <f t="shared" si="8"/>
        <v>555</v>
      </c>
      <c r="C557" s="11">
        <v>0.10808143613</v>
      </c>
      <c r="D557" s="11">
        <v>49217.75</v>
      </c>
    </row>
    <row r="558" spans="2:4" x14ac:dyDescent="0.2">
      <c r="B558" s="10">
        <f t="shared" si="8"/>
        <v>556</v>
      </c>
      <c r="C558" s="11">
        <v>5.9079577192999999E-2</v>
      </c>
      <c r="D558" s="11">
        <v>50103.56</v>
      </c>
    </row>
    <row r="559" spans="2:4" x14ac:dyDescent="0.2">
      <c r="B559" s="10">
        <f t="shared" si="8"/>
        <v>557</v>
      </c>
      <c r="C559" s="11">
        <v>6.2312181467000002E-2</v>
      </c>
      <c r="D559" s="11">
        <v>56571.25</v>
      </c>
    </row>
    <row r="560" spans="2:4" x14ac:dyDescent="0.2">
      <c r="B560" s="10">
        <f t="shared" si="8"/>
        <v>558</v>
      </c>
      <c r="C560" s="11">
        <v>4.9512232443000001E-2</v>
      </c>
      <c r="D560" s="11">
        <v>47526.33</v>
      </c>
    </row>
    <row r="561" spans="2:4" x14ac:dyDescent="0.2">
      <c r="B561" s="10">
        <f t="shared" si="8"/>
        <v>559</v>
      </c>
      <c r="C561" s="11">
        <v>0.18582915845</v>
      </c>
      <c r="D561" s="11">
        <v>56982.58</v>
      </c>
    </row>
    <row r="562" spans="2:4" x14ac:dyDescent="0.2">
      <c r="B562" s="10">
        <f t="shared" si="8"/>
        <v>560</v>
      </c>
      <c r="C562" s="11">
        <v>0.10864753167000001</v>
      </c>
      <c r="D562" s="11">
        <v>51778.19</v>
      </c>
    </row>
    <row r="563" spans="2:4" x14ac:dyDescent="0.2">
      <c r="B563" s="10">
        <f t="shared" si="8"/>
        <v>561</v>
      </c>
      <c r="C563" s="11">
        <v>5.7615619541000002E-2</v>
      </c>
      <c r="D563" s="11">
        <v>54269.83</v>
      </c>
    </row>
    <row r="564" spans="2:4" x14ac:dyDescent="0.2">
      <c r="B564" s="10">
        <f t="shared" si="8"/>
        <v>562</v>
      </c>
      <c r="C564" s="11">
        <v>19.043178157</v>
      </c>
      <c r="D564" s="11">
        <v>55237.91</v>
      </c>
    </row>
    <row r="565" spans="2:4" x14ac:dyDescent="0.2">
      <c r="B565" s="10">
        <f t="shared" si="8"/>
        <v>563</v>
      </c>
      <c r="C565" s="11">
        <v>0.12408913853</v>
      </c>
      <c r="D565" s="11">
        <v>52018.35</v>
      </c>
    </row>
    <row r="566" spans="2:4" x14ac:dyDescent="0.2">
      <c r="B566" s="10">
        <f t="shared" si="8"/>
        <v>564</v>
      </c>
      <c r="C566" s="11">
        <v>0.39320914082000002</v>
      </c>
      <c r="D566" s="11">
        <v>46562.09</v>
      </c>
    </row>
    <row r="567" spans="2:4" x14ac:dyDescent="0.2">
      <c r="B567" s="10">
        <f t="shared" si="8"/>
        <v>565</v>
      </c>
      <c r="C567" s="11">
        <v>0.10903074705</v>
      </c>
      <c r="D567" s="11">
        <v>55963.73</v>
      </c>
    </row>
    <row r="568" spans="2:4" x14ac:dyDescent="0.2">
      <c r="B568" s="10">
        <f t="shared" si="8"/>
        <v>566</v>
      </c>
      <c r="C568" s="11">
        <v>6.6821873625E-2</v>
      </c>
      <c r="D568" s="11">
        <v>50472.4</v>
      </c>
    </row>
    <row r="569" spans="2:4" x14ac:dyDescent="0.2">
      <c r="B569" s="10">
        <f t="shared" si="8"/>
        <v>567</v>
      </c>
      <c r="C569" s="11">
        <v>4.8590809700000001E-2</v>
      </c>
      <c r="D569" s="11">
        <v>57230.3</v>
      </c>
    </row>
    <row r="570" spans="2:4" x14ac:dyDescent="0.2">
      <c r="B570" s="10">
        <f t="shared" si="8"/>
        <v>568</v>
      </c>
      <c r="C570" s="11">
        <v>3.8348992318E-2</v>
      </c>
      <c r="D570" s="11">
        <v>51025.45</v>
      </c>
    </row>
    <row r="571" spans="2:4" x14ac:dyDescent="0.2">
      <c r="B571" s="10">
        <f t="shared" si="8"/>
        <v>569</v>
      </c>
      <c r="C571" s="11">
        <v>0.26142194038</v>
      </c>
      <c r="D571" s="11">
        <v>60811.35</v>
      </c>
    </row>
    <row r="572" spans="2:4" x14ac:dyDescent="0.2">
      <c r="B572" s="10">
        <f t="shared" si="8"/>
        <v>570</v>
      </c>
      <c r="C572" s="11">
        <v>7.3331676565000004E-2</v>
      </c>
      <c r="D572" s="11">
        <v>60450.84</v>
      </c>
    </row>
    <row r="573" spans="2:4" x14ac:dyDescent="0.2">
      <c r="B573" s="10">
        <f t="shared" si="8"/>
        <v>571</v>
      </c>
      <c r="C573" s="11">
        <v>0.13601492625</v>
      </c>
      <c r="D573" s="11">
        <v>60411.839999999997</v>
      </c>
    </row>
    <row r="574" spans="2:4" x14ac:dyDescent="0.2">
      <c r="B574" s="10">
        <f t="shared" si="8"/>
        <v>572</v>
      </c>
      <c r="C574" s="11">
        <v>0.12483956856</v>
      </c>
      <c r="D574" s="11">
        <v>51269.71</v>
      </c>
    </row>
    <row r="575" spans="2:4" x14ac:dyDescent="0.2">
      <c r="B575" s="10">
        <f t="shared" si="8"/>
        <v>573</v>
      </c>
      <c r="C575" s="11">
        <v>0.20667101318</v>
      </c>
      <c r="D575" s="11">
        <v>65150.73</v>
      </c>
    </row>
    <row r="576" spans="2:4" x14ac:dyDescent="0.2">
      <c r="B576" s="10">
        <f t="shared" si="8"/>
        <v>574</v>
      </c>
      <c r="C576" s="11">
        <v>4.8935615707000002E-2</v>
      </c>
      <c r="D576" s="11">
        <v>49813.33</v>
      </c>
    </row>
    <row r="577" spans="2:4" x14ac:dyDescent="0.2">
      <c r="B577" s="10">
        <f t="shared" si="8"/>
        <v>575</v>
      </c>
      <c r="C577" s="11">
        <v>0.17032725403000001</v>
      </c>
      <c r="D577" s="11">
        <v>63598.96</v>
      </c>
    </row>
    <row r="578" spans="2:4" x14ac:dyDescent="0.2">
      <c r="B578" s="10">
        <f t="shared" si="8"/>
        <v>576</v>
      </c>
      <c r="C578" s="11">
        <v>0.22362071126999999</v>
      </c>
      <c r="D578" s="11">
        <v>53454.64</v>
      </c>
    </row>
    <row r="579" spans="2:4" x14ac:dyDescent="0.2">
      <c r="B579" s="10">
        <f t="shared" si="8"/>
        <v>577</v>
      </c>
      <c r="C579" s="11">
        <v>0.82551275919</v>
      </c>
      <c r="D579" s="11">
        <v>62962.76</v>
      </c>
    </row>
    <row r="580" spans="2:4" x14ac:dyDescent="0.2">
      <c r="B580" s="10">
        <f t="shared" si="8"/>
        <v>578</v>
      </c>
      <c r="C580" s="11">
        <v>0.75740665176999999</v>
      </c>
      <c r="D580" s="11">
        <v>56402.15</v>
      </c>
    </row>
    <row r="581" spans="2:4" x14ac:dyDescent="0.2">
      <c r="B581" s="10">
        <f t="shared" ref="B581:B644" si="9">B580+1</f>
        <v>579</v>
      </c>
      <c r="C581" s="11">
        <v>0.22445589364999999</v>
      </c>
      <c r="D581" s="11">
        <v>54978.42</v>
      </c>
    </row>
    <row r="582" spans="2:4" x14ac:dyDescent="0.2">
      <c r="B582" s="10">
        <f t="shared" si="9"/>
        <v>580</v>
      </c>
      <c r="C582" s="11">
        <v>0.27238701160000001</v>
      </c>
      <c r="D582" s="11">
        <v>50541.66</v>
      </c>
    </row>
    <row r="583" spans="2:4" x14ac:dyDescent="0.2">
      <c r="B583" s="10">
        <f t="shared" si="9"/>
        <v>581</v>
      </c>
      <c r="C583" s="11">
        <v>0.29072679941000001</v>
      </c>
      <c r="D583" s="11">
        <v>59184.59</v>
      </c>
    </row>
    <row r="584" spans="2:4" x14ac:dyDescent="0.2">
      <c r="B584" s="10">
        <f t="shared" si="9"/>
        <v>582</v>
      </c>
      <c r="C584" s="11">
        <v>0.31892204182</v>
      </c>
      <c r="D584" s="11">
        <v>60214.27</v>
      </c>
    </row>
    <row r="585" spans="2:4" x14ac:dyDescent="0.2">
      <c r="B585" s="10">
        <f t="shared" si="9"/>
        <v>583</v>
      </c>
      <c r="C585" s="11">
        <v>1.1682940146</v>
      </c>
      <c r="D585" s="11">
        <v>61330.54</v>
      </c>
    </row>
    <row r="586" spans="2:4" x14ac:dyDescent="0.2">
      <c r="B586" s="10">
        <f t="shared" si="9"/>
        <v>584</v>
      </c>
      <c r="C586" s="11">
        <v>0.18729784704999999</v>
      </c>
      <c r="D586" s="11">
        <v>51087.29</v>
      </c>
    </row>
    <row r="587" spans="2:4" x14ac:dyDescent="0.2">
      <c r="B587" s="10">
        <f t="shared" si="9"/>
        <v>585</v>
      </c>
      <c r="C587" s="11">
        <v>12469.668712000001</v>
      </c>
      <c r="D587" s="11">
        <v>56463.88</v>
      </c>
    </row>
    <row r="588" spans="2:4" x14ac:dyDescent="0.2">
      <c r="B588" s="10">
        <f t="shared" si="9"/>
        <v>586</v>
      </c>
      <c r="C588" s="11">
        <v>106.78802838999999</v>
      </c>
      <c r="D588" s="11">
        <v>63516.54</v>
      </c>
    </row>
    <row r="589" spans="2:4" x14ac:dyDescent="0.2">
      <c r="B589" s="10">
        <f t="shared" si="9"/>
        <v>587</v>
      </c>
      <c r="C589" s="11">
        <v>54.850626751</v>
      </c>
      <c r="D589" s="11">
        <v>56545.93</v>
      </c>
    </row>
    <row r="590" spans="2:4" x14ac:dyDescent="0.2">
      <c r="B590" s="10">
        <f t="shared" si="9"/>
        <v>588</v>
      </c>
      <c r="C590" s="11">
        <v>2.3952554759</v>
      </c>
      <c r="D590" s="11">
        <v>58239.67</v>
      </c>
    </row>
    <row r="591" spans="2:4" x14ac:dyDescent="0.2">
      <c r="B591" s="10">
        <f t="shared" si="9"/>
        <v>589</v>
      </c>
      <c r="C591" s="11">
        <v>0.65911924131999999</v>
      </c>
      <c r="D591" s="11">
        <v>56728.25</v>
      </c>
    </row>
    <row r="592" spans="2:4" x14ac:dyDescent="0.2">
      <c r="B592" s="10">
        <f t="shared" si="9"/>
        <v>590</v>
      </c>
      <c r="C592" s="11">
        <v>0.14097064678999999</v>
      </c>
      <c r="D592" s="11">
        <v>54141.48</v>
      </c>
    </row>
    <row r="593" spans="2:4" x14ac:dyDescent="0.2">
      <c r="B593" s="10">
        <f t="shared" si="9"/>
        <v>591</v>
      </c>
      <c r="C593" s="11">
        <v>0.12997303926000001</v>
      </c>
      <c r="D593" s="11">
        <v>52661.83</v>
      </c>
    </row>
    <row r="594" spans="2:4" x14ac:dyDescent="0.2">
      <c r="B594" s="10">
        <f t="shared" si="9"/>
        <v>592</v>
      </c>
      <c r="C594" s="11">
        <v>7.8735457442000001E-2</v>
      </c>
      <c r="D594" s="11">
        <v>59335.56</v>
      </c>
    </row>
    <row r="595" spans="2:4" x14ac:dyDescent="0.2">
      <c r="B595" s="10">
        <f t="shared" si="9"/>
        <v>593</v>
      </c>
      <c r="C595" s="11">
        <v>0.29176266555000002</v>
      </c>
      <c r="D595" s="11">
        <v>60405.55</v>
      </c>
    </row>
    <row r="596" spans="2:4" x14ac:dyDescent="0.2">
      <c r="B596" s="10">
        <f t="shared" si="9"/>
        <v>594</v>
      </c>
      <c r="C596" s="11">
        <v>0.21499316302999999</v>
      </c>
      <c r="D596" s="11">
        <v>51707.93</v>
      </c>
    </row>
    <row r="597" spans="2:4" x14ac:dyDescent="0.2">
      <c r="B597" s="10">
        <f t="shared" si="9"/>
        <v>595</v>
      </c>
      <c r="C597" s="11">
        <v>1.1015224555000001</v>
      </c>
      <c r="D597" s="11">
        <v>60783.4</v>
      </c>
    </row>
    <row r="598" spans="2:4" x14ac:dyDescent="0.2">
      <c r="B598" s="10">
        <f t="shared" si="9"/>
        <v>596</v>
      </c>
      <c r="C598" s="11">
        <v>0.71754559759000003</v>
      </c>
      <c r="D598" s="11">
        <v>54488.6</v>
      </c>
    </row>
    <row r="599" spans="2:4" x14ac:dyDescent="0.2">
      <c r="B599" s="10">
        <f t="shared" si="9"/>
        <v>597</v>
      </c>
      <c r="C599" s="11">
        <v>0.21014593145999999</v>
      </c>
      <c r="D599" s="11">
        <v>60781.760000000002</v>
      </c>
    </row>
    <row r="600" spans="2:4" x14ac:dyDescent="0.2">
      <c r="B600" s="10">
        <f t="shared" si="9"/>
        <v>598</v>
      </c>
      <c r="C600" s="11">
        <v>0.44414224001000002</v>
      </c>
      <c r="D600" s="11">
        <v>55630.11</v>
      </c>
    </row>
    <row r="601" spans="2:4" x14ac:dyDescent="0.2">
      <c r="B601" s="10">
        <f t="shared" si="9"/>
        <v>599</v>
      </c>
      <c r="C601" s="11">
        <v>0.48203443481000002</v>
      </c>
      <c r="D601" s="11">
        <v>54491.25</v>
      </c>
    </row>
    <row r="602" spans="2:4" x14ac:dyDescent="0.2">
      <c r="B602" s="10">
        <f t="shared" si="9"/>
        <v>600</v>
      </c>
      <c r="C602" s="11">
        <v>0.33177339515999998</v>
      </c>
      <c r="D602" s="11">
        <v>53772.4</v>
      </c>
    </row>
    <row r="603" spans="2:4" x14ac:dyDescent="0.2">
      <c r="B603" s="10">
        <f t="shared" si="9"/>
        <v>601</v>
      </c>
      <c r="C603" s="11">
        <v>0.36183235473999997</v>
      </c>
      <c r="D603" s="11">
        <v>51886.74</v>
      </c>
    </row>
    <row r="604" spans="2:4" x14ac:dyDescent="0.2">
      <c r="B604" s="10">
        <f t="shared" si="9"/>
        <v>602</v>
      </c>
      <c r="C604" s="11">
        <v>4.4216521163999998</v>
      </c>
      <c r="D604" s="11">
        <v>54248.85</v>
      </c>
    </row>
    <row r="605" spans="2:4" x14ac:dyDescent="0.2">
      <c r="B605" s="10">
        <f t="shared" si="9"/>
        <v>603</v>
      </c>
      <c r="C605" s="11">
        <v>0.11379469107</v>
      </c>
      <c r="D605" s="11">
        <v>53722.06</v>
      </c>
    </row>
    <row r="606" spans="2:4" x14ac:dyDescent="0.2">
      <c r="B606" s="10">
        <f t="shared" si="9"/>
        <v>604</v>
      </c>
      <c r="C606" s="11">
        <v>9.9996220137000005E-2</v>
      </c>
      <c r="D606" s="11">
        <v>59357.51</v>
      </c>
    </row>
    <row r="607" spans="2:4" x14ac:dyDescent="0.2">
      <c r="B607" s="10">
        <f t="shared" si="9"/>
        <v>605</v>
      </c>
      <c r="C607" s="11">
        <v>0.17827733476999999</v>
      </c>
      <c r="D607" s="11">
        <v>70078.09</v>
      </c>
    </row>
    <row r="608" spans="2:4" x14ac:dyDescent="0.2">
      <c r="B608" s="10">
        <f t="shared" si="9"/>
        <v>606</v>
      </c>
      <c r="C608" s="11">
        <v>32.186379959999996</v>
      </c>
      <c r="D608" s="11">
        <v>51801.91</v>
      </c>
    </row>
    <row r="609" spans="2:4" x14ac:dyDescent="0.2">
      <c r="B609" s="10">
        <f t="shared" si="9"/>
        <v>607</v>
      </c>
      <c r="C609" s="11">
        <v>3452.2082903</v>
      </c>
      <c r="D609" s="11">
        <v>57967.56</v>
      </c>
    </row>
    <row r="610" spans="2:4" x14ac:dyDescent="0.2">
      <c r="B610" s="10">
        <f t="shared" si="9"/>
        <v>608</v>
      </c>
      <c r="C610" s="11">
        <v>3.555775804</v>
      </c>
      <c r="D610" s="11">
        <v>57145.78</v>
      </c>
    </row>
    <row r="611" spans="2:4" x14ac:dyDescent="0.2">
      <c r="B611" s="10">
        <f t="shared" si="9"/>
        <v>609</v>
      </c>
      <c r="C611" s="11">
        <v>0.57428852234000005</v>
      </c>
      <c r="D611" s="11">
        <v>61363.1</v>
      </c>
    </row>
    <row r="612" spans="2:4" x14ac:dyDescent="0.2">
      <c r="B612" s="10">
        <f t="shared" si="9"/>
        <v>610</v>
      </c>
      <c r="C612" s="11">
        <v>0.63581469824000003</v>
      </c>
      <c r="D612" s="11">
        <v>55085.15</v>
      </c>
    </row>
    <row r="613" spans="2:4" x14ac:dyDescent="0.2">
      <c r="B613" s="10">
        <f t="shared" si="9"/>
        <v>611</v>
      </c>
      <c r="C613" s="11">
        <v>0.77323622440999995</v>
      </c>
      <c r="D613" s="11">
        <v>65975.02</v>
      </c>
    </row>
    <row r="614" spans="2:4" x14ac:dyDescent="0.2">
      <c r="B614" s="10">
        <f t="shared" si="9"/>
        <v>612</v>
      </c>
      <c r="C614" s="11">
        <v>4.3543872585000001</v>
      </c>
      <c r="D614" s="11">
        <v>55707</v>
      </c>
    </row>
    <row r="615" spans="2:4" x14ac:dyDescent="0.2">
      <c r="B615" s="10">
        <f t="shared" si="9"/>
        <v>613</v>
      </c>
      <c r="C615" s="11">
        <v>1.6911695883</v>
      </c>
      <c r="D615" s="11">
        <v>53640.34</v>
      </c>
    </row>
    <row r="616" spans="2:4" x14ac:dyDescent="0.2">
      <c r="B616" s="10">
        <f t="shared" si="9"/>
        <v>614</v>
      </c>
      <c r="C616" s="11">
        <v>0.95522343083000005</v>
      </c>
      <c r="D616" s="11">
        <v>50307.11</v>
      </c>
    </row>
    <row r="617" spans="2:4" x14ac:dyDescent="0.2">
      <c r="B617" s="10">
        <f t="shared" si="9"/>
        <v>615</v>
      </c>
      <c r="C617" s="11">
        <v>1.0489634041</v>
      </c>
      <c r="D617" s="11">
        <v>56583</v>
      </c>
    </row>
    <row r="618" spans="2:4" x14ac:dyDescent="0.2">
      <c r="B618" s="10">
        <f t="shared" si="9"/>
        <v>616</v>
      </c>
      <c r="C618" s="11">
        <v>0.32760496523999999</v>
      </c>
      <c r="D618" s="11">
        <v>63041.52</v>
      </c>
    </row>
    <row r="619" spans="2:4" x14ac:dyDescent="0.2">
      <c r="B619" s="10">
        <f t="shared" si="9"/>
        <v>617</v>
      </c>
      <c r="C619" s="11">
        <v>1.2276803671000001</v>
      </c>
      <c r="D619" s="11">
        <v>53895</v>
      </c>
    </row>
    <row r="620" spans="2:4" x14ac:dyDescent="0.2">
      <c r="B620" s="10">
        <f t="shared" si="9"/>
        <v>618</v>
      </c>
      <c r="C620" s="11">
        <v>1.7809517294999999</v>
      </c>
      <c r="D620" s="11">
        <v>56947.25</v>
      </c>
    </row>
    <row r="621" spans="2:4" x14ac:dyDescent="0.2">
      <c r="B621" s="10">
        <f t="shared" si="9"/>
        <v>619</v>
      </c>
      <c r="C621" s="11">
        <v>1.0848733858999999</v>
      </c>
      <c r="D621" s="11">
        <v>49427.53</v>
      </c>
    </row>
    <row r="622" spans="2:4" x14ac:dyDescent="0.2">
      <c r="B622" s="10">
        <f t="shared" si="9"/>
        <v>620</v>
      </c>
      <c r="C622" s="11">
        <v>4.0463563937</v>
      </c>
      <c r="D622" s="11">
        <v>57844.03</v>
      </c>
    </row>
    <row r="623" spans="2:4" x14ac:dyDescent="0.2">
      <c r="B623" s="10">
        <f t="shared" si="9"/>
        <v>621</v>
      </c>
      <c r="C623" s="11">
        <v>0.35380748035999998</v>
      </c>
      <c r="D623" s="11">
        <v>59824.37</v>
      </c>
    </row>
    <row r="624" spans="2:4" x14ac:dyDescent="0.2">
      <c r="B624" s="10">
        <f t="shared" si="9"/>
        <v>622</v>
      </c>
      <c r="C624" s="11">
        <v>0.63741836192000001</v>
      </c>
      <c r="D624" s="11">
        <v>57307.83</v>
      </c>
    </row>
    <row r="625" spans="2:4" x14ac:dyDescent="0.2">
      <c r="B625" s="10">
        <f t="shared" si="9"/>
        <v>623</v>
      </c>
      <c r="C625" s="11">
        <v>0.44030082046000002</v>
      </c>
      <c r="D625" s="11">
        <v>55305.55</v>
      </c>
    </row>
    <row r="626" spans="2:4" x14ac:dyDescent="0.2">
      <c r="B626" s="10">
        <f t="shared" si="9"/>
        <v>624</v>
      </c>
      <c r="C626" s="11">
        <v>0.48329001174000003</v>
      </c>
      <c r="D626" s="11">
        <v>50928.74</v>
      </c>
    </row>
    <row r="627" spans="2:4" x14ac:dyDescent="0.2">
      <c r="B627" s="10">
        <f t="shared" si="9"/>
        <v>625</v>
      </c>
      <c r="C627" s="11">
        <v>0.25967116579999999</v>
      </c>
      <c r="D627" s="11">
        <v>57403.24</v>
      </c>
    </row>
    <row r="628" spans="2:4" x14ac:dyDescent="0.2">
      <c r="B628" s="10">
        <f t="shared" si="9"/>
        <v>626</v>
      </c>
      <c r="C628" s="11">
        <v>0.28315991482000002</v>
      </c>
      <c r="D628" s="11">
        <v>55043.59</v>
      </c>
    </row>
    <row r="629" spans="2:4" x14ac:dyDescent="0.2">
      <c r="B629" s="10">
        <f t="shared" si="9"/>
        <v>627</v>
      </c>
      <c r="C629" s="11">
        <v>0.28953120284</v>
      </c>
      <c r="D629" s="11">
        <v>58529.07</v>
      </c>
    </row>
    <row r="630" spans="2:4" x14ac:dyDescent="0.2">
      <c r="B630" s="10">
        <f t="shared" si="9"/>
        <v>628</v>
      </c>
      <c r="C630" s="11">
        <v>0.2560966442</v>
      </c>
      <c r="D630" s="11">
        <v>50698.33</v>
      </c>
    </row>
    <row r="631" spans="2:4" x14ac:dyDescent="0.2">
      <c r="B631" s="10">
        <f t="shared" si="9"/>
        <v>629</v>
      </c>
      <c r="C631" s="11">
        <v>0.62960857569999995</v>
      </c>
      <c r="D631" s="11">
        <v>57347.46</v>
      </c>
    </row>
    <row r="632" spans="2:4" x14ac:dyDescent="0.2">
      <c r="B632" s="10">
        <f t="shared" si="9"/>
        <v>630</v>
      </c>
      <c r="C632" s="11">
        <v>0.32165628064000001</v>
      </c>
      <c r="D632" s="11">
        <v>55084.1</v>
      </c>
    </row>
    <row r="633" spans="2:4" x14ac:dyDescent="0.2">
      <c r="B633" s="10">
        <f t="shared" si="9"/>
        <v>631</v>
      </c>
      <c r="C633" s="11">
        <v>0.31161739407</v>
      </c>
      <c r="D633" s="11">
        <v>51703.09</v>
      </c>
    </row>
    <row r="634" spans="2:4" x14ac:dyDescent="0.2">
      <c r="B634" s="10">
        <f t="shared" si="9"/>
        <v>632</v>
      </c>
      <c r="C634" s="11">
        <v>6719.6704729000003</v>
      </c>
      <c r="D634" s="11">
        <v>58097.58</v>
      </c>
    </row>
    <row r="635" spans="2:4" x14ac:dyDescent="0.2">
      <c r="B635" s="10">
        <f t="shared" si="9"/>
        <v>633</v>
      </c>
      <c r="C635" s="11">
        <v>0.66427594514999999</v>
      </c>
      <c r="D635" s="11">
        <v>55126.98</v>
      </c>
    </row>
    <row r="636" spans="2:4" x14ac:dyDescent="0.2">
      <c r="B636" s="10">
        <f t="shared" si="9"/>
        <v>634</v>
      </c>
      <c r="C636" s="11">
        <v>0.38707139216999997</v>
      </c>
      <c r="D636" s="11">
        <v>57306.23</v>
      </c>
    </row>
    <row r="637" spans="2:4" x14ac:dyDescent="0.2">
      <c r="B637" s="10">
        <f t="shared" si="9"/>
        <v>635</v>
      </c>
      <c r="C637" s="11">
        <v>0.56205171949999999</v>
      </c>
      <c r="D637" s="11">
        <v>58430.77</v>
      </c>
    </row>
    <row r="638" spans="2:4" x14ac:dyDescent="0.2">
      <c r="B638" s="10">
        <f t="shared" si="9"/>
        <v>636</v>
      </c>
      <c r="C638" s="11">
        <v>0.74824712943000005</v>
      </c>
      <c r="D638" s="11">
        <v>53507.68</v>
      </c>
    </row>
    <row r="639" spans="2:4" x14ac:dyDescent="0.2">
      <c r="B639" s="10">
        <f t="shared" si="9"/>
        <v>637</v>
      </c>
      <c r="C639" s="11">
        <v>0.47128217806</v>
      </c>
      <c r="D639" s="11">
        <v>61721.67</v>
      </c>
    </row>
    <row r="640" spans="2:4" x14ac:dyDescent="0.2">
      <c r="B640" s="10">
        <f t="shared" si="9"/>
        <v>638</v>
      </c>
      <c r="C640" s="11">
        <v>1.1100002827</v>
      </c>
      <c r="D640" s="11">
        <v>51978.28</v>
      </c>
    </row>
    <row r="641" spans="2:4" x14ac:dyDescent="0.2">
      <c r="B641" s="10">
        <f t="shared" si="9"/>
        <v>639</v>
      </c>
      <c r="C641" s="11">
        <v>1.0784470880999999</v>
      </c>
      <c r="D641" s="11">
        <v>49763.99</v>
      </c>
    </row>
    <row r="642" spans="2:4" x14ac:dyDescent="0.2">
      <c r="B642" s="10">
        <f t="shared" si="9"/>
        <v>640</v>
      </c>
      <c r="C642" s="11">
        <v>0.59448079176000002</v>
      </c>
      <c r="D642" s="11">
        <v>57390.54</v>
      </c>
    </row>
    <row r="643" spans="2:4" x14ac:dyDescent="0.2">
      <c r="B643" s="10">
        <f t="shared" si="9"/>
        <v>641</v>
      </c>
      <c r="C643" s="11">
        <v>0.70387671651999995</v>
      </c>
      <c r="D643" s="11">
        <v>49863.57</v>
      </c>
    </row>
    <row r="644" spans="2:4" x14ac:dyDescent="0.2">
      <c r="B644" s="10">
        <f t="shared" si="9"/>
        <v>642</v>
      </c>
      <c r="C644" s="11">
        <v>0.56250298732000004</v>
      </c>
      <c r="D644" s="11">
        <v>51363.360000000001</v>
      </c>
    </row>
    <row r="645" spans="2:4" x14ac:dyDescent="0.2">
      <c r="B645" s="10">
        <f t="shared" ref="B645:B654" si="10">B644+1</f>
        <v>643</v>
      </c>
      <c r="C645" s="11">
        <v>0.60685031731000005</v>
      </c>
      <c r="D645" s="11">
        <v>52954.11</v>
      </c>
    </row>
    <row r="646" spans="2:4" x14ac:dyDescent="0.2">
      <c r="B646" s="10">
        <f t="shared" si="10"/>
        <v>644</v>
      </c>
      <c r="C646" s="11">
        <v>0.54859721755000002</v>
      </c>
      <c r="D646" s="11">
        <v>53946.42</v>
      </c>
    </row>
    <row r="647" spans="2:4" x14ac:dyDescent="0.2">
      <c r="B647" s="10">
        <f t="shared" si="10"/>
        <v>645</v>
      </c>
      <c r="C647" s="11">
        <v>0.87269318489000003</v>
      </c>
      <c r="D647" s="11">
        <v>57264.5</v>
      </c>
    </row>
    <row r="648" spans="2:4" x14ac:dyDescent="0.2">
      <c r="B648" s="10">
        <f t="shared" si="10"/>
        <v>646</v>
      </c>
      <c r="C648" s="11">
        <v>0.56683516165000003</v>
      </c>
      <c r="D648" s="11">
        <v>54429.05</v>
      </c>
    </row>
    <row r="649" spans="2:4" x14ac:dyDescent="0.2">
      <c r="B649" s="10">
        <f t="shared" si="10"/>
        <v>647</v>
      </c>
      <c r="C649" s="11">
        <v>0.63837080931000001</v>
      </c>
      <c r="D649" s="11">
        <v>57296.35</v>
      </c>
    </row>
    <row r="650" spans="2:4" x14ac:dyDescent="0.2">
      <c r="B650" s="10">
        <f t="shared" si="10"/>
        <v>648</v>
      </c>
      <c r="C650" s="11">
        <v>0.44272201904000003</v>
      </c>
      <c r="D650" s="11">
        <v>50152.81</v>
      </c>
    </row>
    <row r="651" spans="2:4" x14ac:dyDescent="0.2">
      <c r="B651" s="10">
        <f t="shared" si="10"/>
        <v>649</v>
      </c>
      <c r="C651" s="11">
        <v>1.7671907505</v>
      </c>
      <c r="D651" s="11">
        <v>51318.68</v>
      </c>
    </row>
    <row r="652" spans="2:4" x14ac:dyDescent="0.2">
      <c r="B652" s="10">
        <f t="shared" si="10"/>
        <v>650</v>
      </c>
      <c r="C652" s="11">
        <v>2.1125763103000001</v>
      </c>
      <c r="D652" s="11">
        <v>57064.32</v>
      </c>
    </row>
    <row r="653" spans="2:4" x14ac:dyDescent="0.2">
      <c r="B653" s="10">
        <f t="shared" si="10"/>
        <v>651</v>
      </c>
      <c r="C653" s="11">
        <v>1.6301631375000001</v>
      </c>
      <c r="D653" s="11">
        <v>64346.55</v>
      </c>
    </row>
    <row r="654" spans="2:4" x14ac:dyDescent="0.2">
      <c r="B654" s="10">
        <f t="shared" si="10"/>
        <v>652</v>
      </c>
      <c r="C654" s="11">
        <v>3.8499642081999998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C439-0712-4E41-9ACD-9734C3C53BC4}">
  <dimension ref="B2:L31"/>
  <sheetViews>
    <sheetView workbookViewId="0">
      <selection activeCell="C3" sqref="C3"/>
    </sheetView>
  </sheetViews>
  <sheetFormatPr defaultRowHeight="14.25" x14ac:dyDescent="0.2"/>
  <cols>
    <col min="3" max="3" width="8.75" bestFit="1" customWidth="1"/>
    <col min="4" max="5" width="10.875" bestFit="1" customWidth="1"/>
    <col min="6" max="7" width="10.75" bestFit="1" customWidth="1"/>
  </cols>
  <sheetData>
    <row r="2" spans="2:6" x14ac:dyDescent="0.2">
      <c r="B2" s="18" t="s">
        <v>63</v>
      </c>
      <c r="C2" s="19" t="s">
        <v>25</v>
      </c>
      <c r="D2" s="19" t="s">
        <v>64</v>
      </c>
      <c r="E2" s="19" t="s">
        <v>26</v>
      </c>
      <c r="F2" s="19" t="s">
        <v>65</v>
      </c>
    </row>
    <row r="3" spans="2:6" x14ac:dyDescent="0.2">
      <c r="B3" t="s">
        <v>52</v>
      </c>
      <c r="C3" s="11">
        <v>10295880000</v>
      </c>
      <c r="D3" s="16">
        <v>7.22E-2</v>
      </c>
      <c r="E3" s="11">
        <v>16467.8</v>
      </c>
      <c r="F3" s="16">
        <v>6.6600000000000006E-2</v>
      </c>
    </row>
    <row r="4" spans="2:6" x14ac:dyDescent="0.2">
      <c r="B4" t="s">
        <v>53</v>
      </c>
      <c r="C4" s="11">
        <v>9937487000</v>
      </c>
      <c r="D4" s="15">
        <v>3.2000000000000002E-3</v>
      </c>
      <c r="E4" s="11">
        <v>17175.98</v>
      </c>
      <c r="F4" s="15">
        <v>7.9000000000000008E-3</v>
      </c>
    </row>
    <row r="5" spans="2:6" x14ac:dyDescent="0.2">
      <c r="B5" t="s">
        <v>54</v>
      </c>
      <c r="C5" s="17">
        <f>(C3-C4)/C4</f>
        <v>3.6064751581561819E-2</v>
      </c>
      <c r="D5" s="10" t="str">
        <f>IF(C5&lt;D3,"OK","!")</f>
        <v>OK</v>
      </c>
      <c r="E5" s="17">
        <f>(E3-E4)/E4</f>
        <v>-4.1230835154675329E-2</v>
      </c>
      <c r="F5" s="10" t="str">
        <f>IF(E5&lt;F3,"OK","!")</f>
        <v>OK</v>
      </c>
    </row>
    <row r="19" spans="7:12" x14ac:dyDescent="0.2">
      <c r="J19" s="4"/>
      <c r="K19" s="4"/>
    </row>
    <row r="21" spans="7:12" x14ac:dyDescent="0.2">
      <c r="J21" s="4"/>
      <c r="K21" s="4"/>
    </row>
    <row r="23" spans="7:12" x14ac:dyDescent="0.2">
      <c r="L23" s="4"/>
    </row>
    <row r="29" spans="7:12" ht="15" x14ac:dyDescent="0.25">
      <c r="G29" s="13"/>
    </row>
    <row r="30" spans="7:12" ht="15" x14ac:dyDescent="0.25">
      <c r="G30" s="13"/>
    </row>
    <row r="31" spans="7:12" x14ac:dyDescent="0.2">
      <c r="G31" s="4"/>
    </row>
  </sheetData>
  <conditionalFormatting sqref="F5 D5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DAC5-77BC-451C-8A22-38189639B8C9}">
  <dimension ref="A2:V135"/>
  <sheetViews>
    <sheetView workbookViewId="0">
      <selection activeCell="F32" sqref="F32"/>
    </sheetView>
  </sheetViews>
  <sheetFormatPr defaultRowHeight="14.25" x14ac:dyDescent="0.2"/>
  <cols>
    <col min="2" max="7" width="8.75" style="2" bestFit="1" customWidth="1"/>
    <col min="8" max="8" width="10.875" customWidth="1"/>
    <col min="9" max="9" width="10.875" style="5" customWidth="1"/>
    <col min="10" max="10" width="8.25" style="2" bestFit="1" customWidth="1"/>
    <col min="11" max="11" width="10" style="2" bestFit="1" customWidth="1"/>
    <col min="12" max="12" width="8.75" style="5" bestFit="1" customWidth="1"/>
    <col min="13" max="13" width="12.25" style="2" bestFit="1" customWidth="1"/>
    <col min="14" max="14" width="10" style="2" bestFit="1" customWidth="1"/>
    <col min="15" max="15" width="8.75" style="2" bestFit="1" customWidth="1"/>
    <col min="16" max="16" width="10.875" style="2" bestFit="1" customWidth="1"/>
    <col min="17" max="17" width="10" style="2" bestFit="1" customWidth="1"/>
    <col min="18" max="18" width="10.875" style="2" customWidth="1"/>
    <col min="19" max="20" width="9" style="10"/>
    <col min="21" max="21" width="9.75" style="2" bestFit="1" customWidth="1"/>
    <col min="22" max="22" width="8.875" style="2" bestFit="1" customWidth="1"/>
  </cols>
  <sheetData>
    <row r="2" spans="1:21" x14ac:dyDescent="0.2">
      <c r="B2" s="61" t="s">
        <v>73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2"/>
      <c r="R2" s="23"/>
    </row>
    <row r="3" spans="1:21" x14ac:dyDescent="0.2">
      <c r="B3" s="61" t="s">
        <v>72</v>
      </c>
      <c r="C3" s="62"/>
      <c r="D3" s="61" t="s">
        <v>74</v>
      </c>
      <c r="E3" s="62"/>
      <c r="F3" s="61" t="s">
        <v>77</v>
      </c>
      <c r="G3" s="62"/>
      <c r="H3" s="61" t="s">
        <v>75</v>
      </c>
      <c r="I3" s="63"/>
      <c r="J3" s="63"/>
      <c r="K3" s="62"/>
      <c r="L3" s="61" t="s">
        <v>76</v>
      </c>
      <c r="M3" s="63"/>
      <c r="N3" s="62"/>
      <c r="O3" s="61" t="s">
        <v>78</v>
      </c>
      <c r="P3" s="63"/>
      <c r="Q3" s="62"/>
      <c r="R3"/>
    </row>
    <row r="4" spans="1:21" x14ac:dyDescent="0.2">
      <c r="B4" s="24" t="s">
        <v>55</v>
      </c>
      <c r="C4" s="30" t="s">
        <v>56</v>
      </c>
      <c r="D4" s="24" t="s">
        <v>55</v>
      </c>
      <c r="E4" s="30" t="s">
        <v>56</v>
      </c>
      <c r="F4" s="24" t="s">
        <v>55</v>
      </c>
      <c r="G4" s="30" t="s">
        <v>56</v>
      </c>
      <c r="H4" s="24" t="s">
        <v>55</v>
      </c>
      <c r="I4" s="37" t="s">
        <v>58</v>
      </c>
      <c r="J4" s="31" t="s">
        <v>59</v>
      </c>
      <c r="K4" s="30" t="s">
        <v>60</v>
      </c>
      <c r="L4" s="38" t="s">
        <v>55</v>
      </c>
      <c r="M4" s="30" t="s">
        <v>58</v>
      </c>
      <c r="N4" s="30" t="s">
        <v>60</v>
      </c>
      <c r="O4" s="24" t="s">
        <v>55</v>
      </c>
      <c r="P4" s="30" t="s">
        <v>58</v>
      </c>
      <c r="Q4" s="22" t="s">
        <v>60</v>
      </c>
      <c r="R4"/>
    </row>
    <row r="5" spans="1:21" x14ac:dyDescent="0.2">
      <c r="A5" s="4"/>
      <c r="B5" s="28">
        <v>63062</v>
      </c>
      <c r="C5" s="49">
        <v>583986708.145473</v>
      </c>
      <c r="D5" s="5">
        <v>63062</v>
      </c>
      <c r="E5" s="49">
        <v>823037990.09278405</v>
      </c>
      <c r="F5" s="4">
        <v>63062</v>
      </c>
      <c r="G5" s="49">
        <v>753458802.69280505</v>
      </c>
      <c r="H5" s="20">
        <v>27500</v>
      </c>
      <c r="I5" s="36">
        <v>672324.30724656</v>
      </c>
      <c r="J5" s="21">
        <v>5.8670000000000003E-7</v>
      </c>
      <c r="K5" s="28">
        <f t="shared" ref="K5:K23" si="0">I5*J5</f>
        <v>0.39445267106155679</v>
      </c>
      <c r="L5" s="20">
        <v>27500</v>
      </c>
      <c r="M5" s="49">
        <v>1408266.2988765801</v>
      </c>
      <c r="N5" s="28">
        <f t="shared" ref="N5:N23" si="1">J5*M5</f>
        <v>0.82622983755088963</v>
      </c>
      <c r="O5" s="20">
        <v>27500</v>
      </c>
      <c r="P5" s="49">
        <v>1375031.5314571999</v>
      </c>
      <c r="Q5" s="28">
        <f>J5*P5</f>
        <v>0.80673099950593929</v>
      </c>
      <c r="R5"/>
      <c r="U5" s="42"/>
    </row>
    <row r="6" spans="1:21" x14ac:dyDescent="0.2">
      <c r="A6" s="4"/>
      <c r="B6" s="28">
        <v>259355</v>
      </c>
      <c r="C6" s="26">
        <v>784228045.86363006</v>
      </c>
      <c r="D6" s="5">
        <v>259355</v>
      </c>
      <c r="E6" s="26">
        <v>1036541171.27185</v>
      </c>
      <c r="F6" s="4">
        <v>259355</v>
      </c>
      <c r="G6" s="26">
        <v>942117708.14417303</v>
      </c>
      <c r="H6" s="20">
        <v>72500</v>
      </c>
      <c r="I6" s="28">
        <v>205459855.568683</v>
      </c>
      <c r="J6" s="21">
        <v>2.6609999999999998E-7</v>
      </c>
      <c r="K6" s="28">
        <f t="shared" si="0"/>
        <v>54.67286756682654</v>
      </c>
      <c r="L6" s="20">
        <v>72500</v>
      </c>
      <c r="M6" s="26">
        <v>456266940.801992</v>
      </c>
      <c r="N6" s="28">
        <f t="shared" si="1"/>
        <v>121.41263294741006</v>
      </c>
      <c r="O6" s="20">
        <v>72500</v>
      </c>
      <c r="P6" s="26">
        <v>447526856.35406399</v>
      </c>
      <c r="Q6" s="28">
        <f t="shared" ref="Q6:Q23" si="2">J6*P6</f>
        <v>119.08689647581642</v>
      </c>
      <c r="R6"/>
      <c r="U6" s="42"/>
    </row>
    <row r="7" spans="1:21" x14ac:dyDescent="0.2">
      <c r="A7" s="4"/>
      <c r="B7" s="28">
        <v>657400</v>
      </c>
      <c r="C7" s="26">
        <v>418041009.96827698</v>
      </c>
      <c r="D7" s="5">
        <v>657400</v>
      </c>
      <c r="E7" s="26">
        <v>416511527.83687901</v>
      </c>
      <c r="F7" s="5">
        <v>657400</v>
      </c>
      <c r="G7" s="26">
        <v>371561661.41211897</v>
      </c>
      <c r="H7" s="20">
        <v>150000</v>
      </c>
      <c r="I7" s="28">
        <v>478226272.00146401</v>
      </c>
      <c r="J7" s="21">
        <v>3.826E-7</v>
      </c>
      <c r="K7" s="28">
        <f t="shared" si="0"/>
        <v>182.96937166776013</v>
      </c>
      <c r="L7" s="20">
        <v>150000</v>
      </c>
      <c r="M7" s="26">
        <v>1068473694.9639</v>
      </c>
      <c r="N7" s="28">
        <f t="shared" si="1"/>
        <v>408.79803569318813</v>
      </c>
      <c r="O7" s="20">
        <v>150000</v>
      </c>
      <c r="P7" s="26">
        <v>1048254203.26504</v>
      </c>
      <c r="Q7" s="28">
        <f t="shared" si="2"/>
        <v>401.06205816920431</v>
      </c>
      <c r="R7"/>
      <c r="U7" s="42"/>
    </row>
    <row r="8" spans="1:21" x14ac:dyDescent="0.2">
      <c r="A8" s="4"/>
      <c r="B8" s="28">
        <v>1164940</v>
      </c>
      <c r="C8" s="26">
        <v>116747703.90734699</v>
      </c>
      <c r="D8" s="5">
        <v>1164940</v>
      </c>
      <c r="E8" s="26">
        <v>93526067.584732696</v>
      </c>
      <c r="F8" s="5">
        <v>1164940</v>
      </c>
      <c r="G8" s="26">
        <v>80166927.496505797</v>
      </c>
      <c r="H8" s="20">
        <v>250000</v>
      </c>
      <c r="I8" s="28">
        <v>249884651.602925</v>
      </c>
      <c r="J8" s="21">
        <v>6.1959999999999996E-7</v>
      </c>
      <c r="K8" s="28">
        <f t="shared" si="0"/>
        <v>154.82853013317234</v>
      </c>
      <c r="L8" s="20">
        <v>250000</v>
      </c>
      <c r="M8" s="26">
        <v>573664580.32404494</v>
      </c>
      <c r="N8" s="28">
        <f t="shared" si="1"/>
        <v>355.44257396877822</v>
      </c>
      <c r="O8" s="20">
        <v>250000</v>
      </c>
      <c r="P8" s="26">
        <v>562866283.35732996</v>
      </c>
      <c r="Q8" s="28">
        <f t="shared" si="2"/>
        <v>348.75194916820163</v>
      </c>
      <c r="R8"/>
      <c r="U8" s="42"/>
    </row>
    <row r="9" spans="1:21" x14ac:dyDescent="0.2">
      <c r="A9" s="4"/>
      <c r="B9" s="28">
        <v>1624750</v>
      </c>
      <c r="C9" s="26">
        <v>63417284.190251499</v>
      </c>
      <c r="D9" s="5">
        <v>1624750</v>
      </c>
      <c r="E9" s="26">
        <v>50806792.922445603</v>
      </c>
      <c r="F9" s="5">
        <v>1624750</v>
      </c>
      <c r="G9" s="26">
        <v>42104624.898247503</v>
      </c>
      <c r="H9" s="20">
        <v>350000</v>
      </c>
      <c r="I9" s="28">
        <v>139887229.13297001</v>
      </c>
      <c r="J9" s="21">
        <v>8.6629999999999997E-7</v>
      </c>
      <c r="K9" s="28">
        <f t="shared" si="0"/>
        <v>121.1843065978919</v>
      </c>
      <c r="L9" s="20">
        <v>350000</v>
      </c>
      <c r="M9" s="26">
        <v>339853121.86911398</v>
      </c>
      <c r="N9" s="28">
        <f t="shared" si="1"/>
        <v>294.41475947521343</v>
      </c>
      <c r="O9" s="20">
        <v>350000</v>
      </c>
      <c r="P9" s="26">
        <v>333895763.13443702</v>
      </c>
      <c r="Q9" s="28">
        <f t="shared" si="2"/>
        <v>289.25389960336281</v>
      </c>
      <c r="R9"/>
      <c r="U9" s="42"/>
    </row>
    <row r="10" spans="1:21" x14ac:dyDescent="0.2">
      <c r="A10" s="4"/>
      <c r="B10" s="28">
        <v>2419350</v>
      </c>
      <c r="C10" s="26">
        <v>83814632.330977499</v>
      </c>
      <c r="D10" s="5">
        <v>2419350</v>
      </c>
      <c r="E10" s="26">
        <v>51546142.491691299</v>
      </c>
      <c r="F10" s="5">
        <v>2419350</v>
      </c>
      <c r="G10" s="26">
        <v>39334157.0101109</v>
      </c>
      <c r="H10" s="20">
        <v>500000</v>
      </c>
      <c r="I10" s="28">
        <v>214797065.176745</v>
      </c>
      <c r="J10" s="21">
        <v>1.173E-6</v>
      </c>
      <c r="K10" s="28">
        <f t="shared" si="0"/>
        <v>251.95695745232189</v>
      </c>
      <c r="L10" s="20">
        <v>500000</v>
      </c>
      <c r="M10" s="26">
        <v>488507865.07701403</v>
      </c>
      <c r="N10" s="28">
        <f t="shared" si="1"/>
        <v>573.01972573533749</v>
      </c>
      <c r="O10" s="20">
        <v>500000</v>
      </c>
      <c r="P10" s="26">
        <v>479543703.32374501</v>
      </c>
      <c r="Q10" s="28">
        <f t="shared" si="2"/>
        <v>562.50476399875288</v>
      </c>
      <c r="R10"/>
      <c r="U10" s="42"/>
    </row>
    <row r="11" spans="1:21" x14ac:dyDescent="0.2">
      <c r="A11" s="4"/>
      <c r="B11" s="28">
        <v>4694100</v>
      </c>
      <c r="C11" s="26">
        <v>40000971.728171103</v>
      </c>
      <c r="D11" s="5">
        <v>4694100</v>
      </c>
      <c r="E11" s="26">
        <v>15197511.474822801</v>
      </c>
      <c r="F11" s="5">
        <v>4694100</v>
      </c>
      <c r="G11" s="26">
        <v>10443792.8245355</v>
      </c>
      <c r="H11" s="20">
        <v>700000</v>
      </c>
      <c r="I11" s="28">
        <v>77121369.522215202</v>
      </c>
      <c r="J11" s="21">
        <v>1.5340000000000001E-6</v>
      </c>
      <c r="K11" s="28">
        <f t="shared" si="0"/>
        <v>118.30418084707813</v>
      </c>
      <c r="L11" s="20">
        <v>700000</v>
      </c>
      <c r="M11" s="26">
        <v>219064971.66484201</v>
      </c>
      <c r="N11" s="28">
        <f t="shared" si="1"/>
        <v>336.04566653386763</v>
      </c>
      <c r="O11" s="20">
        <v>700000</v>
      </c>
      <c r="P11" s="26">
        <v>214102612.90110299</v>
      </c>
      <c r="Q11" s="28">
        <f t="shared" si="2"/>
        <v>328.43340819029197</v>
      </c>
      <c r="R11"/>
      <c r="U11" s="42"/>
    </row>
    <row r="12" spans="1:21" x14ac:dyDescent="0.2">
      <c r="A12" s="4"/>
      <c r="B12" s="28">
        <v>13188150</v>
      </c>
      <c r="C12" s="26">
        <v>21543739.082363699</v>
      </c>
      <c r="D12" s="5">
        <v>13188150</v>
      </c>
      <c r="E12" s="26">
        <v>7611843.2853696803</v>
      </c>
      <c r="F12" s="5">
        <v>13188150</v>
      </c>
      <c r="G12" s="26">
        <v>5105643.1995136105</v>
      </c>
      <c r="H12" s="20">
        <v>900000</v>
      </c>
      <c r="I12" s="28">
        <v>64137458.995622396</v>
      </c>
      <c r="J12" s="21">
        <v>1.995E-6</v>
      </c>
      <c r="K12" s="28">
        <f t="shared" si="0"/>
        <v>127.95423069626668</v>
      </c>
      <c r="L12" s="20">
        <v>900000</v>
      </c>
      <c r="M12" s="26">
        <v>169272924.91673401</v>
      </c>
      <c r="N12" s="28">
        <f t="shared" si="1"/>
        <v>337.69948520888437</v>
      </c>
      <c r="O12" s="20">
        <v>900000</v>
      </c>
      <c r="P12" s="26">
        <v>165338790.98148099</v>
      </c>
      <c r="Q12" s="28">
        <f t="shared" si="2"/>
        <v>329.85088800805454</v>
      </c>
      <c r="R12"/>
      <c r="U12" s="42"/>
    </row>
    <row r="13" spans="1:21" x14ac:dyDescent="0.2">
      <c r="B13" s="26"/>
      <c r="C13" s="26"/>
      <c r="D13" s="48"/>
      <c r="E13" s="26"/>
      <c r="F13" s="48"/>
      <c r="G13" s="26"/>
      <c r="H13" s="20">
        <v>1165000</v>
      </c>
      <c r="I13" s="28">
        <v>72205538.269447401</v>
      </c>
      <c r="J13" s="21">
        <v>2.5050000000000002E-6</v>
      </c>
      <c r="K13" s="28">
        <f t="shared" si="0"/>
        <v>180.87487336496577</v>
      </c>
      <c r="L13" s="20">
        <v>1165000</v>
      </c>
      <c r="M13" s="26">
        <v>204868921.84759399</v>
      </c>
      <c r="N13" s="28">
        <f t="shared" si="1"/>
        <v>513.19664922822301</v>
      </c>
      <c r="O13" s="20">
        <v>1165000</v>
      </c>
      <c r="P13" s="26">
        <v>200629199.09081599</v>
      </c>
      <c r="Q13" s="28">
        <f t="shared" si="2"/>
        <v>502.57614372249407</v>
      </c>
      <c r="R13"/>
      <c r="U13" s="42"/>
    </row>
    <row r="14" spans="1:21" x14ac:dyDescent="0.2">
      <c r="B14" s="26"/>
      <c r="C14" s="26"/>
      <c r="D14" s="48"/>
      <c r="E14" s="26"/>
      <c r="F14" s="48"/>
      <c r="G14" s="26"/>
      <c r="H14" s="20">
        <v>1495000</v>
      </c>
      <c r="I14" s="28">
        <v>60298006.126775503</v>
      </c>
      <c r="J14" s="21">
        <v>2.5050000000000002E-6</v>
      </c>
      <c r="K14" s="28">
        <f t="shared" si="0"/>
        <v>151.04650534757263</v>
      </c>
      <c r="L14" s="20">
        <v>1495000</v>
      </c>
      <c r="M14" s="26">
        <v>163983036.846834</v>
      </c>
      <c r="N14" s="28">
        <f t="shared" si="1"/>
        <v>410.77750730131919</v>
      </c>
      <c r="O14" s="20">
        <v>1495000</v>
      </c>
      <c r="P14" s="26">
        <v>160700127.01728201</v>
      </c>
      <c r="Q14" s="28">
        <f t="shared" si="2"/>
        <v>402.55381817829146</v>
      </c>
      <c r="R14"/>
      <c r="U14" s="42"/>
    </row>
    <row r="15" spans="1:21" x14ac:dyDescent="0.2">
      <c r="B15" s="26"/>
      <c r="C15" s="26"/>
      <c r="D15" s="48"/>
      <c r="E15" s="26"/>
      <c r="F15" s="48"/>
      <c r="G15" s="26"/>
      <c r="H15" s="20">
        <v>1830000</v>
      </c>
      <c r="I15" s="28">
        <v>55392491.204505302</v>
      </c>
      <c r="J15" s="21">
        <v>2.999E-6</v>
      </c>
      <c r="K15" s="28">
        <f t="shared" si="0"/>
        <v>166.12208112231141</v>
      </c>
      <c r="L15" s="20">
        <v>1830000</v>
      </c>
      <c r="M15" s="26">
        <v>141144154.65268901</v>
      </c>
      <c r="N15" s="28">
        <f t="shared" si="1"/>
        <v>423.29131980341435</v>
      </c>
      <c r="O15" s="20">
        <v>1830000</v>
      </c>
      <c r="P15" s="26">
        <v>138077959.74753001</v>
      </c>
      <c r="Q15" s="28">
        <f t="shared" si="2"/>
        <v>414.0958012828425</v>
      </c>
      <c r="R15"/>
      <c r="U15" s="42"/>
    </row>
    <row r="16" spans="1:21" x14ac:dyDescent="0.2">
      <c r="B16" s="26"/>
      <c r="C16" s="26"/>
      <c r="D16" s="48"/>
      <c r="E16" s="26"/>
      <c r="F16" s="48"/>
      <c r="G16" s="26"/>
      <c r="H16" s="20">
        <v>2250000</v>
      </c>
      <c r="I16" s="28">
        <v>115336432.438738</v>
      </c>
      <c r="J16" s="21">
        <v>3.399E-6</v>
      </c>
      <c r="K16" s="28">
        <f t="shared" si="0"/>
        <v>392.02853385927045</v>
      </c>
      <c r="L16" s="20">
        <v>2250000</v>
      </c>
      <c r="M16" s="26">
        <v>238577098.931878</v>
      </c>
      <c r="N16" s="28">
        <f t="shared" si="1"/>
        <v>810.92355926945334</v>
      </c>
      <c r="O16" s="20">
        <v>2250000</v>
      </c>
      <c r="P16" s="26">
        <v>229665195.78822601</v>
      </c>
      <c r="Q16" s="28">
        <f t="shared" si="2"/>
        <v>780.63200048418025</v>
      </c>
      <c r="R16"/>
      <c r="U16" s="42"/>
    </row>
    <row r="17" spans="2:22" x14ac:dyDescent="0.2">
      <c r="B17" s="26"/>
      <c r="C17" s="26"/>
      <c r="D17" s="48"/>
      <c r="E17" s="26"/>
      <c r="F17" s="48"/>
      <c r="G17" s="26"/>
      <c r="H17" s="20">
        <v>2750000</v>
      </c>
      <c r="I17" s="28">
        <v>50326137.195235297</v>
      </c>
      <c r="J17" s="21">
        <v>3.9689999999999996E-6</v>
      </c>
      <c r="K17" s="28">
        <f t="shared" si="0"/>
        <v>199.74443852788886</v>
      </c>
      <c r="L17" s="20">
        <v>2750000</v>
      </c>
      <c r="M17" s="26">
        <v>124028527.241833</v>
      </c>
      <c r="N17" s="28">
        <f t="shared" si="1"/>
        <v>492.26922462283511</v>
      </c>
      <c r="O17" s="20">
        <v>2750000</v>
      </c>
      <c r="P17" s="26">
        <v>122605450.39544</v>
      </c>
      <c r="Q17" s="28">
        <f t="shared" si="2"/>
        <v>486.62103261950131</v>
      </c>
      <c r="R17"/>
      <c r="U17" s="42"/>
    </row>
    <row r="18" spans="2:22" x14ac:dyDescent="0.2">
      <c r="B18" s="26"/>
      <c r="C18" s="26"/>
      <c r="D18" s="48"/>
      <c r="E18" s="26"/>
      <c r="F18" s="48"/>
      <c r="G18" s="26"/>
      <c r="H18" s="20">
        <v>3500000</v>
      </c>
      <c r="I18" s="28">
        <v>102832447.842489</v>
      </c>
      <c r="J18" s="21">
        <v>4.7849999999999999E-6</v>
      </c>
      <c r="K18" s="28">
        <f t="shared" si="0"/>
        <v>492.05326292630986</v>
      </c>
      <c r="L18" s="20">
        <v>3500000</v>
      </c>
      <c r="M18" s="26">
        <v>218171415.92624199</v>
      </c>
      <c r="N18" s="28">
        <f t="shared" si="1"/>
        <v>1043.9502252070679</v>
      </c>
      <c r="O18" s="20">
        <v>3500000</v>
      </c>
      <c r="P18" s="26">
        <v>211245015.069664</v>
      </c>
      <c r="Q18" s="28">
        <f t="shared" si="2"/>
        <v>1010.8073971083422</v>
      </c>
      <c r="R18"/>
      <c r="U18" s="42"/>
    </row>
    <row r="19" spans="2:22" x14ac:dyDescent="0.2">
      <c r="B19" s="26"/>
      <c r="C19" s="26"/>
      <c r="D19" s="48"/>
      <c r="E19" s="26"/>
      <c r="F19" s="48"/>
      <c r="G19" s="26"/>
      <c r="H19" s="20">
        <v>4500000</v>
      </c>
      <c r="I19" s="28">
        <v>79422789.370667994</v>
      </c>
      <c r="J19" s="21">
        <v>5.5790000000000003E-6</v>
      </c>
      <c r="K19" s="28">
        <f t="shared" si="0"/>
        <v>443.09974189895678</v>
      </c>
      <c r="L19" s="20">
        <v>4500000</v>
      </c>
      <c r="M19" s="26">
        <v>159655658.09978101</v>
      </c>
      <c r="N19" s="28">
        <f t="shared" si="1"/>
        <v>890.71891653867829</v>
      </c>
      <c r="O19" s="20">
        <v>4500000</v>
      </c>
      <c r="P19" s="26">
        <v>157025798.08244601</v>
      </c>
      <c r="Q19" s="28">
        <f t="shared" si="2"/>
        <v>876.04692750196637</v>
      </c>
      <c r="R19"/>
      <c r="U19" s="42"/>
    </row>
    <row r="20" spans="2:22" x14ac:dyDescent="0.2">
      <c r="B20" s="26"/>
      <c r="C20" s="26"/>
      <c r="D20" s="48"/>
      <c r="E20" s="26"/>
      <c r="F20" s="48"/>
      <c r="G20" s="26"/>
      <c r="H20" s="20">
        <v>5750000</v>
      </c>
      <c r="I20" s="28">
        <v>99739383.527265698</v>
      </c>
      <c r="J20" s="21">
        <v>6.3389999999999998E-6</v>
      </c>
      <c r="K20" s="28">
        <f t="shared" si="0"/>
        <v>632.24795217933729</v>
      </c>
      <c r="L20" s="20">
        <v>5750000</v>
      </c>
      <c r="M20" s="26">
        <v>170713956.71631801</v>
      </c>
      <c r="N20" s="28">
        <f t="shared" si="1"/>
        <v>1082.1557716247398</v>
      </c>
      <c r="O20" s="20">
        <v>5750000</v>
      </c>
      <c r="P20" s="26">
        <v>168190473.783097</v>
      </c>
      <c r="Q20" s="28">
        <f t="shared" si="2"/>
        <v>1066.1594133110518</v>
      </c>
      <c r="R20"/>
      <c r="U20" s="42"/>
    </row>
    <row r="21" spans="2:22" x14ac:dyDescent="0.2">
      <c r="B21" s="26"/>
      <c r="C21" s="26"/>
      <c r="D21" s="48"/>
      <c r="E21" s="26"/>
      <c r="F21" s="48"/>
      <c r="G21" s="26"/>
      <c r="H21" s="20">
        <v>7250000</v>
      </c>
      <c r="I21" s="28">
        <v>140925805.235668</v>
      </c>
      <c r="J21" s="21">
        <v>7.6249999999999998E-6</v>
      </c>
      <c r="K21" s="28">
        <f t="shared" si="0"/>
        <v>1074.5592649219684</v>
      </c>
      <c r="L21" s="20">
        <v>7250000</v>
      </c>
      <c r="M21" s="26">
        <v>187218040.57795</v>
      </c>
      <c r="N21" s="28">
        <f t="shared" si="1"/>
        <v>1427.5375594068687</v>
      </c>
      <c r="O21" s="20">
        <v>7250000</v>
      </c>
      <c r="P21" s="26">
        <v>184068605.185718</v>
      </c>
      <c r="Q21" s="28">
        <f t="shared" si="2"/>
        <v>1403.5231145410996</v>
      </c>
      <c r="R21"/>
      <c r="U21" s="42"/>
    </row>
    <row r="22" spans="2:22" x14ac:dyDescent="0.2">
      <c r="B22" s="26"/>
      <c r="C22" s="26"/>
      <c r="D22" s="48"/>
      <c r="E22" s="26"/>
      <c r="F22" s="48"/>
      <c r="G22" s="26"/>
      <c r="H22" s="20">
        <v>9000000</v>
      </c>
      <c r="I22" s="28">
        <v>46947627.975641198</v>
      </c>
      <c r="J22" s="21">
        <v>8.7339999999999997E-6</v>
      </c>
      <c r="K22" s="28">
        <f t="shared" si="0"/>
        <v>410.04058273925023</v>
      </c>
      <c r="L22" s="20">
        <v>9000000</v>
      </c>
      <c r="M22" s="26">
        <v>55805372.883654498</v>
      </c>
      <c r="N22" s="28">
        <f t="shared" si="1"/>
        <v>487.40412676583838</v>
      </c>
      <c r="O22" s="20">
        <v>9000000</v>
      </c>
      <c r="P22" s="26">
        <v>54628575.723491304</v>
      </c>
      <c r="Q22" s="28">
        <f t="shared" si="2"/>
        <v>477.12598036897305</v>
      </c>
      <c r="R22"/>
      <c r="U22" s="42"/>
    </row>
    <row r="23" spans="2:22" x14ac:dyDescent="0.2">
      <c r="B23" s="27"/>
      <c r="C23" s="27"/>
      <c r="D23" s="48"/>
      <c r="E23" s="27"/>
      <c r="F23" s="48"/>
      <c r="G23" s="27"/>
      <c r="H23" s="20">
        <v>15000000</v>
      </c>
      <c r="I23" s="29">
        <v>263518.02429324802</v>
      </c>
      <c r="J23" s="21">
        <v>1.326E-5</v>
      </c>
      <c r="K23" s="29">
        <f t="shared" si="0"/>
        <v>3.4942490021284689</v>
      </c>
      <c r="L23" s="20">
        <v>15000000</v>
      </c>
      <c r="M23" s="27">
        <v>290020.222711668</v>
      </c>
      <c r="N23" s="28">
        <f t="shared" si="1"/>
        <v>3.8456681531567178</v>
      </c>
      <c r="O23" s="20">
        <v>15000000</v>
      </c>
      <c r="P23" s="27">
        <v>274546.32895498001</v>
      </c>
      <c r="Q23" s="28">
        <f t="shared" si="2"/>
        <v>3.6404843219430352</v>
      </c>
      <c r="R23"/>
      <c r="U23" s="42"/>
    </row>
    <row r="24" spans="2:22" x14ac:dyDescent="0.2">
      <c r="B24" s="24" t="s">
        <v>57</v>
      </c>
      <c r="C24" s="37">
        <f>SUM(C6*((B6-100000)/(B6-B5)),C7:C12)</f>
        <v>1380219018.3563373</v>
      </c>
      <c r="D24" s="24" t="s">
        <v>57</v>
      </c>
      <c r="E24" s="37">
        <f>SUM(E6*((D6-100000)/(D6-D5)),E7:E12)</f>
        <v>1476686939.8873608</v>
      </c>
      <c r="F24" s="24" t="s">
        <v>57</v>
      </c>
      <c r="G24" s="37">
        <f>SUM(G6*((F6-100000)/(F6-F5)),G7:G12)</f>
        <v>1313548804.8303375</v>
      </c>
      <c r="H24" s="24"/>
      <c r="I24" s="25"/>
      <c r="J24" s="37" t="s">
        <v>57</v>
      </c>
      <c r="K24" s="37">
        <f>SUM(K5:K23)</f>
        <v>5157.5763835223388</v>
      </c>
      <c r="L24" s="38"/>
      <c r="M24" s="37" t="s">
        <v>57</v>
      </c>
      <c r="N24" s="37">
        <f>SUM(N5:N23)</f>
        <v>10013.729637321825</v>
      </c>
      <c r="O24" s="37"/>
      <c r="P24" s="37" t="s">
        <v>57</v>
      </c>
      <c r="Q24" s="41">
        <f>SUM(Q5:Q23)</f>
        <v>9803.5327080538773</v>
      </c>
      <c r="R24"/>
      <c r="U24" s="42"/>
    </row>
    <row r="25" spans="2:22" x14ac:dyDescent="0.2">
      <c r="E25" s="5"/>
      <c r="F25" s="5"/>
      <c r="G25" s="5"/>
      <c r="R25"/>
      <c r="T25" s="11"/>
      <c r="U25" s="5"/>
    </row>
    <row r="26" spans="2:22" x14ac:dyDescent="0.2">
      <c r="B26" s="34" t="s">
        <v>71</v>
      </c>
      <c r="C26" s="30" t="s">
        <v>68</v>
      </c>
      <c r="D26" s="31" t="s">
        <v>69</v>
      </c>
      <c r="E26" s="30" t="s">
        <v>70</v>
      </c>
      <c r="H26" s="61" t="s">
        <v>89</v>
      </c>
      <c r="I26" s="62"/>
      <c r="K26" s="61" t="s">
        <v>88</v>
      </c>
      <c r="L26" s="63"/>
      <c r="M26" s="63"/>
      <c r="N26" s="62"/>
    </row>
    <row r="27" spans="2:22" x14ac:dyDescent="0.2">
      <c r="B27" s="32" t="s">
        <v>66</v>
      </c>
      <c r="C27" s="28">
        <f>'Validate - 20 vs. 2000 Batches '!C4</f>
        <v>9937487000</v>
      </c>
      <c r="D27" s="50">
        <f>SUM(I28:I133)</f>
        <v>2458088664.523448</v>
      </c>
      <c r="E27" s="58">
        <f>(D27-C27)/C27</f>
        <v>-0.75264484225001271</v>
      </c>
      <c r="G27" s="5"/>
      <c r="H27" s="39" t="s">
        <v>55</v>
      </c>
      <c r="I27" s="37" t="s">
        <v>56</v>
      </c>
      <c r="K27" s="39" t="s">
        <v>55</v>
      </c>
      <c r="L27" s="37" t="s">
        <v>58</v>
      </c>
      <c r="M27" s="40" t="s">
        <v>59</v>
      </c>
      <c r="N27" s="49" t="s">
        <v>60</v>
      </c>
    </row>
    <row r="28" spans="2:22" x14ac:dyDescent="0.2">
      <c r="B28" s="33" t="s">
        <v>67</v>
      </c>
      <c r="C28" s="29">
        <f>'Validate - 20 vs. 2000 Batches '!E4</f>
        <v>17175.98</v>
      </c>
      <c r="D28" s="51">
        <f>SUM(N28:N74)</f>
        <v>13133.509123128983</v>
      </c>
      <c r="E28" s="35">
        <f>(D28-C28)/C28</f>
        <v>-0.23535605402841742</v>
      </c>
      <c r="G28" s="5"/>
      <c r="H28" s="50">
        <v>104563.5</v>
      </c>
      <c r="I28" s="36">
        <v>122285231.74913201</v>
      </c>
      <c r="K28" s="50">
        <v>15000</v>
      </c>
      <c r="L28" s="55">
        <v>932.37853385551296</v>
      </c>
      <c r="M28" s="52">
        <f>M29</f>
        <v>5.8670000000000003E-7</v>
      </c>
      <c r="N28" s="36">
        <f>L28*M28</f>
        <v>5.470264858130295E-4</v>
      </c>
    </row>
    <row r="29" spans="2:22" x14ac:dyDescent="0.2">
      <c r="G29" s="5"/>
      <c r="H29" s="20">
        <v>113940</v>
      </c>
      <c r="I29" s="28">
        <v>51047340.809883401</v>
      </c>
      <c r="K29" s="20">
        <v>25000</v>
      </c>
      <c r="L29" s="56">
        <v>48128.955441979102</v>
      </c>
      <c r="M29" s="53">
        <v>5.8670000000000003E-7</v>
      </c>
      <c r="N29" s="28">
        <f t="shared" ref="N29:N74" si="3">L29*M29</f>
        <v>2.8237258157809142E-2</v>
      </c>
    </row>
    <row r="30" spans="2:22" x14ac:dyDescent="0.2">
      <c r="G30" s="5"/>
      <c r="H30" s="20">
        <v>119780</v>
      </c>
      <c r="I30" s="28">
        <v>54883620.587367997</v>
      </c>
      <c r="K30" s="20">
        <v>37500</v>
      </c>
      <c r="L30" s="56">
        <v>2875130.1677934001</v>
      </c>
      <c r="M30" s="53">
        <v>5.8670000000000003E-7</v>
      </c>
      <c r="N30" s="28">
        <f t="shared" si="3"/>
        <v>1.6868388694443879</v>
      </c>
    </row>
    <row r="31" spans="2:22" x14ac:dyDescent="0.2">
      <c r="G31" s="5"/>
      <c r="H31" s="20">
        <v>125920</v>
      </c>
      <c r="I31" s="28">
        <v>59978511.474518299</v>
      </c>
      <c r="K31" s="20">
        <v>52500</v>
      </c>
      <c r="L31" s="56">
        <v>51508912.156408802</v>
      </c>
      <c r="M31" s="53">
        <v>2.8210000000000002E-7</v>
      </c>
      <c r="N31" s="28">
        <f t="shared" si="3"/>
        <v>14.530664119322925</v>
      </c>
    </row>
    <row r="32" spans="2:22" x14ac:dyDescent="0.2">
      <c r="G32" s="5"/>
      <c r="H32" s="20">
        <v>132380</v>
      </c>
      <c r="I32" s="28">
        <v>42041866.6940732</v>
      </c>
      <c r="K32" s="20">
        <v>65000</v>
      </c>
      <c r="L32" s="56">
        <v>112092150.074486</v>
      </c>
      <c r="M32" s="53">
        <v>2.8210000000000002E-7</v>
      </c>
      <c r="N32" s="28">
        <f t="shared" si="3"/>
        <v>31.621195536012504</v>
      </c>
      <c r="V32" s="5"/>
    </row>
    <row r="33" spans="7:14" x14ac:dyDescent="0.2">
      <c r="G33" s="5"/>
      <c r="H33" s="20">
        <v>139165</v>
      </c>
      <c r="I33" s="28">
        <v>51956096.175420702</v>
      </c>
      <c r="K33" s="20">
        <v>72500</v>
      </c>
      <c r="L33" s="56">
        <v>82340954.822705194</v>
      </c>
      <c r="M33" s="53">
        <v>2.6609999999999998E-7</v>
      </c>
      <c r="N33" s="28">
        <f t="shared" si="3"/>
        <v>21.910928078321852</v>
      </c>
    </row>
    <row r="34" spans="7:14" x14ac:dyDescent="0.2">
      <c r="G34" s="5"/>
      <c r="H34" s="20">
        <v>146300</v>
      </c>
      <c r="I34" s="28">
        <v>49302784.026252702</v>
      </c>
      <c r="K34" s="20">
        <v>87500</v>
      </c>
      <c r="L34" s="56">
        <v>517740068.71099502</v>
      </c>
      <c r="M34" s="53">
        <v>2.6609999999999998E-7</v>
      </c>
      <c r="N34" s="28">
        <f t="shared" si="3"/>
        <v>137.77063228399575</v>
      </c>
    </row>
    <row r="35" spans="7:14" x14ac:dyDescent="0.2">
      <c r="G35" s="5"/>
      <c r="H35" s="20">
        <v>153800</v>
      </c>
      <c r="I35" s="28">
        <v>55192586.131135397</v>
      </c>
      <c r="K35" s="20">
        <v>125000</v>
      </c>
      <c r="L35" s="56">
        <v>908247182.09410501</v>
      </c>
      <c r="M35" s="53">
        <v>2.7650000000000002E-7</v>
      </c>
      <c r="N35" s="28">
        <f t="shared" si="3"/>
        <v>251.13034584902005</v>
      </c>
    </row>
    <row r="36" spans="7:14" x14ac:dyDescent="0.2">
      <c r="H36" s="20">
        <v>161685</v>
      </c>
      <c r="I36" s="28">
        <v>59863354.694802299</v>
      </c>
      <c r="K36" s="20">
        <v>175000</v>
      </c>
      <c r="L36" s="56">
        <v>645893406.46809101</v>
      </c>
      <c r="M36" s="53">
        <v>3.826E-7</v>
      </c>
      <c r="N36" s="28">
        <f t="shared" si="3"/>
        <v>247.11881731469163</v>
      </c>
    </row>
    <row r="37" spans="7:14" x14ac:dyDescent="0.2">
      <c r="H37" s="20">
        <v>169975</v>
      </c>
      <c r="I37" s="28">
        <v>48632577.961180396</v>
      </c>
      <c r="K37" s="20">
        <v>230000</v>
      </c>
      <c r="L37" s="56">
        <v>537077636.250664</v>
      </c>
      <c r="M37" s="53">
        <v>5.1849999999999999E-7</v>
      </c>
      <c r="N37" s="28">
        <f t="shared" si="3"/>
        <v>278.47475439596928</v>
      </c>
    </row>
    <row r="38" spans="7:14" x14ac:dyDescent="0.2">
      <c r="H38" s="20">
        <v>178690</v>
      </c>
      <c r="I38" s="28">
        <v>51170262.360588104</v>
      </c>
      <c r="K38" s="20">
        <v>280000</v>
      </c>
      <c r="L38" s="56">
        <v>261666537.09888899</v>
      </c>
      <c r="M38" s="53">
        <v>6.1959999999999996E-7</v>
      </c>
      <c r="N38" s="28">
        <f t="shared" si="3"/>
        <v>162.1285863864716</v>
      </c>
    </row>
    <row r="39" spans="7:14" x14ac:dyDescent="0.2">
      <c r="H39" s="20">
        <v>187855</v>
      </c>
      <c r="I39" s="28">
        <v>48388240.061370701</v>
      </c>
      <c r="K39" s="20">
        <v>350000</v>
      </c>
      <c r="L39" s="56">
        <v>466684698.32810903</v>
      </c>
      <c r="M39" s="53">
        <v>7.5649999999999998E-7</v>
      </c>
      <c r="N39" s="28">
        <f t="shared" si="3"/>
        <v>353.04697428521445</v>
      </c>
    </row>
    <row r="40" spans="7:14" x14ac:dyDescent="0.2">
      <c r="H40" s="20">
        <v>197485</v>
      </c>
      <c r="I40" s="28">
        <v>51228474.966462903</v>
      </c>
      <c r="K40" s="20">
        <v>425000</v>
      </c>
      <c r="L40" s="56">
        <v>176633551.56863999</v>
      </c>
      <c r="M40" s="53">
        <v>8.6629999999999997E-7</v>
      </c>
      <c r="N40" s="28">
        <f t="shared" si="3"/>
        <v>153.01764572391281</v>
      </c>
    </row>
    <row r="41" spans="7:14" x14ac:dyDescent="0.2">
      <c r="H41" s="20">
        <v>207610</v>
      </c>
      <c r="I41" s="28">
        <v>52285582.020288497</v>
      </c>
      <c r="K41" s="20">
        <v>480000</v>
      </c>
      <c r="L41" s="56">
        <v>179274376.87145501</v>
      </c>
      <c r="M41" s="53">
        <v>1.074E-6</v>
      </c>
      <c r="N41" s="28">
        <f t="shared" si="3"/>
        <v>192.54068075994269</v>
      </c>
    </row>
    <row r="42" spans="7:14" x14ac:dyDescent="0.2">
      <c r="H42" s="20">
        <v>218255</v>
      </c>
      <c r="I42" s="28">
        <v>43890516.115755297</v>
      </c>
      <c r="K42" s="20">
        <v>511000</v>
      </c>
      <c r="L42" s="56">
        <v>131643283.70168801</v>
      </c>
      <c r="M42" s="53">
        <v>1.173E-6</v>
      </c>
      <c r="N42" s="28">
        <f t="shared" si="3"/>
        <v>154.41757178208005</v>
      </c>
    </row>
    <row r="43" spans="7:14" x14ac:dyDescent="0.2">
      <c r="H43" s="20">
        <v>229445</v>
      </c>
      <c r="I43" s="28">
        <v>55972343.530880198</v>
      </c>
      <c r="K43" s="20">
        <v>556000</v>
      </c>
      <c r="L43" s="56">
        <v>194525950.77619201</v>
      </c>
      <c r="M43" s="53">
        <v>1.2640000000000001E-6</v>
      </c>
      <c r="N43" s="28">
        <f t="shared" si="3"/>
        <v>245.88080178110673</v>
      </c>
    </row>
    <row r="44" spans="7:14" x14ac:dyDescent="0.2">
      <c r="H44" s="20">
        <v>241210</v>
      </c>
      <c r="I44" s="28">
        <v>51457742.442464203</v>
      </c>
      <c r="K44" s="20">
        <v>650000</v>
      </c>
      <c r="L44" s="56">
        <v>165010541.14128399</v>
      </c>
      <c r="M44" s="53">
        <v>1.3570000000000001E-6</v>
      </c>
      <c r="N44" s="28">
        <f t="shared" si="3"/>
        <v>223.91930432872238</v>
      </c>
    </row>
    <row r="45" spans="7:14" x14ac:dyDescent="0.2">
      <c r="H45" s="20">
        <v>260240</v>
      </c>
      <c r="I45" s="28">
        <v>94135262.166771695</v>
      </c>
      <c r="K45" s="20">
        <v>750000</v>
      </c>
      <c r="L45" s="56">
        <v>145292827.9774</v>
      </c>
      <c r="M45" s="53">
        <v>1.5340000000000001E-6</v>
      </c>
      <c r="N45" s="28">
        <f t="shared" si="3"/>
        <v>222.87919811733161</v>
      </c>
    </row>
    <row r="46" spans="7:14" x14ac:dyDescent="0.2">
      <c r="H46" s="20">
        <v>280245</v>
      </c>
      <c r="I46" s="28">
        <v>52324701.4935956</v>
      </c>
      <c r="K46" s="20">
        <v>850000</v>
      </c>
      <c r="L46" s="56">
        <v>123092004.332111</v>
      </c>
      <c r="M46" s="53">
        <v>1.6920000000000001E-6</v>
      </c>
      <c r="N46" s="28">
        <f t="shared" si="3"/>
        <v>208.27167132993182</v>
      </c>
    </row>
    <row r="47" spans="7:14" x14ac:dyDescent="0.2">
      <c r="H47" s="20">
        <v>290885</v>
      </c>
      <c r="I47" s="28">
        <v>23749978.695572499</v>
      </c>
      <c r="K47" s="20">
        <v>950000</v>
      </c>
      <c r="L47" s="56">
        <v>99847654.736110702</v>
      </c>
      <c r="M47" s="53">
        <v>1.995E-6</v>
      </c>
      <c r="N47" s="28">
        <f t="shared" si="3"/>
        <v>199.19607119854084</v>
      </c>
    </row>
    <row r="48" spans="7:14" x14ac:dyDescent="0.2">
      <c r="H48" s="20">
        <v>295865</v>
      </c>
      <c r="I48" s="28">
        <v>8818550.5682942905</v>
      </c>
      <c r="K48" s="20">
        <v>1100000</v>
      </c>
      <c r="L48" s="56">
        <v>192926153.35967001</v>
      </c>
      <c r="M48" s="53">
        <v>1.995E-6</v>
      </c>
      <c r="N48" s="28">
        <f t="shared" si="3"/>
        <v>384.88767595254166</v>
      </c>
    </row>
    <row r="49" spans="8:14" x14ac:dyDescent="0.2">
      <c r="H49" s="20">
        <v>297850</v>
      </c>
      <c r="I49" s="28">
        <v>4571846.3319443902</v>
      </c>
      <c r="K49" s="20">
        <v>1265000</v>
      </c>
      <c r="L49" s="56">
        <v>107397645.51875199</v>
      </c>
      <c r="M49" s="53">
        <v>2.5050000000000002E-6</v>
      </c>
      <c r="N49" s="28">
        <f t="shared" si="3"/>
        <v>269.03110202447374</v>
      </c>
    </row>
    <row r="50" spans="8:14" x14ac:dyDescent="0.2">
      <c r="H50" s="20">
        <v>300230</v>
      </c>
      <c r="I50" s="28">
        <v>12716247.9898293</v>
      </c>
      <c r="K50" s="20">
        <v>1385000</v>
      </c>
      <c r="L50" s="56">
        <v>82777421.185201094</v>
      </c>
      <c r="M50" s="53">
        <v>2.5050000000000002E-6</v>
      </c>
      <c r="N50" s="28">
        <f t="shared" si="3"/>
        <v>207.35744006892875</v>
      </c>
    </row>
    <row r="51" spans="8:14" x14ac:dyDescent="0.2">
      <c r="H51" s="20">
        <v>317850</v>
      </c>
      <c r="I51" s="28">
        <v>107365583.064808</v>
      </c>
      <c r="K51" s="20">
        <v>1470000</v>
      </c>
      <c r="L51" s="56">
        <v>41875985.609526999</v>
      </c>
      <c r="M51" s="53">
        <v>2.5050000000000002E-6</v>
      </c>
      <c r="N51" s="28">
        <f t="shared" si="3"/>
        <v>104.89934395186513</v>
      </c>
    </row>
    <row r="52" spans="8:14" x14ac:dyDescent="0.2">
      <c r="H52" s="20">
        <v>351280</v>
      </c>
      <c r="I52" s="28">
        <v>81047744.028886005</v>
      </c>
      <c r="K52" s="20">
        <v>1535000</v>
      </c>
      <c r="L52" s="56">
        <v>46501216.306833297</v>
      </c>
      <c r="M52" s="53">
        <v>2.5050000000000002E-6</v>
      </c>
      <c r="N52" s="28">
        <f t="shared" si="3"/>
        <v>116.48554684861742</v>
      </c>
    </row>
    <row r="53" spans="8:14" x14ac:dyDescent="0.2">
      <c r="H53" s="20">
        <v>378285</v>
      </c>
      <c r="I53" s="28">
        <v>31200139.564660501</v>
      </c>
      <c r="K53" s="20">
        <v>1615000</v>
      </c>
      <c r="L53" s="56">
        <v>59057355.853712998</v>
      </c>
      <c r="M53" s="53">
        <v>2.5050000000000002E-6</v>
      </c>
      <c r="N53" s="28">
        <f t="shared" si="3"/>
        <v>147.93867641355106</v>
      </c>
    </row>
    <row r="54" spans="8:14" x14ac:dyDescent="0.2">
      <c r="H54" s="20">
        <v>397680</v>
      </c>
      <c r="I54" s="28">
        <v>29662415.368361399</v>
      </c>
      <c r="K54" s="20">
        <v>1730000</v>
      </c>
      <c r="L54" s="56">
        <v>90061698.707206801</v>
      </c>
      <c r="M54" s="53">
        <v>2.999E-6</v>
      </c>
      <c r="N54" s="28">
        <f t="shared" si="3"/>
        <v>270.09503442291322</v>
      </c>
    </row>
    <row r="55" spans="8:14" x14ac:dyDescent="0.2">
      <c r="H55" s="20">
        <v>429055</v>
      </c>
      <c r="I55" s="28">
        <v>50730801.556016698</v>
      </c>
      <c r="K55" s="20">
        <v>1900000</v>
      </c>
      <c r="L55" s="56">
        <v>226187273.952353</v>
      </c>
      <c r="M55" s="53">
        <v>2.999E-6</v>
      </c>
      <c r="N55" s="28">
        <f t="shared" si="3"/>
        <v>678.33563458310664</v>
      </c>
    </row>
    <row r="56" spans="8:14" x14ac:dyDescent="0.2">
      <c r="H56" s="20">
        <v>474180</v>
      </c>
      <c r="I56" s="28">
        <v>96223538.514355898</v>
      </c>
      <c r="K56" s="20">
        <v>2075000</v>
      </c>
      <c r="L56" s="56">
        <v>156034526.92638901</v>
      </c>
      <c r="M56" s="53">
        <v>3.399E-6</v>
      </c>
      <c r="N56" s="28">
        <f t="shared" si="3"/>
        <v>530.36135702279626</v>
      </c>
    </row>
    <row r="57" spans="8:14" x14ac:dyDescent="0.2">
      <c r="H57" s="20">
        <v>510635</v>
      </c>
      <c r="I57" s="28">
        <v>60417668.905636899</v>
      </c>
      <c r="K57" s="20">
        <v>2250000</v>
      </c>
      <c r="L57" s="56">
        <v>217658861.788782</v>
      </c>
      <c r="M57" s="53">
        <v>3.399E-6</v>
      </c>
      <c r="N57" s="28">
        <f t="shared" si="3"/>
        <v>739.82247122007004</v>
      </c>
    </row>
    <row r="58" spans="8:14" x14ac:dyDescent="0.2">
      <c r="H58" s="20">
        <v>536815</v>
      </c>
      <c r="I58" s="28">
        <v>67052990.752710201</v>
      </c>
      <c r="K58" s="20">
        <v>2425000</v>
      </c>
      <c r="L58" s="56">
        <v>52362623.044181198</v>
      </c>
      <c r="M58" s="53">
        <v>3.399E-6</v>
      </c>
      <c r="N58" s="28">
        <f t="shared" si="3"/>
        <v>177.98055572717189</v>
      </c>
    </row>
    <row r="59" spans="8:14" x14ac:dyDescent="0.2">
      <c r="H59" s="20">
        <v>564335</v>
      </c>
      <c r="I59" s="28">
        <v>67663103.219516993</v>
      </c>
      <c r="K59" s="20">
        <v>2625000</v>
      </c>
      <c r="L59" s="56">
        <v>131473622.03418399</v>
      </c>
      <c r="M59" s="53">
        <v>3.7890000000000001E-6</v>
      </c>
      <c r="N59" s="28">
        <f t="shared" si="3"/>
        <v>498.15355388752317</v>
      </c>
    </row>
    <row r="60" spans="8:14" x14ac:dyDescent="0.2">
      <c r="H60" s="20">
        <v>593270</v>
      </c>
      <c r="I60" s="28">
        <v>63844194.658405498</v>
      </c>
      <c r="K60" s="20">
        <v>2875000</v>
      </c>
      <c r="L60" s="56">
        <v>79813732.771062806</v>
      </c>
      <c r="M60" s="53">
        <v>3.9689999999999996E-6</v>
      </c>
      <c r="N60" s="28">
        <f t="shared" si="3"/>
        <v>316.78070536834826</v>
      </c>
    </row>
    <row r="61" spans="8:14" x14ac:dyDescent="0.2">
      <c r="H61" s="20">
        <v>623690</v>
      </c>
      <c r="I61" s="28">
        <v>60667672.990762301</v>
      </c>
      <c r="K61" s="20">
        <v>3250000</v>
      </c>
      <c r="L61" s="56">
        <v>131316862.805364</v>
      </c>
      <c r="M61" s="53">
        <f>(0.000003969+0.000004365)/2</f>
        <v>4.1669999999999992E-6</v>
      </c>
      <c r="N61" s="28">
        <f t="shared" si="3"/>
        <v>547.19736730995169</v>
      </c>
    </row>
    <row r="62" spans="8:14" x14ac:dyDescent="0.2">
      <c r="H62" s="20">
        <v>655670</v>
      </c>
      <c r="I62" s="28">
        <v>55767613.9097303</v>
      </c>
      <c r="K62" s="20">
        <v>3750000</v>
      </c>
      <c r="L62" s="56">
        <v>141116943.82324299</v>
      </c>
      <c r="M62" s="53">
        <f>(0.000004365+0.000004785)/2</f>
        <v>4.5749999999999994E-6</v>
      </c>
      <c r="N62" s="28">
        <f t="shared" si="3"/>
        <v>645.61001799133658</v>
      </c>
    </row>
    <row r="63" spans="8:14" x14ac:dyDescent="0.2">
      <c r="H63" s="20">
        <v>689285</v>
      </c>
      <c r="I63" s="28">
        <v>44671179.702948503</v>
      </c>
      <c r="K63" s="20">
        <v>4250000</v>
      </c>
      <c r="L63" s="56">
        <v>92097488.187249601</v>
      </c>
      <c r="M63" s="53">
        <f>(0.000004785+0.00000519)/2</f>
        <v>4.9875000000000001E-6</v>
      </c>
      <c r="N63" s="28">
        <f t="shared" si="3"/>
        <v>459.33622233390741</v>
      </c>
    </row>
    <row r="64" spans="8:14" x14ac:dyDescent="0.2">
      <c r="H64" s="20">
        <v>724625</v>
      </c>
      <c r="I64" s="28">
        <v>41106997.393550597</v>
      </c>
      <c r="K64" s="20">
        <v>4750000</v>
      </c>
      <c r="L64" s="56">
        <v>102181406.260574</v>
      </c>
      <c r="M64" s="53">
        <f>(0.00000519+0.000005579)/2</f>
        <v>5.3845000000000007E-6</v>
      </c>
      <c r="N64" s="28">
        <f t="shared" si="3"/>
        <v>550.19578201006073</v>
      </c>
    </row>
    <row r="65" spans="8:14" x14ac:dyDescent="0.2">
      <c r="H65" s="20">
        <v>761780</v>
      </c>
      <c r="I65" s="28">
        <v>35359207.622203201</v>
      </c>
      <c r="K65" s="20">
        <v>5250000</v>
      </c>
      <c r="L65" s="56">
        <v>61145828.957897998</v>
      </c>
      <c r="M65" s="53">
        <f>(0.000005579+0.000005961)/2</f>
        <v>5.7700000000000007E-6</v>
      </c>
      <c r="N65" s="28">
        <f t="shared" si="3"/>
        <v>352.81143308707146</v>
      </c>
    </row>
    <row r="66" spans="8:14" x14ac:dyDescent="0.2">
      <c r="H66" s="20">
        <v>800835</v>
      </c>
      <c r="I66" s="28">
        <v>33947051.9981943</v>
      </c>
      <c r="K66" s="20">
        <v>5750000</v>
      </c>
      <c r="L66" s="56">
        <v>67693107.433096707</v>
      </c>
      <c r="M66" s="53">
        <f>(0.000005961+0.000006339)/2</f>
        <v>6.1500000000000004E-6</v>
      </c>
      <c r="N66" s="28">
        <f t="shared" si="3"/>
        <v>416.31261071354476</v>
      </c>
    </row>
    <row r="67" spans="8:14" x14ac:dyDescent="0.2">
      <c r="H67" s="20">
        <v>841895</v>
      </c>
      <c r="I67" s="28">
        <v>30032778.9188377</v>
      </c>
      <c r="K67" s="20">
        <v>6250000</v>
      </c>
      <c r="L67" s="56">
        <v>66228153.9022495</v>
      </c>
      <c r="M67" s="53">
        <f>(0.000006339+0.00000671)/2</f>
        <v>6.5245E-6</v>
      </c>
      <c r="N67" s="28">
        <f t="shared" si="3"/>
        <v>432.10559013522686</v>
      </c>
    </row>
    <row r="68" spans="8:14" x14ac:dyDescent="0.2">
      <c r="H68" s="20">
        <v>885060</v>
      </c>
      <c r="I68" s="28">
        <v>22101501.5039551</v>
      </c>
      <c r="K68" s="20">
        <v>6750000</v>
      </c>
      <c r="L68" s="56">
        <v>39658436.1375743</v>
      </c>
      <c r="M68" s="53">
        <f>(0.00000671+0.000007074)/2</f>
        <v>6.8920000000000003E-6</v>
      </c>
      <c r="N68" s="28">
        <f t="shared" si="3"/>
        <v>273.32594186016206</v>
      </c>
    </row>
    <row r="69" spans="8:14" x14ac:dyDescent="0.2">
      <c r="H69" s="20">
        <v>934410</v>
      </c>
      <c r="I69" s="28">
        <v>18701328.5604866</v>
      </c>
      <c r="K69" s="20">
        <v>7250000</v>
      </c>
      <c r="L69" s="56">
        <v>46057801.202630997</v>
      </c>
      <c r="M69" s="53">
        <f>(0.000007074+0.000007625)/2</f>
        <v>7.3494999999999997E-6</v>
      </c>
      <c r="N69" s="28">
        <f t="shared" si="3"/>
        <v>338.50180993873647</v>
      </c>
    </row>
    <row r="70" spans="8:14" x14ac:dyDescent="0.2">
      <c r="H70" s="20">
        <v>982120</v>
      </c>
      <c r="I70" s="28">
        <v>7950655.0236723004</v>
      </c>
      <c r="K70" s="20">
        <v>7750000</v>
      </c>
      <c r="L70" s="56">
        <v>137950395.51653701</v>
      </c>
      <c r="M70" s="53">
        <v>7.6249999999999998E-6</v>
      </c>
      <c r="N70" s="28">
        <f t="shared" si="3"/>
        <v>1051.8717658135947</v>
      </c>
    </row>
    <row r="71" spans="8:14" x14ac:dyDescent="0.2">
      <c r="H71" s="20">
        <v>1055300</v>
      </c>
      <c r="I71" s="28">
        <v>25055722.8218683</v>
      </c>
      <c r="K71" s="20">
        <v>9000000</v>
      </c>
      <c r="L71" s="56">
        <v>59725592.123624302</v>
      </c>
      <c r="M71" s="53">
        <v>8.7339999999999997E-6</v>
      </c>
      <c r="N71" s="28">
        <f t="shared" si="3"/>
        <v>521.64332160773461</v>
      </c>
    </row>
    <row r="72" spans="8:14" x14ac:dyDescent="0.2">
      <c r="H72" s="20">
        <v>1136400</v>
      </c>
      <c r="I72" s="28">
        <v>20597128.283613801</v>
      </c>
      <c r="K72" s="20">
        <v>11000000</v>
      </c>
      <c r="L72" s="56">
        <v>304618.81209629</v>
      </c>
      <c r="M72" s="53">
        <f>(0.000008734+0.00001021)/2</f>
        <v>9.4720000000000001E-6</v>
      </c>
      <c r="N72" s="28">
        <f t="shared" si="3"/>
        <v>2.885349388176059</v>
      </c>
    </row>
    <row r="73" spans="8:14" x14ac:dyDescent="0.2">
      <c r="H73" s="20">
        <v>1194700</v>
      </c>
      <c r="I73" s="28">
        <v>22256365.0753696</v>
      </c>
      <c r="K73" s="20">
        <v>13000000</v>
      </c>
      <c r="L73" s="56">
        <v>849.27819057433703</v>
      </c>
      <c r="M73" s="53">
        <f>(0.00001021+0.00001171)/2</f>
        <v>1.096E-5</v>
      </c>
      <c r="N73" s="28">
        <f t="shared" si="3"/>
        <v>9.3080889686947346E-3</v>
      </c>
    </row>
    <row r="74" spans="8:14" x14ac:dyDescent="0.2">
      <c r="H74" s="20">
        <v>1256000</v>
      </c>
      <c r="I74" s="28">
        <v>16983295.0164087</v>
      </c>
      <c r="K74" s="51">
        <v>17000000</v>
      </c>
      <c r="L74" s="57">
        <v>153.76575578976701</v>
      </c>
      <c r="M74" s="54">
        <v>1.326E-5</v>
      </c>
      <c r="N74" s="29">
        <f t="shared" si="3"/>
        <v>2.0389339217723105E-3</v>
      </c>
    </row>
    <row r="75" spans="8:14" x14ac:dyDescent="0.2">
      <c r="H75" s="20">
        <v>1320400</v>
      </c>
      <c r="I75" s="28">
        <v>11090123.804557201</v>
      </c>
      <c r="L75" s="11"/>
      <c r="M75" s="10"/>
    </row>
    <row r="76" spans="8:14" x14ac:dyDescent="0.2">
      <c r="H76" s="20">
        <v>1388050</v>
      </c>
      <c r="I76" s="28">
        <v>17118736.6019371</v>
      </c>
      <c r="L76" s="11"/>
      <c r="M76" s="10"/>
    </row>
    <row r="77" spans="8:14" x14ac:dyDescent="0.2">
      <c r="H77" s="20">
        <v>1459200</v>
      </c>
      <c r="I77" s="28">
        <v>15807911.4742392</v>
      </c>
      <c r="L77" s="11"/>
      <c r="M77" s="10"/>
    </row>
    <row r="78" spans="8:14" x14ac:dyDescent="0.2">
      <c r="H78" s="20">
        <v>1534050</v>
      </c>
      <c r="I78" s="28">
        <v>14675995.951799201</v>
      </c>
      <c r="L78" s="11"/>
      <c r="M78" s="10"/>
    </row>
    <row r="79" spans="8:14" x14ac:dyDescent="0.2">
      <c r="H79" s="20">
        <v>1612700</v>
      </c>
      <c r="I79" s="28">
        <v>12752905.170614401</v>
      </c>
      <c r="L79" s="11"/>
      <c r="M79" s="10"/>
    </row>
    <row r="80" spans="8:14" x14ac:dyDescent="0.2">
      <c r="H80" s="20">
        <v>1695350</v>
      </c>
      <c r="I80" s="28">
        <v>13240414.855248701</v>
      </c>
      <c r="L80" s="11"/>
      <c r="M80" s="10"/>
    </row>
    <row r="81" spans="8:13" x14ac:dyDescent="0.2">
      <c r="H81" s="20">
        <v>1782250</v>
      </c>
      <c r="I81" s="28">
        <v>13407035.651137101</v>
      </c>
      <c r="L81" s="11"/>
      <c r="M81" s="10"/>
    </row>
    <row r="82" spans="8:13" x14ac:dyDescent="0.2">
      <c r="H82" s="20">
        <v>1873650</v>
      </c>
      <c r="I82" s="28">
        <v>8023013.8917092299</v>
      </c>
      <c r="L82" s="11"/>
      <c r="M82" s="10"/>
    </row>
    <row r="83" spans="8:13" x14ac:dyDescent="0.2">
      <c r="H83" s="20">
        <v>1969750</v>
      </c>
      <c r="I83" s="28">
        <v>8586886.7475715708</v>
      </c>
      <c r="L83" s="11"/>
      <c r="M83" s="10"/>
    </row>
    <row r="84" spans="8:13" x14ac:dyDescent="0.2">
      <c r="H84" s="20">
        <v>2070750</v>
      </c>
      <c r="I84" s="28">
        <v>9385384.7724629808</v>
      </c>
      <c r="L84" s="11"/>
      <c r="M84" s="10"/>
    </row>
    <row r="85" spans="8:13" x14ac:dyDescent="0.2">
      <c r="H85" s="20">
        <v>2176900</v>
      </c>
      <c r="I85" s="28">
        <v>10655342.226107899</v>
      </c>
      <c r="L85" s="11"/>
      <c r="M85" s="10"/>
    </row>
    <row r="86" spans="8:13" x14ac:dyDescent="0.2">
      <c r="H86" s="20">
        <v>2269100</v>
      </c>
      <c r="I86" s="28">
        <v>8632458.80504236</v>
      </c>
      <c r="L86" s="11"/>
      <c r="M86" s="10"/>
    </row>
    <row r="87" spans="8:13" x14ac:dyDescent="0.2">
      <c r="H87" s="20">
        <v>2326300</v>
      </c>
      <c r="I87" s="28">
        <v>5144630.7192986896</v>
      </c>
      <c r="L87" s="11"/>
      <c r="M87" s="10"/>
    </row>
    <row r="88" spans="8:13" x14ac:dyDescent="0.2">
      <c r="H88" s="20">
        <v>2355500</v>
      </c>
      <c r="I88" s="28">
        <v>3537546.8023979901</v>
      </c>
      <c r="L88" s="11"/>
      <c r="M88" s="10"/>
    </row>
    <row r="89" spans="8:13" x14ac:dyDescent="0.2">
      <c r="H89" s="20">
        <v>2375250</v>
      </c>
      <c r="I89" s="28">
        <v>2574708.47638383</v>
      </c>
      <c r="L89" s="11"/>
      <c r="M89" s="10"/>
    </row>
    <row r="90" spans="8:13" x14ac:dyDescent="0.2">
      <c r="H90" s="20">
        <v>2425600</v>
      </c>
      <c r="I90" s="28">
        <v>6569057.2445939099</v>
      </c>
      <c r="L90" s="11"/>
      <c r="M90" s="10"/>
    </row>
    <row r="91" spans="8:13" x14ac:dyDescent="0.2">
      <c r="H91" s="20">
        <v>2529200</v>
      </c>
      <c r="I91" s="28">
        <v>6959811.7000803398</v>
      </c>
      <c r="L91" s="11"/>
      <c r="M91" s="10"/>
    </row>
    <row r="92" spans="8:13" x14ac:dyDescent="0.2">
      <c r="H92" s="20">
        <v>2658850</v>
      </c>
      <c r="I92" s="28">
        <v>6582004.0348935602</v>
      </c>
      <c r="L92" s="11"/>
      <c r="M92" s="10"/>
    </row>
    <row r="93" spans="8:13" x14ac:dyDescent="0.2">
      <c r="H93" s="20">
        <v>2795200</v>
      </c>
      <c r="I93" s="28">
        <v>5247057.1405355204</v>
      </c>
      <c r="L93" s="11"/>
      <c r="M93" s="10"/>
    </row>
    <row r="94" spans="8:13" x14ac:dyDescent="0.2">
      <c r="H94" s="20">
        <v>2938500</v>
      </c>
      <c r="I94" s="28">
        <v>4288357.9436122105</v>
      </c>
      <c r="L94" s="11"/>
      <c r="M94" s="10"/>
    </row>
    <row r="95" spans="8:13" x14ac:dyDescent="0.2">
      <c r="H95" s="20">
        <v>3089150</v>
      </c>
      <c r="I95" s="28">
        <v>3675385.1890483401</v>
      </c>
      <c r="L95" s="11"/>
      <c r="M95" s="10"/>
    </row>
    <row r="96" spans="8:13" x14ac:dyDescent="0.2">
      <c r="H96" s="20">
        <v>3247550</v>
      </c>
      <c r="I96" s="28">
        <v>2398290.6421026099</v>
      </c>
      <c r="L96" s="11"/>
      <c r="M96" s="10"/>
    </row>
    <row r="97" spans="8:13" x14ac:dyDescent="0.2">
      <c r="H97" s="20">
        <v>3503750</v>
      </c>
      <c r="I97" s="28">
        <v>3352439.1340291598</v>
      </c>
      <c r="L97" s="11"/>
      <c r="M97" s="10"/>
    </row>
    <row r="98" spans="8:13" x14ac:dyDescent="0.2">
      <c r="H98" s="20">
        <v>3872250</v>
      </c>
      <c r="I98" s="28">
        <v>3648198.7711845599</v>
      </c>
      <c r="L98" s="11"/>
      <c r="M98" s="10"/>
    </row>
    <row r="99" spans="8:13" x14ac:dyDescent="0.2">
      <c r="H99" s="20">
        <v>4279500</v>
      </c>
      <c r="I99" s="28">
        <v>4061003.5887270998</v>
      </c>
      <c r="L99" s="11"/>
      <c r="M99" s="10"/>
    </row>
    <row r="100" spans="8:13" x14ac:dyDescent="0.2">
      <c r="H100" s="20">
        <v>4608500</v>
      </c>
      <c r="I100" s="28">
        <v>2142919.8731159898</v>
      </c>
      <c r="L100" s="11"/>
      <c r="M100" s="10"/>
    </row>
    <row r="101" spans="8:13" x14ac:dyDescent="0.2">
      <c r="H101" s="20">
        <v>4844800</v>
      </c>
      <c r="I101" s="28">
        <v>2233051.3876409801</v>
      </c>
      <c r="L101" s="11"/>
      <c r="M101" s="10"/>
    </row>
    <row r="102" spans="8:13" x14ac:dyDescent="0.2">
      <c r="H102" s="20">
        <v>5093200</v>
      </c>
      <c r="I102" s="28">
        <v>1943322.72539415</v>
      </c>
      <c r="L102" s="11"/>
      <c r="M102" s="10"/>
    </row>
    <row r="103" spans="8:13" x14ac:dyDescent="0.2">
      <c r="H103" s="20">
        <v>5354300</v>
      </c>
      <c r="I103" s="28">
        <v>1968723.89782924</v>
      </c>
      <c r="L103" s="11"/>
      <c r="M103" s="10"/>
    </row>
    <row r="104" spans="8:13" x14ac:dyDescent="0.2">
      <c r="H104" s="20">
        <v>5628800</v>
      </c>
      <c r="I104" s="28">
        <v>1461440.28681759</v>
      </c>
      <c r="L104" s="11"/>
      <c r="M104" s="10"/>
    </row>
    <row r="105" spans="8:13" x14ac:dyDescent="0.2">
      <c r="H105" s="20">
        <v>5917400</v>
      </c>
      <c r="I105" s="28">
        <v>1462518.8960639299</v>
      </c>
      <c r="L105" s="11"/>
      <c r="M105" s="10"/>
    </row>
    <row r="106" spans="8:13" x14ac:dyDescent="0.2">
      <c r="H106" s="20">
        <v>6220800</v>
      </c>
      <c r="I106" s="28">
        <v>1580233.66802323</v>
      </c>
      <c r="L106" s="11"/>
      <c r="M106" s="10"/>
    </row>
    <row r="107" spans="8:13" x14ac:dyDescent="0.2">
      <c r="H107" s="20">
        <v>6484350</v>
      </c>
      <c r="I107" s="28">
        <v>1059486.96040342</v>
      </c>
      <c r="L107" s="11"/>
      <c r="M107" s="10"/>
    </row>
    <row r="108" spans="8:13" x14ac:dyDescent="0.2">
      <c r="H108" s="20">
        <v>6647800</v>
      </c>
      <c r="I108" s="28">
        <v>480859.53264354402</v>
      </c>
      <c r="L108" s="11"/>
      <c r="M108" s="10"/>
    </row>
    <row r="109" spans="8:13" x14ac:dyDescent="0.2">
      <c r="H109" s="20">
        <v>6875050</v>
      </c>
      <c r="I109" s="28">
        <v>1064326.8649773099</v>
      </c>
      <c r="L109" s="11"/>
      <c r="M109" s="10"/>
    </row>
    <row r="110" spans="8:13" x14ac:dyDescent="0.2">
      <c r="H110" s="20">
        <v>7227550</v>
      </c>
      <c r="I110" s="28">
        <v>812286.63640892506</v>
      </c>
      <c r="L110" s="11"/>
      <c r="M110" s="10"/>
    </row>
    <row r="111" spans="8:13" x14ac:dyDescent="0.2">
      <c r="H111" s="20">
        <v>7598100</v>
      </c>
      <c r="I111" s="28">
        <v>759899.20604068099</v>
      </c>
      <c r="L111" s="11"/>
      <c r="M111" s="10"/>
    </row>
    <row r="112" spans="8:13" x14ac:dyDescent="0.2">
      <c r="H112" s="20">
        <v>7987650</v>
      </c>
      <c r="I112" s="28">
        <v>682284.18589223304</v>
      </c>
      <c r="L112" s="11"/>
      <c r="M112" s="10"/>
    </row>
    <row r="113" spans="8:13" x14ac:dyDescent="0.2">
      <c r="H113" s="20">
        <v>8397200</v>
      </c>
      <c r="I113" s="28">
        <v>544675.65714727703</v>
      </c>
      <c r="L113" s="11"/>
      <c r="M113" s="10"/>
    </row>
    <row r="114" spans="8:13" x14ac:dyDescent="0.2">
      <c r="H114" s="20">
        <v>8827750</v>
      </c>
      <c r="I114" s="28">
        <v>506274.871017</v>
      </c>
      <c r="L114" s="11"/>
      <c r="M114" s="10"/>
    </row>
    <row r="115" spans="8:13" x14ac:dyDescent="0.2">
      <c r="H115" s="20">
        <v>9280350</v>
      </c>
      <c r="I115" s="28">
        <v>443738.21140258497</v>
      </c>
      <c r="L115" s="11"/>
      <c r="M115" s="10"/>
    </row>
    <row r="116" spans="8:13" x14ac:dyDescent="0.2">
      <c r="H116" s="20">
        <v>9756150</v>
      </c>
      <c r="I116" s="28">
        <v>317858.46199502499</v>
      </c>
      <c r="L116" s="11"/>
      <c r="M116" s="10"/>
    </row>
    <row r="117" spans="8:13" x14ac:dyDescent="0.2">
      <c r="H117" s="20">
        <v>10256500</v>
      </c>
      <c r="I117" s="28">
        <v>245990.28120932999</v>
      </c>
      <c r="L117" s="11"/>
      <c r="M117" s="10"/>
    </row>
    <row r="118" spans="8:13" x14ac:dyDescent="0.2">
      <c r="H118" s="20">
        <v>10782500</v>
      </c>
      <c r="I118" s="28">
        <v>223392.34091968799</v>
      </c>
      <c r="L118" s="11"/>
      <c r="M118" s="10"/>
    </row>
    <row r="119" spans="8:13" x14ac:dyDescent="0.2">
      <c r="H119" s="20">
        <v>11335000</v>
      </c>
      <c r="I119" s="28">
        <v>120309.279075789</v>
      </c>
      <c r="L119" s="11"/>
      <c r="M119" s="10"/>
    </row>
    <row r="120" spans="8:13" x14ac:dyDescent="0.2">
      <c r="H120" s="20">
        <v>11916000</v>
      </c>
      <c r="I120" s="28">
        <v>94128.471775811297</v>
      </c>
      <c r="L120" s="11"/>
      <c r="M120" s="10"/>
    </row>
    <row r="121" spans="8:13" x14ac:dyDescent="0.2">
      <c r="H121" s="20">
        <v>12368500</v>
      </c>
      <c r="I121" s="28">
        <v>36941.329534502001</v>
      </c>
      <c r="L121" s="11"/>
      <c r="M121" s="10"/>
    </row>
    <row r="122" spans="8:13" x14ac:dyDescent="0.2">
      <c r="H122" s="20">
        <v>12681500</v>
      </c>
      <c r="I122" s="28">
        <v>32204.1768577578</v>
      </c>
      <c r="L122" s="11"/>
      <c r="M122" s="10"/>
    </row>
    <row r="123" spans="8:13" x14ac:dyDescent="0.2">
      <c r="H123" s="20">
        <v>13169500</v>
      </c>
      <c r="I123" s="28">
        <v>55993.572138499701</v>
      </c>
      <c r="L123" s="11"/>
      <c r="M123" s="10"/>
    </row>
    <row r="124" spans="8:13" x14ac:dyDescent="0.2">
      <c r="H124" s="20">
        <v>13669500</v>
      </c>
      <c r="I124" s="28">
        <v>18002.277488006799</v>
      </c>
      <c r="L124" s="11"/>
      <c r="M124" s="10"/>
    </row>
    <row r="125" spans="8:13" x14ac:dyDescent="0.2">
      <c r="H125" s="20">
        <v>14015500</v>
      </c>
      <c r="I125" s="28">
        <v>15231.972383218401</v>
      </c>
      <c r="L125" s="11"/>
      <c r="M125" s="10"/>
    </row>
    <row r="126" spans="8:13" x14ac:dyDescent="0.2">
      <c r="H126" s="20">
        <v>14370500</v>
      </c>
      <c r="I126" s="28">
        <v>12353.598338510899</v>
      </c>
      <c r="L126" s="11"/>
      <c r="M126" s="10"/>
    </row>
    <row r="127" spans="8:13" x14ac:dyDescent="0.2">
      <c r="H127" s="20">
        <v>14734000</v>
      </c>
      <c r="I127" s="28">
        <v>10026.8708805391</v>
      </c>
      <c r="L127" s="11"/>
      <c r="M127" s="10"/>
    </row>
    <row r="128" spans="8:13" x14ac:dyDescent="0.2">
      <c r="H128" s="20">
        <v>15300500</v>
      </c>
      <c r="I128" s="28">
        <v>18400.717595588201</v>
      </c>
      <c r="L128" s="11"/>
      <c r="M128" s="10"/>
    </row>
    <row r="129" spans="8:13" x14ac:dyDescent="0.2">
      <c r="H129" s="20">
        <v>16085000</v>
      </c>
      <c r="I129" s="28">
        <v>14255.775942451901</v>
      </c>
      <c r="L129" s="11"/>
      <c r="M129" s="10"/>
    </row>
    <row r="130" spans="8:13" x14ac:dyDescent="0.2">
      <c r="H130" s="20">
        <v>16696000</v>
      </c>
      <c r="I130" s="28">
        <v>5257.3874137385601</v>
      </c>
      <c r="L130" s="11"/>
      <c r="M130" s="10"/>
    </row>
    <row r="131" spans="8:13" x14ac:dyDescent="0.2">
      <c r="H131" s="20">
        <v>17118500</v>
      </c>
      <c r="I131" s="28">
        <v>4008.43643896603</v>
      </c>
      <c r="L131" s="11"/>
      <c r="M131" s="10"/>
    </row>
    <row r="132" spans="8:13" x14ac:dyDescent="0.2">
      <c r="H132" s="20">
        <v>18486000</v>
      </c>
      <c r="I132" s="28">
        <v>3021.1196449832601</v>
      </c>
      <c r="L132" s="11"/>
      <c r="M132" s="10"/>
    </row>
    <row r="133" spans="8:13" x14ac:dyDescent="0.2">
      <c r="H133" s="51">
        <v>19820000</v>
      </c>
      <c r="I133" s="29">
        <v>146.751138617903</v>
      </c>
      <c r="L133" s="11"/>
      <c r="M133" s="10"/>
    </row>
    <row r="134" spans="8:13" x14ac:dyDescent="0.2">
      <c r="H134" s="2"/>
      <c r="L134" s="11"/>
      <c r="M134" s="10"/>
    </row>
    <row r="135" spans="8:13" x14ac:dyDescent="0.2">
      <c r="H135" s="2"/>
      <c r="L135" s="11"/>
      <c r="M135" s="10"/>
    </row>
  </sheetData>
  <mergeCells count="9">
    <mergeCell ref="H26:I26"/>
    <mergeCell ref="K26:N26"/>
    <mergeCell ref="O3:Q3"/>
    <mergeCell ref="B2:Q2"/>
    <mergeCell ref="B3:C3"/>
    <mergeCell ref="H3:K3"/>
    <mergeCell ref="D3:E3"/>
    <mergeCell ref="L3:N3"/>
    <mergeCell ref="F3:G3"/>
  </mergeCells>
  <conditionalFormatting sqref="E27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{CC7986B7-1CA8-4BB8-AD9B-BD64FC4D58E2}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7986B7-1CA8-4BB8-AD9B-BD64FC4D5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Sensitivities</vt:lpstr>
      <vt:lpstr>Sobol</vt:lpstr>
      <vt:lpstr>Compare</vt:lpstr>
      <vt:lpstr>PBA iterations (maxLiner=12.9)</vt:lpstr>
      <vt:lpstr>n PBA iterations maxLiner=1.91</vt:lpstr>
      <vt:lpstr>p PBA iterations maxLiner=1.91</vt:lpstr>
      <vt:lpstr>Validate - 20 vs. 2000 Batches </vt:lpstr>
      <vt:lpstr>Validate - MC vs. Sn</vt:lpstr>
      <vt:lpstr>FOM Check (Long Run)</vt:lpstr>
      <vt:lpstr>BE vs. UQ</vt:lpstr>
    </vt:vector>
  </TitlesOfParts>
  <Company>USNRC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MasterImage</dc:creator>
  <cp:lastModifiedBy>EC2</cp:lastModifiedBy>
  <dcterms:created xsi:type="dcterms:W3CDTF">2019-05-01T13:49:27Z</dcterms:created>
  <dcterms:modified xsi:type="dcterms:W3CDTF">2019-06-03T18:46:43Z</dcterms:modified>
</cp:coreProperties>
</file>