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153F003-53E9-8540-83FD-D3B4D58399E3}" xr6:coauthVersionLast="47" xr6:coauthVersionMax="47" xr10:uidLastSave="{00000000-0000-0000-0000-000000000000}"/>
  <bookViews>
    <workbookView xWindow="1706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<sst xmlns="http://schemas.openxmlformats.org/spreadsheetml/2006/main" count="2738" uniqueCount="718">
  <si>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</si>
  <si>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</si>
  <si>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</si>
  <si>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</si>
  <si>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</si>
  <si>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</si>
  <si>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</si>
  <si>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</si>
  <si>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</si>
  <si>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</si>
  <si>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</si>
  <si>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</si>
  <si>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</si>
  <si>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</si>
  <si>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</si>
  <si>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</si>
  <si>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</si>
  <si>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</si>
  <si>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</si>
  <si>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</si>
  <si>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</si>
  <si>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</si>
  <si>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</si>
  <si>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</si>
  <si>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</si>
  <si>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</si>
  <si>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</si>
  <si>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</si>
  <si>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</si>
  <si>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</si>
  <si>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</si>
  <si>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</si>
  <si>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</si>
  <si>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</si>
  <si>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</si>
  <si>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</si>
  <si>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</si>
  <si>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</si>
  <si>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</si>
  <si>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</si>
  <si>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</si>
  <si>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</si>
  <si>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</si>
  <si>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</si>
  <si>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</si>
  <si>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</si>
  <si>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</si>
  <si>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</si>
  <si>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</si>
  <si>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</si>
  <si>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</si>
  <si>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</si>
  <si>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</si>
  <si>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</si>
  <si>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</si>
  <si>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</si>
  <si>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</si>
  <si>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</si>
  <si>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</si>
  <si>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</si>
  <si>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</si>
  <si>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</si>
  <si>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</si>
  <si>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</si>
  <si>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</si>
  <si>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</si>
  <si>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</si>
  <si>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</si>
  <si>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</si>
  <si>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</si>
  <si>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</si>
  <si>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</si>
  <si>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</si>
  <si>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</si>
  <si>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</si>
  <si>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</si>
  <si>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</si>
  <si>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</si>
  <si>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</si>
  <si>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</si>
  <si>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</si>
  <si>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</si>
  <si>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</si>
  <si>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</si>
  <si>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</si>
  <si>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</si>
  <si>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</si>
  <si>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</si>
  <si>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</si>
  <si>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</si>
  <si>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</si>
  <si>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</si>
  <si>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</si>
  <si>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</si>
  <si>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</si>
  <si>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</si>
  <si>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</si>
  <si>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</si>
  <si>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</si>
  <si>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</si>
  <si>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</si>
  <si>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</si>
  <si>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</si>
  <si>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</si>
  <si>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</si>
  <si>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</si>
  <si>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</si>
  <si>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</si>
  <si>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</si>
  <si>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</si>
  <si>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</si>
  <si>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</si>
  <si>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</si>
  <si>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</si>
  <si>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</si>
  <si>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</si>
  <si>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</si>
  <si>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</si>
  <si>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</si>
  <si>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</si>
  <si>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</si>
  <si>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</si>
  <si>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</si>
  <si>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</si>
  <si>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</si>
  <si>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</si>
  <si>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</si>
  <si>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</si>
  <si>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</si>
  <si>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</si>
  <si>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</si>
  <si>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</si>
  <si>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</si>
  <si>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</si>
  <si>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</si>
  <si>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</si>
  <si>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</si>
  <si>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</si>
  <si>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</si>
  <si>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</si>
  <si>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</si>
  <si>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</si>
  <si>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</si>
  <si>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</si>
  <si>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</si>
  <si>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</si>
  <si>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</si>
  <si>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</si>
  <si>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</si>
  <si>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</si>
  <si>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</si>
  <si>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</si>
  <si>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</si>
  <si>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</si>
  <si>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</si>
  <si>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</si>
  <si>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</si>
  <si>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</si>
  <si>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</si>
  <si>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</si>
  <si>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</si>
  <si>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</si>
  <si>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</si>
  <si>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</si>
  <si>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</si>
  <si>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</si>
  <si>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</si>
  <si>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</si>
  <si>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</si>
  <si>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</si>
  <si>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</si>
  <si>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</si>
  <si>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</si>
  <si>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</si>
  <si>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</si>
  <si>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</si>
  <si>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</si>
  <si>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</si>
  <si>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</si>
  <si>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</si>
  <si>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</si>
  <si>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</si>
  <si>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</si>
  <si>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</si>
  <si>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</si>
  <si>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</si>
  <si>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</si>
  <si>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</si>
  <si>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</si>
  <si>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</si>
  <si>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</si>
  <si>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</si>
  <si>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</si>
  <si>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</si>
  <si>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</si>
  <si>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</si>
  <si>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</si>
  <si>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</si>
  <si>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</si>
  <si>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</si>
  <si>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</si>
  <si>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</si>
  <si>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</si>
  <si>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</si>
  <si>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</si>
  <si>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</si>
  <si>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</si>
  <si>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</si>
  <si>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</si>
  <si>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</si>
  <si>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</si>
  <si>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</si>
  <si>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</si>
  <si>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</si>
  <si>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</si>
  <si>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</si>
  <si>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</si>
  <si>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</si>
  <si>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</si>
  <si>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</si>
  <si>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</si>
  <si>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</si>
  <si>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</si>
  <si>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</si>
  <si>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</si>
  <si>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</si>
  <si>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</si>
  <si>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</si>
  <si>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</si>
  <si>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</si>
  <si>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</si>
  <si>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</si>
  <si>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</si>
  <si>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</si>
  <si>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</si>
  <si>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</si>
  <si>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</si>
  <si>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</si>
  <si>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</si>
  <si>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</si>
  <si>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</si>
  <si>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</si>
  <si>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</si>
  <si>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</si>
  <si>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</si>
  <si>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</si>
  <si>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</si>
  <si>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</si>
  <si>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</si>
  <si>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</si>
  <si>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</si>
  <si>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</si>
  <si>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</si>
  <si>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</si>
  <si>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</si>
  <si>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</si>
  <si>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</si>
  <si>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</si>
  <si>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</si>
  <si>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</si>
  <si>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</si>
  <si>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</si>
  <si>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</si>
  <si>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</si>
  <si>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</si>
  <si>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</si>
  <si>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</si>
  <si>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</si>
  <si>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</si>
  <si>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</si>
  <si>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</si>
  <si>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</si>
  <si>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</si>
  <si>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</si>
  <si>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</si>
  <si>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</si>
  <si>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</si>
  <si>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</si>
  <si>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</si>
  <si>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</si>
  <si>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</si>
  <si>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</si>
  <si>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</si>
  <si>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</si>
  <si>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</si>
  <si>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</si>
  <si>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</si>
  <si>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</si>
  <si>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</si>
  <si>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</si>
  <si>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</si>
  <si>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</si>
  <si>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</si>
  <si>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</si>
  <si>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</si>
  <si>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</si>
  <si>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</si>
  <si>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</si>
  <si>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</si>
  <si>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</si>
  <si>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</si>
  <si>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</si>
  <si>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</si>
  <si>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</si>
  <si>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</si>
  <si>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</si>
  <si>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</si>
  <si>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</si>
  <si>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</si>
  <si>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</si>
  <si>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</si>
  <si>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</si>
  <si>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</si>
  <si>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</si>
  <si>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</si>
  <si>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</si>
  <si>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</si>
  <si>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</si>
  <si>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</si>
  <si>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</si>
  <si>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</si>
  <si>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</si>
  <si>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</si>
  <si>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</si>
  <si>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</si>
  <si>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</si>
  <si>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</si>
  <si>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</si>
  <si>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</si>
  <si>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</si>
  <si>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</si>
  <si>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</si>
  <si>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</si>
  <si>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</si>
  <si>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</si>
  <si>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</si>
  <si>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</si>
  <si>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</si>
  <si>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</si>
  <si>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</si>
  <si>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</si>
  <si>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</si>
  <si>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</si>
  <si>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</si>
  <si>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</si>
  <si>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</si>
  <si>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</si>
  <si>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</si>
  <si>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</si>
  <si>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</si>
  <si>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</si>
  <si>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</si>
  <si>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</si>
  <si>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</si>
  <si>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</si>
  <si>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</si>
  <si>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</si>
  <si>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</si>
  <si>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</si>
  <si>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</si>
  <si>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</si>
  <si>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</si>
  <si>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</si>
  <si>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</si>
  <si>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</si>
  <si>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</si>
  <si>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</si>
  <si>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</si>
  <si>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</si>
  <si>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</si>
  <si>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</si>
  <si>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</si>
  <si>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</si>
  <si>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</si>
  <si>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</si>
  <si>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</si>
  <si>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</si>
  <si>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</si>
  <si>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</si>
  <si>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</si>
  <si>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</si>
  <si>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</si>
  <si>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</si>
  <si>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</si>
  <si>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</si>
  <si>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</si>
  <si>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</si>
  <si>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</si>
  <si>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</si>
  <si>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</si>
  <si>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</si>
  <si>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</si>
  <si>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</si>
  <si>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</si>
  <si>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</si>
  <si>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</si>
  <si>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</si>
  <si>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</si>
  <si>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</si>
  <si>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</si>
  <si>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</si>
  <si>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</si>
  <si>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</si>
  <si>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</si>
  <si>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</si>
  <si>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</si>
  <si>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</si>
  <si>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</si>
  <si>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</si>
  <si>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</si>
  <si>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</si>
  <si>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</si>
  <si>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</si>
  <si>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</si>
  <si>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</si>
  <si>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</si>
  <si>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</si>
  <si>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</si>
  <si>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</si>
  <si>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</si>
  <si>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</si>
  <si>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</si>
  <si>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</si>
  <si>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</si>
  <si>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</si>
  <si>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</si>
  <si>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</si>
  <si>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</si>
  <si>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</si>
  <si>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</si>
  <si>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</si>
  <si>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</si>
  <si>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</si>
  <si>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</si>
  <si>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</si>
  <si>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</si>
  <si>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</si>
  <si>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</si>
  <si>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</si>
  <si>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</si>
  <si>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</si>
  <si>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</si>
  <si>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</si>
  <si>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</si>
  <si>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</si>
  <si>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</si>
  <si>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</si>
  <si>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</si>
  <si>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</si>
  <si>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</si>
  <si>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</si>
  <si>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</si>
  <si>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</si>
  <si>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</si>
  <si>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</si>
  <si>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</si>
  <si>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</si>
  <si>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</si>
  <si>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</si>
  <si>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</si>
  <si>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</si>
  <si>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</si>
  <si>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</si>
  <si>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</si>
  <si>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</si>
  <si>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</si>
  <si>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</si>
  <si>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</si>
  <si>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</si>
  <si>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</si>
  <si>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</si>
  <si>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</si>
  <si>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</si>
  <si>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</si>
  <si>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</si>
  <si>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</si>
  <si>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</si>
  <si>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</si>
  <si>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</si>
  <si>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</si>
  <si>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</si>
  <si>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</si>
  <si>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</si>
  <si>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</si>
  <si>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</si>
  <si>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</si>
  <si>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</si>
  <si>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</si>
  <si>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</si>
  <si>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</si>
  <si>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</si>
  <si>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</si>
  <si>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</si>
  <si>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</si>
  <si>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</si>
  <si>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</si>
  <si>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</si>
  <si>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</si>
  <si>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</si>
  <si>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</si>
  <si>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</si>
  <si>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</si>
  <si>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</si>
  <si>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</si>
  <si>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</si>
  <si>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</si>
  <si>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</si>
  <si>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</si>
  <si>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</si>
  <si>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</si>
  <si>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</si>
  <si>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</si>
  <si>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</si>
  <si>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</si>
  <si>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</si>
  <si>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</si>
  <si>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</si>
  <si>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</si>
  <si>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</si>
  <si>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</si>
  <si>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</si>
  <si>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</si>
  <si>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</si>
  <si>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</si>
  <si>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</si>
  <si>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</si>
  <si>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</si>
  <si>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</si>
  <si>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</si>
  <si>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</si>
  <si>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</si>
  <si>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</si>
  <si>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</si>
  <si>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</si>
  <si>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</si>
  <si>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</si>
  <si>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</si>
  <si>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</si>
  <si>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</si>
  <si>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</si>
  <si>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</si>
  <si>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</si>
  <si>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</si>
  <si>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</si>
  <si>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</si>
  <si>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</si>
  <si>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</si>
  <si>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</si>
  <si>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</si>
  <si>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</si>
  <si>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</si>
  <si>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</si>
  <si>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</si>
  <si>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</si>
  <si>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</si>
  <si>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</si>
  <si>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</si>
  <si>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</si>
  <si>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</si>
  <si>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</si>
  <si>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</si>
  <si>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</si>
  <si>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</si>
  <si>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</si>
  <si>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</si>
  <si>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</si>
  <si>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</si>
  <si>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</si>
  <si>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</si>
  <si>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</si>
  <si>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</si>
  <si>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</si>
  <si>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</si>
  <si>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</si>
  <si>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</si>
  <si>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</si>
  <si>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</si>
  <si>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</si>
  <si>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</si>
  <si>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</si>
  <si>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</si>
  <si>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</si>
  <si>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</si>
  <si>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</si>
  <si>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</si>
  <si>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</si>
  <si>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</si>
  <si>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</si>
  <si>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</si>
  <si>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</si>
  <si>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</si>
  <si>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</si>
  <si>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</si>
  <si>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</si>
  <si>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</si>
  <si>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</si>
  <si>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</si>
  <si>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</si>
  <si>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</si>
  <si>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</si>
  <si>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</si>
  <si>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</si>
  <si>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</si>
  <si>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</si>
  <si>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</si>
  <si>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</si>
  <si>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</si>
  <si>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</si>
  <si>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</si>
  <si>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</si>
  <si>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</si>
  <si>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</si>
  <si>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</si>
  <si>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</si>
  <si>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</si>
  <si>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</si>
  <si>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</si>
  <si>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</si>
  <si>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</si>
  <si>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</si>
  <si>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</si>
  <si>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</si>
  <si>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</si>
  <si>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</si>
  <si>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</si>
  <si>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</si>
  <si>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</si>
  <si>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</si>
  <si>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</si>
  <si>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</si>
  <si>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</si>
  <si>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</si>
  <si>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</si>
  <si>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</si>
  <si>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</si>
  <si>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</si>
  <si>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</si>
  <si>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</si>
  <si>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</si>
  <si>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</si>
  <si>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</si>
  <si>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</si>
  <si>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</si>
  <si>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</si>
  <si>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</si>
  <si>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</si>
  <si>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</si>
  <si>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</si>
  <si>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</si>
  <si>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</si>
  <si>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</si>
  <si>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</si>
  <si>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</si>
  <si>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</si>
  <si>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</si>
  <si>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</si>
  <si>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</si>
  <si>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</si>
  <si>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</si>
  <si>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</si>
  <si>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</si>
  <si>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</si>
  <si>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</si>
  <si>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</si>
  <si>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</si>
  <si>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</si>
  <si>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</si>
  <si>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</si>
  <si>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</si>
  <si>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</si>
  <si>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</si>
  <si>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</si>
  <si>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</si>
  <si>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</si>
  <si>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</si>
  <si>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</si>
  <si>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</si>
  <si>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</si>
  <si>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</si>
  <si>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</si>
  <si>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</si>
  <si>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</si>
  <si>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</si>
  <si>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</si>
  <si>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</si>
  <si>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</si>
  <si>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</si>
  <si>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</si>
  <si>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</si>
  <si>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</si>
  <si>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</si>
  <si>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</si>
  <si>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</si>
  <si>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</si>
  <si>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</si>
  <si>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</si>
  <si>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</si>
  <si>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</si>
  <si>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</si>
  <si>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</si>
  <si>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</si>
  <si>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</si>
  <si>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</si>
  <si>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</si>
  <si>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</si>
  <si>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</si>
  <si>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</si>
  <si>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</si>
  <si>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</si>
  <si>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</si>
  <si>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</si>
  <si>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</si>
  <si>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</si>
  <si>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</si>
  <si>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</si>
  <si>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</si>
  <si>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</si>
  <si>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support searching for a patient by a server defined search that matches any of the string fields in the HumanName, including family, given, prefix, suffix, suffix, and/or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</si>
</sst>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658</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606</v>
      </c>
    </row>
    <row r="7" spans="1:2" x14ac:dyDescent="0.2">
      <c r="A7" t="s">
        <v>468</v>
      </c>
      <c r="B7" t="s">
        <v>60</v>
      </c>
    </row>
    <row r="8" spans="1:2" x14ac:dyDescent="0.2">
      <c r="A8" t="s">
        <v>469</v>
      </c>
      <c r="B8" t="s">
        <v>607</v>
      </c>
    </row>
    <row r="9" spans="1:2" x14ac:dyDescent="0.2">
      <c r="A9" t="s">
        <v>537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tabSelected="1" zoomScale="130" zoomScaleNormal="130" workbookViewId="0">
      <pane xSplit="2" ySplit="1" topLeftCell="W54" activePane="bottomRight" state="frozen"/>
      <selection pane="topRight" activeCell="C1" sqref="C1"/>
      <selection pane="bottomLeft" activeCell="A2" sqref="A2"/>
      <selection pane="bottomRight" activeCell="Y63" sqref="Y6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558</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501</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504</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501</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504</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504</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501</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504</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502</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504</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501</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559</v>
      </c>
      <c r="D19" t="s">
        <v>30</v>
      </c>
      <c r="E19" t="b">
        <v>0</v>
      </c>
      <c r="F19" s="1" t="s">
        <v>501</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504</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504</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560</v>
      </c>
      <c r="D22" t="s">
        <v>30</v>
      </c>
      <c r="E22" t="b">
        <v>0</v>
      </c>
      <c r="F22" s="1" t="s">
        <v>504</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503</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713</v>
      </c>
      <c r="D25" t="s">
        <v>30</v>
      </c>
      <c r="E25" t="b">
        <v>0</v>
      </c>
      <c r="F25" s="1" t="s">
        <v>503</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538</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504</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504</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717</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709</v>
      </c>
      <c r="D31" t="s">
        <v>30</v>
      </c>
      <c r="E31" t="b">
        <v>0</v>
      </c>
      <c r="G31" t="str">
        <f t="shared" ref="G31" si="18">"http://hl7.org/fhir/us/core/StructureDefinition/us-core-"&amp;LOWER(B31)</f>
        <v>http://hl7.org/fhir/us/core/StructureDefinition/us-core-!patient</v>
      </c>
      <c r="H31" t="s">
        <v>59</v>
      </c>
      <c r="I31" t="s">
        <v>56</v>
      </c>
      <c r="J31" t="s">
        <v>56</v>
      </c>
      <c r="K31" t="s">
        <v>57</v>
      </c>
      <c r="L31" t="s">
        <v>710</v>
      </c>
      <c r="M31" t="s">
        <v>56</v>
      </c>
      <c r="O31" t="s">
        <v>56</v>
      </c>
      <c r="Y31" s="4" t="s">
        <v>711</v>
      </c>
      <c r="Z31" t="s">
        <v>712</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502</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545</v>
      </c>
      <c r="D40" t="s">
        <v>30</v>
      </c>
      <c r="E40" t="b">
        <v>0</v>
      </c>
      <c r="F40" s="1" t="s">
        <v>502</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546</v>
      </c>
      <c r="D41" t="s">
        <v>30</v>
      </c>
      <c r="E41" t="b">
        <v>0</v>
      </c>
      <c r="F41" s="1" t="s">
        <v>502</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547</v>
      </c>
      <c r="D42" t="s">
        <v>30</v>
      </c>
      <c r="E42" t="b">
        <v>0</v>
      </c>
      <c r="F42" s="1" t="s">
        <v>502</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504</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501</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548</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501</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504</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502</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504</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501</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504</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504</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502</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502</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504</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501</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504</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504</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502</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504</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501</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503</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504</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504</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501</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501</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502</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504</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501</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502</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504</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501</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502</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504</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504</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504</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504</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502</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501</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504</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504</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502</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501</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504</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501</v>
      </c>
      <c r="G85" t="str">
        <f t="shared" si="45"/>
        <v>http://hl7.org/fhir/us/core/StructureDefinition/us-core-careteam</v>
      </c>
      <c r="H85" t="s">
        <v>56</v>
      </c>
      <c r="J85" t="s">
        <v>56</v>
      </c>
      <c r="K85" t="s">
        <v>91</v>
      </c>
      <c r="L85" t="str">
        <f>B85&amp;"."&amp;C85</f>
        <v>CareTeam.patient</v>
      </c>
      <c r="M85" t="s">
        <v>56</v>
      </c>
      <c r="O85" t="s">
        <v>56</v>
      </c>
      <c r="X85" t="s">
        <v>572</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80</v>
      </c>
      <c r="B87" t="s">
        <v>248</v>
      </c>
      <c r="C87" t="s">
        <v>62</v>
      </c>
      <c r="D87" t="s">
        <v>30</v>
      </c>
      <c r="E87" t="b">
        <v>0</v>
      </c>
      <c r="F87" s="1" t="s">
        <v>504</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565</v>
      </c>
      <c r="D88" t="s">
        <v>70</v>
      </c>
      <c r="E88" t="b">
        <v>0</v>
      </c>
      <c r="F88" s="1" t="s">
        <v>504</v>
      </c>
      <c r="G88" t="str">
        <f t="shared" si="45"/>
        <v>http://hl7.org/fhir/us/core/StructureDefinition/us-core-careteam</v>
      </c>
      <c r="H88" t="s">
        <v>59</v>
      </c>
      <c r="J88" t="s">
        <v>56</v>
      </c>
      <c r="K88" t="s">
        <v>57</v>
      </c>
      <c r="L88" t="str">
        <f t="shared" ref="L88" si="54">B88&amp;"."&amp;C88</f>
        <v>CareTeam.role</v>
      </c>
      <c r="M88" t="s">
        <v>56</v>
      </c>
      <c r="N88" t="s">
        <v>70</v>
      </c>
      <c r="O88" t="s">
        <v>56</v>
      </c>
      <c r="Y88" s="4" t="s">
        <v>566</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501</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504</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504</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504</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501</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576</v>
      </c>
      <c r="C105" t="s">
        <v>62</v>
      </c>
      <c r="D105" t="s">
        <v>30</v>
      </c>
      <c r="E105" t="b">
        <v>0</v>
      </c>
      <c r="F105" s="1" t="s">
        <v>504</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576</v>
      </c>
      <c r="C106" t="s">
        <v>90</v>
      </c>
      <c r="D106" t="s">
        <v>12</v>
      </c>
      <c r="E106" t="b">
        <v>1</v>
      </c>
      <c r="F106" s="1" t="s">
        <v>501</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576</v>
      </c>
      <c r="C107" t="s">
        <v>140</v>
      </c>
      <c r="D107" t="s">
        <v>30</v>
      </c>
      <c r="E107" t="b">
        <v>0</v>
      </c>
      <c r="F107" s="1" t="s">
        <v>504</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576</v>
      </c>
      <c r="C108" t="s">
        <v>26</v>
      </c>
      <c r="D108" t="s">
        <v>30</v>
      </c>
      <c r="E108" t="b">
        <v>0</v>
      </c>
      <c r="F108" s="1" t="s">
        <v>504</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576</v>
      </c>
      <c r="C109" t="s">
        <v>583</v>
      </c>
      <c r="D109" t="s">
        <v>30</v>
      </c>
      <c r="E109" t="b">
        <v>0</v>
      </c>
      <c r="F109" s="1" t="s">
        <v>502</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576</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581</v>
      </c>
      <c r="Z110" s="4" t="s">
        <v>582</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599</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603</v>
      </c>
      <c r="Z112" s="4" t="s">
        <v>604</v>
      </c>
      <c r="AA112" s="10"/>
      <c r="AB112" t="str">
        <f>"SearchParameter-us-core-"&amp;LOWER((B112)&amp;"-"&amp;SUBSTITUTE(C112,"_","")&amp;".html")</f>
        <v>SearchParameter-us-core-relatedperson-id.html</v>
      </c>
    </row>
    <row r="113" spans="1:28" ht="19" customHeight="1" x14ac:dyDescent="0.2">
      <c r="A113">
        <v>79</v>
      </c>
      <c r="B113" t="s">
        <v>599</v>
      </c>
      <c r="C113" t="s">
        <v>90</v>
      </c>
      <c r="D113" t="s">
        <v>70</v>
      </c>
      <c r="E113" t="b">
        <v>1</v>
      </c>
      <c r="F113" s="1" t="s">
        <v>501</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599</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717</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627</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645</v>
      </c>
      <c r="AB115" t="str">
        <f t="shared" ref="AB115:AB121" si="65">"SearchParameter-us-core-"&amp;LOWER((B115)&amp;"-"&amp;SUBSTITUTE(C115,"_","")&amp;".html")</f>
        <v>SearchParameter-us-core-questionnaireresponse-id.html</v>
      </c>
    </row>
    <row r="116" spans="1:28" ht="19" customHeight="1" x14ac:dyDescent="0.2">
      <c r="A116">
        <v>81</v>
      </c>
      <c r="B116" t="s">
        <v>627</v>
      </c>
      <c r="C116" t="s">
        <v>90</v>
      </c>
      <c r="D116" t="s">
        <v>12</v>
      </c>
      <c r="E116" t="b">
        <v>1</v>
      </c>
      <c r="F116" s="1" t="s">
        <v>501</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627</v>
      </c>
      <c r="C117" t="s">
        <v>62</v>
      </c>
      <c r="D117" t="s">
        <v>30</v>
      </c>
      <c r="E117" t="b">
        <v>0</v>
      </c>
      <c r="F117" s="1" t="s">
        <v>504</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642</v>
      </c>
      <c r="AB117" t="str">
        <f t="shared" si="65"/>
        <v>SearchParameter-us-core-questionnaireresponse-status.html</v>
      </c>
    </row>
    <row r="118" spans="1:28" ht="19" customHeight="1" x14ac:dyDescent="0.2">
      <c r="A118">
        <v>83</v>
      </c>
      <c r="B118" t="s">
        <v>627</v>
      </c>
      <c r="C118" t="s">
        <v>638</v>
      </c>
      <c r="D118" t="s">
        <v>30</v>
      </c>
      <c r="E118" t="b">
        <v>0</v>
      </c>
      <c r="F118" s="1" t="s">
        <v>504</v>
      </c>
      <c r="G118" t="str">
        <f t="shared" si="61"/>
        <v>http://hl7.org/fhir/us/core/StructureDefinition/us-core-questionnaireresponse</v>
      </c>
      <c r="H118" t="s">
        <v>56</v>
      </c>
      <c r="J118" t="s">
        <v>56</v>
      </c>
      <c r="K118" t="s">
        <v>57</v>
      </c>
      <c r="L118" t="s">
        <v>640</v>
      </c>
      <c r="M118" t="s">
        <v>56</v>
      </c>
      <c r="O118" t="s">
        <v>56</v>
      </c>
      <c r="Y118" s="20" t="s">
        <v>641</v>
      </c>
      <c r="AB118" t="str">
        <f t="shared" si="65"/>
        <v>SearchParameter-us-core-questionnaireresponse-tag.html</v>
      </c>
    </row>
    <row r="119" spans="1:28" ht="19" customHeight="1" x14ac:dyDescent="0.2">
      <c r="A119">
        <v>84</v>
      </c>
      <c r="B119" t="s">
        <v>627</v>
      </c>
      <c r="C119" t="s">
        <v>583</v>
      </c>
      <c r="D119" t="s">
        <v>30</v>
      </c>
      <c r="E119" t="b">
        <v>0</v>
      </c>
      <c r="F119" s="1" t="s">
        <v>502</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643</v>
      </c>
      <c r="AB119" t="str">
        <f t="shared" si="65"/>
        <v>SearchParameter-us-core-questionnaireresponse-authored.html</v>
      </c>
    </row>
    <row r="120" spans="1:28" ht="19" customHeight="1" x14ac:dyDescent="0.2">
      <c r="A120">
        <v>85</v>
      </c>
      <c r="B120" t="s">
        <v>627</v>
      </c>
      <c r="C120" t="s">
        <v>639</v>
      </c>
      <c r="D120" t="s">
        <v>30</v>
      </c>
      <c r="E120" t="b">
        <v>0</v>
      </c>
      <c r="F120" s="1" t="s">
        <v>501</v>
      </c>
      <c r="G120" t="str">
        <f t="shared" si="61"/>
        <v>http://hl7.org/fhir/us/core/StructureDefinition/us-core-questionnaireresponse</v>
      </c>
      <c r="H120" t="s">
        <v>56</v>
      </c>
      <c r="J120" t="s">
        <v>56</v>
      </c>
      <c r="K120" t="s">
        <v>91</v>
      </c>
      <c r="L120" t="str">
        <f t="shared" si="64"/>
        <v>QuestionnaireResponse.questionnaire</v>
      </c>
      <c r="M120" t="s">
        <v>56</v>
      </c>
      <c r="O120" t="s">
        <v>56</v>
      </c>
      <c r="Y120" s="20" t="s">
        <v>644</v>
      </c>
      <c r="AB120" t="str">
        <f t="shared" si="65"/>
        <v>SearchParameter-us-core-questionnaireresponse-questionnaire.html</v>
      </c>
    </row>
    <row r="121" spans="1:28" ht="19" customHeight="1" x14ac:dyDescent="0.2">
      <c r="A121">
        <v>86</v>
      </c>
      <c r="B121" t="s">
        <v>678</v>
      </c>
      <c r="C121" t="s">
        <v>90</v>
      </c>
      <c r="D121" t="s">
        <v>12</v>
      </c>
      <c r="E121" t="b">
        <v>1</v>
      </c>
      <c r="F121" s="1" t="s">
        <v>501</v>
      </c>
      <c r="G121" t="str">
        <f t="shared" si="61"/>
        <v>http://hl7.org/fhir/us/core/StructureDefinition/us-core-coverage</v>
      </c>
      <c r="H121" t="s">
        <v>56</v>
      </c>
      <c r="I121" t="s">
        <v>56</v>
      </c>
      <c r="J121" t="s">
        <v>56</v>
      </c>
      <c r="K121" t="s">
        <v>91</v>
      </c>
      <c r="L121" t="str">
        <f t="shared" si="64"/>
        <v>Coverage.patient</v>
      </c>
      <c r="M121" t="s">
        <v>56</v>
      </c>
      <c r="O121" t="s">
        <v>56</v>
      </c>
      <c r="Y121" t="s">
        <v>680</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694</v>
      </c>
      <c r="C122" t="s">
        <v>62</v>
      </c>
      <c r="D122" t="s">
        <v>30</v>
      </c>
      <c r="E122" t="b">
        <v>0</v>
      </c>
      <c r="F122" s="1" t="s">
        <v>504</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694</v>
      </c>
      <c r="C123" t="s">
        <v>13</v>
      </c>
      <c r="D123" t="s">
        <v>30</v>
      </c>
      <c r="E123" t="b">
        <v>0</v>
      </c>
      <c r="F123" s="1" t="s">
        <v>504</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694</v>
      </c>
      <c r="C124" t="s">
        <v>90</v>
      </c>
      <c r="D124" t="s">
        <v>12</v>
      </c>
      <c r="E124" t="b">
        <v>1</v>
      </c>
      <c r="F124" s="1" t="s">
        <v>501</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695</v>
      </c>
      <c r="Z124" s="10" t="s">
        <v>703</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701</v>
      </c>
      <c r="C125" t="s">
        <v>702</v>
      </c>
      <c r="D125" t="s">
        <v>30</v>
      </c>
      <c r="E125" t="b">
        <v>0</v>
      </c>
      <c r="F125" s="1" t="s">
        <v>502</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2" activePane="bottomRight" state="frozen"/>
      <selection pane="topRight" activeCell="C1" sqref="C1"/>
      <selection pane="bottomLeft" activeCell="A2" sqref="A2"/>
      <selection pane="bottomRight" activeCell="J38" sqref="J3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558</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505</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561</v>
      </c>
      <c r="F17" t="s">
        <v>70</v>
      </c>
      <c r="G17" t="s">
        <v>91</v>
      </c>
      <c r="I17" t="s">
        <v>305</v>
      </c>
      <c r="J17" t="s">
        <v>562</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563</v>
      </c>
      <c r="F20" t="s">
        <v>70</v>
      </c>
      <c r="G20" t="s">
        <v>106</v>
      </c>
      <c r="I20" t="s">
        <v>310</v>
      </c>
      <c r="J20" t="s">
        <v>564</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714</v>
      </c>
      <c r="F32" t="s">
        <v>70</v>
      </c>
      <c r="G32" t="s">
        <v>134</v>
      </c>
      <c r="I32" s="4" t="s">
        <v>708</v>
      </c>
      <c r="J32" s="4" t="s">
        <v>715</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605</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552</v>
      </c>
      <c r="F38" t="s">
        <v>70</v>
      </c>
      <c r="G38" t="s">
        <v>106</v>
      </c>
      <c r="I38" s="4" t="s">
        <v>150</v>
      </c>
      <c r="J38" s="4" t="s">
        <v>716</v>
      </c>
      <c r="K38" s="4" t="s">
        <v>557</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553</v>
      </c>
      <c r="K40" s="4" t="s">
        <v>156</v>
      </c>
    </row>
    <row r="41" spans="1:11" x14ac:dyDescent="0.2">
      <c r="A41">
        <v>39</v>
      </c>
      <c r="B41" t="s">
        <v>138</v>
      </c>
      <c r="C41" t="str">
        <f t="shared" ref="C41:C43" si="9">"http://hl7.org/fhir/us/core/StructureDefinition/us-core-"&amp;LOWER(B41)</f>
        <v>http://hl7.org/fhir/us/core/StructureDefinition/us-core-condition</v>
      </c>
      <c r="D41" t="s">
        <v>549</v>
      </c>
      <c r="F41" t="s">
        <v>70</v>
      </c>
      <c r="G41" t="s">
        <v>149</v>
      </c>
      <c r="I41" s="4" t="s">
        <v>153</v>
      </c>
      <c r="J41" s="4" t="s">
        <v>554</v>
      </c>
      <c r="K41" s="4" t="s">
        <v>156</v>
      </c>
    </row>
    <row r="42" spans="1:11" x14ac:dyDescent="0.2">
      <c r="A42">
        <v>39</v>
      </c>
      <c r="B42" t="s">
        <v>138</v>
      </c>
      <c r="C42" t="str">
        <f t="shared" si="9"/>
        <v>http://hl7.org/fhir/us/core/StructureDefinition/us-core-condition</v>
      </c>
      <c r="D42" t="s">
        <v>550</v>
      </c>
      <c r="F42" t="s">
        <v>70</v>
      </c>
      <c r="G42" t="s">
        <v>149</v>
      </c>
      <c r="I42" s="4" t="s">
        <v>153</v>
      </c>
      <c r="J42" s="4" t="s">
        <v>555</v>
      </c>
      <c r="K42" s="4" t="s">
        <v>156</v>
      </c>
    </row>
    <row r="43" spans="1:11" x14ac:dyDescent="0.2">
      <c r="A43">
        <v>39</v>
      </c>
      <c r="B43" t="s">
        <v>138</v>
      </c>
      <c r="C43" t="str">
        <f t="shared" si="9"/>
        <v>http://hl7.org/fhir/us/core/StructureDefinition/us-core-condition</v>
      </c>
      <c r="D43" t="s">
        <v>551</v>
      </c>
      <c r="F43" t="s">
        <v>70</v>
      </c>
      <c r="G43" t="s">
        <v>149</v>
      </c>
      <c r="I43" s="4" t="s">
        <v>153</v>
      </c>
      <c r="J43" s="4" t="s">
        <v>556</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506</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507</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508</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509</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508</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510</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511</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512</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515</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514</v>
      </c>
      <c r="K77" s="4" t="s">
        <v>247</v>
      </c>
    </row>
    <row r="78" spans="1:11" ht="136" x14ac:dyDescent="0.2">
      <c r="A78" t="s">
        <v>646</v>
      </c>
      <c r="B78" t="s">
        <v>248</v>
      </c>
      <c r="C78" t="str">
        <f>"http://hl7.org/fhir/us/core/StructureDefinition/us-core-"&amp;LOWER(B78)</f>
        <v>http://hl7.org/fhir/us/core/StructureDefinition/us-core-careteam</v>
      </c>
      <c r="D78" t="s">
        <v>116</v>
      </c>
      <c r="F78" t="s">
        <v>12</v>
      </c>
      <c r="G78" t="s">
        <v>106</v>
      </c>
      <c r="H78" t="s">
        <v>311</v>
      </c>
      <c r="I78" s="4" t="s">
        <v>567</v>
      </c>
      <c r="J78" s="4" t="s">
        <v>573</v>
      </c>
      <c r="K78" s="10" t="s">
        <v>575</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483</v>
      </c>
      <c r="D83" t="s">
        <v>194</v>
      </c>
      <c r="F83" t="s">
        <v>12</v>
      </c>
      <c r="G83" t="s">
        <v>218</v>
      </c>
      <c r="H83" t="s">
        <v>417</v>
      </c>
      <c r="I83" s="4" t="s">
        <v>283</v>
      </c>
      <c r="J83" s="4" t="s">
        <v>516</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483</v>
      </c>
      <c r="D84" t="s">
        <v>219</v>
      </c>
      <c r="F84" t="s">
        <v>70</v>
      </c>
      <c r="G84" t="s">
        <v>218</v>
      </c>
      <c r="I84" s="4" t="s">
        <v>284</v>
      </c>
      <c r="J84" s="4" t="s">
        <v>517</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518</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519</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568</v>
      </c>
      <c r="F92" t="s">
        <v>70</v>
      </c>
      <c r="G92" t="s">
        <v>106</v>
      </c>
      <c r="I92" s="4" t="s">
        <v>569</v>
      </c>
      <c r="J92" s="4" t="s">
        <v>570</v>
      </c>
      <c r="K92" s="4" t="s">
        <v>571</v>
      </c>
    </row>
    <row r="93" spans="1:11" x14ac:dyDescent="0.2">
      <c r="A93">
        <v>117</v>
      </c>
      <c r="B93" t="s">
        <v>576</v>
      </c>
      <c r="C93" t="str">
        <f t="shared" ref="C93:C106" si="12">"http://hl7.org/fhir/us/core/StructureDefinition/us-core-"&amp;LOWER(B93)</f>
        <v>http://hl7.org/fhir/us/core/StructureDefinition/us-core-servicerequest</v>
      </c>
      <c r="D93" t="s">
        <v>116</v>
      </c>
      <c r="F93" t="s">
        <v>70</v>
      </c>
      <c r="G93" t="s">
        <v>106</v>
      </c>
      <c r="I93" s="4" t="s">
        <v>303</v>
      </c>
      <c r="J93" s="4" t="s">
        <v>578</v>
      </c>
      <c r="K93" s="4" t="str">
        <f>"Fetches a bundle of all "&amp;B93&amp;" resources for the specified "&amp;SUBSTITUTE(D93,","," and ")</f>
        <v>Fetches a bundle of all ServiceRequest resources for the specified patient and status</v>
      </c>
    </row>
    <row r="94" spans="1:11" x14ac:dyDescent="0.2">
      <c r="A94">
        <v>118</v>
      </c>
      <c r="B94" t="s">
        <v>576</v>
      </c>
      <c r="C94" t="str">
        <f t="shared" si="12"/>
        <v>http://hl7.org/fhir/us/core/StructureDefinition/us-core-servicerequest</v>
      </c>
      <c r="D94" t="s">
        <v>145</v>
      </c>
      <c r="F94" t="s">
        <v>12</v>
      </c>
      <c r="G94" t="s">
        <v>106</v>
      </c>
      <c r="I94" s="4" t="s">
        <v>198</v>
      </c>
      <c r="J94" s="4" t="s">
        <v>580</v>
      </c>
      <c r="K94" s="4" t="str">
        <f>"Fetches a bundle of all "&amp;B94&amp;" resources for the specified patient and  a category code"</f>
        <v>Fetches a bundle of all ServiceRequest resources for the specified patient and  a category code</v>
      </c>
    </row>
    <row r="95" spans="1:11" x14ac:dyDescent="0.2">
      <c r="A95">
        <v>119</v>
      </c>
      <c r="B95" t="s">
        <v>576</v>
      </c>
      <c r="C95" t="str">
        <f t="shared" si="12"/>
        <v>http://hl7.org/fhir/us/core/StructureDefinition/us-core-servicerequest</v>
      </c>
      <c r="D95" t="s">
        <v>147</v>
      </c>
      <c r="F95" t="s">
        <v>12</v>
      </c>
      <c r="G95" t="s">
        <v>106</v>
      </c>
      <c r="I95" s="4" t="s">
        <v>199</v>
      </c>
      <c r="J95" s="4" t="s">
        <v>588</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576</v>
      </c>
      <c r="C96" t="str">
        <f t="shared" si="12"/>
        <v>http://hl7.org/fhir/us/core/StructureDefinition/us-core-servicerequest</v>
      </c>
      <c r="D96" t="s">
        <v>584</v>
      </c>
      <c r="F96" t="s">
        <v>12</v>
      </c>
      <c r="G96" t="s">
        <v>218</v>
      </c>
      <c r="I96" s="4" t="s">
        <v>201</v>
      </c>
      <c r="J96" s="4" t="s">
        <v>579</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576</v>
      </c>
      <c r="C97" t="str">
        <f t="shared" si="12"/>
        <v>http://hl7.org/fhir/us/core/StructureDefinition/us-core-servicerequest</v>
      </c>
      <c r="D97" t="s">
        <v>585</v>
      </c>
      <c r="F97" t="s">
        <v>70</v>
      </c>
      <c r="G97" t="s">
        <v>218</v>
      </c>
      <c r="I97" s="4" t="s">
        <v>577</v>
      </c>
      <c r="J97" s="4" t="s">
        <v>587</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589</v>
      </c>
      <c r="F98" t="s">
        <v>70</v>
      </c>
      <c r="G98" t="s">
        <v>106</v>
      </c>
      <c r="I98" s="4" t="s">
        <v>590</v>
      </c>
      <c r="J98" s="4" t="s">
        <v>591</v>
      </c>
      <c r="K98" s="4" t="str">
        <f>"Fetches a bundle of all "&amp;B98&amp;" resources for the specified "&amp;SUBSTITUTE(D98,","," and ")</f>
        <v>Fetches a bundle of all Goal resources for the specified patient and description</v>
      </c>
    </row>
    <row r="99" spans="1:11" x14ac:dyDescent="0.2">
      <c r="A99">
        <v>123</v>
      </c>
      <c r="B99" t="s">
        <v>627</v>
      </c>
      <c r="C99" t="str">
        <f t="shared" si="12"/>
        <v>http://hl7.org/fhir/us/core/StructureDefinition/us-core-questionnaireresponse</v>
      </c>
      <c r="D99" t="s">
        <v>116</v>
      </c>
      <c r="F99" t="s">
        <v>70</v>
      </c>
      <c r="G99" t="s">
        <v>106</v>
      </c>
      <c r="I99" t="s">
        <v>652</v>
      </c>
      <c r="J99" s="4" t="s">
        <v>653</v>
      </c>
      <c r="K99" s="4" t="str">
        <f>"Fetches a bundle of all "&amp;B99&amp;" resources for the specified "&amp;SUBSTITUTE(D99,","," and ")</f>
        <v>Fetches a bundle of all QuestionnaireResponse resources for the specified patient and status</v>
      </c>
    </row>
    <row r="100" spans="1:11" x14ac:dyDescent="0.2">
      <c r="A100">
        <v>124</v>
      </c>
      <c r="B100" t="s">
        <v>627</v>
      </c>
      <c r="C100" t="str">
        <f t="shared" si="12"/>
        <v>http://hl7.org/fhir/us/core/StructureDefinition/us-core-questionnaireresponse</v>
      </c>
      <c r="D100" t="s">
        <v>647</v>
      </c>
      <c r="F100" t="s">
        <v>70</v>
      </c>
      <c r="G100" t="s">
        <v>106</v>
      </c>
      <c r="H100" t="s">
        <v>651</v>
      </c>
      <c r="I100" t="s">
        <v>652</v>
      </c>
      <c r="J100" s="4" t="s">
        <v>654</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627</v>
      </c>
      <c r="C101" t="str">
        <f t="shared" si="12"/>
        <v>http://hl7.org/fhir/us/core/StructureDefinition/us-core-questionnaireresponse</v>
      </c>
      <c r="D101" t="s">
        <v>648</v>
      </c>
      <c r="F101" t="s">
        <v>70</v>
      </c>
      <c r="G101" t="s">
        <v>149</v>
      </c>
      <c r="I101" t="s">
        <v>652</v>
      </c>
      <c r="J101" s="4" t="s">
        <v>655</v>
      </c>
      <c r="K101" s="4" t="str">
        <f>"Fetches a bundle of all "&amp;B101&amp;" resources for the specified patient and date"</f>
        <v>Fetches a bundle of all QuestionnaireResponse resources for the specified patient and date</v>
      </c>
    </row>
    <row r="102" spans="1:11" x14ac:dyDescent="0.2">
      <c r="A102">
        <v>126</v>
      </c>
      <c r="B102" t="s">
        <v>627</v>
      </c>
      <c r="C102" t="str">
        <f t="shared" si="12"/>
        <v>http://hl7.org/fhir/us/core/StructureDefinition/us-core-questionnaireresponse</v>
      </c>
      <c r="D102" s="18" t="s">
        <v>649</v>
      </c>
      <c r="F102" t="s">
        <v>70</v>
      </c>
      <c r="G102" t="s">
        <v>218</v>
      </c>
      <c r="H102" t="s">
        <v>651</v>
      </c>
      <c r="I102" t="s">
        <v>652</v>
      </c>
      <c r="J102" s="4" t="s">
        <v>656</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627</v>
      </c>
      <c r="C103" t="str">
        <f t="shared" si="12"/>
        <v>http://hl7.org/fhir/us/core/StructureDefinition/us-core-questionnaireresponse</v>
      </c>
      <c r="D103" s="18" t="s">
        <v>650</v>
      </c>
      <c r="F103" t="s">
        <v>70</v>
      </c>
      <c r="G103" t="s">
        <v>91</v>
      </c>
      <c r="I103" t="s">
        <v>652</v>
      </c>
      <c r="J103" s="4" t="s">
        <v>657</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694</v>
      </c>
      <c r="C104" t="str">
        <f t="shared" si="12"/>
        <v>http://hl7.org/fhir/us/core/StructureDefinition/us-core-medicationdispense</v>
      </c>
      <c r="D104" s="18" t="s">
        <v>116</v>
      </c>
      <c r="E104" s="18" t="s">
        <v>56</v>
      </c>
      <c r="F104" s="18" t="s">
        <v>70</v>
      </c>
      <c r="G104" s="18" t="s">
        <v>106</v>
      </c>
      <c r="H104" s="18"/>
      <c r="I104" s="4" t="s">
        <v>705</v>
      </c>
      <c r="J104" s="4" t="s">
        <v>704</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694</v>
      </c>
      <c r="C105" t="str">
        <f t="shared" si="12"/>
        <v>http://hl7.org/fhir/us/core/StructureDefinition/us-core-medicationdispense</v>
      </c>
      <c r="D105" s="18" t="s">
        <v>117</v>
      </c>
      <c r="E105" s="18" t="s">
        <v>56</v>
      </c>
      <c r="F105" s="18" t="s">
        <v>70</v>
      </c>
      <c r="G105" s="18" t="s">
        <v>106</v>
      </c>
      <c r="H105" s="18"/>
      <c r="I105" s="4" t="s">
        <v>706</v>
      </c>
      <c r="J105" s="4" t="s">
        <v>707</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701</v>
      </c>
      <c r="C106" t="str">
        <f t="shared" si="12"/>
        <v>http://hl7.org/fhir/us/core/StructureDefinition/us-core-!medicationdispense</v>
      </c>
      <c r="D106" s="18" t="s">
        <v>699</v>
      </c>
      <c r="E106" s="18" t="s">
        <v>56</v>
      </c>
      <c r="F106" s="18" t="s">
        <v>70</v>
      </c>
      <c r="G106" s="18" t="s">
        <v>149</v>
      </c>
      <c r="H106" s="18"/>
      <c r="I106" s="4" t="s">
        <v>700</v>
      </c>
      <c r="J106" s="4" t="s">
        <v>698</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674</v>
      </c>
    </row>
    <row r="4" spans="1:2" x14ac:dyDescent="0.2">
      <c r="A4" t="s">
        <v>452</v>
      </c>
      <c r="B4" t="s">
        <v>461</v>
      </c>
    </row>
    <row r="5" spans="1:2" ht="256" customHeight="1" x14ac:dyDescent="0.2">
      <c r="A5" t="s">
        <v>3</v>
      </c>
      <c r="B5" s="1" t="s">
        <v>675</v>
      </c>
    </row>
    <row r="6" spans="1:2" x14ac:dyDescent="0.2">
      <c r="A6" t="s">
        <v>4</v>
      </c>
      <c r="B6" t="s">
        <v>5</v>
      </c>
    </row>
    <row r="7" spans="1:2" ht="351.75" customHeight="1" x14ac:dyDescent="0.2">
      <c r="A7" t="s">
        <v>6</v>
      </c>
      <c r="B7" s="1" t="s">
        <v>660</v>
      </c>
    </row>
    <row r="8" spans="1:2" ht="103.5" customHeight="1" x14ac:dyDescent="0.2">
      <c r="A8" t="s">
        <v>7</v>
      </c>
      <c r="B8" s="2" t="s">
        <v>592</v>
      </c>
    </row>
    <row r="9" spans="1:2" x14ac:dyDescent="0.2">
      <c r="A9" t="s">
        <v>520</v>
      </c>
      <c r="B9" t="s">
        <v>522</v>
      </c>
    </row>
    <row r="10" spans="1:2" x14ac:dyDescent="0.2">
      <c r="A10" t="s">
        <v>521</v>
      </c>
      <c r="B10" t="s">
        <v>523</v>
      </c>
    </row>
    <row r="11" spans="1:2" x14ac:dyDescent="0.2">
      <c r="A11" t="s">
        <v>532</v>
      </c>
      <c r="B11" s="16" t="s">
        <v>534</v>
      </c>
    </row>
    <row r="12" spans="1:2" x14ac:dyDescent="0.2">
      <c r="A12" t="s">
        <v>533</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531</v>
      </c>
      <c r="C1" t="s">
        <v>60</v>
      </c>
      <c r="D1" t="s">
        <v>14</v>
      </c>
    </row>
    <row r="2" spans="1:4" x14ac:dyDescent="0.2">
      <c r="A2" t="s">
        <v>536</v>
      </c>
      <c r="B2" t="s">
        <v>593</v>
      </c>
      <c r="C2" t="s">
        <v>542</v>
      </c>
      <c r="D2" t="s">
        <v>70</v>
      </c>
    </row>
    <row r="3" spans="1:4" ht="16" x14ac:dyDescent="0.2">
      <c r="A3" t="s">
        <v>535</v>
      </c>
      <c r="B3" t="s">
        <v>541</v>
      </c>
      <c r="C3" s="17" t="s">
        <v>543</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524</v>
      </c>
      <c r="B1" t="s">
        <v>525</v>
      </c>
      <c r="C1" t="s">
        <v>23</v>
      </c>
      <c r="D1" t="s">
        <v>531</v>
      </c>
      <c r="E1" t="s">
        <v>60</v>
      </c>
      <c r="F1" t="s">
        <v>14</v>
      </c>
    </row>
    <row r="2" spans="1:6" ht="16" x14ac:dyDescent="0.2">
      <c r="B2" s="18" t="b">
        <v>1</v>
      </c>
      <c r="C2" t="s">
        <v>540</v>
      </c>
      <c r="D2" s="17" t="s">
        <v>539</v>
      </c>
      <c r="E2" s="17" t="s">
        <v>544</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B12" zoomScale="140" zoomScaleNormal="140" workbookViewId="0">
      <selection activeCell="C24" sqref="C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672</v>
      </c>
      <c r="B5" t="s">
        <v>615</v>
      </c>
      <c r="D5" t="s">
        <v>12</v>
      </c>
      <c r="E5" t="s">
        <v>138</v>
      </c>
    </row>
    <row r="6" spans="1:5" x14ac:dyDescent="0.2">
      <c r="A6" s="19" t="s">
        <v>673</v>
      </c>
      <c r="B6" t="s">
        <v>621</v>
      </c>
      <c r="D6" t="s">
        <v>12</v>
      </c>
      <c r="E6" t="s">
        <v>138</v>
      </c>
    </row>
    <row r="7" spans="1:5" x14ac:dyDescent="0.2">
      <c r="A7" t="s">
        <v>676</v>
      </c>
      <c r="B7" t="s">
        <v>677</v>
      </c>
      <c r="D7" t="s">
        <v>12</v>
      </c>
      <c r="E7" t="s">
        <v>678</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629</v>
      </c>
      <c r="B12" t="s">
        <v>365</v>
      </c>
      <c r="D12" t="s">
        <v>12</v>
      </c>
      <c r="E12" t="s">
        <v>22</v>
      </c>
    </row>
    <row r="13" spans="1:5" x14ac:dyDescent="0.2">
      <c r="A13" s="19" t="s">
        <v>630</v>
      </c>
      <c r="B13" t="s">
        <v>609</v>
      </c>
      <c r="D13" t="s">
        <v>12</v>
      </c>
      <c r="E13" t="s">
        <v>610</v>
      </c>
    </row>
    <row r="14" spans="1:5" x14ac:dyDescent="0.2">
      <c r="A14" s="19" t="s">
        <v>631</v>
      </c>
      <c r="B14" t="s">
        <v>617</v>
      </c>
      <c r="D14" t="s">
        <v>12</v>
      </c>
      <c r="E14" t="s">
        <v>610</v>
      </c>
    </row>
    <row r="15" spans="1:5" x14ac:dyDescent="0.2">
      <c r="A15" s="19" t="s">
        <v>632</v>
      </c>
      <c r="B15" t="s">
        <v>618</v>
      </c>
      <c r="D15" t="s">
        <v>12</v>
      </c>
      <c r="E15" t="s">
        <v>610</v>
      </c>
    </row>
    <row r="16" spans="1:5" x14ac:dyDescent="0.2">
      <c r="A16" s="19" t="s">
        <v>633</v>
      </c>
      <c r="B16" t="s">
        <v>620</v>
      </c>
      <c r="D16" t="s">
        <v>12</v>
      </c>
      <c r="E16" t="s">
        <v>610</v>
      </c>
    </row>
    <row r="17" spans="1:5" x14ac:dyDescent="0.2">
      <c r="A17" s="19" t="s">
        <v>634</v>
      </c>
      <c r="B17" t="s">
        <v>622</v>
      </c>
      <c r="D17" t="s">
        <v>12</v>
      </c>
      <c r="E17" t="s">
        <v>610</v>
      </c>
    </row>
    <row r="18" spans="1:5" x14ac:dyDescent="0.2">
      <c r="A18" s="19" t="s">
        <v>635</v>
      </c>
      <c r="B18" t="s">
        <v>628</v>
      </c>
      <c r="D18" t="s">
        <v>12</v>
      </c>
      <c r="E18" t="s">
        <v>610</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692</v>
      </c>
      <c r="B24" t="s">
        <v>693</v>
      </c>
      <c r="D24" t="s">
        <v>12</v>
      </c>
      <c r="E24" t="s">
        <v>694</v>
      </c>
    </row>
    <row r="25" spans="1:5" x14ac:dyDescent="0.2">
      <c r="A25" s="19" t="s">
        <v>413</v>
      </c>
      <c r="B25" t="s">
        <v>412</v>
      </c>
      <c r="D25" t="s">
        <v>12</v>
      </c>
      <c r="E25" t="s">
        <v>183</v>
      </c>
    </row>
    <row r="26" spans="1:5" x14ac:dyDescent="0.2">
      <c r="A26" t="s">
        <v>685</v>
      </c>
      <c r="B26" t="s">
        <v>681</v>
      </c>
      <c r="D26" t="s">
        <v>12</v>
      </c>
      <c r="E26" t="s">
        <v>183</v>
      </c>
    </row>
    <row r="27" spans="1:5" x14ac:dyDescent="0.2">
      <c r="A27" t="s">
        <v>684</v>
      </c>
      <c r="B27" t="s">
        <v>682</v>
      </c>
      <c r="D27" t="s">
        <v>12</v>
      </c>
      <c r="E27" t="s">
        <v>183</v>
      </c>
    </row>
    <row r="28" spans="1:5" x14ac:dyDescent="0.2">
      <c r="A28" t="s">
        <v>686</v>
      </c>
      <c r="B28" t="s">
        <v>683</v>
      </c>
      <c r="D28" t="s">
        <v>12</v>
      </c>
      <c r="E28" t="s">
        <v>183</v>
      </c>
    </row>
    <row r="29" spans="1:5" x14ac:dyDescent="0.2">
      <c r="A29" s="19" t="s">
        <v>611</v>
      </c>
      <c r="B29" t="s">
        <v>612</v>
      </c>
      <c r="D29" t="s">
        <v>12</v>
      </c>
      <c r="E29" t="s">
        <v>183</v>
      </c>
    </row>
    <row r="30" spans="1:5" x14ac:dyDescent="0.2">
      <c r="A30" s="19" t="s">
        <v>491</v>
      </c>
      <c r="B30" t="s">
        <v>482</v>
      </c>
      <c r="D30" t="s">
        <v>12</v>
      </c>
      <c r="E30" t="s">
        <v>183</v>
      </c>
    </row>
    <row r="31" spans="1:5" x14ac:dyDescent="0.2">
      <c r="A31" s="19" t="s">
        <v>613</v>
      </c>
      <c r="B31" t="s">
        <v>614</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500</v>
      </c>
      <c r="B34" t="s">
        <v>499</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574</v>
      </c>
      <c r="B37" t="s">
        <v>616</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619</v>
      </c>
      <c r="B41" t="s">
        <v>608</v>
      </c>
      <c r="D41" t="s">
        <v>12</v>
      </c>
      <c r="E41" t="s">
        <v>183</v>
      </c>
    </row>
    <row r="42" spans="1:5" x14ac:dyDescent="0.2">
      <c r="A42" s="19" t="s">
        <v>484</v>
      </c>
      <c r="B42" t="s">
        <v>475</v>
      </c>
      <c r="D42" t="s">
        <v>12</v>
      </c>
      <c r="E42" t="s">
        <v>183</v>
      </c>
    </row>
    <row r="43" spans="1:5" x14ac:dyDescent="0.2">
      <c r="A43" s="19" t="s">
        <v>598</v>
      </c>
      <c r="B43" t="s">
        <v>623</v>
      </c>
      <c r="D43" t="s">
        <v>12</v>
      </c>
      <c r="E43" t="s">
        <v>183</v>
      </c>
    </row>
    <row r="44" spans="1:5" x14ac:dyDescent="0.2">
      <c r="A44" s="19" t="s">
        <v>597</v>
      </c>
      <c r="B44" t="s">
        <v>624</v>
      </c>
      <c r="D44" t="s">
        <v>12</v>
      </c>
      <c r="E44" t="s">
        <v>183</v>
      </c>
    </row>
    <row r="45" spans="1:5" x14ac:dyDescent="0.2">
      <c r="A45" s="19" t="s">
        <v>497</v>
      </c>
      <c r="B45" t="s">
        <v>496</v>
      </c>
      <c r="D45" t="s">
        <v>12</v>
      </c>
      <c r="E45" t="s">
        <v>183</v>
      </c>
    </row>
    <row r="46" spans="1:5" x14ac:dyDescent="0.2">
      <c r="A46" s="19" t="s">
        <v>495</v>
      </c>
      <c r="B46" t="s">
        <v>498</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625</v>
      </c>
      <c r="B55" t="s">
        <v>626</v>
      </c>
      <c r="D55" t="s">
        <v>12</v>
      </c>
      <c r="E55" t="s">
        <v>627</v>
      </c>
    </row>
    <row r="56" spans="1:5" x14ac:dyDescent="0.2">
      <c r="A56" s="19" t="s">
        <v>596</v>
      </c>
      <c r="B56" t="s">
        <v>594</v>
      </c>
      <c r="D56" t="s">
        <v>12</v>
      </c>
      <c r="E56" t="s">
        <v>599</v>
      </c>
    </row>
    <row r="57" spans="1:5" x14ac:dyDescent="0.2">
      <c r="A57" s="19" t="s">
        <v>586</v>
      </c>
      <c r="B57" t="s">
        <v>595</v>
      </c>
      <c r="D57" t="s">
        <v>12</v>
      </c>
      <c r="E57" t="s">
        <v>576</v>
      </c>
    </row>
    <row r="58" spans="1:5" x14ac:dyDescent="0.2">
      <c r="A58" s="19" t="s">
        <v>687</v>
      </c>
      <c r="B58" t="s">
        <v>688</v>
      </c>
      <c r="D58" t="s">
        <v>12</v>
      </c>
      <c r="E58" t="s">
        <v>689</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527</v>
      </c>
      <c r="W1" s="3" t="s">
        <v>526</v>
      </c>
      <c r="X1" s="3" t="s">
        <v>528</v>
      </c>
      <c r="Y1" s="3" t="s">
        <v>529</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669</v>
      </c>
      <c r="T4" t="s">
        <v>19</v>
      </c>
      <c r="U4" t="s">
        <v>70</v>
      </c>
      <c r="V4" t="s">
        <v>600</v>
      </c>
      <c r="W4" t="s">
        <v>572</v>
      </c>
      <c r="X4" s="15" t="s">
        <v>449</v>
      </c>
      <c r="Y4" s="15" t="s">
        <v>12</v>
      </c>
    </row>
    <row r="5" spans="1:25" ht="25.5" customHeight="1" x14ac:dyDescent="0.25">
      <c r="A5" t="s">
        <v>138</v>
      </c>
      <c r="B5" t="s">
        <v>12</v>
      </c>
      <c r="C5" s="1" t="s">
        <v>670</v>
      </c>
      <c r="T5" t="s">
        <v>19</v>
      </c>
      <c r="U5" t="s">
        <v>70</v>
      </c>
      <c r="X5" s="15" t="s">
        <v>449</v>
      </c>
      <c r="Y5" s="15" t="s">
        <v>12</v>
      </c>
    </row>
    <row r="6" spans="1:25" ht="25.5" customHeight="1" x14ac:dyDescent="0.25">
      <c r="A6" t="s">
        <v>678</v>
      </c>
      <c r="B6" t="s">
        <v>12</v>
      </c>
      <c r="T6" t="s">
        <v>19</v>
      </c>
      <c r="U6" t="s">
        <v>70</v>
      </c>
      <c r="X6" s="15" t="s">
        <v>449</v>
      </c>
      <c r="Y6" s="15" t="s">
        <v>12</v>
      </c>
    </row>
    <row r="7" spans="1:25" ht="25.5" customHeight="1" x14ac:dyDescent="0.25">
      <c r="A7" t="s">
        <v>249</v>
      </c>
      <c r="B7" t="s">
        <v>12</v>
      </c>
      <c r="C7" s="1" t="s">
        <v>668</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667</v>
      </c>
      <c r="T9" t="s">
        <v>19</v>
      </c>
      <c r="U9" t="s">
        <v>70</v>
      </c>
      <c r="X9" s="15" t="s">
        <v>449</v>
      </c>
      <c r="Y9" s="15" t="s">
        <v>12</v>
      </c>
    </row>
    <row r="10" spans="1:25" ht="25.5" customHeight="1" x14ac:dyDescent="0.25">
      <c r="A10" t="s">
        <v>22</v>
      </c>
      <c r="B10" t="s">
        <v>12</v>
      </c>
      <c r="C10" s="1" t="s">
        <v>671</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666</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694</v>
      </c>
      <c r="B16" t="s">
        <v>12</v>
      </c>
      <c r="C16" s="1" t="s">
        <v>696</v>
      </c>
      <c r="T16" t="s">
        <v>19</v>
      </c>
      <c r="U16" t="s">
        <v>70</v>
      </c>
      <c r="V16" t="s">
        <v>70</v>
      </c>
      <c r="W16" s="6" t="s">
        <v>695</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665</v>
      </c>
      <c r="T18" t="s">
        <v>19</v>
      </c>
      <c r="U18" t="s">
        <v>70</v>
      </c>
      <c r="X18" s="15" t="s">
        <v>449</v>
      </c>
      <c r="Y18" s="15" t="s">
        <v>12</v>
      </c>
    </row>
    <row r="19" spans="1:25" ht="25.5" customHeight="1" x14ac:dyDescent="0.25">
      <c r="A19" t="s">
        <v>260</v>
      </c>
      <c r="B19" t="s">
        <v>12</v>
      </c>
      <c r="C19" s="1" t="s">
        <v>664</v>
      </c>
      <c r="T19" t="s">
        <v>19</v>
      </c>
      <c r="U19" t="s">
        <v>70</v>
      </c>
      <c r="X19" s="15"/>
      <c r="Y19" s="15"/>
    </row>
    <row r="20" spans="1:25" ht="25.5" customHeight="1" x14ac:dyDescent="0.25">
      <c r="A20" t="s">
        <v>21</v>
      </c>
      <c r="B20" t="s">
        <v>12</v>
      </c>
      <c r="C20" s="1" t="s">
        <v>663</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530</v>
      </c>
      <c r="W22" t="s">
        <v>273</v>
      </c>
      <c r="X22" s="15"/>
      <c r="Y22" s="15"/>
    </row>
    <row r="23" spans="1:25" ht="25.5" customHeight="1" x14ac:dyDescent="0.25">
      <c r="A23" t="s">
        <v>182</v>
      </c>
      <c r="B23" t="s">
        <v>12</v>
      </c>
      <c r="C23" s="1" t="s">
        <v>662</v>
      </c>
      <c r="T23" t="s">
        <v>19</v>
      </c>
      <c r="U23" t="s">
        <v>70</v>
      </c>
      <c r="X23" s="15" t="s">
        <v>449</v>
      </c>
      <c r="Y23" s="15" t="s">
        <v>12</v>
      </c>
    </row>
    <row r="24" spans="1:25" ht="25.5" customHeight="1" x14ac:dyDescent="0.2">
      <c r="A24" t="s">
        <v>436</v>
      </c>
      <c r="B24" t="s">
        <v>12</v>
      </c>
      <c r="C24" s="1" t="s">
        <v>661</v>
      </c>
      <c r="T24" t="s">
        <v>19</v>
      </c>
      <c r="U24" t="s">
        <v>70</v>
      </c>
    </row>
    <row r="25" spans="1:25" ht="25.5" customHeight="1" x14ac:dyDescent="0.25">
      <c r="A25" t="s">
        <v>627</v>
      </c>
      <c r="B25" t="s">
        <v>70</v>
      </c>
      <c r="C25" s="1" t="s">
        <v>636</v>
      </c>
      <c r="T25" t="s">
        <v>19</v>
      </c>
      <c r="U25" t="s">
        <v>70</v>
      </c>
      <c r="X25" s="15" t="s">
        <v>449</v>
      </c>
      <c r="Y25" s="15" t="s">
        <v>12</v>
      </c>
    </row>
    <row r="26" spans="1:25" ht="25.5" customHeight="1" x14ac:dyDescent="0.25">
      <c r="A26" t="s">
        <v>599</v>
      </c>
      <c r="B26" t="s">
        <v>12</v>
      </c>
      <c r="T26" t="s">
        <v>19</v>
      </c>
      <c r="U26" t="s">
        <v>70</v>
      </c>
      <c r="X26" s="15" t="s">
        <v>449</v>
      </c>
      <c r="Y26" s="15" t="s">
        <v>12</v>
      </c>
    </row>
    <row r="27" spans="1:25" ht="25.5" customHeight="1" x14ac:dyDescent="0.25">
      <c r="A27" t="s">
        <v>576</v>
      </c>
      <c r="B27" t="s">
        <v>12</v>
      </c>
      <c r="T27" t="s">
        <v>19</v>
      </c>
      <c r="U27" t="s">
        <v>70</v>
      </c>
      <c r="X27" s="15" t="s">
        <v>449</v>
      </c>
      <c r="Y27" s="15" t="s">
        <v>12</v>
      </c>
    </row>
    <row r="28" spans="1:25" ht="25.5" customHeight="1" x14ac:dyDescent="0.25">
      <c r="A28" t="s">
        <v>689</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659</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679</v>
      </c>
      <c r="G1" t="s">
        <v>372</v>
      </c>
      <c r="H1" s="1" t="s">
        <v>420</v>
      </c>
      <c r="I1" t="s">
        <v>373</v>
      </c>
      <c r="J1" t="s">
        <v>374</v>
      </c>
      <c r="K1" t="s">
        <v>375</v>
      </c>
      <c r="L1" t="s">
        <v>376</v>
      </c>
      <c r="M1" t="s">
        <v>377</v>
      </c>
      <c r="N1" t="s">
        <v>378</v>
      </c>
      <c r="O1" t="s">
        <v>379</v>
      </c>
      <c r="P1" t="s">
        <v>697</v>
      </c>
      <c r="Q1" t="s">
        <v>380</v>
      </c>
      <c r="R1" t="s">
        <v>381</v>
      </c>
      <c r="S1" t="s">
        <v>382</v>
      </c>
      <c r="T1" t="s">
        <v>450</v>
      </c>
      <c r="U1" t="s">
        <v>383</v>
      </c>
      <c r="V1" t="s">
        <v>384</v>
      </c>
      <c r="W1" t="s">
        <v>385</v>
      </c>
      <c r="X1" t="s">
        <v>386</v>
      </c>
      <c r="Y1" t="s">
        <v>387</v>
      </c>
      <c r="Z1" t="s">
        <v>439</v>
      </c>
      <c r="AA1" t="s">
        <v>637</v>
      </c>
      <c r="AB1" t="s">
        <v>601</v>
      </c>
      <c r="AC1" t="s">
        <v>602</v>
      </c>
      <c r="AD1" t="s">
        <v>690</v>
      </c>
      <c r="AE1" t="s">
        <v>691</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2022-11-16T03:59:29Z</dcterms:modified>
</cp:coreProperties>
</file>