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AABF732-CEAF-DE46-8AD1-6EBD8667A141}" xr6:coauthVersionLast="47" xr6:coauthVersionMax="47" xr10:uidLastSave="{00000000-0000-0000-0000-000000000000}"/>
  <bookViews>
    <workbookView xWindow="5120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3"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6" i="22" l="1"/>
  <c r="C96" i="22"/>
  <c r="K95" i="22"/>
  <c r="C95" i="22"/>
  <c r="K94" i="22"/>
  <c r="C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<sst xmlns="http://schemas.openxmlformats.org/spreadsheetml/2006/main" count="2571" uniqueCount="703">
  <si>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</si>
  <si>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</si>
  <si>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</si>
  <si>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</si>
  <si>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</si>
  <si>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</si>
  <si>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</si>
  <si>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</si>
  <si>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</si>
  <si>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</si>
  <si>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</si>
  <si>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</si>
  <si>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</si>
  <si>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</si>
  <si>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</si>
  <si>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</si>
  <si>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</si>
  <si>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</si>
  <si>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</si>
  <si>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</si>
  <si>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</si>
  <si>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</si>
  <si>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</si>
  <si>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</si>
  <si>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</si>
  <si>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</si>
  <si>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</si>
  <si>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</si>
  <si>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</si>
  <si>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</si>
  <si>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</si>
  <si>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</si>
  <si>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</si>
  <si>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</si>
  <si>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</si>
  <si>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</si>
  <si>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</si>
  <si>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</si>
  <si>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</si>
  <si>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</si>
  <si>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</si>
  <si>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</si>
  <si>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</si>
  <si>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</si>
  <si>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</si>
  <si>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</si>
  <si>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</si>
  <si>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</si>
  <si>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</si>
  <si>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</si>
  <si>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</si>
  <si>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</si>
  <si>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</si>
  <si>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</si>
  <si>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</si>
  <si>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</si>
  <si>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</si>
  <si>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</si>
  <si>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</si>
  <si>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</si>
  <si>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</si>
  <si>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</si>
  <si>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</si>
  <si>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</si>
  <si>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</si>
  <si>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</si>
  <si>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</si>
  <si>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</si>
  <si>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</si>
  <si>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</si>
  <si>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</si>
  <si>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</si>
  <si>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</si>
  <si>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</si>
  <si>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</si>
  <si>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</si>
  <si>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</si>
  <si>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</si>
  <si>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</si>
  <si>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</si>
  <si>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</si>
  <si>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</si>
  <si>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</si>
  <si>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</si>
  <si>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</si>
  <si>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</si>
  <si>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</si>
  <si>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</si>
  <si>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</si>
  <si>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</si>
  <si>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</si>
  <si>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</si>
  <si>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</si>
  <si>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</si>
  <si>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</si>
  <si>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</si>
  <si>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</si>
  <si>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</si>
  <si>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</si>
  <si>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</si>
  <si>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</si>
  <si>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</si>
  <si>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</si>
  <si>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</si>
  <si>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</si>
  <si>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</si>
  <si>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</si>
  <si>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</si>
  <si>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</si>
  <si>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</si>
  <si>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</si>
  <si>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</si>
  <si>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</si>
  <si>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</si>
  <si>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</si>
  <si>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</si>
  <si>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</si>
  <si>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</si>
  <si>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</si>
  <si>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</si>
  <si>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</si>
  <si>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</si>
  <si>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</si>
  <si>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</si>
  <si>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</si>
  <si>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</si>
  <si>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</si>
  <si>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</si>
  <si>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</si>
  <si>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</si>
  <si>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</si>
  <si>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</si>
  <si>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</si>
  <si>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</si>
  <si>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</si>
  <si>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</si>
  <si>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</si>
  <si>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</si>
  <si>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</si>
  <si>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</si>
  <si>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</si>
  <si>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</si>
  <si>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</si>
  <si>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</si>
  <si>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</si>
  <si>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</si>
  <si>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</si>
  <si>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</si>
  <si>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</si>
  <si>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</si>
  <si>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</si>
  <si>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</si>
  <si>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</si>
  <si>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</si>
  <si>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</si>
  <si>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</si>
  <si>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</si>
  <si>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</si>
  <si>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</si>
  <si>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</si>
  <si>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</si>
  <si>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</si>
  <si>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</si>
  <si>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</si>
  <si>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</si>
  <si>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</si>
  <si>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</si>
  <si>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</si>
  <si>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</si>
  <si>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</si>
  <si>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</si>
  <si>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</si>
  <si>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</si>
  <si>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</si>
  <si>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</si>
  <si>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</si>
  <si>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</si>
  <si>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</si>
  <si>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</si>
  <si>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</si>
  <si>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</si>
  <si>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</si>
  <si>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</si>
  <si>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</si>
  <si>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</si>
  <si>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</si>
  <si>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</si>
  <si>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</si>
  <si>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</si>
  <si>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</si>
  <si>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</si>
  <si>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</si>
  <si>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</si>
  <si>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</si>
  <si>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</si>
  <si>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</si>
  <si>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</si>
  <si>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</si>
  <si>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</si>
  <si>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</si>
  <si>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</si>
  <si>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</si>
  <si>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</si>
  <si>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</si>
  <si>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</si>
  <si>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</si>
  <si>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</si>
  <si>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</si>
  <si>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</si>
  <si>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</si>
  <si>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</si>
  <si>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</si>
  <si>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</si>
  <si>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</si>
  <si>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</si>
  <si>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</si>
  <si>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</si>
  <si>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</si>
  <si>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</si>
  <si>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</si>
  <si>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</si>
  <si>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</si>
  <si>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</si>
  <si>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</si>
  <si>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</si>
  <si>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</si>
  <si>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</si>
  <si>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</si>
  <si>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</si>
  <si>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</si>
  <si>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</si>
  <si>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</si>
  <si>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</si>
  <si>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</si>
  <si>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</si>
  <si>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</si>
  <si>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</si>
  <si>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</si>
  <si>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</si>
  <si>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</si>
  <si>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</si>
  <si>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</si>
  <si>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</si>
  <si>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</si>
  <si>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</si>
  <si>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</si>
  <si>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</si>
  <si>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</si>
  <si>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</si>
  <si>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</si>
  <si>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</si>
  <si>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</si>
  <si>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</si>
  <si>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</si>
  <si>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</si>
  <si>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</si>
  <si>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</si>
  <si>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</si>
  <si>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</si>
  <si>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</si>
  <si>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</si>
  <si>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</si>
  <si>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</si>
  <si>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</si>
  <si>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</si>
  <si>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</si>
  <si>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</si>
  <si>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</si>
  <si>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</si>
  <si>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</si>
  <si>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</si>
  <si>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</si>
  <si>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</si>
  <si>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</si>
  <si>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</si>
  <si>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</si>
  <si>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</si>
  <si>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</si>
  <si>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</si>
  <si>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</si>
  <si>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</si>
  <si>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</si>
  <si>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</si>
  <si>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</si>
  <si>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</si>
  <si>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</si>
  <si>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</si>
  <si>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</si>
  <si>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</si>
  <si>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</si>
  <si>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</si>
  <si>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</si>
  <si>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</si>
  <si>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</si>
  <si>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</si>
  <si>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</si>
  <si>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</si>
  <si>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</si>
  <si>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</si>
  <si>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</si>
  <si>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</si>
  <si>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</si>
  <si>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</si>
  <si>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</si>
  <si>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</si>
  <si>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</si>
  <si>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</si>
  <si>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</si>
  <si>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</si>
  <si>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</si>
  <si>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</si>
  <si>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</si>
  <si>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</si>
  <si>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</si>
  <si>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</si>
  <si>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</si>
  <si>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</si>
  <si>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</si>
  <si>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</si>
  <si>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</si>
  <si>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</si>
  <si>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</si>
  <si>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</si>
  <si>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</si>
  <si>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</si>
  <si>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</si>
  <si>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</si>
  <si>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</si>
  <si>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</si>
  <si>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</si>
  <si>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</si>
  <si>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</si>
  <si>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</si>
  <si>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</si>
  <si>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</si>
  <si>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</si>
  <si>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</si>
  <si>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</si>
  <si>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</si>
  <si>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</si>
  <si>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</si>
  <si>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</si>
  <si>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</si>
  <si>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</si>
  <si>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</si>
  <si>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</si>
  <si>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</si>
  <si>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</si>
  <si>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</si>
  <si>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</si>
  <si>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</si>
  <si>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</si>
  <si>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</si>
  <si>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</si>
  <si>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</si>
  <si>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</si>
  <si>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</si>
  <si>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</si>
  <si>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</si>
  <si>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</si>
  <si>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</si>
  <si>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</si>
  <si>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</si>
  <si>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</si>
  <si>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</si>
  <si>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</si>
  <si>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</si>
  <si>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</si>
  <si>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</si>
  <si>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</si>
  <si>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</si>
  <si>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</si>
  <si>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</si>
  <si>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</si>
  <si>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</si>
  <si>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</si>
  <si>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</si>
  <si>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</si>
  <si>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</si>
  <si>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</si>
  <si>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</si>
  <si>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</si>
  <si>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</si>
  <si>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</si>
  <si>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</si>
  <si>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</si>
  <si>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</si>
  <si>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</si>
  <si>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</si>
  <si>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</si>
  <si>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</si>
  <si>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</si>
  <si>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</si>
  <si>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</si>
  <si>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</si>
  <si>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</si>
  <si>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</si>
  <si>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</si>
  <si>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</si>
  <si>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</si>
  <si>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</si>
  <si>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</si>
  <si>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</si>
  <si>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</si>
  <si>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</si>
  <si>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</si>
  <si>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</si>
  <si>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</si>
  <si>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</si>
  <si>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</si>
  <si>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</si>
  <si>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</si>
  <si>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</si>
  <si>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</si>
  <si>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</si>
  <si>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</si>
  <si>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</si>
  <si>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</si>
  <si>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</si>
  <si>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</si>
  <si>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</si>
  <si>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</si>
  <si>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</si>
  <si>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</si>
  <si>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</si>
  <si>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</si>
  <si>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</si>
  <si>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</si>
  <si>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</si>
  <si>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</si>
  <si>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</si>
  <si>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</si>
  <si>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</si>
  <si>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</si>
  <si>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</si>
  <si>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</si>
  <si>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</si>
  <si>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</si>
  <si>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</si>
  <si>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</si>
  <si>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</si>
  <si>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</si>
  <si>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</si>
  <si>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</si>
  <si>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</si>
  <si>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</si>
  <si>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</si>
  <si>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</si>
  <si>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</si>
  <si>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</si>
  <si>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</si>
  <si>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</si>
  <si>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</si>
  <si>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</si>
  <si>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</si>
  <si>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</si>
  <si>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</si>
  <si>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</si>
  <si>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</si>
  <si>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</si>
  <si>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</si>
  <si>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</si>
  <si>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</si>
  <si>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</si>
  <si>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</si>
  <si>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</si>
  <si>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</si>
  <si>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</si>
  <si>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</si>
  <si>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</si>
  <si>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</si>
  <si>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</si>
  <si>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</si>
  <si>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</si>
  <si>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</si>
  <si>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</si>
  <si>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</si>
  <si>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</si>
  <si>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</si>
  <si>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</si>
  <si>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</si>
  <si>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</si>
  <si>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</si>
  <si>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</si>
  <si>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</si>
  <si>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</si>
  <si>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</si>
  <si>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</si>
  <si>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</si>
  <si>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</si>
  <si>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</si>
  <si>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</si>
  <si>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</si>
  <si>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</si>
  <si>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</si>
  <si>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</si>
  <si>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</si>
  <si>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</si>
  <si>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</si>
  <si>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</si>
  <si>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</si>
  <si>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</si>
  <si>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</si>
  <si>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</si>
  <si>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</si>
  <si>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</si>
  <si>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</si>
  <si>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</si>
  <si>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</si>
  <si>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</si>
  <si>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</si>
  <si>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</si>
  <si>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</si>
  <si>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</si>
  <si>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</si>
  <si>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</si>
  <si>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</si>
  <si>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</si>
  <si>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</si>
  <si>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</si>
  <si>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</si>
  <si>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</si>
  <si>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</si>
  <si>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</si>
  <si>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</si>
  <si>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</si>
  <si>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</si>
  <si>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</si>
  <si>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</si>
  <si>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</si>
  <si>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</si>
  <si>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</si>
  <si>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</si>
  <si>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</si>
  <si>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</si>
  <si>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</si>
  <si>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</si>
  <si>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</si>
  <si>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</si>
  <si>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</si>
  <si>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</si>
  <si>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</si>
  <si>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</si>
  <si>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</si>
  <si>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</si>
  <si>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</si>
  <si>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</si>
  <si>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</si>
  <si>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</si>
  <si>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</si>
  <si>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</si>
  <si>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</si>
  <si>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</si>
  <si>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</si>
  <si>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</si>
  <si>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</si>
  <si>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</si>
  <si>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</si>
  <si>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</si>
  <si>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</si>
  <si>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</si>
  <si>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</si>
  <si>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</si>
  <si>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</si>
  <si>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</si>
  <si>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</si>
  <si>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</si>
  <si>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</si>
  <si>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</si>
  <si>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</si>
  <si>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</si>
  <si>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</si>
  <si>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</si>
  <si>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</si>
  <si>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</si>
  <si>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</si>
  <si>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</si>
  <si>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</si>
  <si>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</si>
  <si>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</si>
  <si>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</si>
  <si>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</si>
  <si>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</si>
  <si>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</si>
  <si>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</si>
  <si>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</si>
  <si>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</si>
  <si>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</si>
  <si>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</si>
  <si>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</si>
  <si>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</si>
  <si>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</si>
  <si>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</si>
  <si>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</si>
  <si>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</si>
  <si>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</si>
  <si>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</si>
  <si>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</si>
  <si>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</si>
  <si>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US Core Observation SDOH Assessment Profile</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</si>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</sst>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sheetPr filterMode="1"/>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hidden="1"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hidden="1"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hidden="1"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hidden="1"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hidden="1"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hidden="1"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hidden="1"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hidden="1"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hidden="1"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hidden="1"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hidden="1"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hidden="1"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hidden="1"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hidden="1"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hidden="1"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hidden="1"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hidden="1"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hidden="1" customHeight="1" x14ac:dyDescent="0.2">
      <c r="A25">
        <v>24</v>
      </c>
      <c r="B25" t="s">
        <v>19</v>
      </c>
      <c r="C25" t="s">
        <v>641</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hidden="1"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hidden="1"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hidden="1"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hidden="1"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642</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79</v>
      </c>
      <c r="C31" t="s">
        <v>643</v>
      </c>
      <c r="D31" t="s">
        <v>28</v>
      </c>
      <c r="E31" t="b">
        <v>0</v>
      </c>
      <c r="G31" t="str">
        <f t="shared" si="0"/>
        <v>http://hl7.org/fhir/us/core/StructureDefinition/us-core-!patient</v>
      </c>
      <c r="H31" t="s">
        <v>53</v>
      </c>
      <c r="I31" t="s">
        <v>51</v>
      </c>
      <c r="J31" t="s">
        <v>51</v>
      </c>
      <c r="K31" t="s">
        <v>52</v>
      </c>
      <c r="L31" t="s">
        <v>644</v>
      </c>
      <c r="M31" t="s">
        <v>51</v>
      </c>
      <c r="O31" t="s">
        <v>51</v>
      </c>
      <c r="Y31" s="4" t="s">
        <v>645</v>
      </c>
      <c r="Z31" t="s">
        <v>646</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x14ac:dyDescent="0.2">
      <c r="A32">
        <v>31</v>
      </c>
      <c r="B32" t="s">
        <v>678</v>
      </c>
      <c r="C32" t="s">
        <v>50</v>
      </c>
      <c r="D32" t="s">
        <v>28</v>
      </c>
      <c r="E32" t="b">
        <v>0</v>
      </c>
      <c r="G32" t="str">
        <f t="shared" si="0"/>
        <v>http://hl7.org/fhir/us/core/StructureDefinition/us-core-!!questionnaire</v>
      </c>
      <c r="H32" t="s">
        <v>51</v>
      </c>
      <c r="J32" t="s">
        <v>51</v>
      </c>
      <c r="K32" t="s">
        <v>52</v>
      </c>
      <c r="L32" t="s">
        <v>679</v>
      </c>
      <c r="M32" t="s">
        <v>51</v>
      </c>
      <c r="O32" t="s">
        <v>51</v>
      </c>
      <c r="AB32" t="str">
        <f t="shared" ref="AB32:AB43" si="3">"SearchParameter-us-core-"&amp;LOWER((B32)&amp;"-"&amp;C32&amp;".html")</f>
        <v>SearchParameter-us-core-!!questionnaire-_id.html</v>
      </c>
    </row>
    <row r="33" spans="1:28" ht="19" hidden="1" customHeight="1" x14ac:dyDescent="0.2">
      <c r="A33">
        <v>32</v>
      </c>
      <c r="B33" t="s">
        <v>678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hidden="1" customHeight="1" x14ac:dyDescent="0.2">
      <c r="A34">
        <v>33</v>
      </c>
      <c r="B34" t="s">
        <v>678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hidden="1" customHeight="1" x14ac:dyDescent="0.2">
      <c r="A35">
        <v>34</v>
      </c>
      <c r="B35" t="s">
        <v>678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hidden="1" customHeight="1" x14ac:dyDescent="0.2">
      <c r="A36">
        <v>35</v>
      </c>
      <c r="B36" t="s">
        <v>678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hidden="1" customHeight="1" x14ac:dyDescent="0.2">
      <c r="A37">
        <v>36</v>
      </c>
      <c r="B37" t="s">
        <v>678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hidden="1" customHeight="1" x14ac:dyDescent="0.2">
      <c r="A38">
        <v>37</v>
      </c>
      <c r="B38" t="s">
        <v>678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hidden="1"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hidden="1"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hidden="1"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hidden="1"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hidden="1"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hidden="1"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hidden="1"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hidden="1"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hidden="1"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hidden="1"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hidden="1"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hidden="1"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hidden="1"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hidden="1"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hidden="1"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hidden="1"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hidden="1"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hidden="1"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hidden="1"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hidden="1"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hidden="1"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hidden="1"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hidden="1"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hidden="1"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hidden="1"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hidden="1"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hidden="1"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hidden="1"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hidden="1"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hidden="1"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hidden="1"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hidden="1"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hidden="1"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hidden="1"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hidden="1"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hidden="1"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hidden="1"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hidden="1"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hidden="1"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hidden="1"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hidden="1"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hidden="1"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hidden="1"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hidden="1"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hidden="1"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hidden="1"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hidden="1"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hidden="1"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thickTop="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hidden="1"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hidden="1"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hidden="1"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hidden="1"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hidden="1"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hidden="1"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hidden="1"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hidden="1"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hidden="1"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hidden="1"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hidden="1"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hidden="1"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hidden="1"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hidden="1"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hidden="1"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hidden="1"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hidden="1"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hidden="1"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642</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hidden="1" customHeight="1" x14ac:dyDescent="0.2">
      <c r="A116">
        <v>115</v>
      </c>
      <c r="B116" t="s">
        <v>677</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680</v>
      </c>
      <c r="AB116" t="str">
        <f t="shared" si="9"/>
        <v>SearchParameter-us-core-!questionnaireresponse-id.html</v>
      </c>
    </row>
    <row r="117" spans="1:28" ht="19" hidden="1" customHeight="1" x14ac:dyDescent="0.2">
      <c r="A117">
        <v>116</v>
      </c>
      <c r="B117" t="s">
        <v>677</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hidden="1" customHeight="1" x14ac:dyDescent="0.2">
      <c r="A118">
        <v>117</v>
      </c>
      <c r="B118" t="s">
        <v>677</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681</v>
      </c>
      <c r="AB118" t="str">
        <f t="shared" si="9"/>
        <v>SearchParameter-us-core-!questionnaireresponse-status.html</v>
      </c>
    </row>
    <row r="119" spans="1:28" ht="19" hidden="1" customHeight="1" x14ac:dyDescent="0.2">
      <c r="A119">
        <v>118</v>
      </c>
      <c r="B119" t="s">
        <v>677</v>
      </c>
      <c r="C119" t="s">
        <v>610</v>
      </c>
      <c r="D119" t="s">
        <v>28</v>
      </c>
      <c r="E119" t="b">
        <v>0</v>
      </c>
      <c r="F119" s="1" t="s">
        <v>487</v>
      </c>
      <c r="G119" t="str">
        <f t="shared" si="7"/>
        <v>http://hl7.org/fhir/us/core/StructureDefinition/us-core-!questionnaireresponse</v>
      </c>
      <c r="H119" t="s">
        <v>51</v>
      </c>
      <c r="J119" t="s">
        <v>51</v>
      </c>
      <c r="K119" t="s">
        <v>52</v>
      </c>
      <c r="L119" t="s">
        <v>682</v>
      </c>
      <c r="M119" t="s">
        <v>51</v>
      </c>
      <c r="O119" t="s">
        <v>51</v>
      </c>
      <c r="Y119" s="19" t="s">
        <v>683</v>
      </c>
      <c r="AB119" t="str">
        <f t="shared" si="9"/>
        <v>SearchParameter-us-core-!questionnaireresponse-tag.html</v>
      </c>
    </row>
    <row r="120" spans="1:28" ht="19" hidden="1" customHeight="1" x14ac:dyDescent="0.2">
      <c r="A120">
        <v>119</v>
      </c>
      <c r="B120" t="s">
        <v>677</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684</v>
      </c>
      <c r="AB120" t="str">
        <f t="shared" si="9"/>
        <v>SearchParameter-us-core-!questionnaireresponse-authored.html</v>
      </c>
    </row>
    <row r="121" spans="1:28" ht="19" hidden="1" customHeight="1" x14ac:dyDescent="0.2">
      <c r="A121">
        <v>120</v>
      </c>
      <c r="B121" t="s">
        <v>677</v>
      </c>
      <c r="C121" t="s">
        <v>611</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685</v>
      </c>
      <c r="AB121" t="str">
        <f t="shared" si="9"/>
        <v>SearchParameter-us-core-!questionnaireresponse-questionnaire.html</v>
      </c>
    </row>
    <row r="122" spans="1:28" ht="19" hidden="1" customHeight="1" x14ac:dyDescent="0.2">
      <c r="A122">
        <v>121</v>
      </c>
      <c r="B122" t="s">
        <v>647</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648</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hidden="1" customHeight="1" x14ac:dyDescent="0.2">
      <c r="A123">
        <v>122</v>
      </c>
      <c r="B123" t="s">
        <v>649</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hidden="1" customHeight="1" x14ac:dyDescent="0.2">
      <c r="A124">
        <v>123</v>
      </c>
      <c r="B124" t="s">
        <v>649</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hidden="1" customHeight="1" x14ac:dyDescent="0.2">
      <c r="A125">
        <v>124</v>
      </c>
      <c r="B125" t="s">
        <v>649</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650</v>
      </c>
      <c r="Z125" s="8" t="s">
        <v>651</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652</v>
      </c>
      <c r="C126" t="s">
        <v>653</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filterColumn colId="1">
      <filters>
        <filter val="Device"/>
      </filters>
    </filterColumn>
  </autoFilter>
  <conditionalFormatting sqref="B1:B1048576">
    <cfRule type="containsText" dxfId="3"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56" zoomScale="140" zoomScaleNormal="140" workbookViewId="0">
      <selection activeCell="C73" sqref="C7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654</v>
      </c>
      <c r="F32" t="s">
        <v>64</v>
      </c>
      <c r="G32" t="s">
        <v>128</v>
      </c>
      <c r="I32" s="4" t="s">
        <v>655</v>
      </c>
      <c r="J32" s="4" t="s">
        <v>656</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657</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658</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670</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670</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670</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670</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670</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671</v>
      </c>
      <c r="D63" t="s">
        <v>229</v>
      </c>
      <c r="F63" t="s">
        <v>64</v>
      </c>
      <c r="G63" t="s">
        <v>100</v>
      </c>
      <c r="H63" t="s">
        <v>423</v>
      </c>
      <c r="I63" s="4" t="s">
        <v>268</v>
      </c>
      <c r="J63" s="4" t="s">
        <v>424</v>
      </c>
      <c r="K63" s="4" t="s">
        <v>305</v>
      </c>
    </row>
    <row r="64" spans="1:11" x14ac:dyDescent="0.2">
      <c r="A64">
        <v>63</v>
      </c>
      <c r="B64" t="s">
        <v>177</v>
      </c>
      <c r="C64" t="s">
        <v>671</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671</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671</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671</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671</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672</v>
      </c>
      <c r="D80" t="s">
        <v>112</v>
      </c>
      <c r="F80" t="s">
        <v>64</v>
      </c>
      <c r="G80" t="s">
        <v>100</v>
      </c>
      <c r="I80" s="4" t="s">
        <v>371</v>
      </c>
      <c r="J80" s="4" t="s">
        <v>373</v>
      </c>
      <c r="K80" s="4" t="s">
        <v>374</v>
      </c>
    </row>
    <row r="81" spans="1:11" x14ac:dyDescent="0.2">
      <c r="A81">
        <v>80</v>
      </c>
      <c r="B81" t="s">
        <v>241</v>
      </c>
      <c r="C81" t="s">
        <v>672</v>
      </c>
      <c r="D81" t="s">
        <v>110</v>
      </c>
      <c r="E81" t="s">
        <v>51</v>
      </c>
      <c r="F81" t="s">
        <v>64</v>
      </c>
      <c r="G81" t="s">
        <v>100</v>
      </c>
      <c r="I81" s="4" t="s">
        <v>659</v>
      </c>
      <c r="J81" s="4" t="s">
        <v>660</v>
      </c>
      <c r="K81" s="4" t="s">
        <v>661</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677</v>
      </c>
      <c r="C89" t="str">
        <f t="shared" si="4"/>
        <v>http://hl7.org/fhir/us/core/StructureDefinition/us-core-!questionnaireresponse</v>
      </c>
      <c r="D89" t="s">
        <v>110</v>
      </c>
      <c r="F89" t="s">
        <v>64</v>
      </c>
      <c r="G89" t="s">
        <v>100</v>
      </c>
      <c r="I89" t="s">
        <v>612</v>
      </c>
      <c r="J89" s="4" t="s">
        <v>613</v>
      </c>
      <c r="K89" s="4" t="str">
        <f>"Fetches a bundle of all "&amp;B89&amp;" resources for the specified "&amp;SUBSTITUTE(D89,","," and ")</f>
        <v>Fetches a bundle of all !QuestionnaireResponse resources for the specified patient and status</v>
      </c>
    </row>
    <row r="90" spans="1:11" x14ac:dyDescent="0.2">
      <c r="A90">
        <v>89</v>
      </c>
      <c r="B90" t="s">
        <v>677</v>
      </c>
      <c r="C90" t="str">
        <f t="shared" si="4"/>
        <v>http://hl7.org/fhir/us/core/StructureDefinition/us-core-!questionnaireresponse</v>
      </c>
      <c r="D90" t="s">
        <v>614</v>
      </c>
      <c r="F90" t="s">
        <v>64</v>
      </c>
      <c r="G90" t="s">
        <v>100</v>
      </c>
      <c r="H90" t="s">
        <v>615</v>
      </c>
      <c r="I90" t="s">
        <v>612</v>
      </c>
      <c r="J90" s="4" t="s">
        <v>616</v>
      </c>
      <c r="K90" t="str">
        <f>"Fetches a bundle of all "&amp;B90&amp;" resources for the specified "&amp;SUBSTITUTE(D90,","," and  ") &amp; "= 'sdoh'"</f>
        <v>Fetches a bundle of all !QuestionnaireResponse resources for the specified patient and  _tag= 'sdoh'</v>
      </c>
    </row>
    <row r="91" spans="1:11" x14ac:dyDescent="0.2">
      <c r="A91">
        <v>90</v>
      </c>
      <c r="B91" t="s">
        <v>677</v>
      </c>
      <c r="C91" t="str">
        <f t="shared" si="4"/>
        <v>http://hl7.org/fhir/us/core/StructureDefinition/us-core-!questionnaireresponse</v>
      </c>
      <c r="D91" t="s">
        <v>617</v>
      </c>
      <c r="F91" t="s">
        <v>64</v>
      </c>
      <c r="G91" t="s">
        <v>143</v>
      </c>
      <c r="I91" t="s">
        <v>612</v>
      </c>
      <c r="J91" s="4" t="s">
        <v>618</v>
      </c>
      <c r="K91" s="4" t="str">
        <f>"Fetches a bundle of all "&amp;B91&amp;" resources for the specified patient and date"</f>
        <v>Fetches a bundle of all !QuestionnaireResponse resources for the specified patient and date</v>
      </c>
    </row>
    <row r="92" spans="1:11" x14ac:dyDescent="0.2">
      <c r="A92">
        <v>91</v>
      </c>
      <c r="B92" t="s">
        <v>677</v>
      </c>
      <c r="C92" t="str">
        <f t="shared" si="4"/>
        <v>http://hl7.org/fhir/us/core/StructureDefinition/us-core-!questionnaireresponse</v>
      </c>
      <c r="D92" s="16" t="s">
        <v>619</v>
      </c>
      <c r="F92" t="s">
        <v>64</v>
      </c>
      <c r="G92" t="s">
        <v>211</v>
      </c>
      <c r="H92" t="s">
        <v>615</v>
      </c>
      <c r="I92" t="s">
        <v>612</v>
      </c>
      <c r="J92" s="4" t="s">
        <v>620</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677</v>
      </c>
      <c r="C93" t="str">
        <f t="shared" si="4"/>
        <v>http://hl7.org/fhir/us/core/StructureDefinition/us-core-!questionnaireresponse</v>
      </c>
      <c r="D93" s="16" t="s">
        <v>621</v>
      </c>
      <c r="F93" t="s">
        <v>64</v>
      </c>
      <c r="G93" t="s">
        <v>85</v>
      </c>
      <c r="I93" t="s">
        <v>612</v>
      </c>
      <c r="J93" s="4" t="s">
        <v>622</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649</v>
      </c>
      <c r="C94" t="str">
        <f t="shared" si="4"/>
        <v>http://hl7.org/fhir/us/core/StructureDefinition/us-core-medicationdispense</v>
      </c>
      <c r="D94" s="16" t="s">
        <v>110</v>
      </c>
      <c r="E94" s="16" t="s">
        <v>51</v>
      </c>
      <c r="F94" s="16" t="s">
        <v>64</v>
      </c>
      <c r="G94" s="16" t="s">
        <v>100</v>
      </c>
      <c r="H94" s="16"/>
      <c r="I94" s="4" t="s">
        <v>662</v>
      </c>
      <c r="J94" s="4" t="s">
        <v>663</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649</v>
      </c>
      <c r="C95" t="str">
        <f t="shared" si="4"/>
        <v>http://hl7.org/fhir/us/core/StructureDefinition/us-core-medicationdispense</v>
      </c>
      <c r="D95" s="16" t="s">
        <v>111</v>
      </c>
      <c r="E95" s="16" t="s">
        <v>51</v>
      </c>
      <c r="F95" s="16" t="s">
        <v>64</v>
      </c>
      <c r="G95" s="16" t="s">
        <v>100</v>
      </c>
      <c r="H95" s="16"/>
      <c r="I95" s="4" t="s">
        <v>664</v>
      </c>
      <c r="J95" s="4" t="s">
        <v>665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652</v>
      </c>
      <c r="C96" t="str">
        <f t="shared" si="4"/>
        <v>http://hl7.org/fhir/us/core/StructureDefinition/us-core-!medicationdispense</v>
      </c>
      <c r="D96" s="16" t="s">
        <v>666</v>
      </c>
      <c r="E96" s="16" t="s">
        <v>51</v>
      </c>
      <c r="F96" s="16" t="s">
        <v>64</v>
      </c>
      <c r="G96" s="16" t="s">
        <v>143</v>
      </c>
      <c r="H96" s="16"/>
      <c r="I96" s="4" t="s">
        <v>667</v>
      </c>
      <c r="J96" s="4" t="s">
        <v>668</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2"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625</v>
      </c>
    </row>
    <row r="8" spans="1:2" ht="103.5" customHeight="1" x14ac:dyDescent="0.2">
      <c r="A8" t="s">
        <v>6</v>
      </c>
      <c r="B8" s="2" t="s">
        <v>626</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675</v>
      </c>
      <c r="D2" t="s">
        <v>64</v>
      </c>
    </row>
    <row r="3" spans="1:4" ht="16" x14ac:dyDescent="0.2">
      <c r="A3" s="21" t="s">
        <v>669</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AA5-D04D-8A4F-B7E2-586644D7B670}">
  <dimension ref="A1:E58"/>
  <sheetViews>
    <sheetView tabSelected="1" topLeftCell="A12" zoomScale="140" zoomScaleNormal="140" workbookViewId="0">
      <selection activeCell="A38" sqref="A3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636</v>
      </c>
      <c r="B5" t="s">
        <v>623</v>
      </c>
      <c r="D5" t="s">
        <v>11</v>
      </c>
      <c r="E5" t="s">
        <v>132</v>
      </c>
    </row>
    <row r="6" spans="1:5" x14ac:dyDescent="0.2">
      <c r="A6" s="18" t="s">
        <v>637</v>
      </c>
      <c r="B6" t="s">
        <v>624</v>
      </c>
      <c r="D6" t="s">
        <v>11</v>
      </c>
      <c r="E6" t="s">
        <v>132</v>
      </c>
    </row>
    <row r="7" spans="1:5" x14ac:dyDescent="0.2">
      <c r="A7" t="s">
        <v>686</v>
      </c>
      <c r="B7" t="s">
        <v>687</v>
      </c>
      <c r="D7" t="s">
        <v>11</v>
      </c>
      <c r="E7" t="s">
        <v>647</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639</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ht="16" x14ac:dyDescent="0.2">
      <c r="A18" s="20" t="s">
        <v>597</v>
      </c>
      <c r="B18" t="s">
        <v>598</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688</v>
      </c>
      <c r="B24" t="s">
        <v>689</v>
      </c>
      <c r="D24" t="s">
        <v>11</v>
      </c>
      <c r="E24" t="s">
        <v>649</v>
      </c>
    </row>
    <row r="25" spans="1:5" x14ac:dyDescent="0.2">
      <c r="A25" s="18" t="s">
        <v>390</v>
      </c>
      <c r="B25" t="s">
        <v>391</v>
      </c>
      <c r="D25" t="s">
        <v>11</v>
      </c>
      <c r="E25" t="s">
        <v>177</v>
      </c>
    </row>
    <row r="26" spans="1:5" x14ac:dyDescent="0.2">
      <c r="A26" t="s">
        <v>690</v>
      </c>
      <c r="B26" t="s">
        <v>691</v>
      </c>
      <c r="D26" t="s">
        <v>11</v>
      </c>
      <c r="E26" t="s">
        <v>177</v>
      </c>
    </row>
    <row r="27" spans="1:5" x14ac:dyDescent="0.2">
      <c r="A27" t="s">
        <v>692</v>
      </c>
      <c r="B27" t="s">
        <v>693</v>
      </c>
      <c r="D27" t="s">
        <v>11</v>
      </c>
      <c r="E27" t="s">
        <v>177</v>
      </c>
    </row>
    <row r="28" spans="1:5" x14ac:dyDescent="0.2">
      <c r="A28" t="s">
        <v>694</v>
      </c>
      <c r="B28" t="s">
        <v>695</v>
      </c>
      <c r="D28" t="s">
        <v>11</v>
      </c>
      <c r="E28" t="s">
        <v>177</v>
      </c>
    </row>
    <row r="29" spans="1:5" x14ac:dyDescent="0.2">
      <c r="A29" s="18" t="s">
        <v>696</v>
      </c>
      <c r="B29" t="s">
        <v>599</v>
      </c>
      <c r="D29" t="s">
        <v>11</v>
      </c>
      <c r="E29" t="s">
        <v>177</v>
      </c>
    </row>
    <row r="30" spans="1:5" x14ac:dyDescent="0.2">
      <c r="A30" s="18" t="s">
        <v>472</v>
      </c>
      <c r="B30" t="s">
        <v>473</v>
      </c>
      <c r="D30" t="s">
        <v>11</v>
      </c>
      <c r="E30" t="s">
        <v>177</v>
      </c>
    </row>
    <row r="31" spans="1:5" x14ac:dyDescent="0.2">
      <c r="A31" s="23" t="s">
        <v>697</v>
      </c>
      <c r="B31" t="s">
        <v>600</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601</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s="18" t="s">
        <v>602</v>
      </c>
      <c r="B41" t="s">
        <v>603</v>
      </c>
      <c r="D41" t="s">
        <v>11</v>
      </c>
      <c r="E41" t="s">
        <v>177</v>
      </c>
    </row>
    <row r="42" spans="1:5" x14ac:dyDescent="0.2">
      <c r="A42" s="18" t="s">
        <v>458</v>
      </c>
      <c r="B42" t="s">
        <v>459</v>
      </c>
      <c r="D42" t="s">
        <v>11</v>
      </c>
      <c r="E42" t="s">
        <v>177</v>
      </c>
    </row>
    <row r="43" spans="1:5" x14ac:dyDescent="0.2">
      <c r="A43" s="18" t="s">
        <v>698</v>
      </c>
      <c r="B43" t="s">
        <v>604</v>
      </c>
      <c r="D43" t="s">
        <v>11</v>
      </c>
      <c r="E43" t="s">
        <v>177</v>
      </c>
    </row>
    <row r="44" spans="1:5" x14ac:dyDescent="0.2">
      <c r="A44" s="23" t="s">
        <v>699</v>
      </c>
      <c r="B44" t="s">
        <v>605</v>
      </c>
      <c r="D44" t="s">
        <v>11</v>
      </c>
      <c r="E44" t="s">
        <v>177</v>
      </c>
    </row>
    <row r="45" spans="1:5" x14ac:dyDescent="0.2">
      <c r="A45" s="18" t="s">
        <v>482</v>
      </c>
      <c r="B45" t="s">
        <v>483</v>
      </c>
      <c r="D45" t="s">
        <v>11</v>
      </c>
      <c r="E45" t="s">
        <v>177</v>
      </c>
    </row>
    <row r="46" spans="1:5" x14ac:dyDescent="0.2">
      <c r="A46" s="18" t="s">
        <v>480</v>
      </c>
      <c r="B46" t="s">
        <v>638</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s="18" t="s">
        <v>676</v>
      </c>
      <c r="B55" t="s">
        <v>606</v>
      </c>
      <c r="D55" t="s">
        <v>11</v>
      </c>
      <c r="E55" t="s">
        <v>607</v>
      </c>
    </row>
    <row r="56" spans="1:5" x14ac:dyDescent="0.2">
      <c r="A56" s="18" t="s">
        <v>527</v>
      </c>
      <c r="B56" t="s">
        <v>528</v>
      </c>
      <c r="D56" t="s">
        <v>11</v>
      </c>
      <c r="E56" t="s">
        <v>529</v>
      </c>
    </row>
    <row r="57" spans="1:5" x14ac:dyDescent="0.2">
      <c r="A57" s="18" t="s">
        <v>530</v>
      </c>
      <c r="B57" t="s">
        <v>531</v>
      </c>
      <c r="D57" t="s">
        <v>11</v>
      </c>
      <c r="E57" t="s">
        <v>532</v>
      </c>
    </row>
    <row r="58" spans="1:5" x14ac:dyDescent="0.2">
      <c r="A58" s="18" t="s">
        <v>700</v>
      </c>
      <c r="B58" t="s">
        <v>701</v>
      </c>
      <c r="D58" t="s">
        <v>11</v>
      </c>
      <c r="E58" t="s">
        <v>702</v>
      </c>
    </row>
  </sheetData>
  <conditionalFormatting sqref="A9">
    <cfRule type="containsText" dxfId="1" priority="2" operator="containsText" text="!">
      <formula>NOT(ISERROR(SEARCH("!",A9)))</formula>
    </cfRule>
  </conditionalFormatting>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K2" activePane="bottomRight" state="frozen"/>
      <selection pane="topRight" activeCell="B1" sqref="B1"/>
      <selection pane="bottomLeft" activeCell="A2" sqref="A2"/>
      <selection pane="bottomRight" activeCell="Q2" sqref="Q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627</v>
      </c>
      <c r="V4" t="s">
        <v>533</v>
      </c>
      <c r="W4" t="s">
        <v>534</v>
      </c>
      <c r="X4" s="13" t="s">
        <v>434</v>
      </c>
      <c r="Y4" s="13" t="s">
        <v>64</v>
      </c>
    </row>
    <row r="5" spans="1:25" ht="23" customHeight="1" x14ac:dyDescent="0.25">
      <c r="A5" t="s">
        <v>132</v>
      </c>
      <c r="B5" t="s">
        <v>64</v>
      </c>
      <c r="C5" s="1" t="s">
        <v>628</v>
      </c>
      <c r="X5" s="13" t="s">
        <v>434</v>
      </c>
      <c r="Y5" s="13" t="s">
        <v>64</v>
      </c>
    </row>
    <row r="6" spans="1:25" ht="23" customHeight="1" x14ac:dyDescent="0.25">
      <c r="A6" t="s">
        <v>241</v>
      </c>
      <c r="B6" t="s">
        <v>64</v>
      </c>
      <c r="C6" s="1" t="s">
        <v>629</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673</v>
      </c>
      <c r="X8" s="13" t="s">
        <v>434</v>
      </c>
      <c r="Y8" s="13" t="s">
        <v>64</v>
      </c>
    </row>
    <row r="9" spans="1:25" ht="23" customHeight="1" x14ac:dyDescent="0.25">
      <c r="A9" t="s">
        <v>20</v>
      </c>
      <c r="B9" t="s">
        <v>64</v>
      </c>
      <c r="C9" s="1" t="s">
        <v>630</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631</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632</v>
      </c>
      <c r="X16" s="13" t="s">
        <v>434</v>
      </c>
      <c r="Y16" s="13" t="s">
        <v>64</v>
      </c>
    </row>
    <row r="17" spans="1:25" ht="23" customHeight="1" x14ac:dyDescent="0.25">
      <c r="A17" t="s">
        <v>252</v>
      </c>
      <c r="B17" t="s">
        <v>64</v>
      </c>
      <c r="C17" s="1" t="s">
        <v>633</v>
      </c>
      <c r="X17" s="13"/>
      <c r="Y17" s="13"/>
    </row>
    <row r="18" spans="1:25" ht="23" customHeight="1" x14ac:dyDescent="0.25">
      <c r="A18" t="s">
        <v>19</v>
      </c>
      <c r="B18" t="s">
        <v>64</v>
      </c>
      <c r="C18" s="1" t="s">
        <v>634</v>
      </c>
      <c r="X18" s="13" t="s">
        <v>434</v>
      </c>
      <c r="Y18" s="13" t="s">
        <v>64</v>
      </c>
    </row>
    <row r="19" spans="1:25" ht="23" customHeight="1" x14ac:dyDescent="0.25">
      <c r="A19" t="s">
        <v>259</v>
      </c>
      <c r="B19" t="s">
        <v>64</v>
      </c>
      <c r="C19" s="1" t="s">
        <v>674</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635</v>
      </c>
      <c r="X21" s="13" t="s">
        <v>434</v>
      </c>
      <c r="Y21" s="13" t="s">
        <v>64</v>
      </c>
    </row>
    <row r="22" spans="1:25" ht="23" customHeight="1" x14ac:dyDescent="0.2">
      <c r="A22" t="s">
        <v>415</v>
      </c>
      <c r="B22" t="s">
        <v>64</v>
      </c>
      <c r="C22" s="1" t="s">
        <v>640</v>
      </c>
    </row>
    <row r="23" spans="1:25" ht="23" customHeight="1" x14ac:dyDescent="0.25">
      <c r="A23" t="s">
        <v>677</v>
      </c>
      <c r="B23" t="s">
        <v>64</v>
      </c>
      <c r="C23" s="1" t="s">
        <v>608</v>
      </c>
      <c r="X23" s="13" t="s">
        <v>434</v>
      </c>
      <c r="Y23" s="13" t="s">
        <v>64</v>
      </c>
    </row>
    <row r="24" spans="1:25" ht="23" customHeight="1" x14ac:dyDescent="0.25">
      <c r="A24" t="s">
        <v>529</v>
      </c>
      <c r="B24" t="s">
        <v>64</v>
      </c>
      <c r="X24" s="13" t="s">
        <v>434</v>
      </c>
      <c r="Y24" s="13" t="s">
        <v>64</v>
      </c>
    </row>
    <row r="25" spans="1:25" ht="23" customHeight="1" x14ac:dyDescent="0.25">
      <c r="A25" t="s">
        <v>532</v>
      </c>
      <c r="B25" t="s">
        <v>64</v>
      </c>
      <c r="X25" s="13" t="s">
        <v>434</v>
      </c>
      <c r="Y25" s="13" t="s">
        <v>64</v>
      </c>
    </row>
    <row r="26" spans="1:25" ht="23" customHeight="1" x14ac:dyDescent="0.2">
      <c r="A26" t="s">
        <v>429</v>
      </c>
      <c r="B26" t="s">
        <v>64</v>
      </c>
    </row>
    <row r="59" spans="22:25" ht="23" customHeight="1" x14ac:dyDescent="0.2">
      <c r="V59" s="6"/>
      <c r="X59" s="6"/>
      <c r="Y59" s="6"/>
    </row>
    <row r="62" spans="22:25" ht="23" customHeight="1" x14ac:dyDescent="0.2">
      <c r="Y62" s="6"/>
    </row>
  </sheetData>
  <sortState xmlns:xlrd2="http://schemas.microsoft.com/office/spreadsheetml/2017/richdata2" ref="A2:A21">
    <sortCondition ref="A2:A21"/>
  </sortState>
  <conditionalFormatting sqref="A1:A1048576">
    <cfRule type="containsText" dxfId="4"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609</v>
      </c>
      <c r="Z1" t="s">
        <v>535</v>
      </c>
      <c r="AA1" t="s">
        <v>536</v>
      </c>
      <c r="AB1" t="s">
        <v>433</v>
      </c>
    </row>
    <row r="2" spans="1:28"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64</v>
      </c>
      <c r="Z9" t="s">
        <v>64</v>
      </c>
      <c r="AA9" t="s">
        <v>64</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2022-11-22T07:01:38Z</dcterms:modified>
</cp:coreProperties>
</file>