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DC682F6-5CB8-5642-B533-26E4DD0B8D83}" xr6:coauthVersionLast="47" xr6:coauthVersionMax="47" xr10:uidLastSave="{00000000-0000-0000-0000-000000000000}"/>
  <bookViews>
    <workbookView xWindow="656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<sst xmlns="http://schemas.openxmlformats.org/spreadsheetml/2006/main" count="2678" uniqueCount="709">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</sst>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451</v>
      </c>
      <c r="B2" t="s">
        <v>620</v>
      </c>
    </row>
    <row r="3" spans="1:2" x14ac:dyDescent="0.2">
      <c r="A3" t="s">
        <v>452</v>
      </c>
      <c r="B3" t="s">
        <v>477</v>
      </c>
    </row>
    <row r="4" spans="1:2" x14ac:dyDescent="0.2">
      <c r="A4" t="s">
        <v>447</v>
      </c>
      <c r="B4" t="s">
        <v>448</v>
      </c>
    </row>
    <row r="5" spans="1:2" x14ac:dyDescent="0.2">
      <c r="A5" t="s">
        <v>449</v>
      </c>
      <c r="B5" t="s">
        <v>450</v>
      </c>
    </row>
    <row r="6" spans="1:2" x14ac:dyDescent="0.2">
      <c r="A6" t="s">
        <v>67</v>
      </c>
      <c r="B6" s="11" t="s">
        <v>583</v>
      </c>
    </row>
    <row r="7" spans="1:2" x14ac:dyDescent="0.2">
      <c r="A7" t="s">
        <v>453</v>
      </c>
      <c r="B7" t="s">
        <v>59</v>
      </c>
    </row>
    <row r="8" spans="1:2" x14ac:dyDescent="0.2">
      <c r="A8" t="s">
        <v>454</v>
      </c>
      <c r="B8" t="s">
        <v>584</v>
      </c>
    </row>
    <row r="9" spans="1:2" x14ac:dyDescent="0.2">
      <c r="A9" t="s">
        <v>517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6"/>
  <sheetViews>
    <sheetView zoomScale="130" zoomScaleNormal="130" workbookViewId="0">
      <pane xSplit="2" ySplit="1" topLeftCell="C89" activePane="bottomRight" state="frozen"/>
      <selection pane="topRight" activeCell="C1" sqref="C1"/>
      <selection pane="bottomLeft" activeCell="A2" sqref="A2"/>
      <selection pane="bottomRight" activeCell="G89" sqref="G89"/>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537</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customHeight="1" x14ac:dyDescent="0.2">
      <c r="A5">
        <v>4</v>
      </c>
      <c r="B5" t="s">
        <v>165</v>
      </c>
      <c r="C5" t="s">
        <v>89</v>
      </c>
      <c r="D5" t="s">
        <v>30</v>
      </c>
      <c r="E5" t="b">
        <v>0</v>
      </c>
      <c r="F5" s="1" t="s">
        <v>485</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customHeight="1" x14ac:dyDescent="0.2">
      <c r="A9">
        <v>8</v>
      </c>
      <c r="B9" t="s">
        <v>20</v>
      </c>
      <c r="C9" t="s">
        <v>138</v>
      </c>
      <c r="D9" t="s">
        <v>30</v>
      </c>
      <c r="E9" t="b">
        <v>0</v>
      </c>
      <c r="F9" s="1" t="s">
        <v>488</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customHeight="1" x14ac:dyDescent="0.2">
      <c r="A10">
        <v>9</v>
      </c>
      <c r="B10" t="s">
        <v>20</v>
      </c>
      <c r="C10" t="s">
        <v>89</v>
      </c>
      <c r="D10" t="s">
        <v>12</v>
      </c>
      <c r="E10" t="b">
        <v>1</v>
      </c>
      <c r="F10" s="1" t="s">
        <v>485</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488</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488</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485</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488</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486</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488</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485</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538</v>
      </c>
      <c r="D19" t="s">
        <v>30</v>
      </c>
      <c r="E19" t="b">
        <v>0</v>
      </c>
      <c r="F19" s="1" t="s">
        <v>485</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488</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488</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539</v>
      </c>
      <c r="D22" t="s">
        <v>30</v>
      </c>
      <c r="E22" t="b">
        <v>0</v>
      </c>
      <c r="F22" s="1" t="s">
        <v>488</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I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487</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customHeight="1" x14ac:dyDescent="0.2">
      <c r="A25">
        <v>24</v>
      </c>
      <c r="B25" t="s">
        <v>21</v>
      </c>
      <c r="C25" t="s">
        <v>673</v>
      </c>
      <c r="D25" t="s">
        <v>30</v>
      </c>
      <c r="E25" t="b">
        <v>0</v>
      </c>
      <c r="F25" s="1" t="s">
        <v>487</v>
      </c>
      <c r="G25" t="str">
        <f t="shared" si="0"/>
        <v>http://hl7.org/fhir/us/core/StructureDefinition/us-core-patient</v>
      </c>
      <c r="H25" t="s">
        <v>56</v>
      </c>
      <c r="I25" t="s">
        <v>56</v>
      </c>
      <c r="J25" t="s">
        <v>56</v>
      </c>
      <c r="K25" t="s">
        <v>78</v>
      </c>
      <c r="L25" t="str">
        <f t="shared" si="1"/>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518</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488</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488</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680</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669</v>
      </c>
      <c r="D31" t="s">
        <v>30</v>
      </c>
      <c r="E31" t="b">
        <v>0</v>
      </c>
      <c r="G31" t="str">
        <f t="shared" si="0"/>
        <v>http://hl7.org/fhir/us/core/StructureDefinition/us-core-!patient</v>
      </c>
      <c r="H31" t="s">
        <v>58</v>
      </c>
      <c r="I31" t="s">
        <v>56</v>
      </c>
      <c r="J31" t="s">
        <v>56</v>
      </c>
      <c r="K31" t="s">
        <v>57</v>
      </c>
      <c r="L31" t="s">
        <v>670</v>
      </c>
      <c r="M31" t="s">
        <v>56</v>
      </c>
      <c r="O31" t="s">
        <v>56</v>
      </c>
      <c r="Y31" s="4" t="s">
        <v>671</v>
      </c>
      <c r="Z31" t="s">
        <v>672</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693</v>
      </c>
      <c r="C32" t="s">
        <v>55</v>
      </c>
      <c r="D32" t="s">
        <v>30</v>
      </c>
      <c r="E32" t="b">
        <v>0</v>
      </c>
      <c r="G32" t="str">
        <f t="shared" si="0"/>
        <v>http://hl7.org/fhir/us/core/StructureDefinition/us-core-!!questionnaire</v>
      </c>
      <c r="H32" t="s">
        <v>56</v>
      </c>
      <c r="J32" t="s">
        <v>56</v>
      </c>
      <c r="K32" t="s">
        <v>57</v>
      </c>
      <c r="L32" t="s">
        <v>694</v>
      </c>
      <c r="M32" t="s">
        <v>56</v>
      </c>
      <c r="O32" t="s">
        <v>56</v>
      </c>
      <c r="AB32" t="str">
        <f t="shared" ref="AB32:AB43" si="3">"SearchParameter-us-core-"&amp;LOWER((B32)&amp;"-"&amp;C32&amp;".html")</f>
        <v>SearchParameter-us-core-!!questionnaire-_id.html</v>
      </c>
    </row>
    <row r="33" spans="1:28" ht="19" customHeight="1" x14ac:dyDescent="0.2">
      <c r="A33">
        <v>32</v>
      </c>
      <c r="B33" t="s">
        <v>693</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customHeight="1" x14ac:dyDescent="0.2">
      <c r="A34">
        <v>33</v>
      </c>
      <c r="B34" t="s">
        <v>693</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customHeight="1" x14ac:dyDescent="0.2">
      <c r="A35">
        <v>34</v>
      </c>
      <c r="B35" t="s">
        <v>693</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customHeight="1" x14ac:dyDescent="0.2">
      <c r="A36">
        <v>35</v>
      </c>
      <c r="B36" t="s">
        <v>693</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customHeight="1" x14ac:dyDescent="0.2">
      <c r="A37">
        <v>36</v>
      </c>
      <c r="B37" t="s">
        <v>693</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customHeight="1" x14ac:dyDescent="0.2">
      <c r="A38">
        <v>37</v>
      </c>
      <c r="B38" t="s">
        <v>693</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customHeight="1" x14ac:dyDescent="0.2">
      <c r="A39">
        <v>38</v>
      </c>
      <c r="B39" t="s">
        <v>137</v>
      </c>
      <c r="C39" t="s">
        <v>153</v>
      </c>
      <c r="D39" t="s">
        <v>30</v>
      </c>
      <c r="E39" t="b">
        <v>0</v>
      </c>
      <c r="F39" s="1" t="s">
        <v>486</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customHeight="1" x14ac:dyDescent="0.2">
      <c r="A40">
        <v>39</v>
      </c>
      <c r="B40" t="s">
        <v>137</v>
      </c>
      <c r="C40" t="s">
        <v>524</v>
      </c>
      <c r="D40" t="s">
        <v>30</v>
      </c>
      <c r="E40" t="b">
        <v>0</v>
      </c>
      <c r="F40" s="1" t="s">
        <v>486</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customHeight="1" x14ac:dyDescent="0.2">
      <c r="A41">
        <v>40</v>
      </c>
      <c r="B41" t="s">
        <v>137</v>
      </c>
      <c r="C41" t="s">
        <v>525</v>
      </c>
      <c r="D41" t="s">
        <v>30</v>
      </c>
      <c r="E41" t="b">
        <v>0</v>
      </c>
      <c r="F41" s="1" t="s">
        <v>486</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customHeight="1" x14ac:dyDescent="0.2">
      <c r="A42">
        <v>41</v>
      </c>
      <c r="B42" t="s">
        <v>137</v>
      </c>
      <c r="C42" t="s">
        <v>526</v>
      </c>
      <c r="D42" t="s">
        <v>30</v>
      </c>
      <c r="E42" t="b">
        <v>0</v>
      </c>
      <c r="F42" s="1" t="s">
        <v>486</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customHeight="1" x14ac:dyDescent="0.2">
      <c r="A43">
        <v>42</v>
      </c>
      <c r="B43" t="s">
        <v>137</v>
      </c>
      <c r="C43" t="s">
        <v>26</v>
      </c>
      <c r="D43" t="s">
        <v>30</v>
      </c>
      <c r="E43" t="b">
        <v>0</v>
      </c>
      <c r="F43" s="1" t="s">
        <v>488</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customHeight="1" x14ac:dyDescent="0.2">
      <c r="A44">
        <v>43</v>
      </c>
      <c r="B44" t="s">
        <v>137</v>
      </c>
      <c r="C44" t="s">
        <v>413</v>
      </c>
      <c r="D44" t="s">
        <v>30</v>
      </c>
      <c r="E44" t="b">
        <v>0</v>
      </c>
      <c r="F44" s="1" t="s">
        <v>485</v>
      </c>
      <c r="G44" t="str">
        <f t="shared" si="5"/>
        <v>http://hl7.org/fhir/us/core/StructureDefinition/us-core-condition</v>
      </c>
      <c r="H44" t="s">
        <v>56</v>
      </c>
      <c r="J44" t="s">
        <v>56</v>
      </c>
      <c r="K44" t="s">
        <v>90</v>
      </c>
      <c r="L44" t="str">
        <f t="shared" si="4"/>
        <v>Condition.encounter</v>
      </c>
      <c r="M44" t="s">
        <v>56</v>
      </c>
      <c r="O44" t="s">
        <v>56</v>
      </c>
      <c r="Y44" t="s">
        <v>527</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485</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488</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customHeight="1" x14ac:dyDescent="0.2">
      <c r="A47">
        <v>46</v>
      </c>
      <c r="B47" t="s">
        <v>160</v>
      </c>
      <c r="C47" t="s">
        <v>78</v>
      </c>
      <c r="D47" t="s">
        <v>30</v>
      </c>
      <c r="E47" t="b">
        <v>0</v>
      </c>
      <c r="F47" s="1" t="s">
        <v>486</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customHeight="1" x14ac:dyDescent="0.2">
      <c r="A49">
        <v>48</v>
      </c>
      <c r="B49" t="s">
        <v>177</v>
      </c>
      <c r="C49" t="s">
        <v>61</v>
      </c>
      <c r="D49" t="s">
        <v>30</v>
      </c>
      <c r="E49" t="b">
        <v>0</v>
      </c>
      <c r="F49" s="1" t="s">
        <v>488</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customHeight="1" x14ac:dyDescent="0.2">
      <c r="A50">
        <v>49</v>
      </c>
      <c r="B50" t="s">
        <v>177</v>
      </c>
      <c r="C50" t="s">
        <v>89</v>
      </c>
      <c r="D50" t="s">
        <v>12</v>
      </c>
      <c r="E50" t="b">
        <v>1</v>
      </c>
      <c r="F50" s="1" t="s">
        <v>485</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customHeight="1" x14ac:dyDescent="0.2">
      <c r="A51">
        <v>50</v>
      </c>
      <c r="B51" t="s">
        <v>177</v>
      </c>
      <c r="C51" t="s">
        <v>139</v>
      </c>
      <c r="D51" t="s">
        <v>30</v>
      </c>
      <c r="E51" t="b">
        <v>0</v>
      </c>
      <c r="F51" s="1" t="s">
        <v>488</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customHeight="1" x14ac:dyDescent="0.2">
      <c r="A52">
        <v>51</v>
      </c>
      <c r="B52" t="s">
        <v>177</v>
      </c>
      <c r="C52" t="s">
        <v>13</v>
      </c>
      <c r="D52" t="s">
        <v>30</v>
      </c>
      <c r="E52" t="b">
        <v>0</v>
      </c>
      <c r="F52" s="1" t="s">
        <v>488</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customHeight="1" x14ac:dyDescent="0.2">
      <c r="A53">
        <v>52</v>
      </c>
      <c r="B53" t="s">
        <v>177</v>
      </c>
      <c r="C53" t="s">
        <v>78</v>
      </c>
      <c r="D53" t="s">
        <v>30</v>
      </c>
      <c r="E53" t="b">
        <v>0</v>
      </c>
      <c r="F53" s="1" t="s">
        <v>486</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customHeight="1" x14ac:dyDescent="0.2">
      <c r="A54">
        <v>53</v>
      </c>
      <c r="B54" t="s">
        <v>177</v>
      </c>
      <c r="C54" t="s">
        <v>274</v>
      </c>
      <c r="D54" t="s">
        <v>30</v>
      </c>
      <c r="E54" t="b">
        <v>0</v>
      </c>
      <c r="F54" s="1" t="s">
        <v>486</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customHeight="1" x14ac:dyDescent="0.2">
      <c r="A55">
        <v>54</v>
      </c>
      <c r="B55" t="s">
        <v>178</v>
      </c>
      <c r="C55" t="s">
        <v>61</v>
      </c>
      <c r="D55" t="s">
        <v>30</v>
      </c>
      <c r="E55" t="b">
        <v>0</v>
      </c>
      <c r="F55" s="1" t="s">
        <v>488</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customHeight="1" x14ac:dyDescent="0.2">
      <c r="A56">
        <v>55</v>
      </c>
      <c r="B56" t="s">
        <v>178</v>
      </c>
      <c r="C56" t="s">
        <v>89</v>
      </c>
      <c r="D56" t="s">
        <v>12</v>
      </c>
      <c r="E56" t="b">
        <v>1</v>
      </c>
      <c r="F56" s="1" t="s">
        <v>485</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customHeight="1" x14ac:dyDescent="0.2">
      <c r="A57">
        <v>56</v>
      </c>
      <c r="B57" t="s">
        <v>178</v>
      </c>
      <c r="C57" t="s">
        <v>139</v>
      </c>
      <c r="D57" t="s">
        <v>30</v>
      </c>
      <c r="E57" t="b">
        <v>0</v>
      </c>
      <c r="F57" s="1" t="s">
        <v>488</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customHeight="1" x14ac:dyDescent="0.2">
      <c r="A58">
        <v>57</v>
      </c>
      <c r="B58" t="s">
        <v>178</v>
      </c>
      <c r="C58" t="s">
        <v>26</v>
      </c>
      <c r="D58" t="s">
        <v>30</v>
      </c>
      <c r="E58" t="b">
        <v>0</v>
      </c>
      <c r="F58" s="1" t="s">
        <v>488</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customHeight="1" x14ac:dyDescent="0.2">
      <c r="A59">
        <v>58</v>
      </c>
      <c r="B59" t="s">
        <v>178</v>
      </c>
      <c r="C59" t="s">
        <v>78</v>
      </c>
      <c r="D59" t="s">
        <v>30</v>
      </c>
      <c r="E59" t="b">
        <v>0</v>
      </c>
      <c r="F59" s="1" t="s">
        <v>486</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customHeight="1" x14ac:dyDescent="0.2">
      <c r="A60">
        <v>59</v>
      </c>
      <c r="B60" t="s">
        <v>179</v>
      </c>
      <c r="C60" t="s">
        <v>302</v>
      </c>
      <c r="D60" t="s">
        <v>30</v>
      </c>
      <c r="E60" t="b">
        <v>0</v>
      </c>
      <c r="F60" s="1" t="s">
        <v>488</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customHeight="1" x14ac:dyDescent="0.2">
      <c r="A61">
        <v>60</v>
      </c>
      <c r="B61" t="s">
        <v>179</v>
      </c>
      <c r="C61" t="s">
        <v>89</v>
      </c>
      <c r="D61" t="s">
        <v>12</v>
      </c>
      <c r="E61" t="b">
        <v>1</v>
      </c>
      <c r="F61" s="1" t="s">
        <v>485</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customHeight="1" x14ac:dyDescent="0.2">
      <c r="A62">
        <v>61</v>
      </c>
      <c r="B62" t="s">
        <v>179</v>
      </c>
      <c r="C62" t="s">
        <v>397</v>
      </c>
      <c r="D62" t="s">
        <v>30</v>
      </c>
      <c r="E62" t="b">
        <v>0</v>
      </c>
      <c r="F62" s="1" t="s">
        <v>487</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customHeight="1" x14ac:dyDescent="0.2">
      <c r="A63">
        <v>62</v>
      </c>
      <c r="B63" t="s">
        <v>180</v>
      </c>
      <c r="C63" t="s">
        <v>61</v>
      </c>
      <c r="D63" t="s">
        <v>30</v>
      </c>
      <c r="E63" t="b">
        <v>0</v>
      </c>
      <c r="F63" s="1" t="s">
        <v>488</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customHeight="1" x14ac:dyDescent="0.2">
      <c r="A64">
        <v>63</v>
      </c>
      <c r="B64" t="s">
        <v>180</v>
      </c>
      <c r="C64" t="s">
        <v>407</v>
      </c>
      <c r="D64" t="s">
        <v>30</v>
      </c>
      <c r="E64" t="b">
        <v>0</v>
      </c>
      <c r="F64" s="1" t="s">
        <v>488</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customHeight="1" x14ac:dyDescent="0.2">
      <c r="A65">
        <v>64</v>
      </c>
      <c r="B65" t="s">
        <v>180</v>
      </c>
      <c r="C65" t="s">
        <v>89</v>
      </c>
      <c r="D65" t="s">
        <v>30</v>
      </c>
      <c r="E65" t="b">
        <v>0</v>
      </c>
      <c r="F65" s="1" t="s">
        <v>485</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customHeight="1" x14ac:dyDescent="0.2">
      <c r="A66">
        <v>65</v>
      </c>
      <c r="B66" t="s">
        <v>180</v>
      </c>
      <c r="C66" t="s">
        <v>413</v>
      </c>
      <c r="D66" t="s">
        <v>30</v>
      </c>
      <c r="E66" t="b">
        <v>0</v>
      </c>
      <c r="F66" s="1" t="s">
        <v>485</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customHeight="1" x14ac:dyDescent="0.2">
      <c r="A67">
        <v>66</v>
      </c>
      <c r="B67" t="s">
        <v>180</v>
      </c>
      <c r="C67" t="s">
        <v>226</v>
      </c>
      <c r="D67" t="s">
        <v>30</v>
      </c>
      <c r="E67" t="b">
        <v>0</v>
      </c>
      <c r="F67" s="1" t="s">
        <v>486</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customHeight="1" x14ac:dyDescent="0.2">
      <c r="A68">
        <v>67</v>
      </c>
      <c r="B68" t="s">
        <v>420</v>
      </c>
      <c r="C68" t="s">
        <v>61</v>
      </c>
      <c r="D68" t="s">
        <v>30</v>
      </c>
      <c r="E68" t="b">
        <v>0</v>
      </c>
      <c r="F68" s="1" t="s">
        <v>488</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customHeight="1" x14ac:dyDescent="0.2">
      <c r="A69">
        <v>68</v>
      </c>
      <c r="B69" t="s">
        <v>420</v>
      </c>
      <c r="C69" t="s">
        <v>89</v>
      </c>
      <c r="D69" t="s">
        <v>12</v>
      </c>
      <c r="E69" t="b">
        <v>1</v>
      </c>
      <c r="F69" s="1" t="s">
        <v>485</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customHeight="1" x14ac:dyDescent="0.2">
      <c r="A70">
        <v>69</v>
      </c>
      <c r="B70" t="s">
        <v>420</v>
      </c>
      <c r="C70" t="s">
        <v>225</v>
      </c>
      <c r="D70" t="s">
        <v>30</v>
      </c>
      <c r="E70" t="b">
        <v>0</v>
      </c>
      <c r="F70" s="1" t="s">
        <v>486</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customHeight="1" x14ac:dyDescent="0.2">
      <c r="A71">
        <v>70</v>
      </c>
      <c r="B71" t="s">
        <v>181</v>
      </c>
      <c r="C71" t="s">
        <v>61</v>
      </c>
      <c r="D71" t="s">
        <v>30</v>
      </c>
      <c r="E71" t="b">
        <v>0</v>
      </c>
      <c r="F71" s="1" t="s">
        <v>488</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customHeight="1" x14ac:dyDescent="0.2">
      <c r="A72">
        <v>71</v>
      </c>
      <c r="B72" t="s">
        <v>181</v>
      </c>
      <c r="C72" t="s">
        <v>89</v>
      </c>
      <c r="D72" t="s">
        <v>12</v>
      </c>
      <c r="E72" t="b">
        <v>1</v>
      </c>
      <c r="F72" s="1" t="s">
        <v>485</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customHeight="1" x14ac:dyDescent="0.2">
      <c r="A73">
        <v>72</v>
      </c>
      <c r="B73" t="s">
        <v>181</v>
      </c>
      <c r="C73" t="s">
        <v>78</v>
      </c>
      <c r="D73" t="s">
        <v>30</v>
      </c>
      <c r="E73" t="b">
        <v>0</v>
      </c>
      <c r="F73" s="1" t="s">
        <v>486</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customHeight="1" x14ac:dyDescent="0.2">
      <c r="A74">
        <v>73</v>
      </c>
      <c r="B74" t="s">
        <v>181</v>
      </c>
      <c r="C74" t="s">
        <v>26</v>
      </c>
      <c r="D74" t="s">
        <v>30</v>
      </c>
      <c r="E74" t="b">
        <v>0</v>
      </c>
      <c r="F74" s="1" t="s">
        <v>488</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customHeight="1" x14ac:dyDescent="0.2">
      <c r="A75">
        <v>74</v>
      </c>
      <c r="B75" t="s">
        <v>182</v>
      </c>
      <c r="C75" t="s">
        <v>61</v>
      </c>
      <c r="D75" t="s">
        <v>30</v>
      </c>
      <c r="E75" t="b">
        <v>0</v>
      </c>
      <c r="F75" s="1" t="s">
        <v>488</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customHeight="1" x14ac:dyDescent="0.2">
      <c r="A76">
        <v>75</v>
      </c>
      <c r="B76" t="s">
        <v>182</v>
      </c>
      <c r="C76" t="s">
        <v>139</v>
      </c>
      <c r="D76" t="s">
        <v>30</v>
      </c>
      <c r="E76" t="b">
        <v>0</v>
      </c>
      <c r="F76" s="1" t="s">
        <v>488</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customHeight="1" x14ac:dyDescent="0.2">
      <c r="A77">
        <v>76</v>
      </c>
      <c r="B77" t="s">
        <v>182</v>
      </c>
      <c r="C77" t="s">
        <v>26</v>
      </c>
      <c r="D77" t="s">
        <v>30</v>
      </c>
      <c r="E77" t="b">
        <v>0</v>
      </c>
      <c r="F77" s="1" t="s">
        <v>488</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customHeight="1" x14ac:dyDescent="0.2">
      <c r="A78">
        <v>77</v>
      </c>
      <c r="B78" t="s">
        <v>182</v>
      </c>
      <c r="C78" t="s">
        <v>78</v>
      </c>
      <c r="D78" t="s">
        <v>30</v>
      </c>
      <c r="E78" t="b">
        <v>0</v>
      </c>
      <c r="F78" s="1" t="s">
        <v>486</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customHeight="1" x14ac:dyDescent="0.2">
      <c r="A79">
        <v>78</v>
      </c>
      <c r="B79" t="s">
        <v>182</v>
      </c>
      <c r="C79" t="s">
        <v>89</v>
      </c>
      <c r="D79" t="s">
        <v>30</v>
      </c>
      <c r="E79" t="b">
        <v>0</v>
      </c>
      <c r="F79" s="1" t="s">
        <v>485</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customHeight="1" x14ac:dyDescent="0.2">
      <c r="A80">
        <v>79</v>
      </c>
      <c r="B80" t="s">
        <v>231</v>
      </c>
      <c r="C80" t="s">
        <v>139</v>
      </c>
      <c r="D80" t="s">
        <v>30</v>
      </c>
      <c r="E80" t="b">
        <v>0</v>
      </c>
      <c r="F80" s="1" t="s">
        <v>488</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customHeight="1" x14ac:dyDescent="0.2">
      <c r="A81">
        <v>80</v>
      </c>
      <c r="B81" t="s">
        <v>303</v>
      </c>
      <c r="C81" t="s">
        <v>26</v>
      </c>
      <c r="D81" t="s">
        <v>30</v>
      </c>
      <c r="E81" t="b">
        <v>0</v>
      </c>
      <c r="F81" s="1" t="s">
        <v>488</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customHeight="1" x14ac:dyDescent="0.2">
      <c r="A82">
        <v>81</v>
      </c>
      <c r="B82" t="s">
        <v>231</v>
      </c>
      <c r="C82" t="s">
        <v>78</v>
      </c>
      <c r="D82" t="s">
        <v>30</v>
      </c>
      <c r="E82" t="b">
        <v>0</v>
      </c>
      <c r="F82" s="1" t="s">
        <v>486</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customHeight="1" x14ac:dyDescent="0.2">
      <c r="A83">
        <v>82</v>
      </c>
      <c r="B83" t="s">
        <v>231</v>
      </c>
      <c r="C83" t="s">
        <v>89</v>
      </c>
      <c r="D83" t="s">
        <v>30</v>
      </c>
      <c r="E83" t="b">
        <v>0</v>
      </c>
      <c r="F83" s="1" t="s">
        <v>485</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customHeight="1" x14ac:dyDescent="0.2">
      <c r="A84">
        <v>83</v>
      </c>
      <c r="B84" t="s">
        <v>231</v>
      </c>
      <c r="C84" t="s">
        <v>61</v>
      </c>
      <c r="D84" t="s">
        <v>30</v>
      </c>
      <c r="E84" t="b">
        <v>0</v>
      </c>
      <c r="F84" s="1" t="s">
        <v>488</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customHeight="1" x14ac:dyDescent="0.2">
      <c r="A85">
        <v>84</v>
      </c>
      <c r="B85" t="s">
        <v>245</v>
      </c>
      <c r="C85" t="s">
        <v>89</v>
      </c>
      <c r="D85" t="s">
        <v>30</v>
      </c>
      <c r="E85" t="b">
        <v>0</v>
      </c>
      <c r="F85" s="1" t="s">
        <v>485</v>
      </c>
      <c r="G85" t="str">
        <f t="shared" si="8"/>
        <v>http://hl7.org/fhir/us/core/StructureDefinition/us-core-careteam</v>
      </c>
      <c r="H85" t="s">
        <v>56</v>
      </c>
      <c r="J85" t="s">
        <v>56</v>
      </c>
      <c r="K85" t="s">
        <v>90</v>
      </c>
      <c r="L85" t="str">
        <f t="shared" si="7"/>
        <v>CareTeam.patient</v>
      </c>
      <c r="M85" t="s">
        <v>56</v>
      </c>
      <c r="O85" t="s">
        <v>56</v>
      </c>
      <c r="X85" t="s">
        <v>551</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488</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customHeight="1" x14ac:dyDescent="0.2">
      <c r="A88">
        <v>87</v>
      </c>
      <c r="B88" t="s">
        <v>245</v>
      </c>
      <c r="C88" t="s">
        <v>544</v>
      </c>
      <c r="D88" t="s">
        <v>69</v>
      </c>
      <c r="E88" t="b">
        <v>0</v>
      </c>
      <c r="F88" s="1" t="s">
        <v>488</v>
      </c>
      <c r="G88" t="str">
        <f t="shared" si="8"/>
        <v>http://hl7.org/fhir/us/core/StructureDefinition/us-core-careteam</v>
      </c>
      <c r="H88" t="s">
        <v>58</v>
      </c>
      <c r="J88" t="s">
        <v>56</v>
      </c>
      <c r="K88" t="s">
        <v>57</v>
      </c>
      <c r="L88" t="str">
        <f t="shared" si="9"/>
        <v>CareTeam.role</v>
      </c>
      <c r="M88" t="s">
        <v>56</v>
      </c>
      <c r="N88" t="s">
        <v>69</v>
      </c>
      <c r="O88" t="s">
        <v>56</v>
      </c>
      <c r="Y88" s="4" t="s">
        <v>545</v>
      </c>
      <c r="Z88" s="4" t="str">
        <f>"GET [base]/"&amp;B88&amp;"?"&amp;C88&amp;"=http://snomed.info/sct\|17561000"</f>
        <v>GET [base]/CareTeam?role=http://snomed.info/sct\|17561000</v>
      </c>
      <c r="AA88" s="9"/>
      <c r="AB88" t="str">
        <f t="shared" si="10"/>
        <v>SearchParameter-us-core-careteam-role.html</v>
      </c>
    </row>
    <row r="89" spans="1:28" ht="19" customHeight="1" x14ac:dyDescent="0.2">
      <c r="A89">
        <v>88</v>
      </c>
      <c r="B89" t="s">
        <v>246</v>
      </c>
      <c r="C89" t="s">
        <v>89</v>
      </c>
      <c r="D89" t="s">
        <v>12</v>
      </c>
      <c r="E89" t="b">
        <v>1</v>
      </c>
      <c r="F89" s="1" t="s">
        <v>485</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488</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488</v>
      </c>
      <c r="G91" t="str">
        <f t="shared" si="8"/>
        <v>http://hl7.org/fhir/us/core/StructureDefinition/us-core-device</v>
      </c>
      <c r="H91" t="s">
        <v>56</v>
      </c>
      <c r="I91" t="s">
        <v>56</v>
      </c>
      <c r="J91" t="s">
        <v>56</v>
      </c>
      <c r="K91" t="s">
        <v>57</v>
      </c>
      <c r="L91" t="str">
        <f t="shared" si="9"/>
        <v>Device.status</v>
      </c>
      <c r="M91" t="s">
        <v>56</v>
      </c>
      <c r="N91" t="s">
        <v>12</v>
      </c>
      <c r="O91" t="s">
        <v>56</v>
      </c>
      <c r="Z91" s="4"/>
      <c r="AA91" s="9"/>
      <c r="AB91" t="str">
        <f t="shared" si="10"/>
        <v>SearchParameter-us-core-device-status.html</v>
      </c>
    </row>
    <row r="92" spans="1:28" ht="19"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customHeight="1" x14ac:dyDescent="0.2">
      <c r="A98">
        <v>97</v>
      </c>
      <c r="B98" t="s">
        <v>257</v>
      </c>
      <c r="C98" t="s">
        <v>85</v>
      </c>
      <c r="D98" t="s">
        <v>12</v>
      </c>
      <c r="E98" t="b">
        <v>1</v>
      </c>
      <c r="G98" t="str">
        <f t="shared" ref="G98:G126"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488</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488</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485</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555</v>
      </c>
      <c r="C106" t="s">
        <v>61</v>
      </c>
      <c r="D106" t="s">
        <v>30</v>
      </c>
      <c r="E106" t="b">
        <v>0</v>
      </c>
      <c r="F106" s="1" t="s">
        <v>488</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555</v>
      </c>
      <c r="C107" t="s">
        <v>89</v>
      </c>
      <c r="D107" t="s">
        <v>12</v>
      </c>
      <c r="E107" t="b">
        <v>1</v>
      </c>
      <c r="F107" s="1" t="s">
        <v>485</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555</v>
      </c>
      <c r="C108" t="s">
        <v>139</v>
      </c>
      <c r="D108" t="s">
        <v>30</v>
      </c>
      <c r="E108" t="b">
        <v>0</v>
      </c>
      <c r="F108" s="1" t="s">
        <v>488</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555</v>
      </c>
      <c r="C109" t="s">
        <v>26</v>
      </c>
      <c r="D109" t="s">
        <v>30</v>
      </c>
      <c r="E109" t="b">
        <v>0</v>
      </c>
      <c r="F109" s="1" t="s">
        <v>488</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555</v>
      </c>
      <c r="C110" t="s">
        <v>562</v>
      </c>
      <c r="D110" t="s">
        <v>30</v>
      </c>
      <c r="E110" t="b">
        <v>0</v>
      </c>
      <c r="F110" s="1" t="s">
        <v>486</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555</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560</v>
      </c>
      <c r="Z111" s="4" t="s">
        <v>561</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576</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580</v>
      </c>
      <c r="Z113" s="4" t="s">
        <v>581</v>
      </c>
      <c r="AA113" s="9"/>
      <c r="AB113" t="str">
        <f>"SearchParameter-us-core-"&amp;LOWER((B113)&amp;"-"&amp;SUBSTITUTE(C113,"_","")&amp;".html")</f>
        <v>SearchParameter-us-core-relatedperson-id.html</v>
      </c>
    </row>
    <row r="114" spans="1:28" ht="19" customHeight="1" x14ac:dyDescent="0.2">
      <c r="A114">
        <v>113</v>
      </c>
      <c r="B114" t="s">
        <v>576</v>
      </c>
      <c r="C114" t="s">
        <v>89</v>
      </c>
      <c r="D114" t="s">
        <v>69</v>
      </c>
      <c r="E114" t="b">
        <v>1</v>
      </c>
      <c r="F114" s="1" t="s">
        <v>485</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576</v>
      </c>
      <c r="C115" t="s">
        <v>23</v>
      </c>
      <c r="D115" t="s">
        <v>69</v>
      </c>
      <c r="E115" t="b">
        <v>1</v>
      </c>
      <c r="G115" t="str">
        <f t="shared" si="11"/>
        <v>http://hl7.org/fhir/us/core/StructureDefinition/us-core-relatedperson</v>
      </c>
      <c r="H115" t="s">
        <v>56</v>
      </c>
      <c r="I115" t="s">
        <v>56</v>
      </c>
      <c r="J115" t="s">
        <v>56</v>
      </c>
      <c r="K115" t="s">
        <v>63</v>
      </c>
      <c r="L115" t="str">
        <f t="shared" si="9"/>
        <v>RelatedPerson.name</v>
      </c>
      <c r="M115" t="s">
        <v>56</v>
      </c>
      <c r="O115" t="s">
        <v>56</v>
      </c>
      <c r="Y115" s="4" t="s">
        <v>680</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692</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695</v>
      </c>
      <c r="AB116" t="str">
        <f t="shared" si="12"/>
        <v>SearchParameter-us-core-!questionnaireresponse-id.html</v>
      </c>
    </row>
    <row r="117" spans="1:28" ht="19" customHeight="1" x14ac:dyDescent="0.2">
      <c r="A117">
        <v>116</v>
      </c>
      <c r="B117" t="s">
        <v>692</v>
      </c>
      <c r="C117" t="s">
        <v>89</v>
      </c>
      <c r="D117" t="s">
        <v>12</v>
      </c>
      <c r="E117" t="b">
        <v>1</v>
      </c>
      <c r="F117" s="1" t="s">
        <v>485</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customHeight="1" x14ac:dyDescent="0.2">
      <c r="A118">
        <v>117</v>
      </c>
      <c r="B118" t="s">
        <v>692</v>
      </c>
      <c r="C118" t="s">
        <v>61</v>
      </c>
      <c r="D118" t="s">
        <v>30</v>
      </c>
      <c r="E118" t="b">
        <v>0</v>
      </c>
      <c r="F118" s="1" t="s">
        <v>488</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696</v>
      </c>
      <c r="AB118" t="str">
        <f t="shared" si="12"/>
        <v>SearchParameter-us-core-!questionnaireresponse-status.html</v>
      </c>
    </row>
    <row r="119" spans="1:28" ht="19" customHeight="1" x14ac:dyDescent="0.2">
      <c r="A119">
        <v>118</v>
      </c>
      <c r="B119" t="s">
        <v>692</v>
      </c>
      <c r="C119" t="s">
        <v>607</v>
      </c>
      <c r="D119" t="s">
        <v>30</v>
      </c>
      <c r="E119" t="b">
        <v>0</v>
      </c>
      <c r="F119" s="1" t="s">
        <v>488</v>
      </c>
      <c r="G119" t="str">
        <f t="shared" si="11"/>
        <v>http://hl7.org/fhir/us/core/StructureDefinition/us-core-!questionnaireresponse</v>
      </c>
      <c r="H119" t="s">
        <v>56</v>
      </c>
      <c r="J119" t="s">
        <v>56</v>
      </c>
      <c r="K119" t="s">
        <v>57</v>
      </c>
      <c r="L119" t="s">
        <v>697</v>
      </c>
      <c r="M119" t="s">
        <v>56</v>
      </c>
      <c r="O119" t="s">
        <v>56</v>
      </c>
      <c r="Y119" s="19" t="s">
        <v>698</v>
      </c>
      <c r="AB119" t="str">
        <f t="shared" si="12"/>
        <v>SearchParameter-us-core-!questionnaireresponse-tag.html</v>
      </c>
    </row>
    <row r="120" spans="1:28" ht="19" customHeight="1" x14ac:dyDescent="0.2">
      <c r="A120">
        <v>119</v>
      </c>
      <c r="B120" t="s">
        <v>692</v>
      </c>
      <c r="C120" t="s">
        <v>562</v>
      </c>
      <c r="D120" t="s">
        <v>30</v>
      </c>
      <c r="E120" t="b">
        <v>0</v>
      </c>
      <c r="F120" s="1" t="s">
        <v>486</v>
      </c>
      <c r="G120" t="str">
        <f t="shared" si="11"/>
        <v>http://hl7.org/fhir/us/core/StructureDefinition/us-core-!questionnaireresponse</v>
      </c>
      <c r="H120" t="s">
        <v>56</v>
      </c>
      <c r="J120" t="s">
        <v>56</v>
      </c>
      <c r="K120" t="s">
        <v>78</v>
      </c>
      <c r="L120" t="str">
        <f t="shared" ref="L120:L126" si="13">B120&amp;"."&amp;C120</f>
        <v>!QuestionnaireResponse.authored</v>
      </c>
      <c r="M120" t="s">
        <v>56</v>
      </c>
      <c r="O120" t="s">
        <v>56</v>
      </c>
      <c r="P120" s="11" t="s">
        <v>69</v>
      </c>
      <c r="S120" t="s">
        <v>92</v>
      </c>
      <c r="Y120" s="19" t="s">
        <v>699</v>
      </c>
      <c r="AB120" t="str">
        <f t="shared" si="12"/>
        <v>SearchParameter-us-core-!questionnaireresponse-authored.html</v>
      </c>
    </row>
    <row r="121" spans="1:28" ht="19" customHeight="1" x14ac:dyDescent="0.2">
      <c r="A121">
        <v>120</v>
      </c>
      <c r="B121" t="s">
        <v>692</v>
      </c>
      <c r="C121" t="s">
        <v>608</v>
      </c>
      <c r="D121" t="s">
        <v>30</v>
      </c>
      <c r="E121" t="b">
        <v>0</v>
      </c>
      <c r="F121" s="1" t="s">
        <v>485</v>
      </c>
      <c r="G121" t="str">
        <f t="shared" si="11"/>
        <v>http://hl7.org/fhir/us/core/StructureDefinition/us-core-!questionnaireresponse</v>
      </c>
      <c r="H121" t="s">
        <v>56</v>
      </c>
      <c r="J121" t="s">
        <v>56</v>
      </c>
      <c r="K121" t="s">
        <v>90</v>
      </c>
      <c r="L121" t="str">
        <f t="shared" si="13"/>
        <v>!QuestionnaireResponse.questionnaire</v>
      </c>
      <c r="M121" t="s">
        <v>56</v>
      </c>
      <c r="O121" t="s">
        <v>56</v>
      </c>
      <c r="Y121" s="19" t="s">
        <v>700</v>
      </c>
      <c r="AB121" t="str">
        <f t="shared" si="12"/>
        <v>SearchParameter-us-core-!questionnaireresponse-questionnaire.html</v>
      </c>
    </row>
    <row r="122" spans="1:28" ht="19" customHeight="1" x14ac:dyDescent="0.2">
      <c r="A122">
        <v>121</v>
      </c>
      <c r="B122" t="s">
        <v>638</v>
      </c>
      <c r="C122" t="s">
        <v>89</v>
      </c>
      <c r="D122" t="s">
        <v>12</v>
      </c>
      <c r="E122" t="b">
        <v>1</v>
      </c>
      <c r="F122" s="1" t="s">
        <v>485</v>
      </c>
      <c r="G122" t="str">
        <f t="shared" si="11"/>
        <v>http://hl7.org/fhir/us/core/StructureDefinition/us-core-coverage</v>
      </c>
      <c r="H122" t="s">
        <v>56</v>
      </c>
      <c r="I122" t="s">
        <v>56</v>
      </c>
      <c r="J122" t="s">
        <v>56</v>
      </c>
      <c r="K122" t="s">
        <v>90</v>
      </c>
      <c r="L122" t="str">
        <f t="shared" si="13"/>
        <v>Coverage.patient</v>
      </c>
      <c r="M122" t="s">
        <v>56</v>
      </c>
      <c r="O122" t="s">
        <v>56</v>
      </c>
      <c r="Y122" t="s">
        <v>640</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customHeight="1" x14ac:dyDescent="0.2">
      <c r="A123">
        <v>122</v>
      </c>
      <c r="B123" t="s">
        <v>654</v>
      </c>
      <c r="C123" t="s">
        <v>61</v>
      </c>
      <c r="D123" t="s">
        <v>30</v>
      </c>
      <c r="E123" t="b">
        <v>0</v>
      </c>
      <c r="F123" s="1" t="s">
        <v>488</v>
      </c>
      <c r="G123" t="str">
        <f t="shared" si="11"/>
        <v>http://hl7.org/fhir/us/core/StructureDefinition/us-core-medicationdispense</v>
      </c>
      <c r="H123" t="s">
        <v>56</v>
      </c>
      <c r="I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654</v>
      </c>
      <c r="C124" t="s">
        <v>13</v>
      </c>
      <c r="D124" t="s">
        <v>30</v>
      </c>
      <c r="E124" t="b">
        <v>0</v>
      </c>
      <c r="F124" s="1" t="s">
        <v>488</v>
      </c>
      <c r="G124" t="str">
        <f t="shared" si="11"/>
        <v>http://hl7.org/fhir/us/core/StructureDefinition/us-core-medicationdispense</v>
      </c>
      <c r="H124" t="s">
        <v>56</v>
      </c>
      <c r="I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654</v>
      </c>
      <c r="C125" t="s">
        <v>89</v>
      </c>
      <c r="D125" t="s">
        <v>12</v>
      </c>
      <c r="E125" t="b">
        <v>1</v>
      </c>
      <c r="F125" s="1" t="s">
        <v>485</v>
      </c>
      <c r="G125" t="str">
        <f t="shared" si="11"/>
        <v>http://hl7.org/fhir/us/core/StructureDefinition/us-core-medicationdispense</v>
      </c>
      <c r="H125" t="s">
        <v>56</v>
      </c>
      <c r="I125" t="s">
        <v>56</v>
      </c>
      <c r="J125" t="s">
        <v>56</v>
      </c>
      <c r="K125" t="s">
        <v>90</v>
      </c>
      <c r="L125" t="str">
        <f t="shared" si="13"/>
        <v>MedicationDispense.patient</v>
      </c>
      <c r="M125" t="s">
        <v>56</v>
      </c>
      <c r="O125" t="s">
        <v>56</v>
      </c>
      <c r="X125" s="6" t="s">
        <v>655</v>
      </c>
      <c r="Z125" s="9" t="s">
        <v>663</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661</v>
      </c>
      <c r="C126" t="s">
        <v>662</v>
      </c>
      <c r="D126" t="s">
        <v>30</v>
      </c>
      <c r="E126" t="b">
        <v>0</v>
      </c>
      <c r="F126" s="1" t="s">
        <v>486</v>
      </c>
      <c r="G126" t="str">
        <f t="shared" si="11"/>
        <v>http://hl7.org/fhir/us/core/StructureDefinition/us-core-!medicationdispense</v>
      </c>
      <c r="H126" t="s">
        <v>56</v>
      </c>
      <c r="I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opLeftCell="A56" zoomScale="140" zoomScaleNormal="140" workbookViewId="0">
      <selection activeCell="C74" sqref="C7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537</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489</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540</v>
      </c>
      <c r="F17" t="s">
        <v>69</v>
      </c>
      <c r="G17" t="s">
        <v>90</v>
      </c>
      <c r="I17" t="s">
        <v>294</v>
      </c>
      <c r="J17" t="s">
        <v>541</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542</v>
      </c>
      <c r="F20" t="s">
        <v>69</v>
      </c>
      <c r="G20" t="s">
        <v>105</v>
      </c>
      <c r="I20" t="s">
        <v>299</v>
      </c>
      <c r="J20" t="s">
        <v>543</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674</v>
      </c>
      <c r="F32" t="s">
        <v>69</v>
      </c>
      <c r="G32" t="s">
        <v>133</v>
      </c>
      <c r="I32" s="4" t="s">
        <v>668</v>
      </c>
      <c r="J32" s="4" t="s">
        <v>675</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582</v>
      </c>
    </row>
    <row r="37" spans="1:11" x14ac:dyDescent="0.2">
      <c r="A37">
        <v>36</v>
      </c>
      <c r="B37" t="s">
        <v>137</v>
      </c>
      <c r="C37" t="str">
        <f t="shared" si="0"/>
        <v>http://hl7.org/fhir/us/core/StructureDefinition/us-core-condition</v>
      </c>
      <c r="D37" t="s">
        <v>144</v>
      </c>
      <c r="E37" t="s">
        <v>56</v>
      </c>
      <c r="F37" t="s">
        <v>12</v>
      </c>
      <c r="G37" t="s">
        <v>105</v>
      </c>
      <c r="I37" s="4" t="s">
        <v>149</v>
      </c>
      <c r="J37" s="4" t="s">
        <v>436</v>
      </c>
      <c r="K37" s="4" t="s">
        <v>145</v>
      </c>
    </row>
    <row r="38" spans="1:11" x14ac:dyDescent="0.2">
      <c r="A38">
        <v>37</v>
      </c>
      <c r="B38" t="s">
        <v>137</v>
      </c>
      <c r="C38" t="str">
        <f t="shared" ref="C38" si="8">"http://hl7.org/fhir/us/core/StructureDefinition/us-core-"&amp;LOWER(B38)</f>
        <v>http://hl7.org/fhir/us/core/StructureDefinition/us-core-condition</v>
      </c>
      <c r="D38" t="s">
        <v>531</v>
      </c>
      <c r="F38" t="s">
        <v>69</v>
      </c>
      <c r="G38" t="s">
        <v>105</v>
      </c>
      <c r="I38" s="4" t="s">
        <v>149</v>
      </c>
      <c r="J38" s="4" t="s">
        <v>676</v>
      </c>
      <c r="K38" s="4" t="s">
        <v>536</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532</v>
      </c>
      <c r="K40" s="4" t="s">
        <v>155</v>
      </c>
    </row>
    <row r="41" spans="1:11" x14ac:dyDescent="0.2">
      <c r="A41">
        <v>40</v>
      </c>
      <c r="B41" t="s">
        <v>137</v>
      </c>
      <c r="C41" t="str">
        <f t="shared" ref="C41:C43" si="9">"http://hl7.org/fhir/us/core/StructureDefinition/us-core-"&amp;LOWER(B41)</f>
        <v>http://hl7.org/fhir/us/core/StructureDefinition/us-core-condition</v>
      </c>
      <c r="D41" t="s">
        <v>528</v>
      </c>
      <c r="F41" t="s">
        <v>69</v>
      </c>
      <c r="G41" t="s">
        <v>148</v>
      </c>
      <c r="I41" s="4" t="s">
        <v>152</v>
      </c>
      <c r="J41" s="4" t="s">
        <v>533</v>
      </c>
      <c r="K41" s="4" t="s">
        <v>155</v>
      </c>
    </row>
    <row r="42" spans="1:11" x14ac:dyDescent="0.2">
      <c r="A42">
        <v>41</v>
      </c>
      <c r="B42" t="s">
        <v>137</v>
      </c>
      <c r="C42" t="str">
        <f t="shared" si="9"/>
        <v>http://hl7.org/fhir/us/core/StructureDefinition/us-core-condition</v>
      </c>
      <c r="D42" t="s">
        <v>529</v>
      </c>
      <c r="F42" t="s">
        <v>69</v>
      </c>
      <c r="G42" t="s">
        <v>148</v>
      </c>
      <c r="I42" s="4" t="s">
        <v>152</v>
      </c>
      <c r="J42" s="4" t="s">
        <v>534</v>
      </c>
      <c r="K42" s="4" t="s">
        <v>155</v>
      </c>
    </row>
    <row r="43" spans="1:11" x14ac:dyDescent="0.2">
      <c r="A43">
        <v>42</v>
      </c>
      <c r="B43" t="s">
        <v>137</v>
      </c>
      <c r="C43" t="str">
        <f t="shared" si="9"/>
        <v>http://hl7.org/fhir/us/core/StructureDefinition/us-core-condition</v>
      </c>
      <c r="D43" t="s">
        <v>530</v>
      </c>
      <c r="F43" t="s">
        <v>69</v>
      </c>
      <c r="G43" t="s">
        <v>148</v>
      </c>
      <c r="I43" s="4" t="s">
        <v>152</v>
      </c>
      <c r="J43" s="4" t="s">
        <v>535</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490</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686</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686</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686</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686</v>
      </c>
      <c r="D50" t="s">
        <v>193</v>
      </c>
      <c r="F50" t="s">
        <v>12</v>
      </c>
      <c r="G50" t="s">
        <v>216</v>
      </c>
      <c r="H50" t="s">
        <v>314</v>
      </c>
      <c r="I50" s="4" t="s">
        <v>194</v>
      </c>
      <c r="J50" s="8"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686</v>
      </c>
      <c r="D51" t="s">
        <v>217</v>
      </c>
      <c r="F51" t="s">
        <v>69</v>
      </c>
      <c r="G51" t="s">
        <v>216</v>
      </c>
      <c r="I51" s="4" t="s">
        <v>223</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438</v>
      </c>
      <c r="I54" s="4" t="s">
        <v>412</v>
      </c>
      <c r="J54" s="4" t="s">
        <v>439</v>
      </c>
      <c r="K54" s="4" t="s">
        <v>442</v>
      </c>
    </row>
    <row r="55" spans="1:11" x14ac:dyDescent="0.2">
      <c r="A55">
        <v>54</v>
      </c>
      <c r="B55" t="s">
        <v>180</v>
      </c>
      <c r="C55" t="str">
        <f t="shared" si="10"/>
        <v>http://hl7.org/fhir/us/core/StructureDefinition/us-core-medicationrequest</v>
      </c>
      <c r="D55" t="s">
        <v>409</v>
      </c>
      <c r="F55" t="s">
        <v>12</v>
      </c>
      <c r="G55" t="s">
        <v>105</v>
      </c>
      <c r="H55" t="s">
        <v>438</v>
      </c>
      <c r="I55" s="4" t="s">
        <v>184</v>
      </c>
      <c r="J55" s="4" t="s">
        <v>440</v>
      </c>
      <c r="K55" s="4" t="s">
        <v>443</v>
      </c>
    </row>
    <row r="56" spans="1:11" x14ac:dyDescent="0.2">
      <c r="A56">
        <v>55</v>
      </c>
      <c r="B56" t="s">
        <v>180</v>
      </c>
      <c r="C56" t="str">
        <f t="shared" si="10"/>
        <v>http://hl7.org/fhir/us/core/StructureDefinition/us-core-medicationrequest</v>
      </c>
      <c r="D56" t="s">
        <v>411</v>
      </c>
      <c r="F56" t="s">
        <v>69</v>
      </c>
      <c r="G56" t="s">
        <v>105</v>
      </c>
      <c r="H56" t="s">
        <v>438</v>
      </c>
      <c r="I56" s="4" t="s">
        <v>184</v>
      </c>
      <c r="J56" s="4" t="s">
        <v>441</v>
      </c>
      <c r="K56" s="4" t="s">
        <v>444</v>
      </c>
    </row>
    <row r="57" spans="1:11" x14ac:dyDescent="0.2">
      <c r="A57">
        <v>56</v>
      </c>
      <c r="B57" t="s">
        <v>180</v>
      </c>
      <c r="C57" t="str">
        <f t="shared" si="10"/>
        <v>http://hl7.org/fhir/us/core/StructureDefinition/us-core-medicationrequest</v>
      </c>
      <c r="D57" t="s">
        <v>410</v>
      </c>
      <c r="F57" t="s">
        <v>69</v>
      </c>
      <c r="G57" t="s">
        <v>216</v>
      </c>
      <c r="H57" t="s">
        <v>438</v>
      </c>
      <c r="I57" s="4" t="s">
        <v>227</v>
      </c>
      <c r="J57" s="4" t="s">
        <v>493</v>
      </c>
      <c r="K57" s="4" t="s">
        <v>445</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687</v>
      </c>
      <c r="D63" t="s">
        <v>234</v>
      </c>
      <c r="F63" t="s">
        <v>69</v>
      </c>
      <c r="G63" t="s">
        <v>105</v>
      </c>
      <c r="H63" t="s">
        <v>402</v>
      </c>
      <c r="I63" s="4" t="s">
        <v>273</v>
      </c>
      <c r="J63" s="4" t="s">
        <v>403</v>
      </c>
      <c r="K63" s="4" t="s">
        <v>310</v>
      </c>
    </row>
    <row r="64" spans="1:11" x14ac:dyDescent="0.2">
      <c r="A64">
        <v>63</v>
      </c>
      <c r="B64" t="s">
        <v>182</v>
      </c>
      <c r="C64" t="s">
        <v>687</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687</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687</v>
      </c>
      <c r="D66" t="s">
        <v>193</v>
      </c>
      <c r="F66" t="s">
        <v>12</v>
      </c>
      <c r="G66" t="s">
        <v>216</v>
      </c>
      <c r="H66" t="s">
        <v>402</v>
      </c>
      <c r="I66" s="4" t="s">
        <v>222</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687</v>
      </c>
      <c r="D67" t="s">
        <v>217</v>
      </c>
      <c r="F67" t="s">
        <v>69</v>
      </c>
      <c r="G67" t="s">
        <v>216</v>
      </c>
      <c r="I67" s="4" t="s">
        <v>220</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687</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498</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497</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546</v>
      </c>
      <c r="J73" s="4" t="s">
        <v>552</v>
      </c>
      <c r="K73" s="9" t="s">
        <v>554</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499</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685</v>
      </c>
      <c r="D80" t="s">
        <v>117</v>
      </c>
      <c r="F80" t="s">
        <v>69</v>
      </c>
      <c r="G80" t="s">
        <v>105</v>
      </c>
      <c r="I80" s="4" t="s">
        <v>377</v>
      </c>
      <c r="J80" s="4" t="s">
        <v>379</v>
      </c>
      <c r="K80" s="4" t="s">
        <v>380</v>
      </c>
    </row>
    <row r="81" spans="1:11" x14ac:dyDescent="0.2">
      <c r="A81">
        <v>80</v>
      </c>
      <c r="B81" t="s">
        <v>246</v>
      </c>
      <c r="C81" t="s">
        <v>685</v>
      </c>
      <c r="D81" t="s">
        <v>115</v>
      </c>
      <c r="E81" t="s">
        <v>56</v>
      </c>
      <c r="F81" t="s">
        <v>69</v>
      </c>
      <c r="G81" t="s">
        <v>105</v>
      </c>
      <c r="I81" s="4" t="s">
        <v>681</v>
      </c>
      <c r="J81" s="4" t="s">
        <v>682</v>
      </c>
      <c r="K81" s="4" t="s">
        <v>683</v>
      </c>
    </row>
    <row r="82" spans="1:11" x14ac:dyDescent="0.2">
      <c r="A82">
        <v>81</v>
      </c>
      <c r="B82" t="s">
        <v>245</v>
      </c>
      <c r="C82" t="str">
        <f>"http://hl7.org/fhir/us/core/StructureDefinition/us-core-"&amp;LOWER(B82)</f>
        <v>http://hl7.org/fhir/us/core/StructureDefinition/us-core-careteam</v>
      </c>
      <c r="D82" t="s">
        <v>547</v>
      </c>
      <c r="F82" t="s">
        <v>69</v>
      </c>
      <c r="G82" t="s">
        <v>105</v>
      </c>
      <c r="I82" s="4" t="s">
        <v>548</v>
      </c>
      <c r="J82" s="4" t="s">
        <v>549</v>
      </c>
      <c r="K82" s="4" t="s">
        <v>550</v>
      </c>
    </row>
    <row r="83" spans="1:11" x14ac:dyDescent="0.2">
      <c r="A83">
        <v>82</v>
      </c>
      <c r="B83" t="s">
        <v>555</v>
      </c>
      <c r="C83" t="str">
        <f t="shared" ref="C83:C96" si="12">"http://hl7.org/fhir/us/core/StructureDefinition/us-core-"&amp;LOWER(B83)</f>
        <v>http://hl7.org/fhir/us/core/StructureDefinition/us-core-servicerequest</v>
      </c>
      <c r="D83" t="s">
        <v>115</v>
      </c>
      <c r="F83" t="s">
        <v>69</v>
      </c>
      <c r="G83" t="s">
        <v>105</v>
      </c>
      <c r="I83" s="4" t="s">
        <v>292</v>
      </c>
      <c r="J83" s="4" t="s">
        <v>557</v>
      </c>
      <c r="K83" s="4" t="str">
        <f>"Fetches a bundle of all "&amp;B83&amp;" resources for the specified "&amp;SUBSTITUTE(D83,","," and ")</f>
        <v>Fetches a bundle of all ServiceRequest resources for the specified patient and status</v>
      </c>
    </row>
    <row r="84" spans="1:11" x14ac:dyDescent="0.2">
      <c r="A84">
        <v>83</v>
      </c>
      <c r="B84" t="s">
        <v>555</v>
      </c>
      <c r="C84" t="str">
        <f t="shared" si="12"/>
        <v>http://hl7.org/fhir/us/core/StructureDefinition/us-core-servicerequest</v>
      </c>
      <c r="D84" t="s">
        <v>144</v>
      </c>
      <c r="F84" t="s">
        <v>12</v>
      </c>
      <c r="G84" t="s">
        <v>105</v>
      </c>
      <c r="I84" s="4" t="s">
        <v>197</v>
      </c>
      <c r="J84" s="4" t="s">
        <v>559</v>
      </c>
      <c r="K84" s="4" t="str">
        <f>"Fetches a bundle of all "&amp;B84&amp;" resources for the specified patient and  a category code"</f>
        <v>Fetches a bundle of all ServiceRequest resources for the specified patient and  a category code</v>
      </c>
    </row>
    <row r="85" spans="1:11" x14ac:dyDescent="0.2">
      <c r="A85">
        <v>84</v>
      </c>
      <c r="B85" t="s">
        <v>555</v>
      </c>
      <c r="C85" t="str">
        <f t="shared" si="12"/>
        <v>http://hl7.org/fhir/us/core/StructureDefinition/us-core-servicerequest</v>
      </c>
      <c r="D85" t="s">
        <v>146</v>
      </c>
      <c r="F85" t="s">
        <v>12</v>
      </c>
      <c r="G85" t="s">
        <v>105</v>
      </c>
      <c r="I85" s="4" t="s">
        <v>198</v>
      </c>
      <c r="J85" s="4" t="s">
        <v>567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555</v>
      </c>
      <c r="C86" t="str">
        <f t="shared" si="12"/>
        <v>http://hl7.org/fhir/us/core/StructureDefinition/us-core-servicerequest</v>
      </c>
      <c r="D86" t="s">
        <v>563</v>
      </c>
      <c r="F86" t="s">
        <v>12</v>
      </c>
      <c r="G86" t="s">
        <v>216</v>
      </c>
      <c r="I86" s="4" t="s">
        <v>200</v>
      </c>
      <c r="J86" s="4" t="s">
        <v>558</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555</v>
      </c>
      <c r="C87" t="str">
        <f t="shared" si="12"/>
        <v>http://hl7.org/fhir/us/core/StructureDefinition/us-core-servicerequest</v>
      </c>
      <c r="D87" t="s">
        <v>564</v>
      </c>
      <c r="F87" t="s">
        <v>69</v>
      </c>
      <c r="G87" t="s">
        <v>216</v>
      </c>
      <c r="I87" s="4" t="s">
        <v>556</v>
      </c>
      <c r="J87" s="4" t="s">
        <v>566</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568</v>
      </c>
      <c r="F88" t="s">
        <v>69</v>
      </c>
      <c r="G88" t="s">
        <v>105</v>
      </c>
      <c r="I88" s="4" t="s">
        <v>569</v>
      </c>
      <c r="J88" s="4" t="s">
        <v>570</v>
      </c>
      <c r="K88" s="4" t="str">
        <f>"Fetches a bundle of all "&amp;B88&amp;" resources for the specified "&amp;SUBSTITUTE(D88,","," and ")</f>
        <v>Fetches a bundle of all Goal resources for the specified patient and description</v>
      </c>
    </row>
    <row r="89" spans="1:11" x14ac:dyDescent="0.2">
      <c r="A89">
        <v>88</v>
      </c>
      <c r="B89" t="s">
        <v>692</v>
      </c>
      <c r="C89" t="str">
        <f t="shared" si="12"/>
        <v>http://hl7.org/fhir/us/core/StructureDefinition/us-core-!questionnaireresponse</v>
      </c>
      <c r="D89" t="s">
        <v>115</v>
      </c>
      <c r="F89" t="s">
        <v>69</v>
      </c>
      <c r="G89" t="s">
        <v>105</v>
      </c>
      <c r="I89" t="s">
        <v>614</v>
      </c>
      <c r="J89" s="4" t="s">
        <v>615</v>
      </c>
      <c r="K89" s="4" t="str">
        <f>"Fetches a bundle of all "&amp;B89&amp;" resources for the specified "&amp;SUBSTITUTE(D89,","," and ")</f>
        <v>Fetches a bundle of all !QuestionnaireResponse resources for the specified patient and status</v>
      </c>
    </row>
    <row r="90" spans="1:11" x14ac:dyDescent="0.2">
      <c r="A90">
        <v>89</v>
      </c>
      <c r="B90" t="s">
        <v>692</v>
      </c>
      <c r="C90" t="str">
        <f t="shared" si="12"/>
        <v>http://hl7.org/fhir/us/core/StructureDefinition/us-core-!questionnaireresponse</v>
      </c>
      <c r="D90" t="s">
        <v>609</v>
      </c>
      <c r="F90" t="s">
        <v>69</v>
      </c>
      <c r="G90" t="s">
        <v>105</v>
      </c>
      <c r="H90" t="s">
        <v>613</v>
      </c>
      <c r="I90" t="s">
        <v>614</v>
      </c>
      <c r="J90" s="4" t="s">
        <v>616</v>
      </c>
      <c r="K90" t="str">
        <f>"Fetches a bundle of all "&amp;B90&amp;" resources for the specified "&amp;SUBSTITUTE(D90,","," and  ") &amp; "= 'sdoh'"</f>
        <v>Fetches a bundle of all !QuestionnaireResponse resources for the specified patient and  _tag= 'sdoh'</v>
      </c>
    </row>
    <row r="91" spans="1:11" x14ac:dyDescent="0.2">
      <c r="A91">
        <v>90</v>
      </c>
      <c r="B91" t="s">
        <v>692</v>
      </c>
      <c r="C91" t="str">
        <f t="shared" si="12"/>
        <v>http://hl7.org/fhir/us/core/StructureDefinition/us-core-!questionnaireresponse</v>
      </c>
      <c r="D91" t="s">
        <v>610</v>
      </c>
      <c r="F91" t="s">
        <v>69</v>
      </c>
      <c r="G91" t="s">
        <v>148</v>
      </c>
      <c r="I91" t="s">
        <v>614</v>
      </c>
      <c r="J91" s="4" t="s">
        <v>617</v>
      </c>
      <c r="K91" s="4" t="str">
        <f>"Fetches a bundle of all "&amp;B91&amp;" resources for the specified patient and date"</f>
        <v>Fetches a bundle of all !QuestionnaireResponse resources for the specified patient and date</v>
      </c>
    </row>
    <row r="92" spans="1:11" x14ac:dyDescent="0.2">
      <c r="A92">
        <v>91</v>
      </c>
      <c r="B92" t="s">
        <v>692</v>
      </c>
      <c r="C92" t="str">
        <f t="shared" si="12"/>
        <v>http://hl7.org/fhir/us/core/StructureDefinition/us-core-!questionnaireresponse</v>
      </c>
      <c r="D92" s="17" t="s">
        <v>611</v>
      </c>
      <c r="F92" t="s">
        <v>69</v>
      </c>
      <c r="G92" t="s">
        <v>216</v>
      </c>
      <c r="H92" t="s">
        <v>613</v>
      </c>
      <c r="I92" t="s">
        <v>614</v>
      </c>
      <c r="J92" s="4" t="s">
        <v>618</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692</v>
      </c>
      <c r="C93" t="str">
        <f t="shared" si="12"/>
        <v>http://hl7.org/fhir/us/core/StructureDefinition/us-core-!questionnaireresponse</v>
      </c>
      <c r="D93" s="17" t="s">
        <v>612</v>
      </c>
      <c r="F93" t="s">
        <v>69</v>
      </c>
      <c r="G93" t="s">
        <v>90</v>
      </c>
      <c r="I93" t="s">
        <v>614</v>
      </c>
      <c r="J93" s="4" t="s">
        <v>619</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654</v>
      </c>
      <c r="C94" t="str">
        <f t="shared" si="12"/>
        <v>http://hl7.org/fhir/us/core/StructureDefinition/us-core-medicationdispense</v>
      </c>
      <c r="D94" s="17" t="s">
        <v>115</v>
      </c>
      <c r="E94" s="17" t="s">
        <v>56</v>
      </c>
      <c r="F94" s="17" t="s">
        <v>69</v>
      </c>
      <c r="G94" s="17" t="s">
        <v>105</v>
      </c>
      <c r="H94" s="17"/>
      <c r="I94" s="4" t="s">
        <v>665</v>
      </c>
      <c r="J94" s="4" t="s">
        <v>664</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654</v>
      </c>
      <c r="C95" t="str">
        <f t="shared" si="12"/>
        <v>http://hl7.org/fhir/us/core/StructureDefinition/us-core-medicationdispense</v>
      </c>
      <c r="D95" s="17" t="s">
        <v>116</v>
      </c>
      <c r="E95" s="17" t="s">
        <v>56</v>
      </c>
      <c r="F95" s="17" t="s">
        <v>69</v>
      </c>
      <c r="G95" s="17" t="s">
        <v>105</v>
      </c>
      <c r="H95" s="17"/>
      <c r="I95" s="4" t="s">
        <v>666</v>
      </c>
      <c r="J95" s="4" t="s">
        <v>667</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661</v>
      </c>
      <c r="C96" t="str">
        <f t="shared" si="12"/>
        <v>http://hl7.org/fhir/us/core/StructureDefinition/us-core-!medicationdispense</v>
      </c>
      <c r="D96" s="17" t="s">
        <v>659</v>
      </c>
      <c r="E96" s="17" t="s">
        <v>56</v>
      </c>
      <c r="F96" s="17" t="s">
        <v>69</v>
      </c>
      <c r="G96" s="17" t="s">
        <v>148</v>
      </c>
      <c r="H96" s="17"/>
      <c r="I96" s="4" t="s">
        <v>660</v>
      </c>
      <c r="J96" s="4" t="s">
        <v>658</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634</v>
      </c>
    </row>
    <row r="4" spans="1:2" x14ac:dyDescent="0.2">
      <c r="A4" t="s">
        <v>437</v>
      </c>
      <c r="B4" t="s">
        <v>446</v>
      </c>
    </row>
    <row r="5" spans="1:2" ht="256" customHeight="1" x14ac:dyDescent="0.2">
      <c r="A5" t="s">
        <v>3</v>
      </c>
      <c r="B5" s="1" t="s">
        <v>635</v>
      </c>
    </row>
    <row r="6" spans="1:2" x14ac:dyDescent="0.2">
      <c r="A6" t="s">
        <v>4</v>
      </c>
      <c r="B6" t="s">
        <v>5</v>
      </c>
    </row>
    <row r="7" spans="1:2" ht="351.75" customHeight="1" x14ac:dyDescent="0.2">
      <c r="A7" t="s">
        <v>6</v>
      </c>
      <c r="B7" s="1" t="s">
        <v>622</v>
      </c>
    </row>
    <row r="8" spans="1:2" ht="103.5" customHeight="1" x14ac:dyDescent="0.2">
      <c r="A8" t="s">
        <v>7</v>
      </c>
      <c r="B8" s="2" t="s">
        <v>571</v>
      </c>
    </row>
    <row r="9" spans="1:2" x14ac:dyDescent="0.2">
      <c r="A9" t="s">
        <v>501</v>
      </c>
      <c r="B9" t="s">
        <v>503</v>
      </c>
    </row>
    <row r="10" spans="1:2" x14ac:dyDescent="0.2">
      <c r="A10" t="s">
        <v>502</v>
      </c>
      <c r="B10" t="s">
        <v>504</v>
      </c>
    </row>
    <row r="11" spans="1:2" x14ac:dyDescent="0.2">
      <c r="A11" t="s">
        <v>513</v>
      </c>
      <c r="B11" s="15" t="s">
        <v>515</v>
      </c>
    </row>
    <row r="12" spans="1:2" x14ac:dyDescent="0.2">
      <c r="A12" t="s">
        <v>514</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512</v>
      </c>
      <c r="C1" t="s">
        <v>59</v>
      </c>
      <c r="D1" t="s">
        <v>14</v>
      </c>
    </row>
    <row r="2" spans="1:4" x14ac:dyDescent="0.2">
      <c r="A2" t="s">
        <v>516</v>
      </c>
      <c r="B2" t="s">
        <v>572</v>
      </c>
      <c r="C2" s="22" t="s">
        <v>690</v>
      </c>
      <c r="D2" t="s">
        <v>69</v>
      </c>
    </row>
    <row r="3" spans="1:4" ht="16" x14ac:dyDescent="0.2">
      <c r="A3" s="21" t="s">
        <v>684</v>
      </c>
      <c r="B3" s="21" t="s">
        <v>521</v>
      </c>
      <c r="C3" s="21" t="s">
        <v>522</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505</v>
      </c>
      <c r="B1" t="s">
        <v>506</v>
      </c>
      <c r="C1" t="s">
        <v>23</v>
      </c>
      <c r="D1" t="s">
        <v>512</v>
      </c>
      <c r="E1" t="s">
        <v>59</v>
      </c>
      <c r="F1" t="s">
        <v>14</v>
      </c>
    </row>
    <row r="2" spans="1:6" ht="16" x14ac:dyDescent="0.2">
      <c r="B2" s="17" t="b">
        <v>1</v>
      </c>
      <c r="C2" t="s">
        <v>520</v>
      </c>
      <c r="D2" s="16" t="s">
        <v>519</v>
      </c>
      <c r="E2" s="16" t="s">
        <v>523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abSelected="1" topLeftCell="A9" zoomScale="140" zoomScaleNormal="140" workbookViewId="0">
      <selection activeCell="A60" sqref="A60"/>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632</v>
      </c>
      <c r="B5" t="s">
        <v>588</v>
      </c>
      <c r="D5" t="s">
        <v>12</v>
      </c>
      <c r="E5" t="s">
        <v>137</v>
      </c>
    </row>
    <row r="6" spans="1:5" x14ac:dyDescent="0.2">
      <c r="A6" s="18" t="s">
        <v>633</v>
      </c>
      <c r="B6" t="s">
        <v>593</v>
      </c>
      <c r="D6" t="s">
        <v>12</v>
      </c>
      <c r="E6" t="s">
        <v>137</v>
      </c>
    </row>
    <row r="7" spans="1:5" x14ac:dyDescent="0.2">
      <c r="A7" t="s">
        <v>636</v>
      </c>
      <c r="B7" t="s">
        <v>637</v>
      </c>
      <c r="D7" t="s">
        <v>12</v>
      </c>
      <c r="E7" t="s">
        <v>638</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678</v>
      </c>
      <c r="B12" t="s">
        <v>353</v>
      </c>
      <c r="D12" t="s">
        <v>12</v>
      </c>
      <c r="E12" t="s">
        <v>22</v>
      </c>
    </row>
    <row r="13" spans="1:5" ht="16" x14ac:dyDescent="0.2">
      <c r="A13" s="20" t="s">
        <v>599</v>
      </c>
      <c r="B13" t="s">
        <v>585</v>
      </c>
      <c r="D13" t="s">
        <v>12</v>
      </c>
      <c r="E13" t="s">
        <v>586</v>
      </c>
    </row>
    <row r="14" spans="1:5" ht="16" x14ac:dyDescent="0.2">
      <c r="A14" s="20" t="s">
        <v>600</v>
      </c>
      <c r="B14" t="s">
        <v>590</v>
      </c>
      <c r="D14" t="s">
        <v>12</v>
      </c>
      <c r="E14" t="s">
        <v>586</v>
      </c>
    </row>
    <row r="15" spans="1:5" ht="16" x14ac:dyDescent="0.2">
      <c r="A15" s="20" t="s">
        <v>601</v>
      </c>
      <c r="B15" t="s">
        <v>591</v>
      </c>
      <c r="D15" t="s">
        <v>12</v>
      </c>
      <c r="E15" t="s">
        <v>586</v>
      </c>
    </row>
    <row r="16" spans="1:5" ht="16" x14ac:dyDescent="0.2">
      <c r="A16" s="20" t="s">
        <v>602</v>
      </c>
      <c r="B16" t="s">
        <v>592</v>
      </c>
      <c r="D16" t="s">
        <v>12</v>
      </c>
      <c r="E16" t="s">
        <v>586</v>
      </c>
    </row>
    <row r="17" spans="1:5" ht="16" x14ac:dyDescent="0.2">
      <c r="A17" s="20" t="s">
        <v>603</v>
      </c>
      <c r="B17" t="s">
        <v>594</v>
      </c>
      <c r="D17" t="s">
        <v>12</v>
      </c>
      <c r="E17" t="s">
        <v>586</v>
      </c>
    </row>
    <row r="18" spans="1:5" ht="16" x14ac:dyDescent="0.2">
      <c r="A18" s="20" t="s">
        <v>604</v>
      </c>
      <c r="B18" t="s">
        <v>598</v>
      </c>
      <c r="D18" t="s">
        <v>12</v>
      </c>
      <c r="E18" t="s">
        <v>586</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652</v>
      </c>
      <c r="B24" t="s">
        <v>653</v>
      </c>
      <c r="D24" t="s">
        <v>12</v>
      </c>
      <c r="E24" t="s">
        <v>654</v>
      </c>
    </row>
    <row r="25" spans="1:5" x14ac:dyDescent="0.2">
      <c r="A25" s="18" t="s">
        <v>401</v>
      </c>
      <c r="B25" t="s">
        <v>400</v>
      </c>
      <c r="D25" t="s">
        <v>12</v>
      </c>
      <c r="E25" t="s">
        <v>182</v>
      </c>
    </row>
    <row r="26" spans="1:5" x14ac:dyDescent="0.2">
      <c r="A26" t="s">
        <v>645</v>
      </c>
      <c r="B26" t="s">
        <v>641</v>
      </c>
      <c r="D26" t="s">
        <v>12</v>
      </c>
      <c r="E26" t="s">
        <v>182</v>
      </c>
    </row>
    <row r="27" spans="1:5" x14ac:dyDescent="0.2">
      <c r="A27" t="s">
        <v>644</v>
      </c>
      <c r="B27" t="s">
        <v>642</v>
      </c>
      <c r="D27" t="s">
        <v>12</v>
      </c>
      <c r="E27" t="s">
        <v>182</v>
      </c>
    </row>
    <row r="28" spans="1:5" x14ac:dyDescent="0.2">
      <c r="A28" t="s">
        <v>646</v>
      </c>
      <c r="B28" t="s">
        <v>643</v>
      </c>
      <c r="D28" t="s">
        <v>12</v>
      </c>
      <c r="E28" t="s">
        <v>182</v>
      </c>
    </row>
    <row r="29" spans="1:5" x14ac:dyDescent="0.2">
      <c r="A29" s="18" t="s">
        <v>702</v>
      </c>
      <c r="B29" t="s">
        <v>587</v>
      </c>
      <c r="D29" t="s">
        <v>12</v>
      </c>
      <c r="E29" t="s">
        <v>182</v>
      </c>
    </row>
    <row r="30" spans="1:5" x14ac:dyDescent="0.2">
      <c r="A30" s="18" t="s">
        <v>476</v>
      </c>
      <c r="B30" t="s">
        <v>467</v>
      </c>
      <c r="D30" t="s">
        <v>12</v>
      </c>
      <c r="E30" t="s">
        <v>182</v>
      </c>
    </row>
    <row r="31" spans="1:5" x14ac:dyDescent="0.2">
      <c r="A31" t="s">
        <v>701</v>
      </c>
      <c r="B31" t="s">
        <v>706</v>
      </c>
      <c r="D31" t="s">
        <v>12</v>
      </c>
      <c r="E31" t="s">
        <v>182</v>
      </c>
    </row>
    <row r="32" spans="1:5" x14ac:dyDescent="0.2">
      <c r="A32" s="18" t="s">
        <v>475</v>
      </c>
      <c r="B32" t="s">
        <v>466</v>
      </c>
      <c r="D32" t="s">
        <v>12</v>
      </c>
      <c r="E32" t="s">
        <v>182</v>
      </c>
    </row>
    <row r="33" spans="1:5" x14ac:dyDescent="0.2">
      <c r="A33" s="18" t="s">
        <v>474</v>
      </c>
      <c r="B33" t="s">
        <v>465</v>
      </c>
      <c r="D33" t="s">
        <v>12</v>
      </c>
      <c r="E33" t="s">
        <v>182</v>
      </c>
    </row>
    <row r="34" spans="1:5" x14ac:dyDescent="0.2">
      <c r="A34" s="18" t="s">
        <v>484</v>
      </c>
      <c r="B34" t="s">
        <v>483</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553</v>
      </c>
      <c r="B37" t="s">
        <v>589</v>
      </c>
      <c r="D37" t="s">
        <v>12</v>
      </c>
      <c r="E37" t="s">
        <v>182</v>
      </c>
    </row>
    <row r="38" spans="1:5" x14ac:dyDescent="0.2">
      <c r="A38" s="18" t="s">
        <v>471</v>
      </c>
      <c r="B38" t="s">
        <v>462</v>
      </c>
      <c r="D38" t="s">
        <v>12</v>
      </c>
      <c r="E38" t="s">
        <v>182</v>
      </c>
    </row>
    <row r="39" spans="1:5" x14ac:dyDescent="0.2">
      <c r="A39" s="18" t="s">
        <v>472</v>
      </c>
      <c r="B39" t="s">
        <v>463</v>
      </c>
      <c r="D39" t="s">
        <v>12</v>
      </c>
      <c r="E39" t="s">
        <v>182</v>
      </c>
    </row>
    <row r="40" spans="1:5" x14ac:dyDescent="0.2">
      <c r="A40" s="18" t="s">
        <v>470</v>
      </c>
      <c r="B40" t="s">
        <v>461</v>
      </c>
      <c r="D40" t="s">
        <v>12</v>
      </c>
      <c r="E40" t="s">
        <v>182</v>
      </c>
    </row>
    <row r="41" spans="1:5" x14ac:dyDescent="0.2">
      <c r="A41" t="s">
        <v>705</v>
      </c>
      <c r="B41" t="s">
        <v>707</v>
      </c>
      <c r="D41" t="s">
        <v>12</v>
      </c>
      <c r="E41" t="s">
        <v>182</v>
      </c>
    </row>
    <row r="42" spans="1:5" x14ac:dyDescent="0.2">
      <c r="A42" s="18" t="s">
        <v>469</v>
      </c>
      <c r="B42" t="s">
        <v>460</v>
      </c>
      <c r="D42" t="s">
        <v>12</v>
      </c>
      <c r="E42" t="s">
        <v>182</v>
      </c>
    </row>
    <row r="43" spans="1:5" x14ac:dyDescent="0.2">
      <c r="A43" s="18" t="s">
        <v>703</v>
      </c>
      <c r="B43" t="s">
        <v>595</v>
      </c>
      <c r="D43" t="s">
        <v>12</v>
      </c>
      <c r="E43" t="s">
        <v>182</v>
      </c>
    </row>
    <row r="44" spans="1:5" x14ac:dyDescent="0.2">
      <c r="A44" t="s">
        <v>704</v>
      </c>
      <c r="B44" t="s">
        <v>708</v>
      </c>
      <c r="D44" t="s">
        <v>12</v>
      </c>
      <c r="E44" t="s">
        <v>182</v>
      </c>
    </row>
    <row r="45" spans="1:5" x14ac:dyDescent="0.2">
      <c r="A45" s="18" t="s">
        <v>482</v>
      </c>
      <c r="B45" t="s">
        <v>481</v>
      </c>
      <c r="D45" t="s">
        <v>12</v>
      </c>
      <c r="E45" t="s">
        <v>182</v>
      </c>
    </row>
    <row r="46" spans="1:5" x14ac:dyDescent="0.2">
      <c r="A46" s="18" t="s">
        <v>480</v>
      </c>
      <c r="B46" t="s">
        <v>677</v>
      </c>
      <c r="D46" t="s">
        <v>12</v>
      </c>
      <c r="E46" t="s">
        <v>182</v>
      </c>
    </row>
    <row r="47" spans="1:5" x14ac:dyDescent="0.2">
      <c r="A47" s="18" t="s">
        <v>473</v>
      </c>
      <c r="B47" t="s">
        <v>464</v>
      </c>
      <c r="D47" t="s">
        <v>12</v>
      </c>
      <c r="E47" t="s">
        <v>182</v>
      </c>
    </row>
    <row r="48" spans="1:5" x14ac:dyDescent="0.2">
      <c r="A48" s="18" t="s">
        <v>468</v>
      </c>
      <c r="B48" t="s">
        <v>459</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s="18" t="s">
        <v>691</v>
      </c>
      <c r="B55" t="s">
        <v>596</v>
      </c>
      <c r="D55" t="s">
        <v>12</v>
      </c>
      <c r="E55" t="s">
        <v>597</v>
      </c>
    </row>
    <row r="56" spans="1:5" x14ac:dyDescent="0.2">
      <c r="A56" s="18" t="s">
        <v>575</v>
      </c>
      <c r="B56" t="s">
        <v>573</v>
      </c>
      <c r="D56" t="s">
        <v>12</v>
      </c>
      <c r="E56" t="s">
        <v>576</v>
      </c>
    </row>
    <row r="57" spans="1:5" x14ac:dyDescent="0.2">
      <c r="A57" s="18" t="s">
        <v>565</v>
      </c>
      <c r="B57" t="s">
        <v>574</v>
      </c>
      <c r="D57" t="s">
        <v>12</v>
      </c>
      <c r="E57" t="s">
        <v>555</v>
      </c>
    </row>
    <row r="58" spans="1:5" x14ac:dyDescent="0.2">
      <c r="A58" s="18" t="s">
        <v>647</v>
      </c>
      <c r="B58" t="s">
        <v>648</v>
      </c>
      <c r="D58" t="s">
        <v>12</v>
      </c>
      <c r="E58" t="s">
        <v>649</v>
      </c>
    </row>
  </sheetData>
  <sortState xmlns:xlrd2="http://schemas.microsoft.com/office/spreadsheetml/2017/richdata2" ref="A2:E43">
    <sortCondition ref="E2:E43"/>
    <sortCondition ref="B2:B43"/>
  </sortState>
  <conditionalFormatting sqref="A9">
    <cfRule type="containsText" dxfId="4" priority="2" operator="containsText" text="!">
      <formula>NOT(ISERROR(SEARCH("!",A9)))</formula>
    </cfRule>
  </conditionalFormatting>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selection activeCell="A26" sqref="A26"/>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455</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508</v>
      </c>
      <c r="W1" s="3" t="s">
        <v>507</v>
      </c>
      <c r="X1" s="3" t="s">
        <v>509</v>
      </c>
      <c r="Y1" s="3" t="s">
        <v>510</v>
      </c>
    </row>
    <row r="2" spans="1:25" ht="21" customHeight="1" thickTop="1" x14ac:dyDescent="0.25">
      <c r="A2" t="s">
        <v>20</v>
      </c>
      <c r="B2" t="s">
        <v>12</v>
      </c>
      <c r="C2" s="2"/>
      <c r="D2" s="2"/>
      <c r="E2" s="2"/>
      <c r="T2" t="s">
        <v>19</v>
      </c>
      <c r="U2" t="s">
        <v>69</v>
      </c>
      <c r="X2" s="14" t="s">
        <v>434</v>
      </c>
      <c r="Y2" s="14" t="s">
        <v>12</v>
      </c>
    </row>
    <row r="3" spans="1:25" ht="21" customHeight="1" x14ac:dyDescent="0.25">
      <c r="A3" t="s">
        <v>231</v>
      </c>
      <c r="B3" t="s">
        <v>12</v>
      </c>
      <c r="C3" s="1" t="s">
        <v>478</v>
      </c>
      <c r="T3" t="s">
        <v>19</v>
      </c>
      <c r="U3" t="s">
        <v>69</v>
      </c>
      <c r="X3" s="14" t="s">
        <v>434</v>
      </c>
      <c r="Y3" s="14" t="s">
        <v>12</v>
      </c>
    </row>
    <row r="4" spans="1:25" ht="21" customHeight="1" x14ac:dyDescent="0.25">
      <c r="A4" t="s">
        <v>245</v>
      </c>
      <c r="B4" t="s">
        <v>12</v>
      </c>
      <c r="C4" s="1" t="s">
        <v>629</v>
      </c>
      <c r="T4" t="s">
        <v>19</v>
      </c>
      <c r="U4" t="s">
        <v>69</v>
      </c>
      <c r="V4" t="s">
        <v>577</v>
      </c>
      <c r="W4" t="s">
        <v>551</v>
      </c>
      <c r="X4" s="14" t="s">
        <v>434</v>
      </c>
      <c r="Y4" s="14" t="s">
        <v>12</v>
      </c>
    </row>
    <row r="5" spans="1:25" ht="21" customHeight="1" x14ac:dyDescent="0.25">
      <c r="A5" t="s">
        <v>137</v>
      </c>
      <c r="B5" t="s">
        <v>12</v>
      </c>
      <c r="C5" s="1" t="s">
        <v>630</v>
      </c>
      <c r="T5" t="s">
        <v>19</v>
      </c>
      <c r="U5" t="s">
        <v>69</v>
      </c>
      <c r="X5" s="14" t="s">
        <v>434</v>
      </c>
      <c r="Y5" s="14" t="s">
        <v>12</v>
      </c>
    </row>
    <row r="6" spans="1:25" ht="21" customHeight="1" x14ac:dyDescent="0.25">
      <c r="A6" t="s">
        <v>638</v>
      </c>
      <c r="B6" t="s">
        <v>12</v>
      </c>
      <c r="T6" t="s">
        <v>19</v>
      </c>
      <c r="U6" t="s">
        <v>69</v>
      </c>
      <c r="X6" s="14" t="s">
        <v>434</v>
      </c>
      <c r="Y6" s="14" t="s">
        <v>12</v>
      </c>
    </row>
    <row r="7" spans="1:25" ht="21" customHeight="1" x14ac:dyDescent="0.25">
      <c r="A7" t="s">
        <v>246</v>
      </c>
      <c r="B7" t="s">
        <v>12</v>
      </c>
      <c r="C7" s="1" t="s">
        <v>628</v>
      </c>
      <c r="T7" t="s">
        <v>19</v>
      </c>
      <c r="U7" t="s">
        <v>69</v>
      </c>
      <c r="X7" s="14" t="s">
        <v>434</v>
      </c>
      <c r="Y7" s="14" t="s">
        <v>12</v>
      </c>
    </row>
    <row r="8" spans="1:25" ht="21" customHeight="1" x14ac:dyDescent="0.25">
      <c r="A8" t="s">
        <v>178</v>
      </c>
      <c r="B8" t="s">
        <v>12</v>
      </c>
      <c r="C8" s="2"/>
      <c r="T8" t="s">
        <v>19</v>
      </c>
      <c r="U8" t="s">
        <v>69</v>
      </c>
      <c r="X8" s="14" t="s">
        <v>434</v>
      </c>
      <c r="Y8" s="14" t="s">
        <v>12</v>
      </c>
    </row>
    <row r="9" spans="1:25" ht="21" customHeight="1" x14ac:dyDescent="0.25">
      <c r="A9" t="s">
        <v>177</v>
      </c>
      <c r="B9" t="s">
        <v>12</v>
      </c>
      <c r="C9" s="2" t="s">
        <v>688</v>
      </c>
      <c r="T9" t="s">
        <v>19</v>
      </c>
      <c r="U9" t="s">
        <v>69</v>
      </c>
      <c r="X9" s="14" t="s">
        <v>434</v>
      </c>
      <c r="Y9" s="14" t="s">
        <v>12</v>
      </c>
    </row>
    <row r="10" spans="1:25" ht="21" customHeight="1" x14ac:dyDescent="0.25">
      <c r="A10" t="s">
        <v>22</v>
      </c>
      <c r="B10" t="s">
        <v>12</v>
      </c>
      <c r="C10" s="1" t="s">
        <v>631</v>
      </c>
      <c r="T10" t="s">
        <v>19</v>
      </c>
      <c r="U10" t="s">
        <v>69</v>
      </c>
      <c r="X10" s="14" t="s">
        <v>434</v>
      </c>
      <c r="Y10" s="14" t="s">
        <v>12</v>
      </c>
    </row>
    <row r="11" spans="1:25" ht="21" customHeight="1" x14ac:dyDescent="0.25">
      <c r="A11" t="s">
        <v>179</v>
      </c>
      <c r="B11" t="s">
        <v>12</v>
      </c>
      <c r="T11" t="s">
        <v>19</v>
      </c>
      <c r="U11" t="s">
        <v>69</v>
      </c>
      <c r="X11" s="14" t="s">
        <v>434</v>
      </c>
      <c r="Y11" s="14" t="s">
        <v>12</v>
      </c>
    </row>
    <row r="12" spans="1:25" ht="21" customHeight="1" x14ac:dyDescent="0.25">
      <c r="A12" t="s">
        <v>160</v>
      </c>
      <c r="B12" t="s">
        <v>12</v>
      </c>
      <c r="C12" s="1" t="s">
        <v>627</v>
      </c>
      <c r="T12" t="s">
        <v>19</v>
      </c>
      <c r="U12" t="s">
        <v>69</v>
      </c>
      <c r="X12" s="14" t="s">
        <v>434</v>
      </c>
      <c r="Y12" s="14" t="s">
        <v>12</v>
      </c>
    </row>
    <row r="13" spans="1:25" ht="21" customHeight="1" x14ac:dyDescent="0.25">
      <c r="A13" t="s">
        <v>247</v>
      </c>
      <c r="B13" t="s">
        <v>12</v>
      </c>
      <c r="C13" s="1" t="s">
        <v>479</v>
      </c>
      <c r="T13" t="s">
        <v>19</v>
      </c>
      <c r="U13" t="s">
        <v>69</v>
      </c>
      <c r="X13" s="14"/>
      <c r="Y13" s="14"/>
    </row>
    <row r="14" spans="1:25" ht="21" customHeight="1" x14ac:dyDescent="0.25">
      <c r="A14" t="s">
        <v>342</v>
      </c>
      <c r="B14" t="s">
        <v>12</v>
      </c>
      <c r="C14" s="1" t="s">
        <v>456</v>
      </c>
      <c r="T14" t="s">
        <v>19</v>
      </c>
      <c r="U14" t="s">
        <v>69</v>
      </c>
      <c r="X14" s="14"/>
      <c r="Y14" s="14"/>
    </row>
    <row r="15" spans="1:25" ht="21" customHeight="1" x14ac:dyDescent="0.25">
      <c r="A15" t="s">
        <v>180</v>
      </c>
      <c r="B15" t="s">
        <v>12</v>
      </c>
      <c r="C15" s="1" t="s">
        <v>458</v>
      </c>
      <c r="T15" t="s">
        <v>19</v>
      </c>
      <c r="U15" t="s">
        <v>69</v>
      </c>
      <c r="V15" t="s">
        <v>69</v>
      </c>
      <c r="W15" s="6" t="s">
        <v>206</v>
      </c>
      <c r="X15" s="14" t="s">
        <v>434</v>
      </c>
      <c r="Y15" s="14" t="s">
        <v>12</v>
      </c>
    </row>
    <row r="16" spans="1:25" ht="21" customHeight="1" x14ac:dyDescent="0.25">
      <c r="A16" t="s">
        <v>654</v>
      </c>
      <c r="B16" t="s">
        <v>12</v>
      </c>
      <c r="C16" s="1" t="s">
        <v>656</v>
      </c>
      <c r="T16" t="s">
        <v>19</v>
      </c>
      <c r="U16" t="s">
        <v>69</v>
      </c>
      <c r="V16" t="s">
        <v>69</v>
      </c>
      <c r="W16" s="6" t="s">
        <v>655</v>
      </c>
      <c r="X16" s="14" t="s">
        <v>434</v>
      </c>
      <c r="Y16" s="14" t="s">
        <v>12</v>
      </c>
    </row>
    <row r="17" spans="1:25" ht="21" customHeight="1" x14ac:dyDescent="0.25">
      <c r="A17" t="s">
        <v>420</v>
      </c>
      <c r="B17" t="s">
        <v>12</v>
      </c>
      <c r="C17" s="1" t="s">
        <v>457</v>
      </c>
      <c r="T17" t="s">
        <v>19</v>
      </c>
      <c r="U17" t="s">
        <v>69</v>
      </c>
      <c r="V17" t="s">
        <v>69</v>
      </c>
      <c r="W17" s="6" t="s">
        <v>383</v>
      </c>
      <c r="X17" s="14" t="s">
        <v>434</v>
      </c>
      <c r="Y17" s="14" t="s">
        <v>12</v>
      </c>
    </row>
    <row r="18" spans="1:25" ht="21" customHeight="1" x14ac:dyDescent="0.25">
      <c r="A18" t="s">
        <v>182</v>
      </c>
      <c r="B18" t="s">
        <v>12</v>
      </c>
      <c r="C18" s="1" t="s">
        <v>626</v>
      </c>
      <c r="T18" t="s">
        <v>19</v>
      </c>
      <c r="U18" t="s">
        <v>69</v>
      </c>
      <c r="X18" s="14" t="s">
        <v>434</v>
      </c>
      <c r="Y18" s="14" t="s">
        <v>12</v>
      </c>
    </row>
    <row r="19" spans="1:25" ht="21" customHeight="1" x14ac:dyDescent="0.25">
      <c r="A19" t="s">
        <v>257</v>
      </c>
      <c r="B19" t="s">
        <v>12</v>
      </c>
      <c r="C19" s="1" t="s">
        <v>625</v>
      </c>
      <c r="T19" t="s">
        <v>19</v>
      </c>
      <c r="U19" t="s">
        <v>69</v>
      </c>
      <c r="X19" s="14"/>
      <c r="Y19" s="14"/>
    </row>
    <row r="20" spans="1:25" ht="21" customHeight="1" x14ac:dyDescent="0.25">
      <c r="A20" t="s">
        <v>21</v>
      </c>
      <c r="B20" t="s">
        <v>12</v>
      </c>
      <c r="C20" s="1" t="s">
        <v>624</v>
      </c>
      <c r="T20" t="s">
        <v>19</v>
      </c>
      <c r="U20" t="s">
        <v>69</v>
      </c>
      <c r="X20" s="14" t="s">
        <v>434</v>
      </c>
      <c r="Y20" s="14" t="s">
        <v>12</v>
      </c>
    </row>
    <row r="21" spans="1:25" ht="21" customHeight="1" x14ac:dyDescent="0.25">
      <c r="A21" t="s">
        <v>264</v>
      </c>
      <c r="B21" t="s">
        <v>12</v>
      </c>
      <c r="C21" s="1" t="s">
        <v>689</v>
      </c>
      <c r="T21" t="s">
        <v>19</v>
      </c>
      <c r="U21" t="s">
        <v>69</v>
      </c>
      <c r="X21" s="14"/>
      <c r="Y21" s="14"/>
    </row>
    <row r="22" spans="1:25" ht="21" customHeight="1" x14ac:dyDescent="0.25">
      <c r="A22" t="s">
        <v>266</v>
      </c>
      <c r="B22" t="s">
        <v>12</v>
      </c>
      <c r="C22" s="1" t="s">
        <v>479</v>
      </c>
      <c r="T22" t="s">
        <v>19</v>
      </c>
      <c r="U22" t="s">
        <v>69</v>
      </c>
      <c r="V22" t="s">
        <v>511</v>
      </c>
      <c r="W22" t="s">
        <v>270</v>
      </c>
      <c r="X22" s="14"/>
      <c r="Y22" s="14"/>
    </row>
    <row r="23" spans="1:25" ht="21" customHeight="1" x14ac:dyDescent="0.25">
      <c r="A23" t="s">
        <v>181</v>
      </c>
      <c r="B23" t="s">
        <v>12</v>
      </c>
      <c r="C23" s="1" t="s">
        <v>623</v>
      </c>
      <c r="T23" t="s">
        <v>19</v>
      </c>
      <c r="U23" t="s">
        <v>69</v>
      </c>
      <c r="X23" s="14" t="s">
        <v>434</v>
      </c>
      <c r="Y23" s="14" t="s">
        <v>12</v>
      </c>
    </row>
    <row r="24" spans="1:25" ht="21" customHeight="1" x14ac:dyDescent="0.2">
      <c r="A24" t="s">
        <v>421</v>
      </c>
      <c r="B24" t="s">
        <v>12</v>
      </c>
      <c r="C24" s="1" t="s">
        <v>679</v>
      </c>
      <c r="T24" t="s">
        <v>19</v>
      </c>
      <c r="U24" t="s">
        <v>69</v>
      </c>
    </row>
    <row r="25" spans="1:25" ht="21" customHeight="1" x14ac:dyDescent="0.25">
      <c r="A25" t="s">
        <v>692</v>
      </c>
      <c r="B25" t="s">
        <v>69</v>
      </c>
      <c r="C25" s="1" t="s">
        <v>605</v>
      </c>
      <c r="T25" t="s">
        <v>19</v>
      </c>
      <c r="U25" t="s">
        <v>69</v>
      </c>
      <c r="X25" s="14" t="s">
        <v>434</v>
      </c>
      <c r="Y25" s="14" t="s">
        <v>12</v>
      </c>
    </row>
    <row r="26" spans="1:25" ht="21" customHeight="1" x14ac:dyDescent="0.25">
      <c r="A26" t="s">
        <v>576</v>
      </c>
      <c r="B26" t="s">
        <v>12</v>
      </c>
      <c r="T26" t="s">
        <v>19</v>
      </c>
      <c r="U26" t="s">
        <v>69</v>
      </c>
      <c r="X26" s="14" t="s">
        <v>434</v>
      </c>
      <c r="Y26" s="14" t="s">
        <v>12</v>
      </c>
    </row>
    <row r="27" spans="1:25" ht="21" customHeight="1" x14ac:dyDescent="0.25">
      <c r="A27" t="s">
        <v>555</v>
      </c>
      <c r="B27" t="s">
        <v>12</v>
      </c>
      <c r="T27" t="s">
        <v>19</v>
      </c>
      <c r="U27" t="s">
        <v>69</v>
      </c>
      <c r="X27" s="14" t="s">
        <v>434</v>
      </c>
      <c r="Y27" s="14" t="s">
        <v>12</v>
      </c>
    </row>
    <row r="28" spans="1:25" ht="21" customHeight="1" x14ac:dyDescent="0.25">
      <c r="A28" t="s">
        <v>649</v>
      </c>
      <c r="B28" t="s">
        <v>12</v>
      </c>
      <c r="T28" t="s">
        <v>19</v>
      </c>
      <c r="U28" t="s">
        <v>69</v>
      </c>
      <c r="X28" s="14"/>
      <c r="Y28" s="14"/>
    </row>
    <row r="29" spans="1:25" ht="21" customHeight="1" x14ac:dyDescent="0.2">
      <c r="A29" t="s">
        <v>431</v>
      </c>
      <c r="B29" t="s">
        <v>69</v>
      </c>
    </row>
    <row r="62" spans="22:25" ht="21" customHeight="1" x14ac:dyDescent="0.2">
      <c r="V62" s="6"/>
      <c r="X62" s="6"/>
      <c r="Y62" s="6"/>
    </row>
    <row r="65" spans="25:25" ht="21" customHeight="1" x14ac:dyDescent="0.2">
      <c r="Y65" s="6"/>
    </row>
  </sheetData>
  <sortState xmlns:xlrd2="http://schemas.microsoft.com/office/spreadsheetml/2017/richdata2" ref="A2:A23">
    <sortCondition ref="A2:A23"/>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621</v>
      </c>
    </row>
    <row r="3" spans="1:5" ht="64" x14ac:dyDescent="0.2">
      <c r="A3" t="s">
        <v>429</v>
      </c>
      <c r="B3" t="s">
        <v>430</v>
      </c>
      <c r="C3" t="s">
        <v>431</v>
      </c>
      <c r="D3" t="s">
        <v>69</v>
      </c>
      <c r="E3" s="1" t="s">
        <v>432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356</v>
      </c>
      <c r="C1" t="s">
        <v>357</v>
      </c>
      <c r="D1" t="s">
        <v>358</v>
      </c>
      <c r="E1" t="s">
        <v>359</v>
      </c>
      <c r="F1" t="s">
        <v>639</v>
      </c>
      <c r="G1" t="s">
        <v>360</v>
      </c>
      <c r="H1" s="1" t="s">
        <v>405</v>
      </c>
      <c r="I1" t="s">
        <v>361</v>
      </c>
      <c r="J1" t="s">
        <v>362</v>
      </c>
      <c r="K1" t="s">
        <v>363</v>
      </c>
      <c r="L1" t="s">
        <v>364</v>
      </c>
      <c r="M1" t="s">
        <v>365</v>
      </c>
      <c r="N1" t="s">
        <v>366</v>
      </c>
      <c r="O1" t="s">
        <v>367</v>
      </c>
      <c r="P1" t="s">
        <v>657</v>
      </c>
      <c r="Q1" t="s">
        <v>368</v>
      </c>
      <c r="R1" t="s">
        <v>369</v>
      </c>
      <c r="S1" t="s">
        <v>370</v>
      </c>
      <c r="T1" t="s">
        <v>435</v>
      </c>
      <c r="U1" t="s">
        <v>371</v>
      </c>
      <c r="V1" t="s">
        <v>372</v>
      </c>
      <c r="W1" t="s">
        <v>373</v>
      </c>
      <c r="X1" t="s">
        <v>374</v>
      </c>
      <c r="Y1" t="s">
        <v>375</v>
      </c>
      <c r="Z1" t="s">
        <v>424</v>
      </c>
      <c r="AA1" t="s">
        <v>606</v>
      </c>
      <c r="AB1" t="s">
        <v>578</v>
      </c>
      <c r="AC1" t="s">
        <v>579</v>
      </c>
      <c r="AD1" t="s">
        <v>650</v>
      </c>
      <c r="AE1" t="s">
        <v>651</v>
      </c>
      <c r="AF1" t="s">
        <v>433</v>
      </c>
    </row>
    <row r="2" spans="1:32"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69</v>
      </c>
      <c r="AB9" t="s">
        <v>69</v>
      </c>
      <c r="AC9" t="s">
        <v>69</v>
      </c>
      <c r="AD9" t="s">
        <v>69</v>
      </c>
      <c r="AE9" t="s">
        <v>69</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2022-11-30T03:07:48Z</dcterms:modified>
</cp:coreProperties>
</file>