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D\Desktop\father\"/>
    </mc:Choice>
  </mc:AlternateContent>
  <xr:revisionPtr revIDLastSave="0" documentId="13_ncr:1_{8D1A026F-2D12-47AD-A808-B108E26139C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مصراح لهم" sheetId="1" r:id="rId1"/>
    <sheet name="نماذج (2)" sheetId="1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0" i="16" l="1"/>
  <c r="T110" i="16"/>
  <c r="U110" i="16"/>
  <c r="V110" i="16"/>
  <c r="W110" i="16"/>
  <c r="X110" i="16"/>
  <c r="Y110" i="16"/>
  <c r="Z110" i="16"/>
  <c r="AA110" i="16"/>
  <c r="AB110" i="16"/>
  <c r="AC110" i="16"/>
  <c r="R110" i="16"/>
  <c r="T100" i="16"/>
  <c r="R100" i="16"/>
  <c r="T97" i="16"/>
  <c r="D127" i="16"/>
  <c r="E127" i="16"/>
  <c r="F127" i="16"/>
  <c r="G127" i="16"/>
  <c r="H127" i="16"/>
  <c r="I127" i="16"/>
  <c r="J127" i="16"/>
  <c r="K127" i="16"/>
  <c r="L127" i="16"/>
  <c r="M127" i="16"/>
  <c r="N127" i="16"/>
  <c r="C127" i="16"/>
  <c r="E122" i="16"/>
  <c r="E123" i="16"/>
  <c r="E124" i="16"/>
  <c r="E125" i="16"/>
  <c r="E126" i="16"/>
  <c r="E121" i="16"/>
  <c r="C125" i="16"/>
  <c r="C124" i="16"/>
  <c r="C123" i="16"/>
  <c r="C122" i="16"/>
  <c r="C121" i="16"/>
  <c r="E99" i="16"/>
  <c r="E100" i="16"/>
  <c r="E101" i="16"/>
  <c r="E102" i="16"/>
  <c r="E98" i="16"/>
  <c r="C101" i="16"/>
  <c r="C100" i="16"/>
  <c r="C98" i="16"/>
  <c r="S66" i="16"/>
  <c r="T66" i="16"/>
  <c r="U66" i="16"/>
  <c r="V66" i="16"/>
  <c r="W66" i="16"/>
  <c r="X66" i="16"/>
  <c r="Y66" i="16"/>
  <c r="Z66" i="16"/>
  <c r="AA66" i="16"/>
  <c r="AB66" i="16"/>
  <c r="AC66" i="16"/>
  <c r="R66" i="16"/>
  <c r="D87" i="16"/>
  <c r="E87" i="16"/>
  <c r="F87" i="16"/>
  <c r="G87" i="16"/>
  <c r="H87" i="16"/>
  <c r="I87" i="16"/>
  <c r="J87" i="16"/>
  <c r="K87" i="16"/>
  <c r="L87" i="16"/>
  <c r="M87" i="16"/>
  <c r="N87" i="16"/>
  <c r="C87" i="16"/>
  <c r="E84" i="16"/>
  <c r="E58" i="16"/>
  <c r="N13" i="16"/>
  <c r="D13" i="16"/>
  <c r="E13" i="16"/>
  <c r="F13" i="16"/>
  <c r="G13" i="16"/>
  <c r="H13" i="16"/>
  <c r="I13" i="16"/>
  <c r="J13" i="16"/>
  <c r="K13" i="16"/>
  <c r="L13" i="16"/>
  <c r="M13" i="16"/>
  <c r="C13" i="16"/>
  <c r="E11" i="16"/>
  <c r="E10" i="16"/>
</calcChain>
</file>

<file path=xl/sharedStrings.xml><?xml version="1.0" encoding="utf-8"?>
<sst xmlns="http://schemas.openxmlformats.org/spreadsheetml/2006/main" count="492" uniqueCount="104">
  <si>
    <t>الجهات المصرح لها في الخصم من العفشة</t>
  </si>
  <si>
    <t>س#</t>
  </si>
  <si>
    <t>اسم العميل</t>
  </si>
  <si>
    <t xml:space="preserve">الأغنام </t>
  </si>
  <si>
    <t>رأس</t>
  </si>
  <si>
    <t>لية نعيمي</t>
  </si>
  <si>
    <t>لية سواكني</t>
  </si>
  <si>
    <t>كرشة</t>
  </si>
  <si>
    <t>كبدة</t>
  </si>
  <si>
    <t>مقادم</t>
  </si>
  <si>
    <t>مصران</t>
  </si>
  <si>
    <t>الشركة الوطنية</t>
  </si>
  <si>
    <t>نعم</t>
  </si>
  <si>
    <t>لا</t>
  </si>
  <si>
    <t>عائلة بن داود</t>
  </si>
  <si>
    <t>بن داود</t>
  </si>
  <si>
    <t>الدانوب</t>
  </si>
  <si>
    <t>أبراج</t>
  </si>
  <si>
    <t>شبرا</t>
  </si>
  <si>
    <t>مجني الثمار</t>
  </si>
  <si>
    <t>منى الجهني</t>
  </si>
  <si>
    <t>النوري</t>
  </si>
  <si>
    <t>بندة</t>
  </si>
  <si>
    <t>العثيم</t>
  </si>
  <si>
    <t>التميمي</t>
  </si>
  <si>
    <t>هلا ماركت</t>
  </si>
  <si>
    <t>أسواق ميرامات</t>
  </si>
  <si>
    <t>أسواق المزرعة</t>
  </si>
  <si>
    <t>مطعم خليج عدن</t>
  </si>
  <si>
    <t>مطعم صحن سامية</t>
  </si>
  <si>
    <t>مطعم ستيتة</t>
  </si>
  <si>
    <t>مطعم ريف الأجداد</t>
  </si>
  <si>
    <t>ملحمة الأجواد</t>
  </si>
  <si>
    <t>ملحمة سمحة</t>
  </si>
  <si>
    <t>ملحمة ريف الوطن</t>
  </si>
  <si>
    <t>ملحمة مملكة الحاشي</t>
  </si>
  <si>
    <t>ملحمة خير بلادي</t>
  </si>
  <si>
    <t>بربري</t>
  </si>
  <si>
    <t>تيس</t>
  </si>
  <si>
    <t>حري</t>
  </si>
  <si>
    <t>رفيدي</t>
  </si>
  <si>
    <t>روماني</t>
  </si>
  <si>
    <t>سواكني</t>
  </si>
  <si>
    <t>نعيمي</t>
  </si>
  <si>
    <t>نعيمي نعاج</t>
  </si>
  <si>
    <t>اجمالي</t>
  </si>
  <si>
    <t xml:space="preserve">  </t>
  </si>
  <si>
    <t xml:space="preserve"> </t>
  </si>
  <si>
    <t>راس بقر</t>
  </si>
  <si>
    <t>قلب بقر</t>
  </si>
  <si>
    <t>كلاوي</t>
  </si>
  <si>
    <t>كبدة بقر</t>
  </si>
  <si>
    <t>سنام جمل</t>
  </si>
  <si>
    <t>عكاوي</t>
  </si>
  <si>
    <t>كرشة بقر</t>
  </si>
  <si>
    <t>خصاوي</t>
  </si>
  <si>
    <t>العدد</t>
  </si>
  <si>
    <t>شحم بطن</t>
  </si>
  <si>
    <t xml:space="preserve">العدد </t>
  </si>
  <si>
    <t>لية</t>
  </si>
  <si>
    <t>مقادم بقر</t>
  </si>
  <si>
    <t>قلب جمل</t>
  </si>
  <si>
    <t xml:space="preserve">كلاوي جمل </t>
  </si>
  <si>
    <t>الجمال</t>
  </si>
  <si>
    <t xml:space="preserve">حري </t>
  </si>
  <si>
    <t>القلوب</t>
  </si>
  <si>
    <t>الفشة</t>
  </si>
  <si>
    <t xml:space="preserve">اسم العميل </t>
  </si>
  <si>
    <t>مطعم مجلس التراث</t>
  </si>
  <si>
    <t>ريفدي</t>
  </si>
  <si>
    <t xml:space="preserve">النوع </t>
  </si>
  <si>
    <t>الأغنام_x000D_</t>
  </si>
  <si>
    <t>العجول</t>
  </si>
  <si>
    <t>اعجل</t>
  </si>
  <si>
    <t>حاشي</t>
  </si>
  <si>
    <t xml:space="preserve">اليوم : الجمعة                                                                      التاريخ  : 12/1/2024 </t>
  </si>
  <si>
    <t xml:space="preserve">سواكني </t>
  </si>
  <si>
    <t xml:space="preserve">مكة - العدد الافتراضي للاستفادة بالعفشة </t>
  </si>
  <si>
    <t xml:space="preserve">مطعم سامية جدة </t>
  </si>
  <si>
    <t>رابط (أهالي)</t>
  </si>
  <si>
    <t>ممكطكطم</t>
  </si>
  <si>
    <t xml:space="preserve">اليوم : الجمعة و السبت                                                                      التاريخ  : 9 -10 /2/2024 </t>
  </si>
  <si>
    <t>ملحمة السعادة</t>
  </si>
  <si>
    <t>مطعم سامية</t>
  </si>
  <si>
    <t>ملحمة حوار سمحة</t>
  </si>
  <si>
    <t>رابط - الأهالي</t>
  </si>
  <si>
    <t>الإجمالي</t>
  </si>
  <si>
    <t xml:space="preserve">الجنوب - العدد الافتراضي للاستفادة بالعفشة </t>
  </si>
  <si>
    <t xml:space="preserve">ملحمة نموه </t>
  </si>
  <si>
    <t>ملحمة ام الخير</t>
  </si>
  <si>
    <t>ملحمة زاد الهدى</t>
  </si>
  <si>
    <t xml:space="preserve">أسواق المزرعة </t>
  </si>
  <si>
    <t>اليوم : الجمعة و السبت  والاحد                                                                    التاريخ  : (23-24-25/2/2024)</t>
  </si>
  <si>
    <t>حوار سمحة</t>
  </si>
  <si>
    <t>بن داود - الدانوب</t>
  </si>
  <si>
    <t xml:space="preserve">نعيمي </t>
  </si>
  <si>
    <t>ريف تيهامية</t>
  </si>
  <si>
    <t>خير بلادي</t>
  </si>
  <si>
    <t>الأهالي</t>
  </si>
  <si>
    <t>ملحمة ليالي الشام</t>
  </si>
  <si>
    <t>مطعم تندوري</t>
  </si>
  <si>
    <t>المسوق الذكي</t>
  </si>
  <si>
    <t>ملحمة الشيف</t>
  </si>
  <si>
    <t>الغنيم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</si>
</sst>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178"/>
      <scheme val="minor"/>
    </font>
    <font>
      <b/>
      <u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4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theme="1"/>
      <name val="Calibri"/>
      <family val="2"/>
      <charset val="178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178"/>
      <scheme val="minor"/>
    </font>
    <font>
      <b/>
      <u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/>
    <xf numFmtId="0" fontId="7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9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7" xfId="0" applyBorder="1"/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right"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6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66"/>
      <color rgb="FFCC99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rightToLeft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15" sqref="F15"/>
    </sheetView>
  </sheetViews>
  <sheetFormatPr defaultRowHeight="15" x14ac:dyDescent="0.25"/>
  <cols>
    <col min="2" max="2" width="20.28515625" customWidth="1"/>
    <col min="4" max="4" width="10.5703125" customWidth="1"/>
    <col min="5" max="5" width="11.85546875" customWidth="1"/>
  </cols>
  <sheetData>
    <row r="1" spans="1:9" ht="21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</row>
    <row r="2" spans="1:9" ht="18.75" x14ac:dyDescent="0.25">
      <c r="A2" s="39" t="s">
        <v>1</v>
      </c>
      <c r="B2" s="41" t="s">
        <v>2</v>
      </c>
      <c r="C2" s="43" t="s">
        <v>3</v>
      </c>
      <c r="D2" s="44"/>
      <c r="E2" s="44"/>
      <c r="F2" s="44"/>
      <c r="G2" s="44"/>
      <c r="H2" s="44"/>
      <c r="I2" s="45"/>
    </row>
    <row r="3" spans="1:9" ht="18.75" x14ac:dyDescent="0.25">
      <c r="A3" s="40"/>
      <c r="B3" s="42"/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</row>
    <row r="4" spans="1:9" ht="18.75" x14ac:dyDescent="0.3">
      <c r="A4" s="2">
        <v>1</v>
      </c>
      <c r="B4" s="3" t="s">
        <v>11</v>
      </c>
      <c r="C4" s="4" t="s">
        <v>12</v>
      </c>
      <c r="D4" s="4" t="s">
        <v>12</v>
      </c>
      <c r="E4" s="4" t="s">
        <v>12</v>
      </c>
      <c r="F4" s="5" t="s">
        <v>13</v>
      </c>
      <c r="G4" s="4" t="s">
        <v>12</v>
      </c>
      <c r="H4" s="5" t="s">
        <v>13</v>
      </c>
      <c r="I4" s="5" t="s">
        <v>13</v>
      </c>
    </row>
    <row r="5" spans="1:9" ht="18.75" x14ac:dyDescent="0.3">
      <c r="A5" s="6">
        <v>2</v>
      </c>
      <c r="B5" s="3" t="s">
        <v>14</v>
      </c>
      <c r="C5" s="4" t="s">
        <v>12</v>
      </c>
      <c r="D5" s="4" t="s">
        <v>12</v>
      </c>
      <c r="E5" s="4" t="s">
        <v>12</v>
      </c>
      <c r="F5" s="5" t="s">
        <v>13</v>
      </c>
      <c r="G5" s="4" t="s">
        <v>12</v>
      </c>
      <c r="H5" s="5" t="s">
        <v>13</v>
      </c>
      <c r="I5" s="5" t="s">
        <v>13</v>
      </c>
    </row>
    <row r="6" spans="1:9" ht="18.75" x14ac:dyDescent="0.3">
      <c r="A6" s="6">
        <v>3</v>
      </c>
      <c r="B6" s="3" t="s">
        <v>15</v>
      </c>
      <c r="C6" s="5" t="s">
        <v>13</v>
      </c>
      <c r="D6" s="5" t="s">
        <v>13</v>
      </c>
      <c r="E6" s="5" t="s">
        <v>13</v>
      </c>
      <c r="F6" s="5" t="s">
        <v>13</v>
      </c>
      <c r="G6" s="4" t="s">
        <v>12</v>
      </c>
      <c r="H6" s="5" t="s">
        <v>13</v>
      </c>
      <c r="I6" s="5" t="s">
        <v>13</v>
      </c>
    </row>
    <row r="7" spans="1:9" ht="18.75" x14ac:dyDescent="0.3">
      <c r="A7" s="6">
        <v>4</v>
      </c>
      <c r="B7" s="3" t="s">
        <v>16</v>
      </c>
      <c r="C7" s="5" t="s">
        <v>13</v>
      </c>
      <c r="D7" s="5" t="s">
        <v>13</v>
      </c>
      <c r="E7" s="5" t="s">
        <v>13</v>
      </c>
      <c r="F7" s="5" t="s">
        <v>13</v>
      </c>
      <c r="G7" s="4" t="s">
        <v>12</v>
      </c>
      <c r="H7" s="5" t="s">
        <v>13</v>
      </c>
      <c r="I7" s="5" t="s">
        <v>13</v>
      </c>
    </row>
    <row r="8" spans="1:9" ht="18.75" x14ac:dyDescent="0.3">
      <c r="A8" s="6">
        <v>5</v>
      </c>
      <c r="B8" s="3" t="s">
        <v>17</v>
      </c>
      <c r="C8" s="4" t="s">
        <v>12</v>
      </c>
      <c r="D8" s="4" t="s">
        <v>12</v>
      </c>
      <c r="E8" s="4" t="s">
        <v>12</v>
      </c>
      <c r="F8" s="5" t="s">
        <v>13</v>
      </c>
      <c r="G8" s="4" t="s">
        <v>12</v>
      </c>
      <c r="H8" s="5" t="s">
        <v>13</v>
      </c>
      <c r="I8" s="5" t="s">
        <v>13</v>
      </c>
    </row>
    <row r="9" spans="1:9" ht="18.75" x14ac:dyDescent="0.3">
      <c r="A9" s="6">
        <v>6</v>
      </c>
      <c r="B9" s="3" t="s">
        <v>18</v>
      </c>
      <c r="C9" s="4" t="s">
        <v>12</v>
      </c>
      <c r="D9" s="4" t="s">
        <v>12</v>
      </c>
      <c r="E9" s="4" t="s">
        <v>12</v>
      </c>
      <c r="F9" s="5" t="s">
        <v>13</v>
      </c>
      <c r="G9" s="4" t="s">
        <v>12</v>
      </c>
      <c r="H9" s="5" t="s">
        <v>13</v>
      </c>
      <c r="I9" s="5" t="s">
        <v>13</v>
      </c>
    </row>
    <row r="10" spans="1:9" ht="18.75" x14ac:dyDescent="0.3">
      <c r="A10" s="6">
        <v>7</v>
      </c>
      <c r="B10" s="3" t="s">
        <v>19</v>
      </c>
      <c r="C10" s="5" t="s">
        <v>13</v>
      </c>
      <c r="D10" s="5" t="s">
        <v>13</v>
      </c>
      <c r="E10" s="5" t="s">
        <v>13</v>
      </c>
      <c r="F10" s="5" t="s">
        <v>13</v>
      </c>
      <c r="G10" s="4" t="s">
        <v>12</v>
      </c>
      <c r="H10" s="5" t="s">
        <v>13</v>
      </c>
      <c r="I10" s="5" t="s">
        <v>13</v>
      </c>
    </row>
    <row r="11" spans="1:9" ht="18.75" x14ac:dyDescent="0.3">
      <c r="A11" s="6">
        <v>8</v>
      </c>
      <c r="B11" s="3" t="s">
        <v>20</v>
      </c>
      <c r="C11" s="4" t="s">
        <v>12</v>
      </c>
      <c r="D11" s="4" t="s">
        <v>12</v>
      </c>
      <c r="E11" s="4" t="s">
        <v>12</v>
      </c>
      <c r="F11" s="5" t="s">
        <v>13</v>
      </c>
      <c r="G11" s="4" t="s">
        <v>12</v>
      </c>
      <c r="H11" s="5" t="s">
        <v>13</v>
      </c>
      <c r="I11" s="5" t="s">
        <v>13</v>
      </c>
    </row>
    <row r="12" spans="1:9" ht="18.75" x14ac:dyDescent="0.3">
      <c r="A12" s="6">
        <v>9</v>
      </c>
      <c r="B12" s="3" t="s">
        <v>21</v>
      </c>
      <c r="C12" s="5" t="s">
        <v>13</v>
      </c>
      <c r="D12" s="4" t="s">
        <v>12</v>
      </c>
      <c r="E12" s="4" t="s">
        <v>12</v>
      </c>
      <c r="F12" s="5" t="s">
        <v>13</v>
      </c>
      <c r="G12" s="4" t="s">
        <v>12</v>
      </c>
      <c r="H12" s="5" t="s">
        <v>13</v>
      </c>
      <c r="I12" s="5" t="s">
        <v>13</v>
      </c>
    </row>
    <row r="13" spans="1:9" ht="18.75" x14ac:dyDescent="0.3">
      <c r="A13" s="6">
        <v>10</v>
      </c>
      <c r="B13" s="3" t="s">
        <v>22</v>
      </c>
      <c r="C13" s="5" t="s">
        <v>13</v>
      </c>
      <c r="D13" s="4" t="s">
        <v>12</v>
      </c>
      <c r="E13" s="4" t="s">
        <v>12</v>
      </c>
      <c r="F13" s="5" t="s">
        <v>13</v>
      </c>
      <c r="G13" s="4" t="s">
        <v>12</v>
      </c>
      <c r="H13" s="5" t="s">
        <v>13</v>
      </c>
      <c r="I13" s="5" t="s">
        <v>13</v>
      </c>
    </row>
    <row r="14" spans="1:9" ht="18.75" x14ac:dyDescent="0.3">
      <c r="A14" s="6">
        <v>11</v>
      </c>
      <c r="B14" s="3" t="s">
        <v>23</v>
      </c>
      <c r="C14" s="5" t="s">
        <v>13</v>
      </c>
      <c r="D14" s="5" t="s">
        <v>13</v>
      </c>
      <c r="E14" s="5" t="s">
        <v>13</v>
      </c>
      <c r="F14" s="5" t="s">
        <v>13</v>
      </c>
      <c r="G14" s="4" t="s">
        <v>12</v>
      </c>
      <c r="H14" s="5" t="s">
        <v>13</v>
      </c>
      <c r="I14" s="5" t="s">
        <v>13</v>
      </c>
    </row>
    <row r="15" spans="1:9" ht="18.75" x14ac:dyDescent="0.3">
      <c r="A15" s="6">
        <v>12</v>
      </c>
      <c r="B15" s="3" t="s">
        <v>24</v>
      </c>
      <c r="C15" s="5" t="s">
        <v>13</v>
      </c>
      <c r="D15" s="4" t="s">
        <v>12</v>
      </c>
      <c r="E15" s="4" t="s">
        <v>12</v>
      </c>
      <c r="F15" s="5" t="s">
        <v>13</v>
      </c>
      <c r="G15" s="4" t="s">
        <v>12</v>
      </c>
      <c r="H15" s="5" t="s">
        <v>13</v>
      </c>
      <c r="I15" s="5" t="s">
        <v>13</v>
      </c>
    </row>
    <row r="16" spans="1:9" ht="18.75" x14ac:dyDescent="0.3">
      <c r="A16" s="6">
        <v>13</v>
      </c>
      <c r="B16" s="3" t="s">
        <v>25</v>
      </c>
      <c r="C16" s="4" t="s">
        <v>12</v>
      </c>
      <c r="D16" s="4" t="s">
        <v>12</v>
      </c>
      <c r="E16" s="4" t="s">
        <v>12</v>
      </c>
      <c r="F16" s="5" t="s">
        <v>13</v>
      </c>
      <c r="G16" s="4" t="s">
        <v>12</v>
      </c>
      <c r="H16" s="5" t="s">
        <v>13</v>
      </c>
      <c r="I16" s="5" t="s">
        <v>13</v>
      </c>
    </row>
    <row r="17" spans="1:9" ht="18.75" x14ac:dyDescent="0.3">
      <c r="A17" s="6">
        <v>14</v>
      </c>
      <c r="B17" s="3" t="s">
        <v>26</v>
      </c>
      <c r="C17" s="4" t="s">
        <v>12</v>
      </c>
      <c r="D17" s="4" t="s">
        <v>12</v>
      </c>
      <c r="E17" s="4" t="s">
        <v>12</v>
      </c>
      <c r="F17" s="5" t="s">
        <v>13</v>
      </c>
      <c r="G17" s="4" t="s">
        <v>12</v>
      </c>
      <c r="H17" s="5" t="s">
        <v>13</v>
      </c>
      <c r="I17" s="5" t="s">
        <v>13</v>
      </c>
    </row>
    <row r="18" spans="1:9" ht="18.75" x14ac:dyDescent="0.3">
      <c r="A18" s="6">
        <v>15</v>
      </c>
      <c r="B18" s="3" t="s">
        <v>27</v>
      </c>
      <c r="C18" s="5" t="s">
        <v>13</v>
      </c>
      <c r="D18" s="4" t="s">
        <v>12</v>
      </c>
      <c r="E18" s="4" t="s">
        <v>12</v>
      </c>
      <c r="F18" s="5" t="s">
        <v>13</v>
      </c>
      <c r="G18" s="4" t="s">
        <v>12</v>
      </c>
      <c r="H18" s="5" t="s">
        <v>13</v>
      </c>
      <c r="I18" s="5" t="s">
        <v>13</v>
      </c>
    </row>
    <row r="19" spans="1:9" ht="18.75" x14ac:dyDescent="0.3">
      <c r="A19" s="6">
        <v>16</v>
      </c>
      <c r="B19" s="3" t="s">
        <v>68</v>
      </c>
      <c r="C19" s="4" t="s">
        <v>12</v>
      </c>
      <c r="D19" s="4" t="s">
        <v>12</v>
      </c>
      <c r="E19" s="4" t="s">
        <v>12</v>
      </c>
      <c r="F19" s="4" t="s">
        <v>12</v>
      </c>
      <c r="G19" s="4" t="s">
        <v>12</v>
      </c>
      <c r="H19" s="5" t="s">
        <v>13</v>
      </c>
      <c r="I19" s="4" t="s">
        <v>12</v>
      </c>
    </row>
    <row r="20" spans="1:9" ht="18.75" x14ac:dyDescent="0.3">
      <c r="A20" s="6">
        <v>17</v>
      </c>
      <c r="B20" s="3" t="s">
        <v>28</v>
      </c>
      <c r="C20" s="5" t="s">
        <v>13</v>
      </c>
      <c r="D20" s="5" t="s">
        <v>13</v>
      </c>
      <c r="E20" s="5" t="s">
        <v>13</v>
      </c>
      <c r="F20" s="5" t="s">
        <v>13</v>
      </c>
      <c r="G20" s="5" t="s">
        <v>13</v>
      </c>
      <c r="H20" s="5" t="s">
        <v>13</v>
      </c>
      <c r="I20" s="5" t="s">
        <v>13</v>
      </c>
    </row>
    <row r="21" spans="1:9" ht="18.75" x14ac:dyDescent="0.3">
      <c r="A21" s="6">
        <v>18</v>
      </c>
      <c r="B21" s="3" t="s">
        <v>29</v>
      </c>
      <c r="C21" s="5" t="s">
        <v>13</v>
      </c>
      <c r="D21" s="5" t="s">
        <v>13</v>
      </c>
      <c r="E21" s="5" t="s">
        <v>13</v>
      </c>
      <c r="F21" s="5" t="s">
        <v>13</v>
      </c>
      <c r="G21" s="4" t="s">
        <v>12</v>
      </c>
      <c r="H21" s="5" t="s">
        <v>13</v>
      </c>
      <c r="I21" s="5" t="s">
        <v>13</v>
      </c>
    </row>
    <row r="22" spans="1:9" ht="18.75" x14ac:dyDescent="0.3">
      <c r="A22" s="6">
        <v>19</v>
      </c>
      <c r="B22" s="3" t="s">
        <v>30</v>
      </c>
      <c r="C22" s="4" t="s">
        <v>12</v>
      </c>
      <c r="D22" s="4" t="s">
        <v>12</v>
      </c>
      <c r="E22" s="4" t="s">
        <v>12</v>
      </c>
      <c r="F22" s="5" t="s">
        <v>13</v>
      </c>
      <c r="G22" s="4" t="s">
        <v>12</v>
      </c>
      <c r="H22" s="5" t="s">
        <v>13</v>
      </c>
      <c r="I22" s="5" t="s">
        <v>13</v>
      </c>
    </row>
    <row r="23" spans="1:9" ht="18.75" x14ac:dyDescent="0.3">
      <c r="A23" s="6">
        <v>20</v>
      </c>
      <c r="B23" s="3" t="s">
        <v>31</v>
      </c>
      <c r="C23" s="4" t="s">
        <v>12</v>
      </c>
      <c r="D23" s="4" t="s">
        <v>12</v>
      </c>
      <c r="E23" s="4" t="s">
        <v>12</v>
      </c>
      <c r="F23" s="4" t="s">
        <v>12</v>
      </c>
      <c r="G23" s="4" t="s">
        <v>12</v>
      </c>
      <c r="H23" s="5" t="s">
        <v>13</v>
      </c>
      <c r="I23" s="4" t="s">
        <v>12</v>
      </c>
    </row>
    <row r="24" spans="1:9" ht="18.75" x14ac:dyDescent="0.3">
      <c r="A24" s="6">
        <v>21</v>
      </c>
      <c r="B24" s="3" t="s">
        <v>32</v>
      </c>
      <c r="C24" s="4" t="s">
        <v>12</v>
      </c>
      <c r="D24" s="4" t="s">
        <v>12</v>
      </c>
      <c r="E24" s="4" t="s">
        <v>12</v>
      </c>
      <c r="F24" s="5" t="s">
        <v>13</v>
      </c>
      <c r="G24" s="4" t="s">
        <v>12</v>
      </c>
      <c r="H24" s="5" t="s">
        <v>13</v>
      </c>
      <c r="I24" s="5" t="s">
        <v>13</v>
      </c>
    </row>
    <row r="25" spans="1:9" ht="18.75" x14ac:dyDescent="0.3">
      <c r="A25" s="6">
        <v>22</v>
      </c>
      <c r="B25" s="3" t="s">
        <v>33</v>
      </c>
      <c r="C25" s="4" t="s">
        <v>12</v>
      </c>
      <c r="D25" s="4" t="s">
        <v>12</v>
      </c>
      <c r="E25" s="4" t="s">
        <v>12</v>
      </c>
      <c r="F25" s="5" t="s">
        <v>13</v>
      </c>
      <c r="G25" s="4" t="s">
        <v>12</v>
      </c>
      <c r="H25" s="5" t="s">
        <v>13</v>
      </c>
      <c r="I25" s="5" t="s">
        <v>13</v>
      </c>
    </row>
    <row r="26" spans="1:9" ht="18.75" x14ac:dyDescent="0.3">
      <c r="A26" s="6">
        <v>23</v>
      </c>
      <c r="B26" s="3" t="s">
        <v>34</v>
      </c>
      <c r="C26" s="4" t="s">
        <v>12</v>
      </c>
      <c r="D26" s="4" t="s">
        <v>12</v>
      </c>
      <c r="E26" s="4" t="s">
        <v>12</v>
      </c>
      <c r="F26" s="5" t="s">
        <v>13</v>
      </c>
      <c r="G26" s="4" t="s">
        <v>12</v>
      </c>
      <c r="H26" s="5" t="s">
        <v>13</v>
      </c>
      <c r="I26" s="5" t="s">
        <v>13</v>
      </c>
    </row>
    <row r="27" spans="1:9" ht="18.75" x14ac:dyDescent="0.3">
      <c r="A27" s="6">
        <v>24</v>
      </c>
      <c r="B27" s="3" t="s">
        <v>35</v>
      </c>
      <c r="C27" s="4" t="s">
        <v>12</v>
      </c>
      <c r="D27" s="4" t="s">
        <v>12</v>
      </c>
      <c r="E27" s="4" t="s">
        <v>12</v>
      </c>
      <c r="F27" s="5" t="s">
        <v>13</v>
      </c>
      <c r="G27" s="4" t="s">
        <v>12</v>
      </c>
      <c r="H27" s="5" t="s">
        <v>13</v>
      </c>
      <c r="I27" s="5" t="s">
        <v>13</v>
      </c>
    </row>
    <row r="28" spans="1:9" ht="18.75" x14ac:dyDescent="0.3">
      <c r="A28" s="6">
        <v>25</v>
      </c>
      <c r="B28" s="3" t="s">
        <v>36</v>
      </c>
      <c r="C28" s="4" t="s">
        <v>12</v>
      </c>
      <c r="D28" s="4" t="s">
        <v>12</v>
      </c>
      <c r="E28" s="4" t="s">
        <v>12</v>
      </c>
      <c r="F28" s="5" t="s">
        <v>13</v>
      </c>
      <c r="G28" s="4" t="s">
        <v>12</v>
      </c>
      <c r="H28" s="5" t="s">
        <v>13</v>
      </c>
      <c r="I28" s="5" t="s">
        <v>13</v>
      </c>
    </row>
    <row r="29" spans="1:9" ht="18.75" x14ac:dyDescent="0.3">
      <c r="A29" s="6">
        <v>26</v>
      </c>
      <c r="B29" s="3" t="s">
        <v>47</v>
      </c>
      <c r="C29" s="7"/>
      <c r="D29" s="7"/>
      <c r="E29" s="7"/>
      <c r="F29" s="7"/>
      <c r="G29" s="7"/>
      <c r="H29" s="7"/>
      <c r="I29" s="7"/>
    </row>
  </sheetData>
  <mergeCells count="4">
    <mergeCell ref="A1:I1"/>
    <mergeCell ref="A2:A3"/>
    <mergeCell ref="B2:B3"/>
    <mergeCell ref="C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92B2-BAE1-43BF-AF85-697B8B8F4850}">
  <sheetPr>
    <tabColor rgb="FF92D050"/>
  </sheetPr>
  <dimension ref="A1:AC139"/>
  <sheetViews>
    <sheetView rightToLeft="1" tabSelected="1" topLeftCell="A87" workbookViewId="0">
      <selection activeCell="I95" sqref="I95"/>
    </sheetView>
  </sheetViews>
  <sheetFormatPr defaultColWidth="8.85546875" defaultRowHeight="21" x14ac:dyDescent="0.35"/>
  <cols>
    <col min="1" max="1" width="22.85546875" style="15" customWidth="1"/>
    <col min="2" max="2" width="16.140625" style="15" customWidth="1"/>
    <col min="3" max="3" width="8.85546875" style="15"/>
    <col min="4" max="4" width="10" style="15" customWidth="1"/>
    <col min="5" max="5" width="9.85546875" style="15" customWidth="1"/>
    <col min="6" max="6" width="9.140625" style="15" customWidth="1"/>
    <col min="7" max="15" width="8.85546875" style="15"/>
    <col min="16" max="16" width="17.7109375" style="15" customWidth="1"/>
    <col min="17" max="16384" width="8.85546875" style="15"/>
  </cols>
  <sheetData>
    <row r="1" spans="1:21" ht="43.9" customHeight="1" x14ac:dyDescent="0.35">
      <c r="A1" s="52" t="s">
        <v>77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</row>
    <row r="2" spans="1:21" ht="43.15" customHeight="1" x14ac:dyDescent="0.35">
      <c r="A2" s="55" t="s">
        <v>75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7"/>
    </row>
    <row r="3" spans="1:21" ht="43.15" customHeight="1" x14ac:dyDescent="0.35">
      <c r="A3" s="67" t="s">
        <v>67</v>
      </c>
      <c r="B3" s="59" t="s">
        <v>70</v>
      </c>
      <c r="C3" s="60" t="s">
        <v>71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2"/>
      <c r="Q3" s="15" t="s">
        <v>80</v>
      </c>
    </row>
    <row r="4" spans="1:21" s="14" customFormat="1" ht="47.25" customHeight="1" x14ac:dyDescent="0.35">
      <c r="A4" s="68"/>
      <c r="B4" s="59"/>
      <c r="C4" s="17" t="s">
        <v>58</v>
      </c>
      <c r="D4" s="17" t="s">
        <v>59</v>
      </c>
      <c r="E4" s="17" t="s">
        <v>9</v>
      </c>
      <c r="F4" s="19" t="s">
        <v>57</v>
      </c>
      <c r="G4" s="17" t="s">
        <v>4</v>
      </c>
      <c r="H4" s="17" t="s">
        <v>10</v>
      </c>
      <c r="I4" s="17" t="s">
        <v>7</v>
      </c>
      <c r="J4" s="17" t="s">
        <v>55</v>
      </c>
      <c r="K4" s="17" t="s">
        <v>8</v>
      </c>
      <c r="L4" s="17" t="s">
        <v>65</v>
      </c>
      <c r="M4" s="17" t="s">
        <v>50</v>
      </c>
      <c r="N4" s="17" t="s">
        <v>66</v>
      </c>
    </row>
    <row r="5" spans="1:21" s="13" customFormat="1" ht="31.5" customHeight="1" x14ac:dyDescent="0.25">
      <c r="A5" s="20" t="s">
        <v>17</v>
      </c>
      <c r="B5" s="21" t="s">
        <v>39</v>
      </c>
      <c r="C5" s="22">
        <v>2</v>
      </c>
      <c r="D5" s="22">
        <v>0</v>
      </c>
      <c r="E5" s="22">
        <v>8</v>
      </c>
      <c r="F5" s="22">
        <v>0</v>
      </c>
      <c r="G5" s="22">
        <v>0</v>
      </c>
      <c r="H5" s="22">
        <v>2</v>
      </c>
      <c r="I5" s="22">
        <v>2</v>
      </c>
      <c r="J5" s="22">
        <v>4</v>
      </c>
      <c r="K5" s="22">
        <v>0</v>
      </c>
      <c r="L5" s="22">
        <v>0</v>
      </c>
      <c r="M5" s="22">
        <v>0</v>
      </c>
      <c r="N5" s="22">
        <v>0</v>
      </c>
    </row>
    <row r="6" spans="1:21" s="13" customFormat="1" ht="28.5" customHeight="1" x14ac:dyDescent="0.25">
      <c r="A6" s="82" t="s">
        <v>68</v>
      </c>
      <c r="B6" s="19" t="s">
        <v>76</v>
      </c>
      <c r="C6" s="18">
        <v>5</v>
      </c>
      <c r="D6" s="18">
        <v>0</v>
      </c>
      <c r="E6" s="18">
        <v>20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</row>
    <row r="7" spans="1:21" s="14" customFormat="1" ht="27" customHeight="1" x14ac:dyDescent="0.35">
      <c r="A7" s="83"/>
      <c r="B7" s="20" t="s">
        <v>64</v>
      </c>
      <c r="C7" s="22">
        <v>10</v>
      </c>
      <c r="D7" s="27">
        <v>0</v>
      </c>
      <c r="E7" s="27">
        <v>40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</row>
    <row r="8" spans="1:21" s="14" customFormat="1" ht="27" customHeight="1" x14ac:dyDescent="0.35">
      <c r="A8" s="8" t="s">
        <v>33</v>
      </c>
      <c r="B8" s="17" t="s">
        <v>41</v>
      </c>
      <c r="C8" s="18">
        <v>1</v>
      </c>
      <c r="D8" s="33">
        <v>0</v>
      </c>
      <c r="E8" s="33">
        <v>4</v>
      </c>
      <c r="F8" s="33">
        <v>0</v>
      </c>
      <c r="G8" s="33">
        <v>0</v>
      </c>
      <c r="H8" s="33">
        <v>1</v>
      </c>
      <c r="I8" s="33">
        <v>1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</row>
    <row r="9" spans="1:21" s="14" customFormat="1" ht="27" customHeight="1" x14ac:dyDescent="0.35">
      <c r="A9" s="32" t="s">
        <v>78</v>
      </c>
      <c r="B9" s="20" t="s">
        <v>76</v>
      </c>
      <c r="C9" s="22">
        <v>1</v>
      </c>
      <c r="D9" s="27">
        <v>1</v>
      </c>
      <c r="E9" s="27">
        <v>4</v>
      </c>
      <c r="F9" s="27">
        <v>1</v>
      </c>
      <c r="G9" s="27">
        <v>1</v>
      </c>
      <c r="H9" s="27">
        <v>1</v>
      </c>
      <c r="I9" s="27">
        <v>1</v>
      </c>
      <c r="J9" s="27">
        <v>2</v>
      </c>
      <c r="K9" s="27">
        <v>0</v>
      </c>
      <c r="L9" s="27">
        <v>0</v>
      </c>
      <c r="M9" s="27">
        <v>0</v>
      </c>
      <c r="N9" s="27">
        <v>1</v>
      </c>
    </row>
    <row r="10" spans="1:21" s="14" customFormat="1" ht="27" customHeight="1" x14ac:dyDescent="0.35">
      <c r="A10" s="74" t="s">
        <v>79</v>
      </c>
      <c r="B10" s="17" t="s">
        <v>76</v>
      </c>
      <c r="C10" s="18">
        <v>8</v>
      </c>
      <c r="D10" s="33">
        <v>0</v>
      </c>
      <c r="E10" s="33">
        <f>4*8</f>
        <v>32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</row>
    <row r="11" spans="1:21" s="14" customFormat="1" ht="27" customHeight="1" x14ac:dyDescent="0.35">
      <c r="A11" s="75"/>
      <c r="B11" s="20" t="s">
        <v>39</v>
      </c>
      <c r="C11" s="22">
        <v>6</v>
      </c>
      <c r="D11" s="27">
        <v>0</v>
      </c>
      <c r="E11" s="27">
        <f>4*6</f>
        <v>24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</row>
    <row r="12" spans="1:21" s="14" customFormat="1" ht="27" customHeight="1" x14ac:dyDescent="0.35">
      <c r="A12" s="76"/>
      <c r="B12" s="17" t="s">
        <v>38</v>
      </c>
      <c r="C12" s="18">
        <v>1</v>
      </c>
      <c r="D12" s="33">
        <v>0</v>
      </c>
      <c r="E12" s="33">
        <v>4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</row>
    <row r="13" spans="1:21" s="14" customFormat="1" ht="45" customHeight="1" x14ac:dyDescent="0.35">
      <c r="A13" s="77" t="s">
        <v>45</v>
      </c>
      <c r="B13" s="78"/>
      <c r="C13" s="34">
        <f>SUM(C5:C12)</f>
        <v>34</v>
      </c>
      <c r="D13" s="34">
        <f t="shared" ref="D13:N13" si="0">SUM(D5:D12)</f>
        <v>1</v>
      </c>
      <c r="E13" s="34">
        <f t="shared" si="0"/>
        <v>136</v>
      </c>
      <c r="F13" s="34">
        <f t="shared" si="0"/>
        <v>1</v>
      </c>
      <c r="G13" s="34">
        <f t="shared" si="0"/>
        <v>1</v>
      </c>
      <c r="H13" s="34">
        <f t="shared" si="0"/>
        <v>4</v>
      </c>
      <c r="I13" s="34">
        <f t="shared" si="0"/>
        <v>4</v>
      </c>
      <c r="J13" s="34">
        <f t="shared" si="0"/>
        <v>6</v>
      </c>
      <c r="K13" s="34">
        <f t="shared" si="0"/>
        <v>0</v>
      </c>
      <c r="L13" s="34">
        <f t="shared" si="0"/>
        <v>0</v>
      </c>
      <c r="M13" s="34">
        <f t="shared" si="0"/>
        <v>0</v>
      </c>
      <c r="N13" s="34">
        <f t="shared" si="0"/>
        <v>1</v>
      </c>
    </row>
    <row r="14" spans="1:21" ht="20.45" customHeight="1" x14ac:dyDescent="0.35">
      <c r="B14" s="24"/>
      <c r="C14" s="24"/>
    </row>
    <row r="15" spans="1:21" ht="34.5" customHeight="1" x14ac:dyDescent="0.35">
      <c r="A15" s="79" t="s">
        <v>67</v>
      </c>
      <c r="B15" s="79" t="s">
        <v>70</v>
      </c>
      <c r="C15" s="81" t="s">
        <v>72</v>
      </c>
      <c r="D15" s="81"/>
      <c r="E15" s="81"/>
      <c r="F15" s="81"/>
      <c r="G15" s="81"/>
      <c r="H15" s="81"/>
      <c r="I15" s="81"/>
      <c r="U15" s="15" t="s">
        <v>46</v>
      </c>
    </row>
    <row r="16" spans="1:21" ht="53.25" customHeight="1" x14ac:dyDescent="0.35">
      <c r="A16" s="80"/>
      <c r="B16" s="80"/>
      <c r="C16" s="28" t="s">
        <v>56</v>
      </c>
      <c r="D16" s="29" t="s">
        <v>48</v>
      </c>
      <c r="E16" s="29" t="s">
        <v>49</v>
      </c>
      <c r="F16" s="29" t="s">
        <v>51</v>
      </c>
      <c r="G16" s="29" t="s">
        <v>54</v>
      </c>
      <c r="H16" s="29" t="s">
        <v>60</v>
      </c>
      <c r="I16" s="29" t="s">
        <v>53</v>
      </c>
    </row>
    <row r="17" spans="1:9" ht="28.5" customHeight="1" x14ac:dyDescent="0.35">
      <c r="A17" s="26" t="s">
        <v>17</v>
      </c>
      <c r="B17" s="11" t="s">
        <v>73</v>
      </c>
      <c r="C17" s="11">
        <v>1</v>
      </c>
      <c r="D17" s="11">
        <v>1</v>
      </c>
      <c r="E17" s="11">
        <v>1</v>
      </c>
      <c r="F17" s="11">
        <v>1</v>
      </c>
      <c r="G17" s="11">
        <v>1</v>
      </c>
      <c r="H17" s="11">
        <v>4</v>
      </c>
      <c r="I17" s="11">
        <v>1</v>
      </c>
    </row>
    <row r="18" spans="1:9" ht="20.45" customHeight="1" x14ac:dyDescent="0.35">
      <c r="A18" s="25"/>
      <c r="B18" s="25"/>
      <c r="C18" s="24"/>
    </row>
    <row r="19" spans="1:9" ht="35.450000000000003" customHeight="1" x14ac:dyDescent="0.35">
      <c r="A19" s="69" t="s">
        <v>67</v>
      </c>
      <c r="B19" s="69" t="s">
        <v>70</v>
      </c>
      <c r="C19" s="71" t="s">
        <v>63</v>
      </c>
      <c r="D19" s="72"/>
      <c r="E19" s="72"/>
      <c r="F19" s="72"/>
      <c r="G19" s="73"/>
    </row>
    <row r="20" spans="1:9" ht="53.25" customHeight="1" x14ac:dyDescent="0.35">
      <c r="A20" s="70"/>
      <c r="B20" s="70"/>
      <c r="C20" s="30" t="s">
        <v>56</v>
      </c>
      <c r="D20" s="31" t="s">
        <v>52</v>
      </c>
      <c r="E20" s="31" t="s">
        <v>61</v>
      </c>
      <c r="F20" s="31" t="s">
        <v>62</v>
      </c>
      <c r="G20" s="31" t="s">
        <v>8</v>
      </c>
    </row>
    <row r="21" spans="1:9" ht="44.45" customHeight="1" x14ac:dyDescent="0.35">
      <c r="A21" s="26" t="s">
        <v>17</v>
      </c>
      <c r="B21" s="11" t="s">
        <v>74</v>
      </c>
      <c r="C21" s="11">
        <v>1</v>
      </c>
      <c r="D21" s="22">
        <v>1</v>
      </c>
      <c r="E21" s="22">
        <v>1</v>
      </c>
      <c r="F21" s="22">
        <v>2</v>
      </c>
      <c r="G21" s="22">
        <v>1</v>
      </c>
    </row>
    <row r="22" spans="1:9" ht="20.45" customHeight="1" x14ac:dyDescent="0.35">
      <c r="B22" s="24"/>
      <c r="C22" s="24"/>
    </row>
    <row r="23" spans="1:9" ht="20.45" customHeight="1" x14ac:dyDescent="0.35">
      <c r="B23" s="24"/>
      <c r="C23" s="24"/>
    </row>
    <row r="24" spans="1:9" ht="20.45" customHeight="1" x14ac:dyDescent="0.35">
      <c r="B24" s="24"/>
      <c r="C24" s="24"/>
    </row>
    <row r="25" spans="1:9" ht="20.45" customHeight="1" x14ac:dyDescent="0.35">
      <c r="B25" s="24"/>
      <c r="C25" s="24"/>
    </row>
    <row r="26" spans="1:9" ht="20.45" customHeight="1" x14ac:dyDescent="0.35">
      <c r="B26" s="24"/>
      <c r="C26" s="24"/>
    </row>
    <row r="27" spans="1:9" ht="20.45" customHeight="1" x14ac:dyDescent="0.35">
      <c r="B27" s="24"/>
      <c r="C27" s="24"/>
    </row>
    <row r="28" spans="1:9" ht="20.45" customHeight="1" x14ac:dyDescent="0.35">
      <c r="B28" s="24"/>
      <c r="C28" s="24"/>
    </row>
    <row r="29" spans="1:9" ht="20.45" customHeight="1" x14ac:dyDescent="0.35">
      <c r="B29" s="24"/>
      <c r="C29" s="24"/>
    </row>
    <row r="30" spans="1:9" ht="20.45" customHeight="1" x14ac:dyDescent="0.35">
      <c r="B30" s="24"/>
      <c r="C30" s="24"/>
    </row>
    <row r="31" spans="1:9" ht="20.45" customHeight="1" x14ac:dyDescent="0.35">
      <c r="B31" s="24"/>
      <c r="C31" s="24"/>
    </row>
    <row r="32" spans="1:9" ht="20.45" customHeight="1" x14ac:dyDescent="0.35">
      <c r="B32" s="24"/>
      <c r="C32" s="24"/>
    </row>
    <row r="33" spans="2:14" ht="20.45" customHeight="1" x14ac:dyDescent="0.35">
      <c r="B33" s="24"/>
      <c r="C33" s="24"/>
    </row>
    <row r="34" spans="2:14" ht="20.45" customHeight="1" x14ac:dyDescent="0.35">
      <c r="B34" s="24"/>
      <c r="C34" s="24"/>
    </row>
    <row r="35" spans="2:14" ht="20.45" customHeight="1" x14ac:dyDescent="0.35">
      <c r="B35" s="24"/>
      <c r="C35" s="24"/>
    </row>
    <row r="36" spans="2:14" ht="20.45" customHeight="1" x14ac:dyDescent="0.35">
      <c r="B36" s="24"/>
      <c r="C36" s="24"/>
    </row>
    <row r="37" spans="2:14" ht="20.45" customHeight="1" x14ac:dyDescent="0.35">
      <c r="B37" s="24"/>
      <c r="C37" s="24"/>
    </row>
    <row r="38" spans="2:14" ht="20.45" customHeight="1" x14ac:dyDescent="0.35">
      <c r="B38" s="24"/>
      <c r="C38" s="24"/>
    </row>
    <row r="39" spans="2:14" ht="20.45" customHeight="1" x14ac:dyDescent="0.35">
      <c r="B39" s="24"/>
      <c r="C39" s="24"/>
    </row>
    <row r="40" spans="2:14" ht="20.45" customHeight="1" x14ac:dyDescent="0.35">
      <c r="B40" s="24"/>
      <c r="C40" s="24"/>
    </row>
    <row r="41" spans="2:14" x14ac:dyDescent="0.35">
      <c r="C41" s="23"/>
    </row>
    <row r="42" spans="2:14" x14ac:dyDescent="0.35">
      <c r="C42" s="12" t="s">
        <v>56</v>
      </c>
      <c r="D42" s="17" t="s">
        <v>59</v>
      </c>
      <c r="E42" s="17" t="s">
        <v>9</v>
      </c>
      <c r="F42" s="17" t="s">
        <v>57</v>
      </c>
      <c r="G42" s="17" t="s">
        <v>4</v>
      </c>
      <c r="H42" s="17" t="s">
        <v>10</v>
      </c>
      <c r="I42" s="17" t="s">
        <v>7</v>
      </c>
      <c r="J42" s="17" t="s">
        <v>55</v>
      </c>
      <c r="K42" s="17" t="s">
        <v>8</v>
      </c>
      <c r="L42" s="17" t="s">
        <v>65</v>
      </c>
      <c r="M42" s="17" t="s">
        <v>66</v>
      </c>
      <c r="N42" s="17" t="s">
        <v>50</v>
      </c>
    </row>
    <row r="43" spans="2:14" x14ac:dyDescent="0.35">
      <c r="B43" s="12" t="s">
        <v>42</v>
      </c>
      <c r="C43" s="12">
        <v>1</v>
      </c>
      <c r="D43" s="12">
        <v>1</v>
      </c>
      <c r="E43" s="12">
        <v>4</v>
      </c>
      <c r="F43" s="12">
        <v>1</v>
      </c>
      <c r="G43" s="12">
        <v>1</v>
      </c>
      <c r="H43" s="12">
        <v>1</v>
      </c>
      <c r="I43" s="12">
        <v>1</v>
      </c>
      <c r="J43" s="12">
        <v>2</v>
      </c>
      <c r="K43" s="12">
        <v>1</v>
      </c>
      <c r="L43" s="12">
        <v>1</v>
      </c>
      <c r="M43" s="12">
        <v>1</v>
      </c>
      <c r="N43" s="12">
        <v>2</v>
      </c>
    </row>
    <row r="44" spans="2:14" x14ac:dyDescent="0.35">
      <c r="B44" s="12" t="s">
        <v>39</v>
      </c>
      <c r="C44" s="12">
        <v>1</v>
      </c>
      <c r="D44" s="12">
        <v>1</v>
      </c>
      <c r="E44" s="12">
        <v>4</v>
      </c>
      <c r="F44" s="12">
        <v>1</v>
      </c>
      <c r="G44" s="12">
        <v>1</v>
      </c>
      <c r="H44" s="12">
        <v>1</v>
      </c>
      <c r="I44" s="12">
        <v>1</v>
      </c>
      <c r="J44" s="12">
        <v>2</v>
      </c>
      <c r="K44" s="12">
        <v>1</v>
      </c>
      <c r="L44" s="12">
        <v>1</v>
      </c>
      <c r="M44" s="12">
        <v>1</v>
      </c>
      <c r="N44" s="12">
        <v>2</v>
      </c>
    </row>
    <row r="45" spans="2:14" x14ac:dyDescent="0.35">
      <c r="B45" s="12" t="s">
        <v>37</v>
      </c>
      <c r="C45" s="12">
        <v>1</v>
      </c>
      <c r="D45" s="12">
        <v>1</v>
      </c>
      <c r="E45" s="12">
        <v>4</v>
      </c>
      <c r="F45" s="12">
        <v>1</v>
      </c>
      <c r="G45" s="12">
        <v>1</v>
      </c>
      <c r="H45" s="12">
        <v>1</v>
      </c>
      <c r="I45" s="12">
        <v>1</v>
      </c>
      <c r="J45" s="12">
        <v>2</v>
      </c>
      <c r="K45" s="12">
        <v>1</v>
      </c>
      <c r="L45" s="12">
        <v>1</v>
      </c>
      <c r="M45" s="12">
        <v>1</v>
      </c>
      <c r="N45" s="12">
        <v>2</v>
      </c>
    </row>
    <row r="46" spans="2:14" x14ac:dyDescent="0.35">
      <c r="B46" s="12" t="s">
        <v>43</v>
      </c>
      <c r="C46" s="12">
        <v>1</v>
      </c>
      <c r="D46" s="12">
        <v>1</v>
      </c>
      <c r="E46" s="12">
        <v>4</v>
      </c>
      <c r="F46" s="12">
        <v>1</v>
      </c>
      <c r="G46" s="12">
        <v>1</v>
      </c>
      <c r="H46" s="12">
        <v>1</v>
      </c>
      <c r="I46" s="12">
        <v>1</v>
      </c>
      <c r="J46" s="12">
        <v>2</v>
      </c>
      <c r="K46" s="12">
        <v>1</v>
      </c>
      <c r="L46" s="12">
        <v>1</v>
      </c>
      <c r="M46" s="12">
        <v>1</v>
      </c>
      <c r="N46" s="12">
        <v>2</v>
      </c>
    </row>
    <row r="47" spans="2:14" x14ac:dyDescent="0.35">
      <c r="B47" s="12" t="s">
        <v>69</v>
      </c>
      <c r="C47" s="12">
        <v>1</v>
      </c>
      <c r="D47" s="12">
        <v>1</v>
      </c>
      <c r="E47" s="12">
        <v>4</v>
      </c>
      <c r="F47" s="12">
        <v>1</v>
      </c>
      <c r="G47" s="12">
        <v>1</v>
      </c>
      <c r="H47" s="12">
        <v>1</v>
      </c>
      <c r="I47" s="12">
        <v>1</v>
      </c>
      <c r="J47" s="12">
        <v>2</v>
      </c>
      <c r="K47" s="12">
        <v>1</v>
      </c>
      <c r="L47" s="12">
        <v>1</v>
      </c>
      <c r="M47" s="12">
        <v>1</v>
      </c>
      <c r="N47" s="12">
        <v>2</v>
      </c>
    </row>
    <row r="48" spans="2:14" x14ac:dyDescent="0.35">
      <c r="B48" s="12" t="s">
        <v>41</v>
      </c>
      <c r="C48" s="12">
        <v>1</v>
      </c>
      <c r="D48" s="12">
        <v>0</v>
      </c>
      <c r="E48" s="12">
        <v>4</v>
      </c>
      <c r="F48" s="12">
        <v>1</v>
      </c>
      <c r="G48" s="12">
        <v>1</v>
      </c>
      <c r="H48" s="12">
        <v>1</v>
      </c>
      <c r="I48" s="12">
        <v>1</v>
      </c>
      <c r="J48" s="12">
        <v>2</v>
      </c>
      <c r="K48" s="12">
        <v>1</v>
      </c>
      <c r="L48" s="12">
        <v>1</v>
      </c>
      <c r="M48" s="12">
        <v>1</v>
      </c>
      <c r="N48" s="12">
        <v>2</v>
      </c>
    </row>
    <row r="49" spans="1:29" x14ac:dyDescent="0.35">
      <c r="B49" s="12" t="s">
        <v>38</v>
      </c>
      <c r="C49" s="12">
        <v>1</v>
      </c>
      <c r="D49" s="12">
        <v>0</v>
      </c>
      <c r="E49" s="12">
        <v>4</v>
      </c>
      <c r="F49" s="12">
        <v>1</v>
      </c>
      <c r="G49" s="12">
        <v>1</v>
      </c>
      <c r="H49" s="12">
        <v>1</v>
      </c>
      <c r="I49" s="12">
        <v>1</v>
      </c>
      <c r="J49" s="12">
        <v>2</v>
      </c>
      <c r="K49" s="12">
        <v>1</v>
      </c>
      <c r="L49" s="12">
        <v>1</v>
      </c>
      <c r="M49" s="12">
        <v>1</v>
      </c>
      <c r="N49" s="12">
        <v>2</v>
      </c>
    </row>
    <row r="54" spans="1:29" ht="23.25" x14ac:dyDescent="0.35">
      <c r="A54" s="52" t="s">
        <v>77</v>
      </c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4"/>
      <c r="P54" s="52" t="s">
        <v>87</v>
      </c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4"/>
    </row>
    <row r="55" spans="1:29" ht="23.25" x14ac:dyDescent="0.35">
      <c r="A55" s="55" t="s">
        <v>81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7"/>
      <c r="P55" s="55" t="s">
        <v>81</v>
      </c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7"/>
    </row>
    <row r="56" spans="1:29" ht="23.25" x14ac:dyDescent="0.35">
      <c r="A56" s="67" t="s">
        <v>67</v>
      </c>
      <c r="B56" s="59" t="s">
        <v>70</v>
      </c>
      <c r="C56" s="60" t="s">
        <v>71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2"/>
      <c r="P56" s="58" t="s">
        <v>67</v>
      </c>
      <c r="Q56" s="59" t="s">
        <v>70</v>
      </c>
      <c r="R56" s="60" t="s">
        <v>71</v>
      </c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2"/>
    </row>
    <row r="57" spans="1:29" ht="57.75" customHeight="1" x14ac:dyDescent="0.35">
      <c r="A57" s="68"/>
      <c r="B57" s="59"/>
      <c r="C57" s="17" t="s">
        <v>58</v>
      </c>
      <c r="D57" s="17" t="s">
        <v>59</v>
      </c>
      <c r="E57" s="17" t="s">
        <v>9</v>
      </c>
      <c r="F57" s="19" t="s">
        <v>57</v>
      </c>
      <c r="G57" s="17" t="s">
        <v>4</v>
      </c>
      <c r="H57" s="17" t="s">
        <v>10</v>
      </c>
      <c r="I57" s="17" t="s">
        <v>7</v>
      </c>
      <c r="J57" s="17" t="s">
        <v>55</v>
      </c>
      <c r="K57" s="17" t="s">
        <v>8</v>
      </c>
      <c r="L57" s="17" t="s">
        <v>65</v>
      </c>
      <c r="M57" s="17" t="s">
        <v>50</v>
      </c>
      <c r="N57" s="17" t="s">
        <v>66</v>
      </c>
      <c r="P57" s="58"/>
      <c r="Q57" s="59"/>
      <c r="R57" s="17" t="s">
        <v>58</v>
      </c>
      <c r="S57" s="17" t="s">
        <v>59</v>
      </c>
      <c r="T57" s="17" t="s">
        <v>9</v>
      </c>
      <c r="U57" s="19" t="s">
        <v>57</v>
      </c>
      <c r="V57" s="17" t="s">
        <v>4</v>
      </c>
      <c r="W57" s="17" t="s">
        <v>10</v>
      </c>
      <c r="X57" s="17" t="s">
        <v>7</v>
      </c>
      <c r="Y57" s="17" t="s">
        <v>55</v>
      </c>
      <c r="Z57" s="17" t="s">
        <v>8</v>
      </c>
      <c r="AA57" s="17" t="s">
        <v>65</v>
      </c>
      <c r="AB57" s="17" t="s">
        <v>50</v>
      </c>
      <c r="AC57" s="17" t="s">
        <v>66</v>
      </c>
    </row>
    <row r="58" spans="1:29" ht="24" customHeight="1" x14ac:dyDescent="0.35">
      <c r="A58" s="63" t="s">
        <v>16</v>
      </c>
      <c r="B58" s="11" t="s">
        <v>39</v>
      </c>
      <c r="C58" s="11">
        <v>18</v>
      </c>
      <c r="D58" s="11">
        <v>18</v>
      </c>
      <c r="E58" s="11">
        <f>18*4</f>
        <v>72</v>
      </c>
      <c r="F58" s="11">
        <v>18</v>
      </c>
      <c r="G58" s="11">
        <v>18</v>
      </c>
      <c r="H58" s="11">
        <v>18</v>
      </c>
      <c r="I58" s="11">
        <v>18</v>
      </c>
      <c r="J58" s="11">
        <v>36</v>
      </c>
      <c r="K58" s="11">
        <v>0</v>
      </c>
      <c r="L58" s="11">
        <v>0</v>
      </c>
      <c r="M58" s="11">
        <v>0</v>
      </c>
      <c r="N58" s="11">
        <v>0</v>
      </c>
      <c r="O58" s="10"/>
      <c r="P58" s="51" t="s">
        <v>88</v>
      </c>
      <c r="Q58" s="11" t="s">
        <v>43</v>
      </c>
      <c r="R58" s="11">
        <v>1</v>
      </c>
      <c r="S58" s="11">
        <v>0</v>
      </c>
      <c r="T58" s="11">
        <v>4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</row>
    <row r="59" spans="1:29" ht="24" customHeight="1" x14ac:dyDescent="0.35">
      <c r="A59" s="66"/>
      <c r="B59" s="11" t="s">
        <v>42</v>
      </c>
      <c r="C59" s="11">
        <v>5</v>
      </c>
      <c r="D59" s="11">
        <v>5</v>
      </c>
      <c r="E59" s="11">
        <v>20</v>
      </c>
      <c r="F59" s="11">
        <v>5</v>
      </c>
      <c r="G59" s="11">
        <v>5</v>
      </c>
      <c r="H59" s="11">
        <v>5</v>
      </c>
      <c r="I59" s="11">
        <v>5</v>
      </c>
      <c r="J59" s="11">
        <v>10</v>
      </c>
      <c r="K59" s="11">
        <v>0</v>
      </c>
      <c r="L59" s="11">
        <v>0</v>
      </c>
      <c r="M59" s="11">
        <v>0</v>
      </c>
      <c r="N59" s="11">
        <v>0</v>
      </c>
      <c r="O59" s="10"/>
      <c r="P59" s="51"/>
      <c r="Q59" s="9" t="s">
        <v>39</v>
      </c>
      <c r="R59" s="9">
        <v>1</v>
      </c>
      <c r="S59" s="9">
        <v>0</v>
      </c>
      <c r="T59" s="9">
        <v>4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</row>
    <row r="60" spans="1:29" ht="24" customHeight="1" x14ac:dyDescent="0.35">
      <c r="A60" s="66"/>
      <c r="B60" s="11" t="s">
        <v>43</v>
      </c>
      <c r="C60" s="11">
        <v>1</v>
      </c>
      <c r="D60" s="11">
        <v>1</v>
      </c>
      <c r="E60" s="11">
        <v>4</v>
      </c>
      <c r="F60" s="11">
        <v>1</v>
      </c>
      <c r="G60" s="11">
        <v>1</v>
      </c>
      <c r="H60" s="11">
        <v>1</v>
      </c>
      <c r="I60" s="11">
        <v>1</v>
      </c>
      <c r="J60" s="11">
        <v>1</v>
      </c>
      <c r="K60" s="11">
        <v>0</v>
      </c>
      <c r="L60" s="11">
        <v>0</v>
      </c>
      <c r="M60" s="11">
        <v>0</v>
      </c>
      <c r="N60" s="11">
        <v>0</v>
      </c>
      <c r="O60" s="10"/>
      <c r="P60" s="37" t="s">
        <v>89</v>
      </c>
      <c r="Q60" s="9" t="s">
        <v>41</v>
      </c>
      <c r="R60" s="9">
        <v>1</v>
      </c>
      <c r="S60" s="9">
        <v>0</v>
      </c>
      <c r="T60" s="9">
        <v>4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</row>
    <row r="61" spans="1:29" ht="24" customHeight="1" x14ac:dyDescent="0.35">
      <c r="A61" s="66"/>
      <c r="B61" s="11" t="s">
        <v>41</v>
      </c>
      <c r="C61" s="11">
        <v>9</v>
      </c>
      <c r="D61" s="11">
        <v>9</v>
      </c>
      <c r="E61" s="11">
        <v>36</v>
      </c>
      <c r="F61" s="11">
        <v>9</v>
      </c>
      <c r="G61" s="11">
        <v>9</v>
      </c>
      <c r="H61" s="11">
        <v>9</v>
      </c>
      <c r="I61" s="11">
        <v>9</v>
      </c>
      <c r="J61" s="11">
        <v>18</v>
      </c>
      <c r="K61" s="11">
        <v>0</v>
      </c>
      <c r="L61" s="11">
        <v>0</v>
      </c>
      <c r="M61" s="11">
        <v>0</v>
      </c>
      <c r="N61" s="11">
        <v>0</v>
      </c>
      <c r="O61" s="10"/>
      <c r="P61" s="34" t="s">
        <v>90</v>
      </c>
      <c r="Q61" s="11" t="s">
        <v>40</v>
      </c>
      <c r="R61" s="11">
        <v>2</v>
      </c>
      <c r="S61" s="11">
        <v>0</v>
      </c>
      <c r="T61" s="11">
        <v>8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</row>
    <row r="62" spans="1:29" ht="24" customHeight="1" x14ac:dyDescent="0.35">
      <c r="A62" s="66"/>
      <c r="B62" s="11" t="s">
        <v>37</v>
      </c>
      <c r="C62" s="11">
        <v>8</v>
      </c>
      <c r="D62" s="11">
        <v>8</v>
      </c>
      <c r="E62" s="11">
        <v>32</v>
      </c>
      <c r="F62" s="11">
        <v>8</v>
      </c>
      <c r="G62" s="11">
        <v>8</v>
      </c>
      <c r="H62" s="11">
        <v>8</v>
      </c>
      <c r="I62" s="11">
        <v>8</v>
      </c>
      <c r="J62" s="11">
        <v>16</v>
      </c>
      <c r="K62" s="11">
        <v>0</v>
      </c>
      <c r="L62" s="11">
        <v>0</v>
      </c>
      <c r="M62" s="11">
        <v>0</v>
      </c>
      <c r="N62" s="11">
        <v>0</v>
      </c>
      <c r="O62" s="10"/>
      <c r="P62" s="37" t="s">
        <v>91</v>
      </c>
      <c r="Q62" s="9" t="s">
        <v>40</v>
      </c>
      <c r="R62" s="9">
        <v>2</v>
      </c>
      <c r="S62" s="9">
        <v>2</v>
      </c>
      <c r="T62" s="9">
        <v>8</v>
      </c>
      <c r="U62" s="9">
        <v>2</v>
      </c>
      <c r="V62" s="9">
        <v>2</v>
      </c>
      <c r="W62" s="9">
        <v>2</v>
      </c>
      <c r="X62" s="9">
        <v>2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</row>
    <row r="63" spans="1:29" ht="24" customHeight="1" x14ac:dyDescent="0.35">
      <c r="A63" s="64"/>
      <c r="B63" s="11" t="s">
        <v>38</v>
      </c>
      <c r="C63" s="11">
        <v>35</v>
      </c>
      <c r="D63" s="11">
        <v>0</v>
      </c>
      <c r="E63" s="11">
        <v>140</v>
      </c>
      <c r="F63" s="11">
        <v>35</v>
      </c>
      <c r="G63" s="11">
        <v>35</v>
      </c>
      <c r="H63" s="11">
        <v>35</v>
      </c>
      <c r="I63" s="11">
        <v>35</v>
      </c>
      <c r="J63" s="11">
        <v>70</v>
      </c>
      <c r="K63" s="11">
        <v>0</v>
      </c>
      <c r="L63" s="11">
        <v>0</v>
      </c>
      <c r="M63" s="11">
        <v>0</v>
      </c>
      <c r="N63" s="11">
        <v>0</v>
      </c>
      <c r="O63" s="10"/>
      <c r="P63" s="51" t="s">
        <v>23</v>
      </c>
      <c r="Q63" s="11" t="s">
        <v>38</v>
      </c>
      <c r="R63" s="11">
        <v>7</v>
      </c>
      <c r="S63" s="11">
        <v>0</v>
      </c>
      <c r="T63" s="11">
        <v>28</v>
      </c>
      <c r="U63" s="11">
        <v>7</v>
      </c>
      <c r="V63" s="11">
        <v>7</v>
      </c>
      <c r="W63" s="11">
        <v>7</v>
      </c>
      <c r="X63" s="11">
        <v>7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</row>
    <row r="64" spans="1:29" ht="24" customHeight="1" x14ac:dyDescent="0.35">
      <c r="A64" s="46" t="s">
        <v>68</v>
      </c>
      <c r="B64" s="9" t="s">
        <v>39</v>
      </c>
      <c r="C64" s="9">
        <v>12</v>
      </c>
      <c r="D64" s="9">
        <v>0</v>
      </c>
      <c r="E64" s="9">
        <v>48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10"/>
      <c r="P64" s="51"/>
      <c r="Q64" s="11" t="s">
        <v>37</v>
      </c>
      <c r="R64" s="11">
        <v>4</v>
      </c>
      <c r="S64" s="11">
        <v>4</v>
      </c>
      <c r="T64" s="11">
        <v>16</v>
      </c>
      <c r="U64" s="11">
        <v>4</v>
      </c>
      <c r="V64" s="11">
        <v>4</v>
      </c>
      <c r="W64" s="11">
        <v>4</v>
      </c>
      <c r="X64" s="11">
        <v>4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</row>
    <row r="65" spans="1:29" ht="24" customHeight="1" x14ac:dyDescent="0.35">
      <c r="A65" s="50"/>
      <c r="B65" s="9" t="s">
        <v>42</v>
      </c>
      <c r="C65" s="9">
        <v>2</v>
      </c>
      <c r="D65" s="9">
        <v>0</v>
      </c>
      <c r="E65" s="9">
        <v>8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10"/>
      <c r="P65" s="37" t="s">
        <v>15</v>
      </c>
      <c r="Q65" s="9" t="s">
        <v>38</v>
      </c>
      <c r="R65" s="9">
        <v>1</v>
      </c>
      <c r="S65" s="9">
        <v>0</v>
      </c>
      <c r="T65" s="9">
        <v>4</v>
      </c>
      <c r="U65" s="9">
        <v>1</v>
      </c>
      <c r="V65" s="9">
        <v>1</v>
      </c>
      <c r="W65" s="9">
        <v>1</v>
      </c>
      <c r="X65" s="9">
        <v>1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</row>
    <row r="66" spans="1:29" ht="24" customHeight="1" x14ac:dyDescent="0.35">
      <c r="A66" s="63" t="s">
        <v>82</v>
      </c>
      <c r="B66" s="11" t="s">
        <v>42</v>
      </c>
      <c r="C66" s="11">
        <v>1</v>
      </c>
      <c r="D66" s="11">
        <v>0</v>
      </c>
      <c r="E66" s="11">
        <v>4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0"/>
      <c r="P66" s="35" t="s">
        <v>86</v>
      </c>
      <c r="Q66" s="36"/>
      <c r="R66" s="34">
        <f>SUM(R58:R65)</f>
        <v>19</v>
      </c>
      <c r="S66" s="34">
        <f t="shared" ref="S66:AC66" si="1">SUM(S58:S65)</f>
        <v>6</v>
      </c>
      <c r="T66" s="34">
        <f t="shared" si="1"/>
        <v>76</v>
      </c>
      <c r="U66" s="34">
        <f t="shared" si="1"/>
        <v>14</v>
      </c>
      <c r="V66" s="34">
        <f t="shared" si="1"/>
        <v>14</v>
      </c>
      <c r="W66" s="34">
        <f t="shared" si="1"/>
        <v>14</v>
      </c>
      <c r="X66" s="34">
        <f t="shared" si="1"/>
        <v>14</v>
      </c>
      <c r="Y66" s="34">
        <f t="shared" si="1"/>
        <v>0</v>
      </c>
      <c r="Z66" s="34">
        <f t="shared" si="1"/>
        <v>0</v>
      </c>
      <c r="AA66" s="34">
        <f t="shared" si="1"/>
        <v>0</v>
      </c>
      <c r="AB66" s="34">
        <f t="shared" si="1"/>
        <v>0</v>
      </c>
      <c r="AC66" s="34">
        <f t="shared" si="1"/>
        <v>0</v>
      </c>
    </row>
    <row r="67" spans="1:29" ht="24" customHeight="1" x14ac:dyDescent="0.35">
      <c r="A67" s="64"/>
      <c r="B67" s="11" t="s">
        <v>37</v>
      </c>
      <c r="C67" s="11">
        <v>1</v>
      </c>
      <c r="D67" s="11">
        <v>0</v>
      </c>
      <c r="E67" s="11">
        <v>4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ht="24" customHeight="1" x14ac:dyDescent="0.35">
      <c r="A68" s="9" t="s">
        <v>17</v>
      </c>
      <c r="B68" s="9" t="s">
        <v>39</v>
      </c>
      <c r="C68" s="9">
        <v>1</v>
      </c>
      <c r="D68" s="9">
        <v>0</v>
      </c>
      <c r="E68" s="9">
        <v>4</v>
      </c>
      <c r="F68" s="9">
        <v>0</v>
      </c>
      <c r="G68" s="9">
        <v>0</v>
      </c>
      <c r="H68" s="9">
        <v>1</v>
      </c>
      <c r="I68" s="9">
        <v>1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ht="24" customHeight="1" x14ac:dyDescent="0.35">
      <c r="A69" s="11" t="s">
        <v>83</v>
      </c>
      <c r="B69" s="11" t="s">
        <v>42</v>
      </c>
      <c r="C69" s="11">
        <v>1</v>
      </c>
      <c r="D69" s="11">
        <v>0</v>
      </c>
      <c r="E69" s="11">
        <v>4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ht="24" customHeight="1" x14ac:dyDescent="0.35">
      <c r="A70" s="9" t="s">
        <v>31</v>
      </c>
      <c r="B70" s="9" t="s">
        <v>39</v>
      </c>
      <c r="C70" s="9">
        <v>5</v>
      </c>
      <c r="D70" s="9">
        <v>0</v>
      </c>
      <c r="E70" s="9">
        <v>20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ht="24" customHeight="1" x14ac:dyDescent="0.35">
      <c r="A71" s="63" t="s">
        <v>19</v>
      </c>
      <c r="B71" s="11" t="s">
        <v>42</v>
      </c>
      <c r="C71" s="11">
        <v>3</v>
      </c>
      <c r="D71" s="11">
        <v>3</v>
      </c>
      <c r="E71" s="11">
        <v>12</v>
      </c>
      <c r="F71" s="11">
        <v>3</v>
      </c>
      <c r="G71" s="11">
        <v>3</v>
      </c>
      <c r="H71" s="11">
        <v>3</v>
      </c>
      <c r="I71" s="11">
        <v>3</v>
      </c>
      <c r="J71" s="11">
        <v>6</v>
      </c>
      <c r="K71" s="11">
        <v>0</v>
      </c>
      <c r="L71" s="11">
        <v>0</v>
      </c>
      <c r="M71" s="11">
        <v>0</v>
      </c>
      <c r="N71" s="11">
        <v>0</v>
      </c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ht="24" customHeight="1" x14ac:dyDescent="0.35">
      <c r="A72" s="64"/>
      <c r="B72" s="11" t="s">
        <v>43</v>
      </c>
      <c r="C72" s="11">
        <v>4</v>
      </c>
      <c r="D72" s="11">
        <v>4</v>
      </c>
      <c r="E72" s="11">
        <v>16</v>
      </c>
      <c r="F72" s="11">
        <v>4</v>
      </c>
      <c r="G72" s="11">
        <v>4</v>
      </c>
      <c r="H72" s="11">
        <v>4</v>
      </c>
      <c r="I72" s="11">
        <v>4</v>
      </c>
      <c r="J72" s="11">
        <v>8</v>
      </c>
      <c r="K72" s="11">
        <v>0</v>
      </c>
      <c r="L72" s="11">
        <v>0</v>
      </c>
      <c r="M72" s="11">
        <v>0</v>
      </c>
      <c r="N72" s="11">
        <v>0</v>
      </c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ht="24" customHeight="1" x14ac:dyDescent="0.35">
      <c r="A73" s="46" t="s">
        <v>18</v>
      </c>
      <c r="B73" s="9" t="s">
        <v>39</v>
      </c>
      <c r="C73" s="9">
        <v>3</v>
      </c>
      <c r="D73" s="9">
        <v>0</v>
      </c>
      <c r="E73" s="9">
        <v>12</v>
      </c>
      <c r="F73" s="9">
        <v>0</v>
      </c>
      <c r="G73" s="9">
        <v>0</v>
      </c>
      <c r="H73" s="9">
        <v>3</v>
      </c>
      <c r="I73" s="9">
        <v>3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ht="24" customHeight="1" x14ac:dyDescent="0.35">
      <c r="A74" s="47"/>
      <c r="B74" s="9" t="s">
        <v>42</v>
      </c>
      <c r="C74" s="9">
        <v>3</v>
      </c>
      <c r="D74" s="9">
        <v>0</v>
      </c>
      <c r="E74" s="9">
        <v>12</v>
      </c>
      <c r="F74" s="9">
        <v>0</v>
      </c>
      <c r="G74" s="9">
        <v>0</v>
      </c>
      <c r="H74" s="9">
        <v>3</v>
      </c>
      <c r="I74" s="9">
        <v>3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ht="24" customHeight="1" x14ac:dyDescent="0.35">
      <c r="A75" s="50"/>
      <c r="B75" s="9" t="s">
        <v>43</v>
      </c>
      <c r="C75" s="9">
        <v>1</v>
      </c>
      <c r="D75" s="9">
        <v>0</v>
      </c>
      <c r="E75" s="9">
        <v>4</v>
      </c>
      <c r="F75" s="9">
        <v>0</v>
      </c>
      <c r="G75" s="9">
        <v>0</v>
      </c>
      <c r="H75" s="9">
        <v>1</v>
      </c>
      <c r="I75" s="9">
        <v>1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ht="24" customHeight="1" x14ac:dyDescent="0.35">
      <c r="A76" s="63" t="s">
        <v>24</v>
      </c>
      <c r="B76" s="11" t="s">
        <v>41</v>
      </c>
      <c r="C76" s="11">
        <v>1</v>
      </c>
      <c r="D76" s="11">
        <v>0</v>
      </c>
      <c r="E76" s="11">
        <v>4</v>
      </c>
      <c r="F76" s="11">
        <v>0</v>
      </c>
      <c r="G76" s="11">
        <v>1</v>
      </c>
      <c r="H76" s="11">
        <v>1</v>
      </c>
      <c r="I76" s="11">
        <v>1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ht="24" customHeight="1" x14ac:dyDescent="0.35">
      <c r="A77" s="64"/>
      <c r="B77" s="11" t="s">
        <v>37</v>
      </c>
      <c r="C77" s="11">
        <v>1</v>
      </c>
      <c r="D77" s="11">
        <v>0</v>
      </c>
      <c r="E77" s="11">
        <v>4</v>
      </c>
      <c r="F77" s="11">
        <v>0</v>
      </c>
      <c r="G77" s="11">
        <v>1</v>
      </c>
      <c r="H77" s="11">
        <v>1</v>
      </c>
      <c r="I77" s="11">
        <v>1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ht="24" customHeight="1" x14ac:dyDescent="0.35">
      <c r="A78" s="9" t="s">
        <v>21</v>
      </c>
      <c r="B78" s="9" t="s">
        <v>42</v>
      </c>
      <c r="C78" s="9">
        <v>5</v>
      </c>
      <c r="D78" s="9">
        <v>0</v>
      </c>
      <c r="E78" s="9">
        <v>20</v>
      </c>
      <c r="F78" s="9">
        <v>0</v>
      </c>
      <c r="G78" s="9">
        <v>5</v>
      </c>
      <c r="H78" s="9">
        <v>5</v>
      </c>
      <c r="I78" s="9">
        <v>5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ht="24" customHeight="1" x14ac:dyDescent="0.35">
      <c r="A79" s="48" t="s">
        <v>28</v>
      </c>
      <c r="B79" s="11" t="s">
        <v>42</v>
      </c>
      <c r="C79" s="11">
        <v>4</v>
      </c>
      <c r="D79" s="11">
        <v>4</v>
      </c>
      <c r="E79" s="11">
        <v>16</v>
      </c>
      <c r="F79" s="11">
        <v>4</v>
      </c>
      <c r="G79" s="11">
        <v>4</v>
      </c>
      <c r="H79" s="11">
        <v>4</v>
      </c>
      <c r="I79" s="11">
        <v>4</v>
      </c>
      <c r="J79" s="11">
        <v>8</v>
      </c>
      <c r="K79" s="11">
        <v>4</v>
      </c>
      <c r="L79" s="11">
        <v>4</v>
      </c>
      <c r="M79" s="11">
        <v>8</v>
      </c>
      <c r="N79" s="11">
        <v>4</v>
      </c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ht="24" customHeight="1" x14ac:dyDescent="0.35">
      <c r="A80" s="48"/>
      <c r="B80" s="11" t="s">
        <v>41</v>
      </c>
      <c r="C80" s="11">
        <v>1</v>
      </c>
      <c r="D80" s="11">
        <v>1</v>
      </c>
      <c r="E80" s="11">
        <v>4</v>
      </c>
      <c r="F80" s="11">
        <v>1</v>
      </c>
      <c r="G80" s="11">
        <v>1</v>
      </c>
      <c r="H80" s="11">
        <v>1</v>
      </c>
      <c r="I80" s="11">
        <v>1</v>
      </c>
      <c r="J80" s="11">
        <v>2</v>
      </c>
      <c r="K80" s="11">
        <v>1</v>
      </c>
      <c r="L80" s="11">
        <v>1</v>
      </c>
      <c r="M80" s="11">
        <v>2</v>
      </c>
      <c r="N80" s="11">
        <v>1</v>
      </c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ht="24" customHeight="1" x14ac:dyDescent="0.35">
      <c r="A81" s="9" t="s">
        <v>84</v>
      </c>
      <c r="B81" s="9" t="s">
        <v>41</v>
      </c>
      <c r="C81" s="9">
        <v>1</v>
      </c>
      <c r="D81" s="9">
        <v>0</v>
      </c>
      <c r="E81" s="9">
        <v>4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ht="24" customHeight="1" x14ac:dyDescent="0.35">
      <c r="A82" s="11" t="s">
        <v>25</v>
      </c>
      <c r="B82" s="11" t="s">
        <v>41</v>
      </c>
      <c r="C82" s="11">
        <v>1</v>
      </c>
      <c r="D82" s="11">
        <v>0</v>
      </c>
      <c r="E82" s="11">
        <v>4</v>
      </c>
      <c r="F82" s="11">
        <v>0</v>
      </c>
      <c r="G82" s="11">
        <v>0</v>
      </c>
      <c r="H82" s="11">
        <v>1</v>
      </c>
      <c r="I82" s="11">
        <v>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ht="24" customHeight="1" x14ac:dyDescent="0.35">
      <c r="A83" s="49" t="s">
        <v>85</v>
      </c>
      <c r="B83" s="9" t="s">
        <v>39</v>
      </c>
      <c r="C83" s="9">
        <v>9</v>
      </c>
      <c r="D83" s="9">
        <v>0</v>
      </c>
      <c r="E83" s="9">
        <v>36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ht="24" customHeight="1" x14ac:dyDescent="0.35">
      <c r="A84" s="49"/>
      <c r="B84" s="9" t="s">
        <v>42</v>
      </c>
      <c r="C84" s="9">
        <v>13</v>
      </c>
      <c r="D84" s="9">
        <v>0</v>
      </c>
      <c r="E84" s="9">
        <f>13*4</f>
        <v>52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ht="24" customHeight="1" x14ac:dyDescent="0.35">
      <c r="A85" s="49"/>
      <c r="B85" s="9" t="s">
        <v>37</v>
      </c>
      <c r="C85" s="9">
        <v>2</v>
      </c>
      <c r="D85" s="9">
        <v>0</v>
      </c>
      <c r="E85" s="9">
        <v>8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ht="24" customHeight="1" x14ac:dyDescent="0.35">
      <c r="A86" s="49"/>
      <c r="B86" s="9" t="s">
        <v>38</v>
      </c>
      <c r="C86" s="9">
        <v>5</v>
      </c>
      <c r="D86" s="9">
        <v>0</v>
      </c>
      <c r="E86" s="9">
        <v>20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ht="24" customHeight="1" x14ac:dyDescent="0.35">
      <c r="A87" s="65" t="s">
        <v>86</v>
      </c>
      <c r="B87" s="65"/>
      <c r="C87" s="34">
        <f>SUM(C58:C86)</f>
        <v>156</v>
      </c>
      <c r="D87" s="34">
        <f t="shared" ref="D87:N87" si="2">SUM(D58:D86)</f>
        <v>53</v>
      </c>
      <c r="E87" s="34">
        <f t="shared" si="2"/>
        <v>624</v>
      </c>
      <c r="F87" s="34">
        <f t="shared" si="2"/>
        <v>88</v>
      </c>
      <c r="G87" s="34">
        <f t="shared" si="2"/>
        <v>95</v>
      </c>
      <c r="H87" s="34">
        <f t="shared" si="2"/>
        <v>104</v>
      </c>
      <c r="I87" s="34">
        <f t="shared" si="2"/>
        <v>104</v>
      </c>
      <c r="J87" s="34">
        <f t="shared" si="2"/>
        <v>175</v>
      </c>
      <c r="K87" s="34">
        <f t="shared" si="2"/>
        <v>5</v>
      </c>
      <c r="L87" s="34">
        <f t="shared" si="2"/>
        <v>5</v>
      </c>
      <c r="M87" s="34">
        <f t="shared" si="2"/>
        <v>10</v>
      </c>
      <c r="N87" s="34">
        <f t="shared" si="2"/>
        <v>5</v>
      </c>
    </row>
    <row r="89" spans="1:29" ht="23.25" x14ac:dyDescent="0.35">
      <c r="A89" s="52" t="s">
        <v>77</v>
      </c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4"/>
      <c r="P89" s="52" t="s">
        <v>87</v>
      </c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4"/>
    </row>
    <row r="90" spans="1:29" ht="23.25" x14ac:dyDescent="0.35">
      <c r="A90" s="55" t="s">
        <v>92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7"/>
      <c r="P90" s="55" t="s">
        <v>92</v>
      </c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7"/>
    </row>
    <row r="91" spans="1:29" ht="23.25" x14ac:dyDescent="0.35">
      <c r="A91" s="67" t="s">
        <v>67</v>
      </c>
      <c r="B91" s="59" t="s">
        <v>70</v>
      </c>
      <c r="C91" s="60" t="s">
        <v>71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2"/>
      <c r="P91" s="58" t="s">
        <v>67</v>
      </c>
      <c r="Q91" s="59" t="s">
        <v>70</v>
      </c>
      <c r="R91" s="60" t="s">
        <v>71</v>
      </c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2"/>
    </row>
    <row r="92" spans="1:29" ht="42" x14ac:dyDescent="0.35">
      <c r="A92" s="68"/>
      <c r="B92" s="59"/>
      <c r="C92" s="17" t="s">
        <v>58</v>
      </c>
      <c r="D92" s="17" t="s">
        <v>59</v>
      </c>
      <c r="E92" s="17" t="s">
        <v>9</v>
      </c>
      <c r="F92" s="19" t="s">
        <v>57</v>
      </c>
      <c r="G92" s="17" t="s">
        <v>4</v>
      </c>
      <c r="H92" s="17" t="s">
        <v>10</v>
      </c>
      <c r="I92" s="17" t="s">
        <v>7</v>
      </c>
      <c r="J92" s="17" t="s">
        <v>55</v>
      </c>
      <c r="K92" s="17" t="s">
        <v>8</v>
      </c>
      <c r="L92" s="17" t="s">
        <v>65</v>
      </c>
      <c r="M92" s="17" t="s">
        <v>50</v>
      </c>
      <c r="N92" s="17" t="s">
        <v>66</v>
      </c>
      <c r="P92" s="58"/>
      <c r="Q92" s="59"/>
      <c r="R92" s="17" t="s">
        <v>58</v>
      </c>
      <c r="S92" s="17" t="s">
        <v>59</v>
      </c>
      <c r="T92" s="17" t="s">
        <v>9</v>
      </c>
      <c r="U92" s="19" t="s">
        <v>57</v>
      </c>
      <c r="V92" s="17" t="s">
        <v>4</v>
      </c>
      <c r="W92" s="17" t="s">
        <v>10</v>
      </c>
      <c r="X92" s="17" t="s">
        <v>7</v>
      </c>
      <c r="Y92" s="17" t="s">
        <v>55</v>
      </c>
      <c r="Z92" s="17" t="s">
        <v>8</v>
      </c>
      <c r="AA92" s="17" t="s">
        <v>65</v>
      </c>
      <c r="AB92" s="17" t="s">
        <v>50</v>
      </c>
      <c r="AC92" s="17" t="s">
        <v>66</v>
      </c>
    </row>
    <row r="93" spans="1:29" ht="18" customHeight="1" x14ac:dyDescent="0.35">
      <c r="A93" s="34" t="s">
        <v>21</v>
      </c>
      <c r="B93" s="22" t="s">
        <v>42</v>
      </c>
      <c r="C93" s="22">
        <v>9</v>
      </c>
      <c r="D93" s="22">
        <v>0</v>
      </c>
      <c r="E93" s="22">
        <v>36</v>
      </c>
      <c r="F93" s="22">
        <v>0</v>
      </c>
      <c r="G93" s="22">
        <v>9</v>
      </c>
      <c r="H93" s="22">
        <v>9</v>
      </c>
      <c r="I93" s="22">
        <v>9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85"/>
      <c r="P93" s="88" t="s">
        <v>98</v>
      </c>
      <c r="Q93" s="87" t="s">
        <v>39</v>
      </c>
      <c r="R93" s="87">
        <v>1</v>
      </c>
      <c r="S93" s="87">
        <v>0</v>
      </c>
      <c r="T93" s="87">
        <v>4</v>
      </c>
      <c r="U93" s="87">
        <v>0</v>
      </c>
      <c r="V93" s="87">
        <v>0</v>
      </c>
      <c r="W93" s="87">
        <v>0</v>
      </c>
      <c r="X93" s="87">
        <v>0</v>
      </c>
      <c r="Y93" s="87">
        <v>0</v>
      </c>
      <c r="Z93" s="87">
        <v>0</v>
      </c>
      <c r="AA93" s="87">
        <v>0</v>
      </c>
      <c r="AB93" s="87">
        <v>0</v>
      </c>
      <c r="AC93" s="87">
        <v>0</v>
      </c>
    </row>
    <row r="94" spans="1:29" ht="18" customHeight="1" x14ac:dyDescent="0.35">
      <c r="A94" s="84" t="s">
        <v>17</v>
      </c>
      <c r="B94" s="12" t="s">
        <v>39</v>
      </c>
      <c r="C94" s="12">
        <v>5</v>
      </c>
      <c r="D94" s="12">
        <v>0</v>
      </c>
      <c r="E94" s="12">
        <v>20</v>
      </c>
      <c r="F94" s="12">
        <v>0</v>
      </c>
      <c r="G94" s="12">
        <v>0</v>
      </c>
      <c r="H94" s="12">
        <v>5</v>
      </c>
      <c r="I94" s="12">
        <v>5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85"/>
      <c r="P94" s="88"/>
      <c r="Q94" s="87" t="s">
        <v>37</v>
      </c>
      <c r="R94" s="87">
        <v>1</v>
      </c>
      <c r="S94" s="87">
        <v>0</v>
      </c>
      <c r="T94" s="87">
        <v>4</v>
      </c>
      <c r="U94" s="87">
        <v>0</v>
      </c>
      <c r="V94" s="87">
        <v>0</v>
      </c>
      <c r="W94" s="87">
        <v>0</v>
      </c>
      <c r="X94" s="87">
        <v>0</v>
      </c>
      <c r="Y94" s="87">
        <v>0</v>
      </c>
      <c r="Z94" s="87">
        <v>0</v>
      </c>
      <c r="AA94" s="87">
        <v>0</v>
      </c>
      <c r="AB94" s="87">
        <v>0</v>
      </c>
      <c r="AC94" s="87">
        <v>0</v>
      </c>
    </row>
    <row r="95" spans="1:29" ht="18" customHeight="1" x14ac:dyDescent="0.35">
      <c r="A95" s="84"/>
      <c r="B95" s="12" t="s">
        <v>44</v>
      </c>
      <c r="C95" s="12">
        <v>1</v>
      </c>
      <c r="D95" s="12">
        <v>0</v>
      </c>
      <c r="E95" s="12">
        <v>4</v>
      </c>
      <c r="F95" s="12">
        <v>0</v>
      </c>
      <c r="G95" s="12">
        <v>0</v>
      </c>
      <c r="H95" s="12">
        <v>1</v>
      </c>
      <c r="I95" s="12">
        <v>1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85"/>
      <c r="P95" s="89" t="s">
        <v>99</v>
      </c>
      <c r="Q95" s="86" t="s">
        <v>41</v>
      </c>
      <c r="R95" s="86">
        <v>6</v>
      </c>
      <c r="S95" s="86">
        <v>0</v>
      </c>
      <c r="T95" s="86">
        <v>24</v>
      </c>
      <c r="U95" s="86">
        <v>0</v>
      </c>
      <c r="V95" s="86">
        <v>0</v>
      </c>
      <c r="W95" s="86">
        <v>0</v>
      </c>
      <c r="X95" s="86">
        <v>0</v>
      </c>
      <c r="Y95" s="86">
        <v>0</v>
      </c>
      <c r="Z95" s="86">
        <v>0</v>
      </c>
      <c r="AA95" s="86">
        <v>0</v>
      </c>
      <c r="AB95" s="86">
        <v>0</v>
      </c>
      <c r="AC95" s="86">
        <v>0</v>
      </c>
    </row>
    <row r="96" spans="1:29" ht="18" customHeight="1" x14ac:dyDescent="0.35">
      <c r="A96" s="51" t="s">
        <v>93</v>
      </c>
      <c r="B96" s="22" t="s">
        <v>42</v>
      </c>
      <c r="C96" s="22">
        <v>1</v>
      </c>
      <c r="D96" s="22">
        <v>0</v>
      </c>
      <c r="E96" s="22">
        <v>4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85"/>
      <c r="P96" s="90" t="s">
        <v>89</v>
      </c>
      <c r="Q96" s="87" t="s">
        <v>40</v>
      </c>
      <c r="R96" s="87">
        <v>2</v>
      </c>
      <c r="S96" s="87">
        <v>0</v>
      </c>
      <c r="T96" s="87">
        <v>8</v>
      </c>
      <c r="U96" s="87">
        <v>0</v>
      </c>
      <c r="V96" s="87">
        <v>0</v>
      </c>
      <c r="W96" s="87">
        <v>0</v>
      </c>
      <c r="X96" s="87">
        <v>0</v>
      </c>
      <c r="Y96" s="87">
        <v>0</v>
      </c>
      <c r="Z96" s="87">
        <v>0</v>
      </c>
      <c r="AA96" s="87">
        <v>0</v>
      </c>
      <c r="AB96" s="87">
        <v>0</v>
      </c>
      <c r="AC96" s="87">
        <v>0</v>
      </c>
    </row>
    <row r="97" spans="1:29" ht="18" customHeight="1" x14ac:dyDescent="0.35">
      <c r="A97" s="51"/>
      <c r="B97" s="22" t="s">
        <v>41</v>
      </c>
      <c r="C97" s="22">
        <v>1</v>
      </c>
      <c r="D97" s="22">
        <v>0</v>
      </c>
      <c r="E97" s="22">
        <v>4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85"/>
      <c r="P97" s="91" t="s">
        <v>16</v>
      </c>
      <c r="Q97" s="86" t="s">
        <v>37</v>
      </c>
      <c r="R97" s="86">
        <v>33</v>
      </c>
      <c r="S97" s="86">
        <v>33</v>
      </c>
      <c r="T97" s="86">
        <f>4*33</f>
        <v>132</v>
      </c>
      <c r="U97" s="86">
        <v>33</v>
      </c>
      <c r="V97" s="86">
        <v>33</v>
      </c>
      <c r="W97" s="86">
        <v>33</v>
      </c>
      <c r="X97" s="86">
        <v>33</v>
      </c>
      <c r="Y97" s="86">
        <v>0</v>
      </c>
      <c r="Z97" s="86">
        <v>0</v>
      </c>
      <c r="AA97" s="86">
        <v>0</v>
      </c>
      <c r="AB97" s="86">
        <v>0</v>
      </c>
      <c r="AC97" s="86">
        <v>0</v>
      </c>
    </row>
    <row r="98" spans="1:29" ht="18" customHeight="1" x14ac:dyDescent="0.35">
      <c r="A98" s="84" t="s">
        <v>94</v>
      </c>
      <c r="B98" s="12" t="s">
        <v>42</v>
      </c>
      <c r="C98" s="12">
        <f>16+13</f>
        <v>29</v>
      </c>
      <c r="D98" s="12">
        <v>29</v>
      </c>
      <c r="E98" s="12">
        <f>4*C98</f>
        <v>116</v>
      </c>
      <c r="F98" s="12">
        <v>29</v>
      </c>
      <c r="G98" s="12"/>
      <c r="H98" s="12"/>
      <c r="I98" s="12">
        <v>29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85"/>
      <c r="P98" s="91"/>
      <c r="Q98" s="86" t="s">
        <v>42</v>
      </c>
      <c r="R98" s="86">
        <v>3</v>
      </c>
      <c r="S98" s="86">
        <v>3</v>
      </c>
      <c r="T98" s="86">
        <v>12</v>
      </c>
      <c r="U98" s="86">
        <v>3</v>
      </c>
      <c r="V98" s="86">
        <v>3</v>
      </c>
      <c r="W98" s="86">
        <v>3</v>
      </c>
      <c r="X98" s="86">
        <v>3</v>
      </c>
      <c r="Y98" s="86">
        <v>0</v>
      </c>
      <c r="Z98" s="86">
        <v>0</v>
      </c>
      <c r="AA98" s="86">
        <v>0</v>
      </c>
      <c r="AB98" s="86">
        <v>0</v>
      </c>
      <c r="AC98" s="86">
        <v>0</v>
      </c>
    </row>
    <row r="99" spans="1:29" ht="18" customHeight="1" x14ac:dyDescent="0.35">
      <c r="A99" s="84"/>
      <c r="B99" s="12" t="s">
        <v>39</v>
      </c>
      <c r="C99" s="12">
        <v>27</v>
      </c>
      <c r="D99" s="12">
        <v>27</v>
      </c>
      <c r="E99" s="12">
        <f t="shared" ref="E99:E102" si="3">4*C99</f>
        <v>108</v>
      </c>
      <c r="F99" s="12">
        <v>27</v>
      </c>
      <c r="G99" s="12">
        <v>27</v>
      </c>
      <c r="H99" s="12">
        <v>27</v>
      </c>
      <c r="I99" s="12">
        <v>27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85"/>
      <c r="P99" s="90" t="s">
        <v>100</v>
      </c>
      <c r="Q99" s="87" t="s">
        <v>42</v>
      </c>
      <c r="R99" s="87">
        <v>1</v>
      </c>
      <c r="S99" s="87">
        <v>0</v>
      </c>
      <c r="T99" s="87">
        <v>4</v>
      </c>
      <c r="U99" s="87">
        <v>0</v>
      </c>
      <c r="V99" s="87">
        <v>0</v>
      </c>
      <c r="W99" s="87">
        <v>0</v>
      </c>
      <c r="X99" s="87">
        <v>0</v>
      </c>
      <c r="Y99" s="87">
        <v>0</v>
      </c>
      <c r="Z99" s="87">
        <v>0</v>
      </c>
      <c r="AA99" s="87">
        <v>0</v>
      </c>
      <c r="AB99" s="87">
        <v>0</v>
      </c>
      <c r="AC99" s="87">
        <v>0</v>
      </c>
    </row>
    <row r="100" spans="1:29" ht="18" customHeight="1" x14ac:dyDescent="0.35">
      <c r="A100" s="84"/>
      <c r="B100" s="12" t="s">
        <v>37</v>
      </c>
      <c r="C100" s="12">
        <f>40+40</f>
        <v>80</v>
      </c>
      <c r="D100" s="12">
        <v>80</v>
      </c>
      <c r="E100" s="12">
        <f t="shared" si="3"/>
        <v>320</v>
      </c>
      <c r="F100" s="12">
        <v>80</v>
      </c>
      <c r="G100" s="12">
        <v>80</v>
      </c>
      <c r="H100" s="12">
        <v>80</v>
      </c>
      <c r="I100" s="12">
        <v>80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85"/>
      <c r="P100" s="91" t="s">
        <v>23</v>
      </c>
      <c r="Q100" s="86" t="s">
        <v>38</v>
      </c>
      <c r="R100" s="86">
        <f>33+8</f>
        <v>41</v>
      </c>
      <c r="S100" s="86">
        <v>0</v>
      </c>
      <c r="T100" s="86">
        <f>41*4</f>
        <v>164</v>
      </c>
      <c r="U100" s="86">
        <v>41</v>
      </c>
      <c r="V100" s="86">
        <v>41</v>
      </c>
      <c r="W100" s="86">
        <v>41</v>
      </c>
      <c r="X100" s="86">
        <v>41</v>
      </c>
      <c r="Y100" s="86">
        <v>0</v>
      </c>
      <c r="Z100" s="86">
        <v>0</v>
      </c>
      <c r="AA100" s="86">
        <v>0</v>
      </c>
      <c r="AB100" s="86">
        <v>0</v>
      </c>
      <c r="AC100" s="86">
        <v>0</v>
      </c>
    </row>
    <row r="101" spans="1:29" ht="18" customHeight="1" x14ac:dyDescent="0.35">
      <c r="A101" s="84"/>
      <c r="B101" s="12" t="s">
        <v>95</v>
      </c>
      <c r="C101" s="12">
        <f>9+17</f>
        <v>26</v>
      </c>
      <c r="D101" s="12">
        <v>29</v>
      </c>
      <c r="E101" s="12">
        <f t="shared" si="3"/>
        <v>104</v>
      </c>
      <c r="F101" s="12">
        <v>26</v>
      </c>
      <c r="G101" s="12">
        <v>26</v>
      </c>
      <c r="H101" s="12">
        <v>26</v>
      </c>
      <c r="I101" s="12">
        <v>26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85"/>
      <c r="P101" s="91"/>
      <c r="Q101" s="86" t="s">
        <v>42</v>
      </c>
      <c r="R101" s="86">
        <v>1</v>
      </c>
      <c r="S101" s="86">
        <v>1</v>
      </c>
      <c r="T101" s="86">
        <v>4</v>
      </c>
      <c r="U101" s="86">
        <v>1</v>
      </c>
      <c r="V101" s="86">
        <v>1</v>
      </c>
      <c r="W101" s="86">
        <v>1</v>
      </c>
      <c r="X101" s="86">
        <v>1</v>
      </c>
      <c r="Y101" s="86">
        <v>0</v>
      </c>
      <c r="Z101" s="86">
        <v>0</v>
      </c>
      <c r="AA101" s="86">
        <v>0</v>
      </c>
      <c r="AB101" s="86">
        <v>0</v>
      </c>
      <c r="AC101" s="86">
        <v>0</v>
      </c>
    </row>
    <row r="102" spans="1:29" ht="18" customHeight="1" x14ac:dyDescent="0.35">
      <c r="A102" s="84"/>
      <c r="B102" s="12" t="s">
        <v>41</v>
      </c>
      <c r="C102" s="12">
        <v>5</v>
      </c>
      <c r="D102" s="12">
        <v>5</v>
      </c>
      <c r="E102" s="12">
        <f t="shared" si="3"/>
        <v>20</v>
      </c>
      <c r="F102" s="12">
        <v>5</v>
      </c>
      <c r="G102" s="12">
        <v>5</v>
      </c>
      <c r="H102" s="12">
        <v>5</v>
      </c>
      <c r="I102" s="12">
        <v>5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85"/>
      <c r="P102" s="91"/>
      <c r="Q102" s="86" t="s">
        <v>37</v>
      </c>
      <c r="R102" s="86">
        <v>15</v>
      </c>
      <c r="S102" s="86">
        <v>15</v>
      </c>
      <c r="T102" s="86">
        <v>60</v>
      </c>
      <c r="U102" s="86">
        <v>15</v>
      </c>
      <c r="V102" s="86">
        <v>15</v>
      </c>
      <c r="W102" s="86">
        <v>15</v>
      </c>
      <c r="X102" s="86">
        <v>15</v>
      </c>
      <c r="Y102" s="86">
        <v>0</v>
      </c>
      <c r="Z102" s="86">
        <v>0</v>
      </c>
      <c r="AA102" s="86">
        <v>0</v>
      </c>
      <c r="AB102" s="86">
        <v>0</v>
      </c>
      <c r="AC102" s="86">
        <v>0</v>
      </c>
    </row>
    <row r="103" spans="1:29" ht="18" customHeight="1" x14ac:dyDescent="0.35">
      <c r="A103" s="51" t="s">
        <v>18</v>
      </c>
      <c r="B103" s="22" t="s">
        <v>42</v>
      </c>
      <c r="C103" s="22">
        <v>5</v>
      </c>
      <c r="D103" s="22">
        <v>0</v>
      </c>
      <c r="E103" s="22">
        <v>20</v>
      </c>
      <c r="F103" s="22">
        <v>0</v>
      </c>
      <c r="G103" s="22">
        <v>0</v>
      </c>
      <c r="H103" s="22">
        <v>5</v>
      </c>
      <c r="I103" s="22">
        <v>5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85"/>
      <c r="P103" s="88" t="s">
        <v>91</v>
      </c>
      <c r="Q103" s="87" t="s">
        <v>41</v>
      </c>
      <c r="R103" s="87">
        <v>2</v>
      </c>
      <c r="S103" s="87">
        <v>2</v>
      </c>
      <c r="T103" s="87">
        <v>12</v>
      </c>
      <c r="U103" s="87">
        <v>2</v>
      </c>
      <c r="V103" s="87">
        <v>2</v>
      </c>
      <c r="W103" s="87">
        <v>2</v>
      </c>
      <c r="X103" s="87">
        <v>2</v>
      </c>
      <c r="Y103" s="87">
        <v>0</v>
      </c>
      <c r="Z103" s="87">
        <v>0</v>
      </c>
      <c r="AA103" s="87">
        <v>0</v>
      </c>
      <c r="AB103" s="87">
        <v>0</v>
      </c>
      <c r="AC103" s="87">
        <v>0</v>
      </c>
    </row>
    <row r="104" spans="1:29" ht="18" customHeight="1" x14ac:dyDescent="0.35">
      <c r="A104" s="51"/>
      <c r="B104" s="22" t="s">
        <v>39</v>
      </c>
      <c r="C104" s="22">
        <v>5</v>
      </c>
      <c r="D104" s="22">
        <v>0</v>
      </c>
      <c r="E104" s="22">
        <v>20</v>
      </c>
      <c r="F104" s="22">
        <v>0</v>
      </c>
      <c r="G104" s="22">
        <v>0</v>
      </c>
      <c r="H104" s="22">
        <v>5</v>
      </c>
      <c r="I104" s="22">
        <v>5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85"/>
      <c r="P104" s="88"/>
      <c r="Q104" s="87" t="s">
        <v>40</v>
      </c>
      <c r="R104" s="87">
        <v>6</v>
      </c>
      <c r="S104" s="87">
        <v>6</v>
      </c>
      <c r="T104" s="87">
        <v>24</v>
      </c>
      <c r="U104" s="87">
        <v>6</v>
      </c>
      <c r="V104" s="87">
        <v>6</v>
      </c>
      <c r="W104" s="87">
        <v>6</v>
      </c>
      <c r="X104" s="87">
        <v>6</v>
      </c>
      <c r="Y104" s="87">
        <v>0</v>
      </c>
      <c r="Z104" s="87">
        <v>0</v>
      </c>
      <c r="AA104" s="87">
        <v>0</v>
      </c>
      <c r="AB104" s="87">
        <v>0</v>
      </c>
      <c r="AC104" s="87">
        <v>0</v>
      </c>
    </row>
    <row r="105" spans="1:29" ht="18" customHeight="1" x14ac:dyDescent="0.35">
      <c r="A105" s="51"/>
      <c r="B105" s="22" t="s">
        <v>43</v>
      </c>
      <c r="C105" s="22">
        <v>1</v>
      </c>
      <c r="D105" s="22">
        <v>0</v>
      </c>
      <c r="E105" s="22">
        <v>4</v>
      </c>
      <c r="F105" s="22">
        <v>0</v>
      </c>
      <c r="G105" s="22">
        <v>0</v>
      </c>
      <c r="H105" s="22">
        <v>1</v>
      </c>
      <c r="I105" s="22">
        <v>1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85"/>
      <c r="P105" s="91" t="s">
        <v>101</v>
      </c>
      <c r="Q105" s="86" t="s">
        <v>38</v>
      </c>
      <c r="R105" s="86">
        <v>2</v>
      </c>
      <c r="S105" s="86">
        <v>0</v>
      </c>
      <c r="T105" s="86">
        <v>8</v>
      </c>
      <c r="U105" s="86">
        <v>0</v>
      </c>
      <c r="V105" s="86">
        <v>0</v>
      </c>
      <c r="W105" s="86">
        <v>0</v>
      </c>
      <c r="X105" s="86">
        <v>0</v>
      </c>
      <c r="Y105" s="86">
        <v>0</v>
      </c>
      <c r="Z105" s="86">
        <v>0</v>
      </c>
      <c r="AA105" s="86">
        <v>0</v>
      </c>
      <c r="AB105" s="86">
        <v>0</v>
      </c>
      <c r="AC105" s="86">
        <v>0</v>
      </c>
    </row>
    <row r="106" spans="1:29" ht="18" customHeight="1" x14ac:dyDescent="0.35">
      <c r="A106" s="51"/>
      <c r="B106" s="22" t="s">
        <v>38</v>
      </c>
      <c r="C106" s="22">
        <v>2</v>
      </c>
      <c r="D106" s="22">
        <v>0</v>
      </c>
      <c r="E106" s="22">
        <v>8</v>
      </c>
      <c r="F106" s="22">
        <v>0</v>
      </c>
      <c r="G106" s="22">
        <v>0</v>
      </c>
      <c r="H106" s="22">
        <v>2</v>
      </c>
      <c r="I106" s="22">
        <v>2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85"/>
      <c r="P106" s="91"/>
      <c r="Q106" s="86" t="s">
        <v>41</v>
      </c>
      <c r="R106" s="86">
        <v>2</v>
      </c>
      <c r="S106" s="86">
        <v>0</v>
      </c>
      <c r="T106" s="86">
        <v>8</v>
      </c>
      <c r="U106" s="86">
        <v>0</v>
      </c>
      <c r="V106" s="86">
        <v>0</v>
      </c>
      <c r="W106" s="86">
        <v>0</v>
      </c>
      <c r="X106" s="86">
        <v>0</v>
      </c>
      <c r="Y106" s="86">
        <v>0</v>
      </c>
      <c r="Z106" s="86">
        <v>0</v>
      </c>
      <c r="AA106" s="86">
        <v>0</v>
      </c>
      <c r="AB106" s="86">
        <v>0</v>
      </c>
      <c r="AC106" s="86">
        <v>0</v>
      </c>
    </row>
    <row r="107" spans="1:29" ht="18" customHeight="1" x14ac:dyDescent="0.35">
      <c r="A107" s="37" t="s">
        <v>68</v>
      </c>
      <c r="B107" s="12" t="s">
        <v>39</v>
      </c>
      <c r="C107" s="12">
        <v>11</v>
      </c>
      <c r="D107" s="12">
        <v>0</v>
      </c>
      <c r="E107" s="12">
        <v>44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85"/>
      <c r="P107" s="90" t="s">
        <v>102</v>
      </c>
      <c r="Q107" s="87" t="s">
        <v>40</v>
      </c>
      <c r="R107" s="87">
        <v>15</v>
      </c>
      <c r="S107" s="87">
        <v>0</v>
      </c>
      <c r="T107" s="87">
        <v>60</v>
      </c>
      <c r="U107" s="87">
        <v>0</v>
      </c>
      <c r="V107" s="87">
        <v>0</v>
      </c>
      <c r="W107" s="87">
        <v>0</v>
      </c>
      <c r="X107" s="87">
        <v>0</v>
      </c>
      <c r="Y107" s="87">
        <v>0</v>
      </c>
      <c r="Z107" s="87">
        <v>0</v>
      </c>
      <c r="AA107" s="87">
        <v>0</v>
      </c>
      <c r="AB107" s="87">
        <v>0</v>
      </c>
      <c r="AC107" s="87">
        <v>0</v>
      </c>
    </row>
    <row r="108" spans="1:29" ht="18" customHeight="1" x14ac:dyDescent="0.35">
      <c r="A108" s="51" t="s">
        <v>19</v>
      </c>
      <c r="B108" s="22" t="s">
        <v>42</v>
      </c>
      <c r="C108" s="22">
        <v>2</v>
      </c>
      <c r="D108" s="22">
        <v>2</v>
      </c>
      <c r="E108" s="22">
        <v>8</v>
      </c>
      <c r="F108" s="22">
        <v>2</v>
      </c>
      <c r="G108" s="22">
        <v>2</v>
      </c>
      <c r="H108" s="22">
        <v>2</v>
      </c>
      <c r="I108" s="22">
        <v>2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85"/>
      <c r="P108" s="91" t="s">
        <v>103</v>
      </c>
      <c r="Q108" s="86" t="s">
        <v>42</v>
      </c>
      <c r="R108" s="86">
        <v>2</v>
      </c>
      <c r="S108" s="86">
        <v>2</v>
      </c>
      <c r="T108" s="86">
        <v>8</v>
      </c>
      <c r="U108" s="86">
        <v>2</v>
      </c>
      <c r="V108" s="86">
        <v>2</v>
      </c>
      <c r="W108" s="86">
        <v>2</v>
      </c>
      <c r="X108" s="86">
        <v>2</v>
      </c>
      <c r="Y108" s="86">
        <v>0</v>
      </c>
      <c r="Z108" s="86">
        <v>0</v>
      </c>
      <c r="AA108" s="86">
        <v>0</v>
      </c>
      <c r="AB108" s="86">
        <v>0</v>
      </c>
      <c r="AC108" s="86">
        <v>0</v>
      </c>
    </row>
    <row r="109" spans="1:29" ht="18" customHeight="1" x14ac:dyDescent="0.35">
      <c r="A109" s="51"/>
      <c r="B109" s="22" t="s">
        <v>43</v>
      </c>
      <c r="C109" s="22">
        <v>6</v>
      </c>
      <c r="D109" s="22">
        <v>6</v>
      </c>
      <c r="E109" s="22">
        <v>24</v>
      </c>
      <c r="F109" s="22">
        <v>6</v>
      </c>
      <c r="G109" s="22">
        <v>6</v>
      </c>
      <c r="H109" s="22">
        <v>6</v>
      </c>
      <c r="I109" s="22">
        <v>6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85"/>
      <c r="P109" s="91"/>
      <c r="Q109" s="86" t="s">
        <v>39</v>
      </c>
      <c r="R109" s="86">
        <v>1</v>
      </c>
      <c r="S109" s="86">
        <v>1</v>
      </c>
      <c r="T109" s="86">
        <v>4</v>
      </c>
      <c r="U109" s="86">
        <v>1</v>
      </c>
      <c r="V109" s="86">
        <v>1</v>
      </c>
      <c r="W109" s="86">
        <v>1</v>
      </c>
      <c r="X109" s="86">
        <v>1</v>
      </c>
      <c r="Y109" s="86">
        <v>0</v>
      </c>
      <c r="Z109" s="86">
        <v>0</v>
      </c>
      <c r="AA109" s="86">
        <v>0</v>
      </c>
      <c r="AB109" s="86">
        <v>0</v>
      </c>
      <c r="AC109" s="86">
        <v>0</v>
      </c>
    </row>
    <row r="110" spans="1:29" ht="18" customHeight="1" x14ac:dyDescent="0.35">
      <c r="A110" s="37" t="s">
        <v>25</v>
      </c>
      <c r="B110" s="12" t="s">
        <v>41</v>
      </c>
      <c r="C110" s="12">
        <v>1</v>
      </c>
      <c r="D110" s="12">
        <v>0</v>
      </c>
      <c r="E110" s="12">
        <v>4</v>
      </c>
      <c r="F110" s="12">
        <v>0</v>
      </c>
      <c r="G110" s="12">
        <v>0</v>
      </c>
      <c r="H110" s="12">
        <v>1</v>
      </c>
      <c r="I110" s="12">
        <v>1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85"/>
      <c r="P110" s="88" t="s">
        <v>86</v>
      </c>
      <c r="Q110" s="88"/>
      <c r="R110" s="90">
        <f>SUM(R93:R109)</f>
        <v>134</v>
      </c>
      <c r="S110" s="90">
        <f t="shared" ref="S110:AC110" si="4">SUM(S93:S109)</f>
        <v>63</v>
      </c>
      <c r="T110" s="90">
        <f t="shared" si="4"/>
        <v>540</v>
      </c>
      <c r="U110" s="90">
        <f t="shared" si="4"/>
        <v>104</v>
      </c>
      <c r="V110" s="90">
        <f t="shared" si="4"/>
        <v>104</v>
      </c>
      <c r="W110" s="90">
        <f t="shared" si="4"/>
        <v>104</v>
      </c>
      <c r="X110" s="90">
        <f t="shared" si="4"/>
        <v>104</v>
      </c>
      <c r="Y110" s="90">
        <f t="shared" si="4"/>
        <v>0</v>
      </c>
      <c r="Z110" s="90">
        <f t="shared" si="4"/>
        <v>0</v>
      </c>
      <c r="AA110" s="90">
        <f t="shared" si="4"/>
        <v>0</v>
      </c>
      <c r="AB110" s="90">
        <f t="shared" si="4"/>
        <v>0</v>
      </c>
      <c r="AC110" s="90">
        <f t="shared" si="4"/>
        <v>0</v>
      </c>
    </row>
    <row r="111" spans="1:29" ht="18" customHeight="1" x14ac:dyDescent="0.35">
      <c r="A111" s="34" t="s">
        <v>96</v>
      </c>
      <c r="B111" s="22" t="s">
        <v>42</v>
      </c>
      <c r="C111" s="22">
        <v>1</v>
      </c>
      <c r="D111" s="22">
        <v>0</v>
      </c>
      <c r="E111" s="22">
        <v>4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</row>
    <row r="112" spans="1:29" ht="18" customHeight="1" x14ac:dyDescent="0.35">
      <c r="A112" s="37" t="s">
        <v>28</v>
      </c>
      <c r="B112" s="12" t="s">
        <v>42</v>
      </c>
      <c r="C112" s="12">
        <v>7</v>
      </c>
      <c r="D112" s="12">
        <v>7</v>
      </c>
      <c r="E112" s="12">
        <v>28</v>
      </c>
      <c r="F112" s="12">
        <v>7</v>
      </c>
      <c r="G112" s="12">
        <v>7</v>
      </c>
      <c r="H112" s="12">
        <v>7</v>
      </c>
      <c r="I112" s="12">
        <v>7</v>
      </c>
      <c r="J112" s="12">
        <v>14</v>
      </c>
      <c r="K112" s="12">
        <v>7</v>
      </c>
      <c r="L112" s="12">
        <v>7</v>
      </c>
      <c r="M112" s="12">
        <v>14</v>
      </c>
      <c r="N112" s="12">
        <v>7</v>
      </c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</row>
    <row r="113" spans="1:29" ht="18" customHeight="1" x14ac:dyDescent="0.35">
      <c r="A113" s="51" t="s">
        <v>23</v>
      </c>
      <c r="B113" s="22" t="s">
        <v>42</v>
      </c>
      <c r="C113" s="22">
        <v>1</v>
      </c>
      <c r="D113" s="22">
        <v>1</v>
      </c>
      <c r="E113" s="22">
        <v>4</v>
      </c>
      <c r="F113" s="22">
        <v>1</v>
      </c>
      <c r="G113" s="22">
        <v>1</v>
      </c>
      <c r="H113" s="22">
        <v>1</v>
      </c>
      <c r="I113" s="22">
        <v>1</v>
      </c>
      <c r="J113" s="22">
        <v>0</v>
      </c>
      <c r="K113" s="22">
        <v>0</v>
      </c>
      <c r="L113" s="22">
        <v>0</v>
      </c>
      <c r="M113" s="22">
        <v>0</v>
      </c>
      <c r="N113" s="22">
        <v>0</v>
      </c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</row>
    <row r="114" spans="1:29" ht="18" customHeight="1" x14ac:dyDescent="0.35">
      <c r="A114" s="51"/>
      <c r="B114" s="22" t="s">
        <v>37</v>
      </c>
      <c r="C114" s="22">
        <v>1</v>
      </c>
      <c r="D114" s="22">
        <v>1</v>
      </c>
      <c r="E114" s="22">
        <v>4</v>
      </c>
      <c r="F114" s="22">
        <v>1</v>
      </c>
      <c r="G114" s="22">
        <v>1</v>
      </c>
      <c r="H114" s="22">
        <v>1</v>
      </c>
      <c r="I114" s="22">
        <v>1</v>
      </c>
      <c r="J114" s="22">
        <v>0</v>
      </c>
      <c r="K114" s="22">
        <v>0</v>
      </c>
      <c r="L114" s="22">
        <v>0</v>
      </c>
      <c r="M114" s="22">
        <v>0</v>
      </c>
      <c r="N114" s="22">
        <v>0</v>
      </c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</row>
    <row r="115" spans="1:29" ht="18" customHeight="1" x14ac:dyDescent="0.35">
      <c r="A115" s="51"/>
      <c r="B115" s="22" t="s">
        <v>38</v>
      </c>
      <c r="C115" s="22">
        <v>1</v>
      </c>
      <c r="D115" s="22">
        <v>0</v>
      </c>
      <c r="E115" s="22">
        <v>4</v>
      </c>
      <c r="F115" s="22">
        <v>1</v>
      </c>
      <c r="G115" s="22">
        <v>1</v>
      </c>
      <c r="H115" s="22">
        <v>1</v>
      </c>
      <c r="I115" s="22">
        <v>1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</row>
    <row r="116" spans="1:29" ht="18" customHeight="1" x14ac:dyDescent="0.35">
      <c r="A116" s="84" t="s">
        <v>20</v>
      </c>
      <c r="B116" s="12" t="s">
        <v>39</v>
      </c>
      <c r="C116" s="12">
        <v>10</v>
      </c>
      <c r="D116" s="12">
        <v>0</v>
      </c>
      <c r="E116" s="12">
        <v>40</v>
      </c>
      <c r="F116" s="12">
        <v>0</v>
      </c>
      <c r="G116" s="12">
        <v>0</v>
      </c>
      <c r="H116" s="12">
        <v>10</v>
      </c>
      <c r="I116" s="12">
        <v>10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</row>
    <row r="117" spans="1:29" ht="18" customHeight="1" x14ac:dyDescent="0.35">
      <c r="A117" s="84"/>
      <c r="B117" s="12" t="s">
        <v>43</v>
      </c>
      <c r="C117" s="12">
        <v>1</v>
      </c>
      <c r="D117" s="12">
        <v>0</v>
      </c>
      <c r="E117" s="12">
        <v>4</v>
      </c>
      <c r="F117" s="12">
        <v>0</v>
      </c>
      <c r="G117" s="12">
        <v>0</v>
      </c>
      <c r="H117" s="12">
        <v>1</v>
      </c>
      <c r="I117" s="12">
        <v>1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</row>
    <row r="118" spans="1:29" ht="18" customHeight="1" x14ac:dyDescent="0.35">
      <c r="A118" s="34" t="s">
        <v>97</v>
      </c>
      <c r="B118" s="22" t="s">
        <v>42</v>
      </c>
      <c r="C118" s="22">
        <v>9</v>
      </c>
      <c r="D118" s="22">
        <v>0</v>
      </c>
      <c r="E118" s="22">
        <v>36</v>
      </c>
      <c r="F118" s="22">
        <v>0</v>
      </c>
      <c r="G118" s="22">
        <v>0</v>
      </c>
      <c r="H118" s="22">
        <v>9</v>
      </c>
      <c r="I118" s="22">
        <v>9</v>
      </c>
      <c r="J118" s="22">
        <v>0</v>
      </c>
      <c r="K118" s="22">
        <v>0</v>
      </c>
      <c r="L118" s="22">
        <v>0</v>
      </c>
      <c r="M118" s="22">
        <v>0</v>
      </c>
      <c r="N118" s="22">
        <v>0</v>
      </c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</row>
    <row r="119" spans="1:29" ht="18" customHeight="1" x14ac:dyDescent="0.35">
      <c r="A119" s="37" t="s">
        <v>24</v>
      </c>
      <c r="B119" s="12" t="s">
        <v>37</v>
      </c>
      <c r="C119" s="12">
        <v>1</v>
      </c>
      <c r="D119" s="12">
        <v>0</v>
      </c>
      <c r="E119" s="12">
        <v>4</v>
      </c>
      <c r="F119" s="12">
        <v>0</v>
      </c>
      <c r="G119" s="12">
        <v>1</v>
      </c>
      <c r="H119" s="12">
        <v>1</v>
      </c>
      <c r="I119" s="12">
        <v>1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</row>
    <row r="120" spans="1:29" ht="18" customHeight="1" x14ac:dyDescent="0.35">
      <c r="A120" s="34" t="s">
        <v>83</v>
      </c>
      <c r="B120" s="22" t="s">
        <v>42</v>
      </c>
      <c r="C120" s="22">
        <v>1</v>
      </c>
      <c r="D120" s="22">
        <v>0</v>
      </c>
      <c r="E120" s="22">
        <v>4</v>
      </c>
      <c r="F120" s="22">
        <v>0</v>
      </c>
      <c r="G120" s="22">
        <v>0</v>
      </c>
      <c r="H120" s="22">
        <v>0</v>
      </c>
      <c r="I120" s="22">
        <v>0</v>
      </c>
      <c r="J120" s="22">
        <v>0</v>
      </c>
      <c r="K120" s="22">
        <v>0</v>
      </c>
      <c r="L120" s="22">
        <v>0</v>
      </c>
      <c r="M120" s="22">
        <v>0</v>
      </c>
      <c r="N120" s="22">
        <v>0</v>
      </c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</row>
    <row r="121" spans="1:29" ht="18" customHeight="1" x14ac:dyDescent="0.35">
      <c r="A121" s="84" t="s">
        <v>85</v>
      </c>
      <c r="B121" s="12" t="s">
        <v>39</v>
      </c>
      <c r="C121" s="12">
        <f>34+25+20</f>
        <v>79</v>
      </c>
      <c r="D121" s="12">
        <v>0</v>
      </c>
      <c r="E121" s="12">
        <f>4*C121</f>
        <v>316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</row>
    <row r="122" spans="1:29" ht="18" customHeight="1" x14ac:dyDescent="0.35">
      <c r="A122" s="84"/>
      <c r="B122" s="12" t="s">
        <v>42</v>
      </c>
      <c r="C122" s="12">
        <f>54+23+35</f>
        <v>112</v>
      </c>
      <c r="D122" s="12">
        <v>0</v>
      </c>
      <c r="E122" s="12">
        <f t="shared" ref="E122:E126" si="5">4*C122</f>
        <v>448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</row>
    <row r="123" spans="1:29" ht="18" customHeight="1" x14ac:dyDescent="0.35">
      <c r="A123" s="84"/>
      <c r="B123" s="12" t="s">
        <v>38</v>
      </c>
      <c r="C123" s="12">
        <f>8+11</f>
        <v>19</v>
      </c>
      <c r="D123" s="12">
        <v>0</v>
      </c>
      <c r="E123" s="12">
        <f t="shared" si="5"/>
        <v>76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</row>
    <row r="124" spans="1:29" ht="18" customHeight="1" x14ac:dyDescent="0.35">
      <c r="A124" s="84"/>
      <c r="B124" s="12" t="s">
        <v>41</v>
      </c>
      <c r="C124" s="12">
        <f>1+1</f>
        <v>2</v>
      </c>
      <c r="D124" s="12">
        <v>0</v>
      </c>
      <c r="E124" s="12">
        <f t="shared" si="5"/>
        <v>8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</row>
    <row r="125" spans="1:29" ht="18" customHeight="1" x14ac:dyDescent="0.35">
      <c r="A125" s="84"/>
      <c r="B125" s="12" t="s">
        <v>40</v>
      </c>
      <c r="C125" s="12">
        <f>1+1</f>
        <v>2</v>
      </c>
      <c r="D125" s="12">
        <v>0</v>
      </c>
      <c r="E125" s="12">
        <f t="shared" si="5"/>
        <v>8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</row>
    <row r="126" spans="1:29" ht="18" customHeight="1" x14ac:dyDescent="0.35">
      <c r="A126" s="84"/>
      <c r="B126" s="12" t="s">
        <v>43</v>
      </c>
      <c r="C126" s="12">
        <v>1</v>
      </c>
      <c r="D126" s="12">
        <v>0</v>
      </c>
      <c r="E126" s="12">
        <f t="shared" si="5"/>
        <v>4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</row>
    <row r="127" spans="1:29" ht="18" customHeight="1" x14ac:dyDescent="0.35">
      <c r="A127" s="84" t="s">
        <v>86</v>
      </c>
      <c r="B127" s="84"/>
      <c r="C127" s="37">
        <f>SUM(C93:C126)</f>
        <v>465</v>
      </c>
      <c r="D127" s="37">
        <f t="shared" ref="D127:N127" si="6">SUM(D93:D126)</f>
        <v>187</v>
      </c>
      <c r="E127" s="37">
        <f t="shared" si="6"/>
        <v>1860</v>
      </c>
      <c r="F127" s="37">
        <f t="shared" si="6"/>
        <v>185</v>
      </c>
      <c r="G127" s="37">
        <f t="shared" si="6"/>
        <v>166</v>
      </c>
      <c r="H127" s="37">
        <f t="shared" si="6"/>
        <v>206</v>
      </c>
      <c r="I127" s="37">
        <f t="shared" si="6"/>
        <v>235</v>
      </c>
      <c r="J127" s="37">
        <f t="shared" si="6"/>
        <v>14</v>
      </c>
      <c r="K127" s="37">
        <f t="shared" si="6"/>
        <v>7</v>
      </c>
      <c r="L127" s="37">
        <f t="shared" si="6"/>
        <v>7</v>
      </c>
      <c r="M127" s="37">
        <f t="shared" si="6"/>
        <v>14</v>
      </c>
      <c r="N127" s="37">
        <f t="shared" si="6"/>
        <v>7</v>
      </c>
    </row>
    <row r="128" spans="1:29" ht="14.25" customHeight="1" x14ac:dyDescent="0.3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</row>
    <row r="129" spans="1:14" ht="14.25" customHeight="1" x14ac:dyDescent="0.3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</row>
    <row r="130" spans="1:14" ht="14.25" customHeight="1" x14ac:dyDescent="0.3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</row>
    <row r="131" spans="1:14" ht="14.25" customHeight="1" x14ac:dyDescent="0.3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</row>
    <row r="132" spans="1:14" ht="14.25" customHeight="1" x14ac:dyDescent="0.3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</row>
    <row r="133" spans="1:14" ht="14.25" customHeight="1" x14ac:dyDescent="0.3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</row>
    <row r="134" spans="1:14" ht="14.25" customHeight="1" x14ac:dyDescent="0.3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</row>
    <row r="135" spans="1:14" ht="14.25" customHeight="1" x14ac:dyDescent="0.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</row>
    <row r="136" spans="1:14" ht="14.25" customHeight="1" x14ac:dyDescent="0.3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</row>
    <row r="137" spans="1:14" ht="14.25" customHeight="1" x14ac:dyDescent="0.3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spans="1:14" ht="14.25" customHeight="1" x14ac:dyDescent="0.3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  <row r="139" spans="1:14" x14ac:dyDescent="0.3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</row>
  </sheetData>
  <mergeCells count="61">
    <mergeCell ref="A113:A115"/>
    <mergeCell ref="A116:A117"/>
    <mergeCell ref="A121:A126"/>
    <mergeCell ref="A127:B127"/>
    <mergeCell ref="P93:P94"/>
    <mergeCell ref="P97:P98"/>
    <mergeCell ref="P100:P102"/>
    <mergeCell ref="P103:P104"/>
    <mergeCell ref="P105:P106"/>
    <mergeCell ref="P108:P109"/>
    <mergeCell ref="P110:Q110"/>
    <mergeCell ref="A94:A95"/>
    <mergeCell ref="A96:A97"/>
    <mergeCell ref="A98:A102"/>
    <mergeCell ref="A103:A106"/>
    <mergeCell ref="A108:A109"/>
    <mergeCell ref="A89:N89"/>
    <mergeCell ref="P89:AC89"/>
    <mergeCell ref="A90:N90"/>
    <mergeCell ref="P90:AC90"/>
    <mergeCell ref="A91:A92"/>
    <mergeCell ref="B91:B92"/>
    <mergeCell ref="C91:N91"/>
    <mergeCell ref="P91:P92"/>
    <mergeCell ref="Q91:Q92"/>
    <mergeCell ref="R91:AC91"/>
    <mergeCell ref="A6:A7"/>
    <mergeCell ref="A1:N1"/>
    <mergeCell ref="A2:N2"/>
    <mergeCell ref="A3:A4"/>
    <mergeCell ref="B3:B4"/>
    <mergeCell ref="C3:N3"/>
    <mergeCell ref="A19:A20"/>
    <mergeCell ref="B19:B20"/>
    <mergeCell ref="C19:G19"/>
    <mergeCell ref="A10:A12"/>
    <mergeCell ref="A13:B13"/>
    <mergeCell ref="A15:A16"/>
    <mergeCell ref="B15:B16"/>
    <mergeCell ref="C15:I15"/>
    <mergeCell ref="A58:A63"/>
    <mergeCell ref="A64:A65"/>
    <mergeCell ref="A66:A67"/>
    <mergeCell ref="A71:A72"/>
    <mergeCell ref="A54:N54"/>
    <mergeCell ref="A55:N55"/>
    <mergeCell ref="A56:A57"/>
    <mergeCell ref="B56:B57"/>
    <mergeCell ref="C56:N56"/>
    <mergeCell ref="A73:A75"/>
    <mergeCell ref="A76:A77"/>
    <mergeCell ref="A79:A80"/>
    <mergeCell ref="A83:A86"/>
    <mergeCell ref="A87:B87"/>
    <mergeCell ref="P58:P59"/>
    <mergeCell ref="P63:P64"/>
    <mergeCell ref="P54:AC54"/>
    <mergeCell ref="P55:AC55"/>
    <mergeCell ref="P56:P57"/>
    <mergeCell ref="Q56:Q57"/>
    <mergeCell ref="R56:AC5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مصراح لهم</vt:lpstr>
      <vt:lpstr>نماذج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الخير مبارك اسماعيل</dc:creator>
  <cp:lastModifiedBy>Amro King</cp:lastModifiedBy>
  <dcterms:created xsi:type="dcterms:W3CDTF">2024-01-04T02:15:30Z</dcterms:created>
  <dcterms:modified xsi:type="dcterms:W3CDTF">2024-02-25T05:23:42Z</dcterms:modified>
</cp:coreProperties>
</file>