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8aa379a620a3445/Desktop/Ajay/Data Analyst/Assignments/Excel/In progress/"/>
    </mc:Choice>
  </mc:AlternateContent>
  <xr:revisionPtr revIDLastSave="6" documentId="8_{4BD2983C-7680-4582-BEE4-D450C98B6F9B}" xr6:coauthVersionLast="47" xr6:coauthVersionMax="47" xr10:uidLastSave="{4165E65B-3FA1-4843-8D55-2D8151440F68}"/>
  <bookViews>
    <workbookView xWindow="-108" yWindow="-108" windowWidth="23256" windowHeight="12456" activeTab="2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N11" i="5"/>
  <c r="N10" i="5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sharedStrings.xml><?xml version="1.0" encoding="utf-8"?>
<sst xmlns="http://schemas.openxmlformats.org/spreadsheetml/2006/main" count="724" uniqueCount="112">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</sst>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N49"/>
  <sheetViews>
    <sheetView topLeftCell="A22" workbookViewId="0">
      <selection activeCell="N11" sqref="N11:N48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6.6640625" bestFit="1" customWidth="1"/>
    <col min="12" max="12" width="10.44140625" bestFit="1" customWidth="1"/>
  </cols>
  <sheetData>
    <row r="1" spans="1:14" ht="15.6" x14ac:dyDescent="0.3">
      <c r="C1" s="5" t="s">
        <v>79</v>
      </c>
    </row>
    <row r="2" spans="1:14" x14ac:dyDescent="0.3">
      <c r="B2" s="11">
        <v>1</v>
      </c>
      <c r="C2" s="11" t="s">
        <v>108</v>
      </c>
    </row>
    <row r="3" spans="1:14" x14ac:dyDescent="0.3">
      <c r="B3" s="11">
        <v>2</v>
      </c>
      <c r="C3" s="11" t="s">
        <v>109</v>
      </c>
    </row>
    <row r="4" spans="1:14" x14ac:dyDescent="0.3">
      <c r="B4" s="11">
        <v>3</v>
      </c>
      <c r="C4" s="11" t="s">
        <v>110</v>
      </c>
    </row>
    <row r="5" spans="1:14" x14ac:dyDescent="0.3">
      <c r="B5" s="11">
        <v>4</v>
      </c>
      <c r="C5" s="11" t="s">
        <v>111</v>
      </c>
    </row>
    <row r="6" spans="1:14" x14ac:dyDescent="0.3">
      <c r="B6" s="11">
        <v>5</v>
      </c>
      <c r="C6" s="11" t="s">
        <v>89</v>
      </c>
    </row>
    <row r="7" spans="1:14" x14ac:dyDescent="0.3">
      <c r="B7" s="11">
        <v>6</v>
      </c>
      <c r="C7" s="11" t="s">
        <v>93</v>
      </c>
    </row>
    <row r="8" spans="1:14" x14ac:dyDescent="0.3">
      <c r="B8" s="11"/>
      <c r="C8" s="11"/>
    </row>
    <row r="10" spans="1:14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</row>
    <row r="11" spans="1:14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IF($E11=$E$14,IF($H11&lt;50000,"Eligible for Gift","Not Eligible for Gift"),"Not Eligible for Gift")</f>
        <v>Not Eligible for Gift</v>
      </c>
      <c r="K11" s="10">
        <f>IF($H11&lt;30000,IF($G11=$G$22,9000,0),0)</f>
        <v>0</v>
      </c>
      <c r="L11" s="10"/>
      <c r="M11" s="10">
        <f>IF($H11&lt;45000,IF($G11=$G$12,25000,IF($G11=$G$19,25000,10000)),10000)</f>
        <v>10000</v>
      </c>
      <c r="N11" s="10">
        <f>IF($G11=$G$25,0,IF($G11=$G$42,0,1500))</f>
        <v>1500</v>
      </c>
    </row>
    <row r="12" spans="1:14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IF($E12=$E$14,IF($H12&lt;50000,"Eligible for Gift","Not Eligible for Gift"),"Not Eligible for Gift")</f>
        <v>Not Eligible for Gift</v>
      </c>
      <c r="K12" s="10">
        <f t="shared" ref="K12:K48" si="1">IF($H12&lt;30000,IF($G12=$G$22,9000,0),0)</f>
        <v>0</v>
      </c>
      <c r="L12" s="10"/>
      <c r="M12" s="10">
        <f t="shared" ref="M12:M48" si="2">IF($H12&lt;45000,IF($G12=$G$12,25000,IF($G12=$G$19,25000,10000)),10000)</f>
        <v>25000</v>
      </c>
      <c r="N12" s="10">
        <f t="shared" ref="N12:N48" si="3">IF($G12=$G$25,0,IF($G12=$G$42,0,1500))</f>
        <v>1500</v>
      </c>
    </row>
    <row r="13" spans="1:14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/>
      <c r="M13" s="10">
        <f t="shared" si="2"/>
        <v>10000</v>
      </c>
      <c r="N13" s="10">
        <f t="shared" si="3"/>
        <v>1500</v>
      </c>
    </row>
    <row r="14" spans="1:14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/>
      <c r="M14" s="10">
        <f t="shared" si="2"/>
        <v>10000</v>
      </c>
      <c r="N14" s="10">
        <f t="shared" si="3"/>
        <v>1500</v>
      </c>
    </row>
    <row r="15" spans="1:14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/>
      <c r="M15" s="10">
        <f t="shared" si="2"/>
        <v>10000</v>
      </c>
      <c r="N15" s="10">
        <f t="shared" si="3"/>
        <v>1500</v>
      </c>
    </row>
    <row r="16" spans="1:14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/>
      <c r="M16" s="10">
        <f t="shared" si="2"/>
        <v>10000</v>
      </c>
      <c r="N16" s="10">
        <f t="shared" si="3"/>
        <v>0</v>
      </c>
    </row>
    <row r="17" spans="1:14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/>
      <c r="M17" s="10">
        <f t="shared" si="2"/>
        <v>10000</v>
      </c>
      <c r="N17" s="10">
        <f t="shared" si="3"/>
        <v>1500</v>
      </c>
    </row>
    <row r="18" spans="1:14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/>
      <c r="M18" s="10">
        <f t="shared" si="2"/>
        <v>10000</v>
      </c>
      <c r="N18" s="10">
        <f t="shared" si="3"/>
        <v>1500</v>
      </c>
    </row>
    <row r="19" spans="1:14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/>
      <c r="M19" s="10">
        <f t="shared" si="2"/>
        <v>10000</v>
      </c>
      <c r="N19" s="10">
        <f t="shared" si="3"/>
        <v>1500</v>
      </c>
    </row>
    <row r="20" spans="1:14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/>
      <c r="M20" s="10">
        <f t="shared" si="2"/>
        <v>10000</v>
      </c>
      <c r="N20" s="10">
        <f t="shared" si="3"/>
        <v>1500</v>
      </c>
    </row>
    <row r="21" spans="1:14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/>
      <c r="M21" s="10">
        <f t="shared" si="2"/>
        <v>10000</v>
      </c>
      <c r="N21" s="10">
        <f t="shared" si="3"/>
        <v>1500</v>
      </c>
    </row>
    <row r="22" spans="1:14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/>
      <c r="M22" s="10">
        <f t="shared" si="2"/>
        <v>10000</v>
      </c>
      <c r="N22" s="10">
        <f t="shared" si="3"/>
        <v>1500</v>
      </c>
    </row>
    <row r="23" spans="1:14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/>
      <c r="M23" s="10">
        <f t="shared" si="2"/>
        <v>10000</v>
      </c>
      <c r="N23" s="10">
        <f t="shared" si="3"/>
        <v>1500</v>
      </c>
    </row>
    <row r="24" spans="1:14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/>
      <c r="M24" s="10">
        <f t="shared" si="2"/>
        <v>10000</v>
      </c>
      <c r="N24" s="10">
        <f t="shared" si="3"/>
        <v>1500</v>
      </c>
    </row>
    <row r="25" spans="1:14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/>
      <c r="M25" s="10">
        <f t="shared" si="2"/>
        <v>10000</v>
      </c>
      <c r="N25" s="10">
        <f t="shared" si="3"/>
        <v>0</v>
      </c>
    </row>
    <row r="26" spans="1:14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/>
      <c r="M26" s="10">
        <f t="shared" si="2"/>
        <v>10000</v>
      </c>
      <c r="N26" s="10">
        <f t="shared" si="3"/>
        <v>1500</v>
      </c>
    </row>
    <row r="27" spans="1:14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/>
      <c r="M27" s="10">
        <f t="shared" si="2"/>
        <v>25000</v>
      </c>
      <c r="N27" s="10">
        <f t="shared" si="3"/>
        <v>1500</v>
      </c>
    </row>
    <row r="28" spans="1:14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/>
      <c r="M28" s="10">
        <f t="shared" si="2"/>
        <v>10000</v>
      </c>
      <c r="N28" s="10">
        <f t="shared" si="3"/>
        <v>1500</v>
      </c>
    </row>
    <row r="29" spans="1:14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/>
      <c r="M29" s="10">
        <f t="shared" si="2"/>
        <v>10000</v>
      </c>
      <c r="N29" s="10">
        <f t="shared" si="3"/>
        <v>1500</v>
      </c>
    </row>
    <row r="30" spans="1:14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/>
      <c r="M30" s="10">
        <f t="shared" si="2"/>
        <v>10000</v>
      </c>
      <c r="N30" s="10">
        <f t="shared" si="3"/>
        <v>1500</v>
      </c>
    </row>
    <row r="31" spans="1:14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/>
      <c r="M31" s="10">
        <f t="shared" si="2"/>
        <v>10000</v>
      </c>
      <c r="N31" s="10">
        <f t="shared" si="3"/>
        <v>1500</v>
      </c>
    </row>
    <row r="32" spans="1:14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/>
      <c r="M32" s="10">
        <f t="shared" si="2"/>
        <v>10000</v>
      </c>
      <c r="N32" s="10">
        <f t="shared" si="3"/>
        <v>1500</v>
      </c>
    </row>
    <row r="33" spans="1:14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/>
      <c r="M33" s="10">
        <f t="shared" si="2"/>
        <v>10000</v>
      </c>
      <c r="N33" s="10">
        <f t="shared" si="3"/>
        <v>1500</v>
      </c>
    </row>
    <row r="34" spans="1:14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/>
      <c r="M34" s="10">
        <f t="shared" si="2"/>
        <v>10000</v>
      </c>
      <c r="N34" s="10">
        <f t="shared" si="3"/>
        <v>1500</v>
      </c>
    </row>
    <row r="35" spans="1:14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/>
      <c r="M35" s="10">
        <f t="shared" si="2"/>
        <v>10000</v>
      </c>
      <c r="N35" s="10">
        <f t="shared" si="3"/>
        <v>1500</v>
      </c>
    </row>
    <row r="36" spans="1:14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/>
      <c r="M36" s="10">
        <f t="shared" si="2"/>
        <v>10000</v>
      </c>
      <c r="N36" s="10">
        <f t="shared" si="3"/>
        <v>1500</v>
      </c>
    </row>
    <row r="37" spans="1:14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/>
      <c r="M37" s="10">
        <f t="shared" si="2"/>
        <v>10000</v>
      </c>
      <c r="N37" s="10">
        <f t="shared" si="3"/>
        <v>1500</v>
      </c>
    </row>
    <row r="38" spans="1:14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/>
      <c r="M38" s="10">
        <f t="shared" si="2"/>
        <v>10000</v>
      </c>
      <c r="N38" s="10">
        <f t="shared" si="3"/>
        <v>1500</v>
      </c>
    </row>
    <row r="39" spans="1:14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/>
      <c r="M39" s="10">
        <f t="shared" si="2"/>
        <v>10000</v>
      </c>
      <c r="N39" s="10">
        <f t="shared" si="3"/>
        <v>1500</v>
      </c>
    </row>
    <row r="40" spans="1:14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/>
      <c r="M40" s="10">
        <f t="shared" si="2"/>
        <v>10000</v>
      </c>
      <c r="N40" s="10">
        <f t="shared" si="3"/>
        <v>1500</v>
      </c>
    </row>
    <row r="41" spans="1:14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/>
      <c r="M41" s="10">
        <f t="shared" si="2"/>
        <v>10000</v>
      </c>
      <c r="N41" s="10">
        <f t="shared" si="3"/>
        <v>1500</v>
      </c>
    </row>
    <row r="42" spans="1:14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/>
      <c r="M42" s="10">
        <f t="shared" si="2"/>
        <v>10000</v>
      </c>
      <c r="N42" s="10">
        <f t="shared" si="3"/>
        <v>0</v>
      </c>
    </row>
    <row r="43" spans="1:14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/>
      <c r="M43" s="10">
        <f t="shared" si="2"/>
        <v>10000</v>
      </c>
      <c r="N43" s="10">
        <f t="shared" si="3"/>
        <v>1500</v>
      </c>
    </row>
    <row r="44" spans="1:14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/>
      <c r="M44" s="10">
        <f t="shared" si="2"/>
        <v>10000</v>
      </c>
      <c r="N44" s="10">
        <f t="shared" si="3"/>
        <v>1500</v>
      </c>
    </row>
    <row r="45" spans="1:14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/>
      <c r="M45" s="10">
        <f t="shared" si="2"/>
        <v>10000</v>
      </c>
      <c r="N45" s="10">
        <f t="shared" si="3"/>
        <v>1500</v>
      </c>
    </row>
    <row r="46" spans="1:14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/>
      <c r="M46" s="10">
        <f t="shared" si="2"/>
        <v>10000</v>
      </c>
      <c r="N46" s="10">
        <f t="shared" si="3"/>
        <v>1500</v>
      </c>
    </row>
    <row r="47" spans="1:14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/>
      <c r="M47" s="10">
        <f t="shared" si="2"/>
        <v>10000</v>
      </c>
      <c r="N47" s="10">
        <f t="shared" si="3"/>
        <v>1500</v>
      </c>
    </row>
    <row r="48" spans="1:14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/>
      <c r="M48" s="10">
        <f t="shared" si="2"/>
        <v>10000</v>
      </c>
      <c r="N48" s="10">
        <f t="shared" si="3"/>
        <v>1500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opLeftCell="A10" zoomScaleNormal="100" workbookViewId="0">
      <selection activeCell="N12" sqref="N12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INDEX($C$4:$K$42,MATCH(LARGE($K$4:$K$42,1),$K$4:$K$42,0),2)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INDEX($C$4:$K$42,MATCH(SMALL($K$4:$K$42,1),$K$4:$K$42,0),2)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abSelected="1" workbookViewId="0">
      <selection activeCell="P17" sqref="P17"/>
    </sheetView>
  </sheetViews>
  <sheetFormatPr defaultRowHeight="14.4" x14ac:dyDescent="0.3"/>
  <cols>
    <col min="6" max="6" width="9.88671875" bestFit="1" customWidth="1"/>
    <col min="10" max="10" width="21.33203125" bestFit="1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INDEX(Source!$C$5:$F$40,MATCH('Master Emp sheet'!$C7,Source!$C$5:$C$40,0),3)</f>
        <v>North</v>
      </c>
      <c r="J7" s="3" t="str">
        <f>INDEX(Source!$C$5:$F$40,MATCH('Master Emp sheet'!$C7,Source!$C$5:$C$40,0),2)</f>
        <v>FLM</v>
      </c>
      <c r="K7" s="3">
        <f>INDEX(Source!$C$5:$F$40,MATCH('Master Emp sheet'!$C7,Source!$C$5:$C$40,0),4)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INDEX(Source!$C$5:$F$40,MATCH('Master Emp sheet'!$C8,Source!$C$5:$C$40,0),3)</f>
        <v>North</v>
      </c>
      <c r="J8" s="3" t="str">
        <f>INDEX(Source!$C$5:$F$40,MATCH('Master Emp sheet'!$C8,Source!$C$5:$C$40,0),2)</f>
        <v>Digital Marketing</v>
      </c>
      <c r="K8" s="3">
        <f>INDEX(Source!$C$5:$F$40,MATCH('Master Emp sheet'!$C8,Source!$C$5:$C$40,0),4)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INDEX(Source!$C$5:$F$40,MATCH('Master Emp sheet'!$C9,Source!$C$5:$C$40,0),3)</f>
        <v>North</v>
      </c>
      <c r="J9" s="3" t="str">
        <f>INDEX(Source!$C$5:$F$40,MATCH('Master Emp sheet'!$C9,Source!$C$5:$C$40,0),2)</f>
        <v>Digital Marketing</v>
      </c>
      <c r="K9" s="3">
        <f>INDEX(Source!$C$5:$F$40,MATCH('Master Emp sheet'!$C9,Source!$C$5:$C$40,0),4)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INDEX(Source!$C$5:$F$40,MATCH('Master Emp sheet'!$C10,Source!$C$5:$C$40,0),3)</f>
        <v>South</v>
      </c>
      <c r="J10" s="3" t="str">
        <f>INDEX(Source!$C$5:$F$40,MATCH('Master Emp sheet'!$C10,Source!$C$5:$C$40,0),2)</f>
        <v>Inside Sales</v>
      </c>
      <c r="K10" s="3">
        <f>INDEX(Source!$C$5:$F$40,MATCH('Master Emp sheet'!$C10,Source!$C$5:$C$40,0),4)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INDEX(Source!$C$5:$F$40,MATCH('Master Emp sheet'!$C11,Source!$C$5:$C$40,0),3)</f>
        <v>North</v>
      </c>
      <c r="J11" s="3" t="str">
        <f>INDEX(Source!$C$5:$F$40,MATCH('Master Emp sheet'!$C11,Source!$C$5:$C$40,0),2)</f>
        <v>Marketing</v>
      </c>
      <c r="K11" s="3">
        <f>INDEX(Source!$C$5:$F$40,MATCH('Master Emp sheet'!$C11,Source!$C$5:$C$40,0),4)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INDEX(Source!$C$5:$F$40,MATCH('Master Emp sheet'!$C12,Source!$C$5:$C$40,0),3)</f>
        <v>North</v>
      </c>
      <c r="J12" s="3" t="str">
        <f>INDEX(Source!$C$5:$F$40,MATCH('Master Emp sheet'!$C12,Source!$C$5:$C$40,0),2)</f>
        <v>Director</v>
      </c>
      <c r="K12" s="3">
        <f>INDEX(Source!$C$5:$F$40,MATCH('Master Emp sheet'!$C12,Source!$C$5:$C$40,0),4)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INDEX(Source!$C$5:$F$40,MATCH('Master Emp sheet'!$C13,Source!$C$5:$C$40,0),3)</f>
        <v>Mid West</v>
      </c>
      <c r="J13" s="3" t="str">
        <f>INDEX(Source!$C$5:$F$40,MATCH('Master Emp sheet'!$C13,Source!$C$5:$C$40,0),2)</f>
        <v>Learning &amp; Development</v>
      </c>
      <c r="K13" s="3">
        <f>INDEX(Source!$C$5:$F$40,MATCH('Master Emp sheet'!$C13,Source!$C$5:$C$40,0),4)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INDEX(Source!$C$5:$F$40,MATCH('Master Emp sheet'!$C14,Source!$C$5:$C$40,0),3)</f>
        <v>Mid West</v>
      </c>
      <c r="J14" s="3" t="str">
        <f>INDEX(Source!$C$5:$F$40,MATCH('Master Emp sheet'!$C14,Source!$C$5:$C$40,0),2)</f>
        <v>Digital Marketing</v>
      </c>
      <c r="K14" s="3">
        <f>INDEX(Source!$C$5:$F$40,MATCH('Master Emp sheet'!$C14,Source!$C$5:$C$40,0),4)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INDEX(Source!$C$5:$F$40,MATCH('Master Emp sheet'!$C15,Source!$C$5:$C$40,0),3)</f>
        <v>East</v>
      </c>
      <c r="J15" s="3" t="str">
        <f>INDEX(Source!$C$5:$F$40,MATCH('Master Emp sheet'!$C15,Source!$C$5:$C$40,0),2)</f>
        <v>Digital Marketing</v>
      </c>
      <c r="K15" s="3">
        <f>INDEX(Source!$C$5:$F$40,MATCH('Master Emp sheet'!$C15,Source!$C$5:$C$40,0),4)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INDEX(Source!$C$5:$F$40,MATCH('Master Emp sheet'!$C16,Source!$C$5:$C$40,0),3)</f>
        <v>North</v>
      </c>
      <c r="J16" s="3" t="str">
        <f>INDEX(Source!$C$5:$F$40,MATCH('Master Emp sheet'!$C16,Source!$C$5:$C$40,0),2)</f>
        <v>Inside Sales</v>
      </c>
      <c r="K16" s="3">
        <f>INDEX(Source!$C$5:$F$40,MATCH('Master Emp sheet'!$C16,Source!$C$5:$C$40,0),4)</f>
        <v>50000</v>
      </c>
    </row>
    <row r="17" spans="3:11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INDEX(Source!$C$5:$F$40,MATCH('Master Emp sheet'!$C17,Source!$C$5:$C$40,0),3)</f>
        <v>South</v>
      </c>
      <c r="J17" s="3" t="str">
        <f>INDEX(Source!$C$5:$F$40,MATCH('Master Emp sheet'!$C17,Source!$C$5:$C$40,0),2)</f>
        <v>Learning &amp; Development</v>
      </c>
      <c r="K17" s="3">
        <f>INDEX(Source!$C$5:$F$40,MATCH('Master Emp sheet'!$C17,Source!$C$5:$C$40,0),4)</f>
        <v>37000</v>
      </c>
    </row>
    <row r="18" spans="3:11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INDEX(Source!$C$5:$F$40,MATCH('Master Emp sheet'!$C18,Source!$C$5:$C$40,0),3)</f>
        <v>East</v>
      </c>
      <c r="J18" s="3" t="str">
        <f>INDEX(Source!$C$5:$F$40,MATCH('Master Emp sheet'!$C18,Source!$C$5:$C$40,0),2)</f>
        <v>Learning &amp; Development</v>
      </c>
      <c r="K18" s="3">
        <f>INDEX(Source!$C$5:$F$40,MATCH('Master Emp sheet'!$C18,Source!$C$5:$C$40,0),4)</f>
        <v>43000</v>
      </c>
    </row>
    <row r="19" spans="3:11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INDEX(Source!$C$5:$F$40,MATCH('Master Emp sheet'!$C19,Source!$C$5:$C$40,0),3)</f>
        <v>East</v>
      </c>
      <c r="J19" s="3" t="str">
        <f>INDEX(Source!$C$5:$F$40,MATCH('Master Emp sheet'!$C19,Source!$C$5:$C$40,0),2)</f>
        <v>CEO</v>
      </c>
      <c r="K19" s="3">
        <f>INDEX(Source!$C$5:$F$40,MATCH('Master Emp sheet'!$C19,Source!$C$5:$C$40,0),4)</f>
        <v>90000</v>
      </c>
    </row>
    <row r="20" spans="3:11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e">
        <f>INDEX(Source!$C$5:$F$40,MATCH('Master Emp sheet'!$C20,Source!$C$5:$C$40,0),3)</f>
        <v>#N/A</v>
      </c>
      <c r="J20" s="3" t="e">
        <f>INDEX(Source!$C$5:$F$40,MATCH('Master Emp sheet'!$C20,Source!$C$5:$C$40,0),2)</f>
        <v>#N/A</v>
      </c>
      <c r="K20" s="3" t="e">
        <f>INDEX(Source!$C$5:$F$40,MATCH('Master Emp sheet'!$C20,Source!$C$5:$C$40,0),4)</f>
        <v>#N/A</v>
      </c>
    </row>
    <row r="21" spans="3:11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INDEX(Source!$C$5:$F$40,MATCH('Master Emp sheet'!$C21,Source!$C$5:$C$40,0),3)</f>
        <v>South</v>
      </c>
      <c r="J21" s="3" t="str">
        <f>INDEX(Source!$C$5:$F$40,MATCH('Master Emp sheet'!$C21,Source!$C$5:$C$40,0),2)</f>
        <v>Digital Marketing</v>
      </c>
      <c r="K21" s="3">
        <f>INDEX(Source!$C$5:$F$40,MATCH('Master Emp sheet'!$C21,Source!$C$5:$C$40,0),4)</f>
        <v>82000</v>
      </c>
    </row>
    <row r="22" spans="3:11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INDEX(Source!$C$5:$F$40,MATCH('Master Emp sheet'!$C22,Source!$C$5:$C$40,0),3)</f>
        <v>South</v>
      </c>
      <c r="J22" s="3" t="str">
        <f>INDEX(Source!$C$5:$F$40,MATCH('Master Emp sheet'!$C22,Source!$C$5:$C$40,0),2)</f>
        <v>Inside Sales</v>
      </c>
      <c r="K22" s="3">
        <f>INDEX(Source!$C$5:$F$40,MATCH('Master Emp sheet'!$C22,Source!$C$5:$C$40,0),4)</f>
        <v>67000</v>
      </c>
    </row>
    <row r="23" spans="3:11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INDEX(Source!$C$5:$F$40,MATCH('Master Emp sheet'!$C23,Source!$C$5:$C$40,0),3)</f>
        <v>South</v>
      </c>
      <c r="J23" s="3" t="str">
        <f>INDEX(Source!$C$5:$F$40,MATCH('Master Emp sheet'!$C23,Source!$C$5:$C$40,0),2)</f>
        <v>CCD</v>
      </c>
      <c r="K23" s="3">
        <f>INDEX(Source!$C$5:$F$40,MATCH('Master Emp sheet'!$C23,Source!$C$5:$C$40,0),4)</f>
        <v>85000</v>
      </c>
    </row>
    <row r="24" spans="3:11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INDEX(Source!$C$5:$F$40,MATCH('Master Emp sheet'!$C24,Source!$C$5:$C$40,0),3)</f>
        <v>South</v>
      </c>
      <c r="J24" s="3" t="str">
        <f>INDEX(Source!$C$5:$F$40,MATCH('Master Emp sheet'!$C24,Source!$C$5:$C$40,0),2)</f>
        <v>FLM</v>
      </c>
      <c r="K24" s="3">
        <f>INDEX(Source!$C$5:$F$40,MATCH('Master Emp sheet'!$C24,Source!$C$5:$C$40,0),4)</f>
        <v>62000</v>
      </c>
    </row>
    <row r="25" spans="3:11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INDEX(Source!$C$5:$F$40,MATCH('Master Emp sheet'!$C25,Source!$C$5:$C$40,0),3)</f>
        <v>Mid West</v>
      </c>
      <c r="J25" s="3" t="str">
        <f>INDEX(Source!$C$5:$F$40,MATCH('Master Emp sheet'!$C25,Source!$C$5:$C$40,0),2)</f>
        <v>Inside Sales</v>
      </c>
      <c r="K25" s="3">
        <f>INDEX(Source!$C$5:$F$40,MATCH('Master Emp sheet'!$C25,Source!$C$5:$C$40,0),4)</f>
        <v>15000</v>
      </c>
    </row>
    <row r="26" spans="3:11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INDEX(Source!$C$5:$F$40,MATCH('Master Emp sheet'!$C26,Source!$C$5:$C$40,0),3)</f>
        <v>South</v>
      </c>
      <c r="J26" s="3" t="str">
        <f>INDEX(Source!$C$5:$F$40,MATCH('Master Emp sheet'!$C26,Source!$C$5:$C$40,0),2)</f>
        <v>Operations</v>
      </c>
      <c r="K26" s="3">
        <f>INDEX(Source!$C$5:$F$40,MATCH('Master Emp sheet'!$C26,Source!$C$5:$C$40,0),4)</f>
        <v>81000</v>
      </c>
    </row>
    <row r="27" spans="3:11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INDEX(Source!$C$5:$F$40,MATCH('Master Emp sheet'!$C27,Source!$C$5:$C$40,0),3)</f>
        <v>South</v>
      </c>
      <c r="J27" s="3" t="str">
        <f>INDEX(Source!$C$5:$F$40,MATCH('Master Emp sheet'!$C27,Source!$C$5:$C$40,0),2)</f>
        <v>Finance</v>
      </c>
      <c r="K27" s="3">
        <f>INDEX(Source!$C$5:$F$40,MATCH('Master Emp sheet'!$C27,Source!$C$5:$C$40,0),4)</f>
        <v>19000</v>
      </c>
    </row>
    <row r="28" spans="3:11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INDEX(Source!$C$5:$F$40,MATCH('Master Emp sheet'!$C28,Source!$C$5:$C$40,0),3)</f>
        <v>East</v>
      </c>
      <c r="J28" s="3" t="str">
        <f>INDEX(Source!$C$5:$F$40,MATCH('Master Emp sheet'!$C28,Source!$C$5:$C$40,0),2)</f>
        <v>Inside Sales</v>
      </c>
      <c r="K28" s="3">
        <f>INDEX(Source!$C$5:$F$40,MATCH('Master Emp sheet'!$C28,Source!$C$5:$C$40,0),4)</f>
        <v>75000</v>
      </c>
    </row>
    <row r="29" spans="3:11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INDEX(Source!$C$5:$F$40,MATCH('Master Emp sheet'!$C29,Source!$C$5:$C$40,0),3)</f>
        <v>East</v>
      </c>
      <c r="J29" s="3" t="str">
        <f>INDEX(Source!$C$5:$F$40,MATCH('Master Emp sheet'!$C29,Source!$C$5:$C$40,0),2)</f>
        <v>Finance</v>
      </c>
      <c r="K29" s="3">
        <f>INDEX(Source!$C$5:$F$40,MATCH('Master Emp sheet'!$C29,Source!$C$5:$C$40,0),4)</f>
        <v>49000</v>
      </c>
    </row>
    <row r="30" spans="3:11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e">
        <f>INDEX(Source!$C$5:$F$40,MATCH('Master Emp sheet'!$C30,Source!$C$5:$C$40,0),3)</f>
        <v>#N/A</v>
      </c>
      <c r="J30" s="3" t="e">
        <f>INDEX(Source!$C$5:$F$40,MATCH('Master Emp sheet'!$C30,Source!$C$5:$C$40,0),2)</f>
        <v>#N/A</v>
      </c>
      <c r="K30" s="3" t="e">
        <f>INDEX(Source!$C$5:$F$40,MATCH('Master Emp sheet'!$C30,Source!$C$5:$C$40,0),4)</f>
        <v>#N/A</v>
      </c>
    </row>
    <row r="31" spans="3:11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INDEX(Source!$C$5:$F$40,MATCH('Master Emp sheet'!$C31,Source!$C$5:$C$40,0),3)</f>
        <v>Mid West</v>
      </c>
      <c r="J31" s="3" t="str">
        <f>INDEX(Source!$C$5:$F$40,MATCH('Master Emp sheet'!$C31,Source!$C$5:$C$40,0),2)</f>
        <v>Finance</v>
      </c>
      <c r="K31" s="3">
        <f>INDEX(Source!$C$5:$F$40,MATCH('Master Emp sheet'!$C31,Source!$C$5:$C$40,0),4)</f>
        <v>83000</v>
      </c>
    </row>
    <row r="32" spans="3:11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INDEX(Source!$C$5:$F$40,MATCH('Master Emp sheet'!$C32,Source!$C$5:$C$40,0),3)</f>
        <v>South</v>
      </c>
      <c r="J32" s="3" t="str">
        <f>INDEX(Source!$C$5:$F$40,MATCH('Master Emp sheet'!$C32,Source!$C$5:$C$40,0),2)</f>
        <v>Sales</v>
      </c>
      <c r="K32" s="3">
        <f>INDEX(Source!$C$5:$F$40,MATCH('Master Emp sheet'!$C32,Source!$C$5:$C$40,0),4)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INDEX(Source!$C$5:$F$40,MATCH('Master Emp sheet'!$C33,Source!$C$5:$C$40,0),3)</f>
        <v>South</v>
      </c>
      <c r="J33" s="3" t="str">
        <f>INDEX(Source!$C$5:$F$40,MATCH('Master Emp sheet'!$C33,Source!$C$5:$C$40,0),2)</f>
        <v>Operations</v>
      </c>
      <c r="K33" s="3">
        <f>INDEX(Source!$C$5:$F$40,MATCH('Master Emp sheet'!$C33,Source!$C$5:$C$40,0),4)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INDEX(Source!$C$5:$F$40,MATCH('Master Emp sheet'!$C34,Source!$C$5:$C$40,0),3)</f>
        <v>North</v>
      </c>
      <c r="J34" s="3" t="str">
        <f>INDEX(Source!$C$5:$F$40,MATCH('Master Emp sheet'!$C34,Source!$C$5:$C$40,0),2)</f>
        <v>Finance</v>
      </c>
      <c r="K34" s="3">
        <f>INDEX(Source!$C$5:$F$40,MATCH('Master Emp sheet'!$C34,Source!$C$5:$C$40,0),4)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INDEX(Source!$C$5:$F$40,MATCH('Master Emp sheet'!$C35,Source!$C$5:$C$40,0),3)</f>
        <v>East</v>
      </c>
      <c r="J35" s="3" t="str">
        <f>INDEX(Source!$C$5:$F$40,MATCH('Master Emp sheet'!$C35,Source!$C$5:$C$40,0),2)</f>
        <v>Inside Sales</v>
      </c>
      <c r="K35" s="3">
        <f>INDEX(Source!$C$5:$F$40,MATCH('Master Emp sheet'!$C35,Source!$C$5:$C$40,0),4)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INDEX(Source!$C$5:$F$40,MATCH('Master Emp sheet'!$C36,Source!$C$5:$C$40,0),3)</f>
        <v>East</v>
      </c>
      <c r="J36" s="3" t="str">
        <f>INDEX(Source!$C$5:$F$40,MATCH('Master Emp sheet'!$C36,Source!$C$5:$C$40,0),2)</f>
        <v>CCD</v>
      </c>
      <c r="K36" s="3">
        <f>INDEX(Source!$C$5:$F$40,MATCH('Master Emp sheet'!$C36,Source!$C$5:$C$40,0),4)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INDEX(Source!$C$5:$F$40,MATCH('Master Emp sheet'!$C37,Source!$C$5:$C$40,0),3)</f>
        <v>South</v>
      </c>
      <c r="J37" s="3" t="str">
        <f>INDEX(Source!$C$5:$F$40,MATCH('Master Emp sheet'!$C37,Source!$C$5:$C$40,0),2)</f>
        <v>Director</v>
      </c>
      <c r="K37" s="3">
        <f>INDEX(Source!$C$5:$F$40,MATCH('Master Emp sheet'!$C37,Source!$C$5:$C$40,0),4)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e">
        <f>INDEX(Source!$C$5:$F$40,MATCH('Master Emp sheet'!$C38,Source!$C$5:$C$40,0),3)</f>
        <v>#N/A</v>
      </c>
      <c r="J38" s="3" t="e">
        <f>INDEX(Source!$C$5:$F$40,MATCH('Master Emp sheet'!$C38,Source!$C$5:$C$40,0),2)</f>
        <v>#N/A</v>
      </c>
      <c r="K38" s="3" t="e">
        <f>INDEX(Source!$C$5:$F$40,MATCH('Master Emp sheet'!$C38,Source!$C$5:$C$40,0),4)</f>
        <v>#N/A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INDEX(Source!$C$5:$F$40,MATCH('Master Emp sheet'!$C39,Source!$C$5:$C$40,0),3)</f>
        <v>East</v>
      </c>
      <c r="J39" s="3" t="str">
        <f>INDEX(Source!$C$5:$F$40,MATCH('Master Emp sheet'!$C39,Source!$C$5:$C$40,0),2)</f>
        <v>Marketing</v>
      </c>
      <c r="K39" s="3">
        <f>INDEX(Source!$C$5:$F$40,MATCH('Master Emp sheet'!$C39,Source!$C$5:$C$40,0),4)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INDEX(Source!$C$5:$F$40,MATCH('Master Emp sheet'!$C40,Source!$C$5:$C$40,0),3)</f>
        <v>North</v>
      </c>
      <c r="J40" s="3" t="str">
        <f>INDEX(Source!$C$5:$F$40,MATCH('Master Emp sheet'!$C40,Source!$C$5:$C$40,0),2)</f>
        <v>Digital Marketing</v>
      </c>
      <c r="K40" s="3">
        <f>INDEX(Source!$C$5:$F$40,MATCH('Master Emp sheet'!$C40,Source!$C$5:$C$40,0),4)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INDEX(Source!$C$5:$F$40,MATCH('Master Emp sheet'!$C41,Source!$C$5:$C$40,0),3)</f>
        <v>North</v>
      </c>
      <c r="J41" s="3" t="str">
        <f>INDEX(Source!$C$5:$F$40,MATCH('Master Emp sheet'!$C41,Source!$C$5:$C$40,0),2)</f>
        <v>Sales</v>
      </c>
      <c r="K41" s="3">
        <f>INDEX(Source!$C$5:$F$40,MATCH('Master Emp sheet'!$C41,Source!$C$5:$C$40,0),4)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INDEX(Source!$C$5:$F$40,MATCH('Master Emp sheet'!$C42,Source!$C$5:$C$40,0),3)</f>
        <v>South</v>
      </c>
      <c r="J42" s="3" t="str">
        <f>INDEX(Source!$C$5:$F$40,MATCH('Master Emp sheet'!$C42,Source!$C$5:$C$40,0),2)</f>
        <v>Marketing</v>
      </c>
      <c r="K42" s="3">
        <f>INDEX(Source!$C$5:$F$40,MATCH('Master Emp sheet'!$C42,Source!$C$5:$C$40,0),4)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INDEX(Source!$C$5:$F$40,MATCH('Master Emp sheet'!$C43,Source!$C$5:$C$40,0),3)</f>
        <v>Mid West</v>
      </c>
      <c r="J43" s="3" t="str">
        <f>INDEX(Source!$C$5:$F$40,MATCH('Master Emp sheet'!$C43,Source!$C$5:$C$40,0),2)</f>
        <v>Marketing</v>
      </c>
      <c r="K43" s="3">
        <f>INDEX(Source!$C$5:$F$40,MATCH('Master Emp sheet'!$C43,Source!$C$5:$C$40,0),4)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INDEX(Source!$C$5:$F$40,MATCH('Master Emp sheet'!$C44,Source!$C$5:$C$40,0),3)</f>
        <v>North</v>
      </c>
      <c r="J44" s="3" t="str">
        <f>INDEX(Source!$C$5:$F$40,MATCH('Master Emp sheet'!$C44,Source!$C$5:$C$40,0),2)</f>
        <v>CCD</v>
      </c>
      <c r="K44" s="3">
        <f>INDEX(Source!$C$5:$F$40,MATCH('Master Emp sheet'!$C44,Source!$C$5:$C$40,0),4)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A14" workbookViewId="0">
      <selection activeCell="K21" sqref="K21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5" spans="3:6" x14ac:dyDescent="0.3">
      <c r="C5" s="12" t="s">
        <v>1</v>
      </c>
      <c r="D5" s="12" t="s">
        <v>80</v>
      </c>
      <c r="E5" s="12" t="s">
        <v>94</v>
      </c>
      <c r="F5" s="12" t="s">
        <v>78</v>
      </c>
    </row>
    <row r="6" spans="3:6" x14ac:dyDescent="0.3">
      <c r="C6" s="6">
        <v>150773</v>
      </c>
      <c r="D6" s="7" t="s">
        <v>81</v>
      </c>
      <c r="E6" s="7" t="s">
        <v>95</v>
      </c>
      <c r="F6" s="3">
        <v>85000</v>
      </c>
    </row>
    <row r="7" spans="3:6" x14ac:dyDescent="0.3">
      <c r="C7" s="6">
        <v>150777</v>
      </c>
      <c r="D7" s="7" t="s">
        <v>82</v>
      </c>
      <c r="E7" s="7" t="s">
        <v>95</v>
      </c>
      <c r="F7" s="3">
        <v>22000</v>
      </c>
    </row>
    <row r="8" spans="3:6" x14ac:dyDescent="0.3">
      <c r="C8" s="6">
        <v>150784</v>
      </c>
      <c r="D8" s="7" t="s">
        <v>83</v>
      </c>
      <c r="E8" s="7" t="s">
        <v>95</v>
      </c>
      <c r="F8" s="3">
        <v>35000</v>
      </c>
    </row>
    <row r="9" spans="3:6" x14ac:dyDescent="0.3">
      <c r="C9" s="6">
        <v>150791</v>
      </c>
      <c r="D9" s="7" t="s">
        <v>83</v>
      </c>
      <c r="E9" s="7" t="s">
        <v>95</v>
      </c>
      <c r="F9" s="3">
        <v>67000</v>
      </c>
    </row>
    <row r="10" spans="3:6" x14ac:dyDescent="0.3">
      <c r="C10" s="6">
        <v>150798</v>
      </c>
      <c r="D10" s="7" t="s">
        <v>83</v>
      </c>
      <c r="E10" s="7" t="s">
        <v>95</v>
      </c>
      <c r="F10" s="3">
        <v>81000</v>
      </c>
    </row>
    <row r="11" spans="3:6" x14ac:dyDescent="0.3">
      <c r="C11" s="6">
        <v>150805</v>
      </c>
      <c r="D11" s="7" t="s">
        <v>91</v>
      </c>
      <c r="E11" s="7" t="s">
        <v>95</v>
      </c>
      <c r="F11" s="3">
        <v>91000</v>
      </c>
    </row>
    <row r="12" spans="3:6" x14ac:dyDescent="0.3">
      <c r="C12" s="6">
        <v>150814</v>
      </c>
      <c r="D12" s="7" t="s">
        <v>85</v>
      </c>
      <c r="E12" s="7" t="s">
        <v>95</v>
      </c>
      <c r="F12" s="3">
        <v>50000</v>
      </c>
    </row>
    <row r="13" spans="3:6" x14ac:dyDescent="0.3">
      <c r="C13" s="6">
        <v>150821</v>
      </c>
      <c r="D13" s="7" t="s">
        <v>86</v>
      </c>
      <c r="E13" s="7" t="s">
        <v>95</v>
      </c>
      <c r="F13" s="3">
        <v>26000</v>
      </c>
    </row>
    <row r="14" spans="3:6" x14ac:dyDescent="0.3">
      <c r="C14" s="6">
        <v>150830</v>
      </c>
      <c r="D14" s="7" t="s">
        <v>0</v>
      </c>
      <c r="E14" s="7" t="s">
        <v>95</v>
      </c>
      <c r="F14" s="3">
        <v>52000</v>
      </c>
    </row>
    <row r="15" spans="3:6" x14ac:dyDescent="0.3">
      <c r="C15" s="6">
        <v>150834</v>
      </c>
      <c r="D15" s="7" t="s">
        <v>87</v>
      </c>
      <c r="E15" s="7" t="s">
        <v>95</v>
      </c>
      <c r="F15" s="3">
        <v>48000</v>
      </c>
    </row>
    <row r="16" spans="3:6" x14ac:dyDescent="0.3">
      <c r="C16" s="6">
        <v>150840</v>
      </c>
      <c r="D16" s="7" t="s">
        <v>85</v>
      </c>
      <c r="E16" s="7" t="s">
        <v>98</v>
      </c>
      <c r="F16" s="3">
        <v>20000</v>
      </c>
    </row>
    <row r="17" spans="3:6" x14ac:dyDescent="0.3">
      <c r="C17" s="6">
        <v>150850</v>
      </c>
      <c r="D17" s="7" t="s">
        <v>86</v>
      </c>
      <c r="E17" s="7" t="s">
        <v>98</v>
      </c>
      <c r="F17" s="3">
        <v>47000</v>
      </c>
    </row>
    <row r="18" spans="3:6" x14ac:dyDescent="0.3">
      <c r="C18" s="6">
        <v>150851</v>
      </c>
      <c r="D18" s="7" t="s">
        <v>85</v>
      </c>
      <c r="E18" s="7" t="s">
        <v>98</v>
      </c>
      <c r="F18" s="3">
        <v>75000</v>
      </c>
    </row>
    <row r="19" spans="3:6" x14ac:dyDescent="0.3">
      <c r="C19" s="6">
        <v>150865</v>
      </c>
      <c r="D19" s="7" t="s">
        <v>90</v>
      </c>
      <c r="E19" s="7" t="s">
        <v>98</v>
      </c>
      <c r="F19" s="3">
        <v>90000</v>
      </c>
    </row>
    <row r="20" spans="3:6" x14ac:dyDescent="0.3">
      <c r="C20" s="6">
        <v>150867</v>
      </c>
      <c r="D20" s="7" t="s">
        <v>81</v>
      </c>
      <c r="E20" s="7" t="s">
        <v>98</v>
      </c>
      <c r="F20" s="3">
        <v>49000</v>
      </c>
    </row>
    <row r="21" spans="3:6" x14ac:dyDescent="0.3">
      <c r="C21" s="6">
        <v>150874</v>
      </c>
      <c r="D21" s="7" t="s">
        <v>82</v>
      </c>
      <c r="E21" s="7" t="s">
        <v>98</v>
      </c>
      <c r="F21" s="3">
        <v>27000</v>
      </c>
    </row>
    <row r="22" spans="3:6" x14ac:dyDescent="0.3">
      <c r="C22" s="6">
        <v>150881</v>
      </c>
      <c r="D22" s="7" t="s">
        <v>83</v>
      </c>
      <c r="E22" s="7" t="s">
        <v>98</v>
      </c>
      <c r="F22" s="3">
        <v>92000</v>
      </c>
    </row>
    <row r="23" spans="3:6" x14ac:dyDescent="0.3">
      <c r="C23" s="6">
        <v>150888</v>
      </c>
      <c r="D23" s="7" t="s">
        <v>84</v>
      </c>
      <c r="E23" s="7" t="s">
        <v>98</v>
      </c>
      <c r="F23" s="3">
        <v>43000</v>
      </c>
    </row>
    <row r="24" spans="3:6" x14ac:dyDescent="0.3">
      <c r="C24" s="6">
        <v>150894</v>
      </c>
      <c r="D24" s="7" t="s">
        <v>85</v>
      </c>
      <c r="E24" s="7" t="s">
        <v>96</v>
      </c>
      <c r="F24" s="3">
        <v>67000</v>
      </c>
    </row>
    <row r="25" spans="3:6" x14ac:dyDescent="0.3">
      <c r="C25" s="6">
        <v>150901</v>
      </c>
      <c r="D25" s="7" t="s">
        <v>0</v>
      </c>
      <c r="E25" s="7" t="s">
        <v>96</v>
      </c>
      <c r="F25" s="3">
        <v>53000</v>
      </c>
    </row>
    <row r="26" spans="3:6" x14ac:dyDescent="0.3">
      <c r="C26" s="6">
        <v>150905</v>
      </c>
      <c r="D26" s="7" t="s">
        <v>87</v>
      </c>
      <c r="E26" s="7" t="s">
        <v>96</v>
      </c>
      <c r="F26" s="3">
        <v>62000</v>
      </c>
    </row>
    <row r="27" spans="3:6" x14ac:dyDescent="0.3">
      <c r="C27" s="6">
        <v>150912</v>
      </c>
      <c r="D27" s="7" t="s">
        <v>88</v>
      </c>
      <c r="E27" s="7" t="s">
        <v>96</v>
      </c>
      <c r="F27" s="3">
        <v>81000</v>
      </c>
    </row>
    <row r="28" spans="3:6" x14ac:dyDescent="0.3">
      <c r="C28" s="6">
        <v>150921</v>
      </c>
      <c r="D28" s="7" t="s">
        <v>81</v>
      </c>
      <c r="E28" s="7" t="s">
        <v>96</v>
      </c>
      <c r="F28" s="3">
        <v>19000</v>
      </c>
    </row>
    <row r="29" spans="3:6" x14ac:dyDescent="0.3">
      <c r="C29" s="6">
        <v>150929</v>
      </c>
      <c r="D29" s="7" t="s">
        <v>82</v>
      </c>
      <c r="E29" s="7" t="s">
        <v>96</v>
      </c>
      <c r="F29" s="3">
        <v>58000</v>
      </c>
    </row>
    <row r="30" spans="3:6" x14ac:dyDescent="0.3">
      <c r="C30" s="6">
        <v>150930</v>
      </c>
      <c r="D30" s="7" t="s">
        <v>83</v>
      </c>
      <c r="E30" s="7" t="s">
        <v>96</v>
      </c>
      <c r="F30" s="3">
        <v>82000</v>
      </c>
    </row>
    <row r="31" spans="3:6" x14ac:dyDescent="0.3">
      <c r="C31" s="6">
        <v>150937</v>
      </c>
      <c r="D31" s="7" t="s">
        <v>84</v>
      </c>
      <c r="E31" s="7" t="s">
        <v>96</v>
      </c>
      <c r="F31" s="3">
        <v>37000</v>
      </c>
    </row>
    <row r="32" spans="3:6" x14ac:dyDescent="0.3">
      <c r="C32" s="6">
        <v>150940</v>
      </c>
      <c r="D32" s="7" t="s">
        <v>85</v>
      </c>
      <c r="E32" s="7" t="s">
        <v>96</v>
      </c>
      <c r="F32" s="3">
        <v>87000</v>
      </c>
    </row>
    <row r="33" spans="3:6" x14ac:dyDescent="0.3">
      <c r="C33" s="6">
        <v>150947</v>
      </c>
      <c r="D33" s="7" t="s">
        <v>86</v>
      </c>
      <c r="E33" s="7" t="s">
        <v>96</v>
      </c>
      <c r="F33" s="3">
        <v>85000</v>
      </c>
    </row>
    <row r="34" spans="3:6" x14ac:dyDescent="0.3">
      <c r="C34" s="6">
        <v>150962</v>
      </c>
      <c r="D34" s="7" t="s">
        <v>91</v>
      </c>
      <c r="E34" s="7" t="s">
        <v>96</v>
      </c>
      <c r="F34" s="3">
        <v>87000</v>
      </c>
    </row>
    <row r="35" spans="3:6" x14ac:dyDescent="0.3">
      <c r="C35" s="6">
        <v>150968</v>
      </c>
      <c r="D35" s="7" t="s">
        <v>88</v>
      </c>
      <c r="E35" s="7" t="s">
        <v>96</v>
      </c>
      <c r="F35" s="3">
        <v>65000</v>
      </c>
    </row>
    <row r="36" spans="3:6" x14ac:dyDescent="0.3">
      <c r="C36" s="6">
        <v>150975</v>
      </c>
      <c r="D36" s="7" t="s">
        <v>81</v>
      </c>
      <c r="E36" s="7" t="s">
        <v>97</v>
      </c>
      <c r="F36" s="3">
        <v>83000</v>
      </c>
    </row>
    <row r="37" spans="3:6" x14ac:dyDescent="0.3">
      <c r="C37" s="6">
        <v>150982</v>
      </c>
      <c r="D37" s="7" t="s">
        <v>82</v>
      </c>
      <c r="E37" s="7" t="s">
        <v>97</v>
      </c>
      <c r="F37" s="3">
        <v>47000</v>
      </c>
    </row>
    <row r="38" spans="3:6" x14ac:dyDescent="0.3">
      <c r="C38" s="6">
        <v>150989</v>
      </c>
      <c r="D38" s="7" t="s">
        <v>83</v>
      </c>
      <c r="E38" s="7" t="s">
        <v>97</v>
      </c>
      <c r="F38" s="3">
        <v>45000</v>
      </c>
    </row>
    <row r="39" spans="3:6" x14ac:dyDescent="0.3">
      <c r="C39" s="6">
        <v>150990</v>
      </c>
      <c r="D39" s="7" t="s">
        <v>84</v>
      </c>
      <c r="E39" s="7" t="s">
        <v>97</v>
      </c>
      <c r="F39" s="3">
        <v>77000</v>
      </c>
    </row>
    <row r="40" spans="3:6" x14ac:dyDescent="0.3">
      <c r="C40" s="6">
        <v>150995</v>
      </c>
      <c r="D40" s="7" t="s">
        <v>85</v>
      </c>
      <c r="E40" s="7" t="s">
        <v>97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Dileep Kotha</cp:lastModifiedBy>
  <dcterms:created xsi:type="dcterms:W3CDTF">2020-05-11T11:02:27Z</dcterms:created>
  <dcterms:modified xsi:type="dcterms:W3CDTF">2023-02-25T06:22:28Z</dcterms:modified>
</cp:coreProperties>
</file>