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192.168.21.16\area 02a sharing\Area-02A Common\"/>
    </mc:Choice>
  </mc:AlternateContent>
  <xr:revisionPtr revIDLastSave="0" documentId="13_ncr:1_{DCA4CD25-AAA0-48F5-A19F-5D6839EC7B85}" xr6:coauthVersionLast="47" xr6:coauthVersionMax="47" xr10:uidLastSave="{00000000-0000-0000-0000-000000000000}"/>
  <bookViews>
    <workbookView xWindow="-120" yWindow="-120" windowWidth="21573" windowHeight="11627" tabRatio="863" activeTab="8" xr2:uid="{00000000-000D-0000-FFFF-FFFF00000000}"/>
  </bookViews>
  <sheets>
    <sheet name="Ongoing PFCP" sheetId="1" r:id="rId1"/>
    <sheet name="All PFCPs" sheetId="15" r:id="rId2"/>
    <sheet name="Achieved Work" sheetId="2" r:id="rId3"/>
    <sheet name="Sheet1" sheetId="13" state="hidden" r:id="rId4"/>
    <sheet name="Required Work" sheetId="3" r:id="rId5"/>
    <sheet name="Work improvement potential" sheetId="14" state="hidden" r:id="rId6"/>
    <sheet name="Schedule work" sheetId="4" r:id="rId7"/>
    <sheet name="Shutdown items" sheetId="6" r:id="rId8"/>
    <sheet name="Date LOG" sheetId="5" r:id="rId9"/>
    <sheet name="UOP Agenda" sheetId="7" r:id="rId10"/>
    <sheet name="Cat history" sheetId="8" state="hidden" r:id="rId11"/>
    <sheet name="old 04-V-04 don't update" sheetId="9" state="hidden" r:id="rId12"/>
    <sheet name="Special samples Records" sheetId="10" r:id="rId13"/>
    <sheet name="Historical problems &amp; lessons" sheetId="11" r:id="rId14"/>
    <sheet name="Presistent problems" sheetId="12" r:id="rId15"/>
    <sheet name="RCA" sheetId="16" r:id="rId16"/>
    <sheet name="SIR" sheetId="17" r:id="rId17"/>
  </sheets>
  <definedNames>
    <definedName name="_xlnm._FilterDatabase" localSheetId="2" hidden="1">'Achieved Work'!$A$3:$K$1629</definedName>
    <definedName name="_xlnm._FilterDatabase" localSheetId="1" hidden="1">'All PFCPs'!$A$1:$G$68</definedName>
    <definedName name="_xlnm._FilterDatabase" localSheetId="8" hidden="1">'Date LOG'!$A$1:$H$598</definedName>
    <definedName name="_xlnm._FilterDatabase" localSheetId="0" hidden="1">'Ongoing PFCP'!$A$1:$I$3</definedName>
    <definedName name="_xlnm._FilterDatabase" localSheetId="4" hidden="1">'Required Work'!$A$1:$L$25</definedName>
    <definedName name="_xlnm._FilterDatabase" localSheetId="7" hidden="1">'Shutdown items'!$A$1:$F$1</definedName>
    <definedName name="_xlnm._FilterDatabase" localSheetId="12" hidden="1">'Special samples Records'!$A$1:$G$124</definedName>
    <definedName name="_xlnm.Print_Area" localSheetId="2">'Achieved Work'!#REF!</definedName>
    <definedName name="_xlnm.Print_Area" localSheetId="11">'old 04-V-04 don''t update'!$A$1:$B$13</definedName>
    <definedName name="_xlnm.Print_Area" localSheetId="4">'Required Work'!$A$1:$K$14</definedName>
    <definedName name="_xlnm.Print_Area" localSheetId="6">'Schedule work'!$A$1:$V$17</definedName>
    <definedName name="_xlnm.Print_Area" localSheetId="7">'Shutdown items'!$A$1:$F$1</definedName>
    <definedName name="_xlnm.Print_Titles" localSheetId="2">'Achieved Work'!$3:$3</definedName>
    <definedName name="_xlnm.Print_Titles" localSheetId="4">'Required Work'!$1:$1</definedName>
    <definedName name="Z_185877ED_622C_4C4C_A4A3_03BBB8F80962_.wvu.FilterData" localSheetId="8" hidden="1">'Date LOG'!$A$1:$H$364</definedName>
    <definedName name="Z_265E722A_DB0C_4023_B80B_0D55335E2DAE_.wvu.FilterData" localSheetId="8" hidden="1">'Date LOG'!$A$1:$H$375</definedName>
    <definedName name="Z_2C73F32C_C158_4FB4_B5E2_F6FC1F1690D2_.wvu.FilterData" localSheetId="7" hidden="1">'Shutdown items'!$A$1:$F$1</definedName>
    <definedName name="Z_2DEF1E01_6CA1_489A_BDF0_107E44A188EE_.wvu.FilterData" localSheetId="2" hidden="1">'Achieved Work'!$A$3:$K$92</definedName>
    <definedName name="Z_3956BB82_1F94_498E_B6E4_6073A07156FB_.wvu.FilterData" localSheetId="8" hidden="1">'Date LOG'!$A$1:$H$357</definedName>
    <definedName name="Z_4372BAA9_AF7A_426A_B48F_0F9CBA9C24CD_.wvu.Cols" localSheetId="2" hidden="1">'Achieved Work'!$M:$O</definedName>
    <definedName name="Z_4372BAA9_AF7A_426A_B48F_0F9CBA9C24CD_.wvu.FilterData" localSheetId="2" hidden="1">'Achieved Work'!$A$3:$K$232</definedName>
    <definedName name="Z_4372BAA9_AF7A_426A_B48F_0F9CBA9C24CD_.wvu.FilterData" localSheetId="1" hidden="1">'All PFCPs'!$A$1:$G$68</definedName>
    <definedName name="Z_4372BAA9_AF7A_426A_B48F_0F9CBA9C24CD_.wvu.FilterData" localSheetId="8" hidden="1">'Date LOG'!$A$1:$H$392</definedName>
    <definedName name="Z_4372BAA9_AF7A_426A_B48F_0F9CBA9C24CD_.wvu.FilterData" localSheetId="0" hidden="1">'Ongoing PFCP'!$A$1:$I$3</definedName>
    <definedName name="Z_4372BAA9_AF7A_426A_B48F_0F9CBA9C24CD_.wvu.FilterData" localSheetId="4" hidden="1">'Required Work'!$A$1:$L$23</definedName>
    <definedName name="Z_4372BAA9_AF7A_426A_B48F_0F9CBA9C24CD_.wvu.FilterData" localSheetId="7" hidden="1">'Shutdown items'!$A$1:$F$1</definedName>
    <definedName name="Z_4372BAA9_AF7A_426A_B48F_0F9CBA9C24CD_.wvu.FilterData" localSheetId="12" hidden="1">'Special samples Records'!$A$1:$G$124</definedName>
    <definedName name="Z_4372BAA9_AF7A_426A_B48F_0F9CBA9C24CD_.wvu.PrintArea" localSheetId="11" hidden="1">'old 04-V-04 don''t update'!$A$1:$B$13</definedName>
    <definedName name="Z_4372BAA9_AF7A_426A_B48F_0F9CBA9C24CD_.wvu.PrintArea" localSheetId="4" hidden="1">'Required Work'!$A$1:$K$23</definedName>
    <definedName name="Z_4372BAA9_AF7A_426A_B48F_0F9CBA9C24CD_.wvu.PrintArea" localSheetId="6" hidden="1">'Schedule work'!$A$1:$V$17</definedName>
    <definedName name="Z_4372BAA9_AF7A_426A_B48F_0F9CBA9C24CD_.wvu.PrintArea" localSheetId="7" hidden="1">'Shutdown items'!$A$1:$F$1</definedName>
    <definedName name="Z_4372BAA9_AF7A_426A_B48F_0F9CBA9C24CD_.wvu.PrintTitles" localSheetId="2" hidden="1">'Achieved Work'!$3:$3</definedName>
    <definedName name="Z_4372BAA9_AF7A_426A_B48F_0F9CBA9C24CD_.wvu.PrintTitles" localSheetId="4" hidden="1">'Required Work'!$1:$1</definedName>
    <definedName name="Z_4372BAA9_AF7A_426A_B48F_0F9CBA9C24CD_.wvu.Rows" localSheetId="7" hidden="1">'Shutdown items'!#REF!,'Shutdown items'!#REF!</definedName>
    <definedName name="Z_4372BAA9_AF7A_426A_B48F_0F9CBA9C24CD_.wvu.Rows" localSheetId="9" hidden="1">'UOP Agenda'!$3:$4</definedName>
    <definedName name="Z_45C98546_25E1_44F0_B94A_FB7053136C2D_.wvu.FilterData" localSheetId="4" hidden="1">'Required Work'!$A$1:$K$23</definedName>
    <definedName name="Z_584AE8C7_701E_4A32_86DC_B799A6874179_.wvu.FilterData" localSheetId="8" hidden="1">'Date LOG'!$A$1:$H$279</definedName>
    <definedName name="Z_66E0391A_F116_4390_A31D_7C63DF335286_.wvu.FilterData" localSheetId="8" hidden="1">'Date LOG'!$A$1:$H$337</definedName>
    <definedName name="Z_6E585E99_678C_4FBA_9BFD_5F66D556520D_.wvu.FilterData" localSheetId="8" hidden="1">'Date LOG'!$A$1:$H$251</definedName>
    <definedName name="Z_75EC36E5_11F6_469A_84A4_0E381EAA8433_.wvu.FilterData" localSheetId="8" hidden="1">'Date LOG'!$A$1:$H$374</definedName>
    <definedName name="Z_82C40D05_43E5_4381_86EC_EE9C54D913E9_.wvu.FilterData" localSheetId="8" hidden="1">'Date LOG'!$A$1:$H$254</definedName>
    <definedName name="Z_83B6ABCE_7C22_4F31_8427_462DF19FBA22_.wvu.Cols" localSheetId="2" hidden="1">'Achieved Work'!$M:$O</definedName>
    <definedName name="Z_83B6ABCE_7C22_4F31_8427_462DF19FBA22_.wvu.FilterData" localSheetId="2" hidden="1">'Achieved Work'!$A$3:$K$232</definedName>
    <definedName name="Z_83B6ABCE_7C22_4F31_8427_462DF19FBA22_.wvu.FilterData" localSheetId="1" hidden="1">'All PFCPs'!$A$1:$G$68</definedName>
    <definedName name="Z_83B6ABCE_7C22_4F31_8427_462DF19FBA22_.wvu.FilterData" localSheetId="8" hidden="1">'Date LOG'!$A$1:$H$392</definedName>
    <definedName name="Z_83B6ABCE_7C22_4F31_8427_462DF19FBA22_.wvu.FilterData" localSheetId="0" hidden="1">'Ongoing PFCP'!$A$1:$I$3</definedName>
    <definedName name="Z_83B6ABCE_7C22_4F31_8427_462DF19FBA22_.wvu.FilterData" localSheetId="4" hidden="1">'Required Work'!$A$1:$L$23</definedName>
    <definedName name="Z_83B6ABCE_7C22_4F31_8427_462DF19FBA22_.wvu.FilterData" localSheetId="7" hidden="1">'Shutdown items'!$A$1:$F$1</definedName>
    <definedName name="Z_83B6ABCE_7C22_4F31_8427_462DF19FBA22_.wvu.FilterData" localSheetId="12" hidden="1">'Special samples Records'!$A$1:$G$124</definedName>
    <definedName name="Z_83B6ABCE_7C22_4F31_8427_462DF19FBA22_.wvu.PrintArea" localSheetId="11" hidden="1">'old 04-V-04 don''t update'!$A$1:$B$13</definedName>
    <definedName name="Z_83B6ABCE_7C22_4F31_8427_462DF19FBA22_.wvu.PrintArea" localSheetId="4" hidden="1">'Required Work'!$A$1:$K$23</definedName>
    <definedName name="Z_83B6ABCE_7C22_4F31_8427_462DF19FBA22_.wvu.PrintArea" localSheetId="6" hidden="1">'Schedule work'!$A$1:$V$17</definedName>
    <definedName name="Z_83B6ABCE_7C22_4F31_8427_462DF19FBA22_.wvu.PrintArea" localSheetId="7" hidden="1">'Shutdown items'!$A$1:$F$1</definedName>
    <definedName name="Z_83B6ABCE_7C22_4F31_8427_462DF19FBA22_.wvu.PrintTitles" localSheetId="2" hidden="1">'Achieved Work'!$3:$3</definedName>
    <definedName name="Z_83B6ABCE_7C22_4F31_8427_462DF19FBA22_.wvu.PrintTitles" localSheetId="4" hidden="1">'Required Work'!$1:$1</definedName>
    <definedName name="Z_83B6ABCE_7C22_4F31_8427_462DF19FBA22_.wvu.Rows" localSheetId="7" hidden="1">'Shutdown items'!#REF!,'Shutdown items'!#REF!</definedName>
    <definedName name="Z_83B6ABCE_7C22_4F31_8427_462DF19FBA22_.wvu.Rows" localSheetId="9" hidden="1">'UOP Agenda'!$3:$4</definedName>
    <definedName name="Z_9015B190_BBD2_4DD2_ADD3_05AECDD1BC85_.wvu.FilterData" localSheetId="8" hidden="1">'Date LOG'!$A$1:$H$197</definedName>
    <definedName name="Z_96D7C683_A563_4E50_8A98_B3D62FF53B64_.wvu.FilterData" localSheetId="4" hidden="1">'Required Work'!$A$1:$L$23</definedName>
    <definedName name="Z_A5424A10_937C_4936_8090_7EE55D48A652_.wvu.FilterData" localSheetId="8" hidden="1">'Date LOG'!$A$1:$H$385</definedName>
    <definedName name="Z_AA6027EA_0B5E_4FBD_8500_702D6A7912DD_.wvu.FilterData" localSheetId="8" hidden="1">'Date LOG'!$A$1:$H$387</definedName>
    <definedName name="Z_AAE68EE8_B7AC_4B1F_8B34_523B19048D07_.wvu.Cols" localSheetId="2" hidden="1">'Achieved Work'!$M:$O</definedName>
    <definedName name="Z_AAE68EE8_B7AC_4B1F_8B34_523B19048D07_.wvu.Cols" localSheetId="4" hidden="1">'Required Work'!#REF!</definedName>
    <definedName name="Z_AAE68EE8_B7AC_4B1F_8B34_523B19048D07_.wvu.FilterData" localSheetId="2" hidden="1">'Achieved Work'!$A$3:$K$92</definedName>
    <definedName name="Z_AAE68EE8_B7AC_4B1F_8B34_523B19048D07_.wvu.FilterData" localSheetId="8" hidden="1">'Date LOG'!$A$1:$H$246</definedName>
    <definedName name="Z_AAE68EE8_B7AC_4B1F_8B34_523B19048D07_.wvu.FilterData" localSheetId="0" hidden="1">'Ongoing PFCP'!$A$1:$I$1</definedName>
    <definedName name="Z_AAE68EE8_B7AC_4B1F_8B34_523B19048D07_.wvu.FilterData" localSheetId="4" hidden="1">'Required Work'!$A$1:$K$23</definedName>
    <definedName name="Z_AAE68EE8_B7AC_4B1F_8B34_523B19048D07_.wvu.FilterData" localSheetId="7" hidden="1">'Shutdown items'!$A$1:$F$1</definedName>
    <definedName name="Z_AAE68EE8_B7AC_4B1F_8B34_523B19048D07_.wvu.FilterData" localSheetId="12" hidden="1">'Special samples Records'!$A$1:$G$114</definedName>
    <definedName name="Z_AAE68EE8_B7AC_4B1F_8B34_523B19048D07_.wvu.PrintArea" localSheetId="11" hidden="1">'old 04-V-04 don''t update'!$A$1:$B$13</definedName>
    <definedName name="Z_AAE68EE8_B7AC_4B1F_8B34_523B19048D07_.wvu.PrintArea" localSheetId="4" hidden="1">'Required Work'!$A$1:$K$23</definedName>
    <definedName name="Z_AAE68EE8_B7AC_4B1F_8B34_523B19048D07_.wvu.PrintArea" localSheetId="6" hidden="1">'Schedule work'!$A$1:$V$17</definedName>
    <definedName name="Z_AAE68EE8_B7AC_4B1F_8B34_523B19048D07_.wvu.PrintArea" localSheetId="7" hidden="1">'Shutdown items'!$A$1:$F$1</definedName>
    <definedName name="Z_AAE68EE8_B7AC_4B1F_8B34_523B19048D07_.wvu.PrintTitles" localSheetId="2" hidden="1">'Achieved Work'!$3:$3</definedName>
    <definedName name="Z_AAE68EE8_B7AC_4B1F_8B34_523B19048D07_.wvu.PrintTitles" localSheetId="4" hidden="1">'Required Work'!$1:$1</definedName>
    <definedName name="Z_AAE68EE8_B7AC_4B1F_8B34_523B19048D07_.wvu.Rows" localSheetId="7" hidden="1">'Shutdown items'!#REF!</definedName>
    <definedName name="Z_AFA06315_1A84_4FBD_AC61_AA5A628C617E_.wvu.Cols" localSheetId="2" hidden="1">'Achieved Work'!$M:$O</definedName>
    <definedName name="Z_AFA06315_1A84_4FBD_AC61_AA5A628C617E_.wvu.FilterData" localSheetId="2" hidden="1">'Achieved Work'!$A$3:$K$232</definedName>
    <definedName name="Z_AFA06315_1A84_4FBD_AC61_AA5A628C617E_.wvu.FilterData" localSheetId="1" hidden="1">'All PFCPs'!$A$1:$G$68</definedName>
    <definedName name="Z_AFA06315_1A84_4FBD_AC61_AA5A628C617E_.wvu.FilterData" localSheetId="8" hidden="1">'Date LOG'!$A$1:$H$392</definedName>
    <definedName name="Z_AFA06315_1A84_4FBD_AC61_AA5A628C617E_.wvu.FilterData" localSheetId="0" hidden="1">'Ongoing PFCP'!$A$1:$I$3</definedName>
    <definedName name="Z_AFA06315_1A84_4FBD_AC61_AA5A628C617E_.wvu.FilterData" localSheetId="4" hidden="1">'Required Work'!$A$1:$L$23</definedName>
    <definedName name="Z_AFA06315_1A84_4FBD_AC61_AA5A628C617E_.wvu.FilterData" localSheetId="7" hidden="1">'Shutdown items'!$A$1:$F$1</definedName>
    <definedName name="Z_AFA06315_1A84_4FBD_AC61_AA5A628C617E_.wvu.FilterData" localSheetId="12" hidden="1">'Special samples Records'!$A$1:$G$124</definedName>
    <definedName name="Z_AFA06315_1A84_4FBD_AC61_AA5A628C617E_.wvu.PrintArea" localSheetId="11" hidden="1">'old 04-V-04 don''t update'!$A$1:$B$13</definedName>
    <definedName name="Z_AFA06315_1A84_4FBD_AC61_AA5A628C617E_.wvu.PrintArea" localSheetId="4" hidden="1">'Required Work'!$A$1:$K$23</definedName>
    <definedName name="Z_AFA06315_1A84_4FBD_AC61_AA5A628C617E_.wvu.PrintArea" localSheetId="6" hidden="1">'Schedule work'!$A$1:$V$17</definedName>
    <definedName name="Z_AFA06315_1A84_4FBD_AC61_AA5A628C617E_.wvu.PrintArea" localSheetId="7" hidden="1">'Shutdown items'!$A$1:$F$1</definedName>
    <definedName name="Z_AFA06315_1A84_4FBD_AC61_AA5A628C617E_.wvu.PrintTitles" localSheetId="2" hidden="1">'Achieved Work'!$3:$3</definedName>
    <definedName name="Z_AFA06315_1A84_4FBD_AC61_AA5A628C617E_.wvu.PrintTitles" localSheetId="4" hidden="1">'Required Work'!$1:$1</definedName>
    <definedName name="Z_AFA06315_1A84_4FBD_AC61_AA5A628C617E_.wvu.Rows" localSheetId="7" hidden="1">'Shutdown items'!#REF!,'Shutdown items'!#REF!</definedName>
    <definedName name="Z_AFA06315_1A84_4FBD_AC61_AA5A628C617E_.wvu.Rows" localSheetId="9" hidden="1">'UOP Agenda'!$3:$4</definedName>
    <definedName name="Z_B5A0A0E7_ED77_49E1_B0DF_09BC390E7437_.wvu.FilterData" localSheetId="4" hidden="1">'Required Work'!$A$1:$L$23</definedName>
    <definedName name="Z_BCB32E1F_AD0F_4E65_9F89_96D2E78840F6_.wvu.FilterData" localSheetId="12" hidden="1">'Special samples Records'!$A$1:$G$114</definedName>
    <definedName name="Z_C7B1C3D3_FEA4_4165_A7A1_7C468F34AC3D_.wvu.FilterData" localSheetId="8" hidden="1">'Date LOG'!$A$1:$H$354</definedName>
    <definedName name="Z_DBD9DD13_04B0_440B_91B5_61D81ED52EE5_.wvu.FilterData" localSheetId="4" hidden="1">'Required Work'!$A$1:$K$23</definedName>
    <definedName name="Z_E43F709A_B5FA_48B8_B607_23D74CC2B88B_.wvu.FilterData" localSheetId="8" hidden="1">'Date LOG'!$A$1:$H$262</definedName>
    <definedName name="Z_E43F709A_B5FA_48B8_B607_23D74CC2B88B_.wvu.FilterData" localSheetId="4" hidden="1">'Required Work'!$A$1:$L$23</definedName>
    <definedName name="Z_E6D014A1_F10F_4D2F_B3E7_CF999E1D06B8_.wvu.FilterData" localSheetId="8" hidden="1">'Date LOG'!$A$1:$H$316</definedName>
    <definedName name="Z_E6D014A1_F10F_4D2F_B3E7_CF999E1D06B8_.wvu.FilterData" localSheetId="4" hidden="1">'Required Work'!$A$1:$L$23</definedName>
  </definedNames>
  <calcPr calcId="191029"/>
  <customWorkbookViews>
    <customWorkbookView name="Mohamed Mesbah Amasha - Personal View" guid="{4372BAA9-AF7A-426A-B48F-0F9CBA9C24CD}" mergeInterval="0" personalView="1" maximized="1" xWindow="-8" yWindow="-8" windowWidth="1456" windowHeight="876" tabRatio="880" activeSheetId="10"/>
    <customWorkbookView name="Ahmed Mohamed Sabri - Personal View" guid="{AFA06315-1A84-4FBD-AC61-AA5A628C617E}" mergeInterval="0" personalView="1" maximized="1" xWindow="-8" yWindow="-8" windowWidth="1936" windowHeight="1056" tabRatio="880" activeSheetId="3"/>
    <customWorkbookView name="Amr Hassan Abu Mady - Personal View" guid="{AAE68EE8-B7AC-4B1F-8B34-523B19048D07}" mergeInterval="0" personalView="1" maximized="1" xWindow="-8" yWindow="-8" windowWidth="1936" windowHeight="1056" tabRatio="880" activeSheetId="7"/>
    <customWorkbookView name="Khaled Mamdouh El-Sayed - Personal View" guid="{83B6ABCE-7C22-4F31-8427-462DF19FBA22}" mergeInterval="0" personalView="1" windowWidth="1600" windowHeight="860" tabRatio="880"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52" i="2" l="1"/>
  <c r="L1651" i="2"/>
  <c r="L1640" i="2"/>
  <c r="L1641" i="2"/>
  <c r="L1642" i="2"/>
  <c r="L1643" i="2"/>
  <c r="L1644" i="2"/>
  <c r="L1645" i="2"/>
  <c r="L1646" i="2"/>
  <c r="L1647" i="2"/>
  <c r="L1648" i="2"/>
  <c r="L1649" i="2"/>
  <c r="L1650" i="2"/>
  <c r="L1636" i="2"/>
  <c r="L1637" i="2"/>
  <c r="L1638" i="2"/>
  <c r="L1639" i="2"/>
  <c r="L1633" i="2"/>
  <c r="L1634" i="2"/>
  <c r="L1635" i="2"/>
  <c r="L1632" i="2"/>
  <c r="L1631" i="2" l="1"/>
  <c r="L1630" i="2"/>
  <c r="L380" i="2"/>
  <c r="L375" i="2"/>
  <c r="L294" i="2"/>
  <c r="L293" i="2"/>
  <c r="H11" i="4"/>
  <c r="H10" i="4"/>
  <c r="L18" i="3" l="1"/>
  <c r="L19" i="3"/>
  <c r="L20" i="3"/>
  <c r="L21" i="3"/>
  <c r="L22" i="3"/>
  <c r="L23" i="3"/>
  <c r="L24" i="3"/>
  <c r="H13" i="4"/>
  <c r="H4" i="4" l="1"/>
  <c r="H5" i="4"/>
  <c r="H14" i="4"/>
  <c r="L404" i="2" l="1"/>
  <c r="L403" i="2" l="1"/>
  <c r="L397" i="2" l="1"/>
  <c r="L398" i="2"/>
  <c r="L399" i="2"/>
  <c r="L400" i="2"/>
  <c r="L401" i="2"/>
  <c r="L402" i="2"/>
  <c r="L391" i="2" l="1"/>
  <c r="G7" i="4" l="1"/>
  <c r="G8" i="4"/>
  <c r="L2" i="3" l="1"/>
  <c r="L381" i="2" l="1"/>
  <c r="L378" i="2" l="1"/>
  <c r="L379" i="2"/>
  <c r="L374" i="2" l="1"/>
  <c r="L376" i="2"/>
  <c r="L377" i="2"/>
  <c r="L370" i="2" l="1"/>
  <c r="L369" i="2" l="1"/>
  <c r="L371" i="2"/>
  <c r="L372" i="2"/>
  <c r="L373" i="2"/>
  <c r="L368" i="2" l="1"/>
  <c r="L364" i="2" l="1"/>
  <c r="L365" i="2"/>
  <c r="L366" i="2"/>
  <c r="L367" i="2"/>
  <c r="L348" i="2" l="1"/>
  <c r="L349" i="2"/>
  <c r="L350" i="2"/>
  <c r="L351" i="2"/>
  <c r="L352" i="2"/>
  <c r="L353" i="2"/>
  <c r="L354" i="2"/>
  <c r="L355" i="2"/>
  <c r="L356" i="2"/>
  <c r="L357" i="2"/>
  <c r="L358" i="2"/>
  <c r="L359" i="2"/>
  <c r="L360" i="2"/>
  <c r="L361" i="2"/>
  <c r="L362" i="2"/>
  <c r="L363" i="2"/>
  <c r="L332" i="2"/>
  <c r="L333" i="2"/>
  <c r="L334" i="2"/>
  <c r="L335" i="2"/>
  <c r="L336" i="2"/>
  <c r="L337" i="2"/>
  <c r="L338" i="2"/>
  <c r="L339" i="2"/>
  <c r="L340" i="2"/>
  <c r="L341" i="2"/>
  <c r="L342" i="2"/>
  <c r="L343" i="2"/>
  <c r="L344" i="2"/>
  <c r="L345" i="2"/>
  <c r="L346" i="2"/>
  <c r="L347" i="2"/>
  <c r="L322" i="2" l="1"/>
  <c r="L323" i="2"/>
  <c r="L324" i="2"/>
  <c r="L325" i="2"/>
  <c r="L326" i="2"/>
  <c r="L327" i="2"/>
  <c r="L328" i="2"/>
  <c r="L329" i="2"/>
  <c r="L330" i="2"/>
  <c r="L331" i="2"/>
  <c r="L318" i="2" l="1"/>
  <c r="L319" i="2"/>
  <c r="L320" i="2"/>
  <c r="L321" i="2"/>
  <c r="L307" i="2"/>
  <c r="L308" i="2"/>
  <c r="L309" i="2"/>
  <c r="L310" i="2"/>
  <c r="L311" i="2"/>
  <c r="L312" i="2"/>
  <c r="L313" i="2"/>
  <c r="L314" i="2"/>
  <c r="L315" i="2"/>
  <c r="L316" i="2"/>
  <c r="L317" i="2"/>
  <c r="L285" i="2"/>
  <c r="L286" i="2"/>
  <c r="L287" i="2"/>
  <c r="L288" i="2"/>
  <c r="L289" i="2"/>
  <c r="L290" i="2"/>
  <c r="L291" i="2"/>
  <c r="L292" i="2"/>
  <c r="L295" i="2"/>
  <c r="L296" i="2"/>
  <c r="L297" i="2"/>
  <c r="L298" i="2"/>
  <c r="L299" i="2"/>
  <c r="L300" i="2"/>
  <c r="L301" i="2"/>
  <c r="L302" i="2"/>
  <c r="L303" i="2"/>
  <c r="L304" i="2"/>
  <c r="L305" i="2"/>
  <c r="L306" i="2"/>
  <c r="L640" i="2" l="1"/>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382" i="2"/>
  <c r="L383" i="2"/>
  <c r="L384" i="2"/>
  <c r="L385" i="2"/>
  <c r="L386" i="2"/>
  <c r="L387" i="2"/>
  <c r="L388" i="2"/>
  <c r="L389" i="2"/>
  <c r="L390" i="2"/>
  <c r="L392" i="2"/>
  <c r="L393" i="2"/>
  <c r="L394" i="2"/>
  <c r="L395" i="2"/>
  <c r="L396"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D1" i="2" l="1"/>
  <c r="E1" i="2"/>
  <c r="G18" i="4" l="1"/>
  <c r="F18" i="4" l="1"/>
  <c r="G22" i="4"/>
  <c r="G3" i="4" l="1"/>
  <c r="G19" i="4" l="1"/>
  <c r="F19" i="4" s="1"/>
  <c r="G12" i="4" l="1"/>
  <c r="F12" i="4" s="1"/>
  <c r="G9" i="4"/>
  <c r="F9" i="4" s="1"/>
  <c r="G50" i="4"/>
  <c r="G49" i="4"/>
  <c r="G48" i="4"/>
  <c r="G47" i="4"/>
  <c r="G46" i="4"/>
  <c r="G45" i="4"/>
  <c r="G44" i="4"/>
  <c r="G43" i="4"/>
  <c r="G42" i="4"/>
  <c r="G41" i="4"/>
  <c r="G40" i="4"/>
  <c r="G39" i="4"/>
  <c r="G38" i="4"/>
  <c r="G37" i="4"/>
  <c r="G36" i="4"/>
  <c r="G35" i="4"/>
  <c r="G34" i="4"/>
  <c r="G33" i="4"/>
  <c r="G32" i="4"/>
  <c r="G31" i="4"/>
  <c r="G30" i="4"/>
  <c r="G29" i="4"/>
  <c r="G28" i="4"/>
  <c r="G27" i="4"/>
  <c r="G26" i="4"/>
  <c r="G25" i="4"/>
  <c r="F25" i="4" s="1"/>
  <c r="G24" i="4"/>
  <c r="F24" i="4" s="1"/>
  <c r="G23" i="4"/>
  <c r="O21" i="4"/>
  <c r="G21" i="4"/>
  <c r="G20" i="4"/>
  <c r="G17" i="4"/>
  <c r="F17" i="4" s="1"/>
  <c r="G16" i="4"/>
  <c r="F16" i="4" s="1"/>
  <c r="G15" i="4"/>
  <c r="G14" i="4"/>
  <c r="F14" i="4" s="1"/>
  <c r="G13" i="4"/>
  <c r="F13" i="4" s="1"/>
  <c r="G11" i="4"/>
  <c r="F11" i="4" s="1"/>
  <c r="G10" i="4"/>
  <c r="F10" i="4" s="1"/>
  <c r="F8" i="4"/>
  <c r="F7" i="4"/>
  <c r="G6" i="4"/>
  <c r="F6" i="4" s="1"/>
  <c r="G5" i="4"/>
  <c r="F5" i="4" s="1"/>
  <c r="G4" i="4"/>
  <c r="F4" i="4" s="1"/>
  <c r="F3" i="4"/>
  <c r="G2" i="4"/>
  <c r="F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Ahmed sabri</author>
    <author>Ahmed Mohamed Sabri</author>
    <author>Mohamed Mesbah Amasha</author>
  </authors>
  <commentList>
    <comment ref="M3" authorId="0" shapeId="0" xr:uid="{00000000-0006-0000-0200-000001000000}">
      <text>
        <r>
          <rPr>
            <b/>
            <sz val="8"/>
            <color indexed="81"/>
            <rFont val="Tahoma"/>
            <family val="2"/>
          </rPr>
          <t>Ahmed sabri:</t>
        </r>
        <r>
          <rPr>
            <sz val="8"/>
            <color indexed="81"/>
            <rFont val="Tahoma"/>
            <family val="2"/>
          </rPr>
          <t xml:space="preserve">
Please mark in front of what you read to let the others know that you already have red it</t>
        </r>
      </text>
    </comment>
    <comment ref="N3" authorId="0" shapeId="0" xr:uid="{00000000-0006-0000-0200-000002000000}">
      <text>
        <r>
          <rPr>
            <b/>
            <sz val="8"/>
            <color indexed="81"/>
            <rFont val="Tahoma"/>
            <family val="2"/>
          </rPr>
          <t>Ahmed sabri:</t>
        </r>
        <r>
          <rPr>
            <sz val="8"/>
            <color indexed="81"/>
            <rFont val="Tahoma"/>
            <family val="2"/>
          </rPr>
          <t xml:space="preserve">
Please mark in front of what you read to let the others know that you already have red it</t>
        </r>
      </text>
    </comment>
    <comment ref="O3" authorId="0" shapeId="0" xr:uid="{00000000-0006-0000-0200-000003000000}">
      <text>
        <r>
          <rPr>
            <b/>
            <sz val="8"/>
            <color indexed="81"/>
            <rFont val="Tahoma"/>
            <family val="2"/>
          </rPr>
          <t>Ahmed sabri:</t>
        </r>
        <r>
          <rPr>
            <sz val="8"/>
            <color indexed="81"/>
            <rFont val="Tahoma"/>
            <family val="2"/>
          </rPr>
          <t xml:space="preserve">
Please mark in front of what you read to let the others know that you already have red it</t>
        </r>
      </text>
    </comment>
    <comment ref="G23" authorId="1" shapeId="0" xr:uid="{00000000-0006-0000-0200-000004000000}">
      <text>
        <r>
          <rPr>
            <b/>
            <sz val="9"/>
            <color indexed="81"/>
            <rFont val="Tahoma"/>
            <family val="2"/>
          </rPr>
          <t>Ahmed Mohamed Sabri:</t>
        </r>
        <r>
          <rPr>
            <sz val="9"/>
            <color indexed="81"/>
            <rFont val="Tahoma"/>
            <family val="2"/>
          </rPr>
          <t xml:space="preserve">
This task was stopped by me</t>
        </r>
      </text>
    </comment>
    <comment ref="G70" authorId="1" shapeId="0" xr:uid="{00000000-0006-0000-0200-000005000000}">
      <text>
        <r>
          <rPr>
            <b/>
            <sz val="9"/>
            <color indexed="81"/>
            <rFont val="Tahoma"/>
            <family val="2"/>
          </rPr>
          <t>Ahmed Mohamed Sabri:</t>
        </r>
        <r>
          <rPr>
            <sz val="9"/>
            <color indexed="81"/>
            <rFont val="Tahoma"/>
            <family val="2"/>
          </rPr>
          <t xml:space="preserve">
This was archieved by me
</t>
        </r>
      </text>
    </comment>
    <comment ref="G124" authorId="1" shapeId="0" xr:uid="{00000000-0006-0000-0200-000006000000}">
      <text>
        <r>
          <rPr>
            <b/>
            <sz val="9"/>
            <color indexed="81"/>
            <rFont val="Tahoma"/>
            <family val="2"/>
          </rPr>
          <t>Ahmed Mohamed Sabri:</t>
        </r>
        <r>
          <rPr>
            <sz val="9"/>
            <color indexed="81"/>
            <rFont val="Tahoma"/>
            <family val="2"/>
          </rPr>
          <t xml:space="preserve">
This was archieved by me
</t>
        </r>
      </text>
    </comment>
    <comment ref="G125" authorId="1" shapeId="0" xr:uid="{00000000-0006-0000-0200-000007000000}">
      <text>
        <r>
          <rPr>
            <b/>
            <sz val="9"/>
            <color indexed="81"/>
            <rFont val="Tahoma"/>
            <family val="2"/>
          </rPr>
          <t>Ahmed Mohamed Sabri:</t>
        </r>
        <r>
          <rPr>
            <sz val="9"/>
            <color indexed="81"/>
            <rFont val="Tahoma"/>
            <family val="2"/>
          </rPr>
          <t xml:space="preserve">
This was archieved by me
</t>
        </r>
      </text>
    </comment>
    <comment ref="G129" authorId="1" shapeId="0" xr:uid="{00000000-0006-0000-0200-000008000000}">
      <text>
        <r>
          <rPr>
            <b/>
            <sz val="9"/>
            <color indexed="81"/>
            <rFont val="Tahoma"/>
            <family val="2"/>
          </rPr>
          <t>Ahmed Mohamed Sabri:</t>
        </r>
        <r>
          <rPr>
            <sz val="9"/>
            <color indexed="81"/>
            <rFont val="Tahoma"/>
            <family val="2"/>
          </rPr>
          <t xml:space="preserve">
This was archieved by me
</t>
        </r>
      </text>
    </comment>
    <comment ref="G156" authorId="1" shapeId="0" xr:uid="{00000000-0006-0000-0200-000009000000}">
      <text>
        <r>
          <rPr>
            <b/>
            <sz val="9"/>
            <color indexed="81"/>
            <rFont val="Tahoma"/>
            <family val="2"/>
          </rPr>
          <t>Ahmed Mohamed Sabri:</t>
        </r>
        <r>
          <rPr>
            <sz val="9"/>
            <color indexed="81"/>
            <rFont val="Tahoma"/>
            <family val="2"/>
          </rPr>
          <t xml:space="preserve">
This was archieved by me
</t>
        </r>
      </text>
    </comment>
    <comment ref="G157" authorId="1" shapeId="0" xr:uid="{00000000-0006-0000-0200-00000A000000}">
      <text>
        <r>
          <rPr>
            <b/>
            <sz val="9"/>
            <color indexed="81"/>
            <rFont val="Tahoma"/>
            <family val="2"/>
          </rPr>
          <t>Ahmed Mohamed Sabri:</t>
        </r>
        <r>
          <rPr>
            <sz val="9"/>
            <color indexed="81"/>
            <rFont val="Tahoma"/>
            <family val="2"/>
          </rPr>
          <t xml:space="preserve">
This was archieved by me
</t>
        </r>
      </text>
    </comment>
    <comment ref="G158" authorId="1" shapeId="0" xr:uid="{00000000-0006-0000-0200-00000B000000}">
      <text>
        <r>
          <rPr>
            <b/>
            <sz val="9"/>
            <color indexed="81"/>
            <rFont val="Tahoma"/>
            <family val="2"/>
          </rPr>
          <t>Ahmed Mohamed Sabri:</t>
        </r>
        <r>
          <rPr>
            <sz val="9"/>
            <color indexed="81"/>
            <rFont val="Tahoma"/>
            <family val="2"/>
          </rPr>
          <t xml:space="preserve">
This was archieved by me
</t>
        </r>
      </text>
    </comment>
    <comment ref="G159" authorId="1" shapeId="0" xr:uid="{00000000-0006-0000-0200-00000C000000}">
      <text>
        <r>
          <rPr>
            <b/>
            <sz val="9"/>
            <color indexed="81"/>
            <rFont val="Tahoma"/>
            <family val="2"/>
          </rPr>
          <t>Ahmed Mohamed Sabri:</t>
        </r>
        <r>
          <rPr>
            <sz val="9"/>
            <color indexed="81"/>
            <rFont val="Tahoma"/>
            <family val="2"/>
          </rPr>
          <t xml:space="preserve">
This was archieved by me
</t>
        </r>
      </text>
    </comment>
    <comment ref="G167" authorId="1" shapeId="0" xr:uid="{00000000-0006-0000-0200-00000D000000}">
      <text>
        <r>
          <rPr>
            <b/>
            <sz val="9"/>
            <color indexed="81"/>
            <rFont val="Tahoma"/>
            <family val="2"/>
          </rPr>
          <t>Ahmed Mohamed Sabri:</t>
        </r>
        <r>
          <rPr>
            <sz val="9"/>
            <color indexed="81"/>
            <rFont val="Tahoma"/>
            <family val="2"/>
          </rPr>
          <t xml:space="preserve">
This was archieved by me
</t>
        </r>
      </text>
    </comment>
    <comment ref="G168" authorId="1" shapeId="0" xr:uid="{00000000-0006-0000-0200-00000E000000}">
      <text>
        <r>
          <rPr>
            <b/>
            <sz val="9"/>
            <color indexed="81"/>
            <rFont val="Tahoma"/>
            <family val="2"/>
          </rPr>
          <t>Ahmed Mohamed Sabri:</t>
        </r>
        <r>
          <rPr>
            <sz val="9"/>
            <color indexed="81"/>
            <rFont val="Tahoma"/>
            <family val="2"/>
          </rPr>
          <t xml:space="preserve">
This was archieved by me
</t>
        </r>
      </text>
    </comment>
    <comment ref="G169" authorId="1" shapeId="0" xr:uid="{00000000-0006-0000-0200-00000F000000}">
      <text>
        <r>
          <rPr>
            <b/>
            <sz val="9"/>
            <color indexed="81"/>
            <rFont val="Tahoma"/>
            <family val="2"/>
          </rPr>
          <t>Ahmed Mohamed Sabri:</t>
        </r>
        <r>
          <rPr>
            <sz val="9"/>
            <color indexed="81"/>
            <rFont val="Tahoma"/>
            <family val="2"/>
          </rPr>
          <t xml:space="preserve">
This was archieved by me
</t>
        </r>
      </text>
    </comment>
    <comment ref="G170" authorId="1" shapeId="0" xr:uid="{00000000-0006-0000-0200-000010000000}">
      <text>
        <r>
          <rPr>
            <b/>
            <sz val="9"/>
            <color indexed="81"/>
            <rFont val="Tahoma"/>
            <family val="2"/>
          </rPr>
          <t>Ahmed Mohamed Sabri:</t>
        </r>
        <r>
          <rPr>
            <sz val="9"/>
            <color indexed="81"/>
            <rFont val="Tahoma"/>
            <family val="2"/>
          </rPr>
          <t xml:space="preserve">
This was archieved by me
</t>
        </r>
      </text>
    </comment>
    <comment ref="G199" authorId="1" shapeId="0" xr:uid="{00000000-0006-0000-0200-000011000000}">
      <text>
        <r>
          <rPr>
            <b/>
            <sz val="9"/>
            <color indexed="81"/>
            <rFont val="Tahoma"/>
            <family val="2"/>
          </rPr>
          <t>Ahmed Mohamed Sabri:</t>
        </r>
        <r>
          <rPr>
            <sz val="9"/>
            <color indexed="81"/>
            <rFont val="Tahoma"/>
            <family val="2"/>
          </rPr>
          <t xml:space="preserve">
This task was deleted by me as FV-009 will be replaced and its spall
</t>
        </r>
      </text>
    </comment>
    <comment ref="C208" authorId="2" shapeId="0" xr:uid="{00000000-0006-0000-0200-000012000000}">
      <text>
        <r>
          <rPr>
            <b/>
            <sz val="9"/>
            <color indexed="81"/>
            <rFont val="Tahoma"/>
            <family val="2"/>
          </rPr>
          <t>Mohamed Mesbah Amasha:</t>
        </r>
        <r>
          <rPr>
            <sz val="9"/>
            <color indexed="81"/>
            <rFont val="Tahoma"/>
            <family val="2"/>
          </rPr>
          <t xml:space="preserve">
Tank is Atmospheric
In the Old Datasheet, Suction Pressure is 0.13 barg
</t>
        </r>
      </text>
    </comment>
    <comment ref="G214" authorId="1" shapeId="0" xr:uid="{00000000-0006-0000-0200-000013000000}">
      <text>
        <r>
          <rPr>
            <b/>
            <sz val="9"/>
            <color indexed="81"/>
            <rFont val="Tahoma"/>
            <family val="2"/>
          </rPr>
          <t>Ahmed Mohamed Sabri:</t>
        </r>
        <r>
          <rPr>
            <sz val="9"/>
            <color indexed="81"/>
            <rFont val="Tahoma"/>
            <family val="2"/>
          </rPr>
          <t xml:space="preserve">
This was archieved by me
</t>
        </r>
      </text>
    </comment>
    <comment ref="G333" authorId="1" shapeId="0" xr:uid="{00000000-0006-0000-0200-000014000000}">
      <text>
        <r>
          <rPr>
            <b/>
            <sz val="9"/>
            <color indexed="81"/>
            <rFont val="Tahoma"/>
            <family val="2"/>
          </rPr>
          <t>Ahmed Mohamed Sabri:</t>
        </r>
        <r>
          <rPr>
            <sz val="9"/>
            <color indexed="81"/>
            <rFont val="Tahoma"/>
            <family val="2"/>
          </rPr>
          <t xml:space="preserve">
Amasha done it in time, but it takes more time to validate the existing temperature elements as per instrumentation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Mesbah Amasha</author>
  </authors>
  <commentList>
    <comment ref="B22" authorId="0" shapeId="0" xr:uid="{00000000-0006-0000-0400-000001000000}">
      <text>
        <r>
          <rPr>
            <b/>
            <sz val="9"/>
            <color indexed="81"/>
            <rFont val="Tahoma"/>
            <family val="2"/>
          </rPr>
          <t>Mohamed Mesbah Amasha:</t>
        </r>
        <r>
          <rPr>
            <sz val="9"/>
            <color indexed="81"/>
            <rFont val="Tahoma"/>
            <family val="2"/>
          </rPr>
          <t xml:space="preserve">
Modified from P-03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Mohamed Sabri</author>
    <author>Mohamed Mesbah Amasha</author>
    <author>efgs</author>
    <author>tamer mohamed ahmed ragab</author>
    <author>Sabri</author>
    <author>Tamer Ragab</author>
    <author>Tamer Mohamed Ragab</author>
    <author>Khaled Mamdouh El-Sayed</author>
  </authors>
  <commentList>
    <comment ref="AF2" authorId="0" shapeId="0" xr:uid="{00000000-0006-0000-0600-000001000000}">
      <text>
        <r>
          <rPr>
            <b/>
            <sz val="9"/>
            <color indexed="81"/>
            <rFont val="Tahoma"/>
            <family val="2"/>
          </rPr>
          <t>Ahmed Mohamed Sabri:</t>
        </r>
        <r>
          <rPr>
            <sz val="9"/>
            <color indexed="81"/>
            <rFont val="Tahoma"/>
            <family val="2"/>
          </rPr>
          <t xml:space="preserve">
The previous ( february results were not received )
</t>
        </r>
      </text>
    </comment>
    <comment ref="AG2" authorId="0" shapeId="0" xr:uid="{00000000-0006-0000-0600-000002000000}">
      <text>
        <r>
          <rPr>
            <b/>
            <sz val="9"/>
            <color indexed="81"/>
            <rFont val="Tahoma"/>
            <family val="2"/>
          </rPr>
          <t>Ahmed Mohamed Sabri:</t>
        </r>
        <r>
          <rPr>
            <sz val="9"/>
            <color indexed="81"/>
            <rFont val="Tahoma"/>
            <family val="2"/>
          </rPr>
          <t xml:space="preserve">
previous october sample aalysis wasn't received
</t>
        </r>
      </text>
    </comment>
    <comment ref="H4" authorId="1" shapeId="0" xr:uid="{00000000-0006-0000-0600-000003000000}">
      <text>
        <r>
          <rPr>
            <b/>
            <sz val="9"/>
            <color indexed="81"/>
            <rFont val="Tahoma"/>
            <family val="2"/>
          </rPr>
          <t>Mohamed Mesbah Amasha:</t>
        </r>
        <r>
          <rPr>
            <sz val="9"/>
            <color indexed="81"/>
            <rFont val="Tahoma"/>
            <family val="2"/>
          </rPr>
          <t xml:space="preserve">
If in lag after startup, increase 6 months</t>
        </r>
      </text>
    </comment>
    <comment ref="V4" authorId="1" shapeId="0" xr:uid="{00000000-0006-0000-0600-000004000000}">
      <text>
        <r>
          <rPr>
            <b/>
            <sz val="9"/>
            <color indexed="81"/>
            <rFont val="Tahoma"/>
            <family val="2"/>
          </rPr>
          <t>Mohamed Mesbah Amasha:</t>
        </r>
        <r>
          <rPr>
            <sz val="9"/>
            <color indexed="81"/>
            <rFont val="Tahoma"/>
            <family val="2"/>
          </rPr>
          <t xml:space="preserve">
To Install Thermal Insulation
</t>
        </r>
      </text>
    </comment>
    <comment ref="H5" authorId="1" shapeId="0" xr:uid="{00000000-0006-0000-0600-000005000000}">
      <text>
        <r>
          <rPr>
            <b/>
            <sz val="9"/>
            <color indexed="81"/>
            <rFont val="Tahoma"/>
            <family val="2"/>
          </rPr>
          <t>Mohamed Mesbah Amasha:</t>
        </r>
        <r>
          <rPr>
            <sz val="9"/>
            <color indexed="81"/>
            <rFont val="Tahoma"/>
            <family val="2"/>
          </rPr>
          <t xml:space="preserve">
If in lag after startup, increase 6 months</t>
        </r>
      </text>
    </comment>
    <comment ref="V5" authorId="1" shapeId="0" xr:uid="{00000000-0006-0000-0600-000006000000}">
      <text>
        <r>
          <rPr>
            <b/>
            <sz val="9"/>
            <color indexed="81"/>
            <rFont val="Tahoma"/>
            <family val="2"/>
          </rPr>
          <t>Mohamed Mesbah Amasha:</t>
        </r>
        <r>
          <rPr>
            <sz val="9"/>
            <color indexed="81"/>
            <rFont val="Tahoma"/>
            <family val="2"/>
          </rPr>
          <t xml:space="preserve">
To Install Thermal Insulation
</t>
        </r>
      </text>
    </comment>
    <comment ref="V6" authorId="1" shapeId="0" xr:uid="{00000000-0006-0000-0600-000007000000}">
      <text>
        <r>
          <rPr>
            <b/>
            <sz val="9"/>
            <color indexed="81"/>
            <rFont val="Tahoma"/>
            <family val="2"/>
          </rPr>
          <t>Mohamed Mesbah Amasha:</t>
        </r>
        <r>
          <rPr>
            <sz val="9"/>
            <color indexed="81"/>
            <rFont val="Tahoma"/>
            <family val="2"/>
          </rPr>
          <t xml:space="preserve">
PCL-200
</t>
        </r>
      </text>
    </comment>
    <comment ref="H10" authorId="2" shapeId="0" xr:uid="{00000000-0006-0000-0600-000008000000}">
      <text>
        <r>
          <rPr>
            <b/>
            <sz val="9"/>
            <color indexed="81"/>
            <rFont val="Tahoma"/>
            <family val="2"/>
          </rPr>
          <t>efgs:</t>
        </r>
        <r>
          <rPr>
            <sz val="9"/>
            <color indexed="81"/>
            <rFont val="Tahoma"/>
            <family val="2"/>
          </rPr>
          <t xml:space="preserve">
After 5 years of replacment may reach 250 cycle
</t>
        </r>
      </text>
    </comment>
    <comment ref="H11" authorId="2" shapeId="0" xr:uid="{00000000-0006-0000-0600-000009000000}">
      <text>
        <r>
          <rPr>
            <b/>
            <sz val="9"/>
            <color indexed="81"/>
            <rFont val="Tahoma"/>
            <family val="2"/>
          </rPr>
          <t>efgs:</t>
        </r>
        <r>
          <rPr>
            <sz val="9"/>
            <color indexed="81"/>
            <rFont val="Tahoma"/>
            <family val="2"/>
          </rPr>
          <t xml:space="preserve">
After 5 years of replacment may reach 250 cycle
</t>
        </r>
      </text>
    </comment>
    <comment ref="H13" authorId="2" shapeId="0" xr:uid="{00000000-0006-0000-0600-00000A000000}">
      <text>
        <r>
          <rPr>
            <b/>
            <sz val="9"/>
            <color indexed="81"/>
            <rFont val="Tahoma"/>
            <family val="2"/>
          </rPr>
          <t>efgs:</t>
        </r>
        <r>
          <rPr>
            <sz val="9"/>
            <color indexed="81"/>
            <rFont val="Tahoma"/>
            <family val="2"/>
          </rPr>
          <t xml:space="preserve">
 250 cycle times 8 days per cycles equals 2000 days
</t>
        </r>
      </text>
    </comment>
    <comment ref="H14" authorId="2" shapeId="0" xr:uid="{00000000-0006-0000-0600-00000B000000}">
      <text>
        <r>
          <rPr>
            <b/>
            <sz val="9"/>
            <color indexed="81"/>
            <rFont val="Tahoma"/>
            <family val="2"/>
          </rPr>
          <t>efgs:</t>
        </r>
        <r>
          <rPr>
            <sz val="9"/>
            <color indexed="81"/>
            <rFont val="Tahoma"/>
            <family val="2"/>
          </rPr>
          <t xml:space="preserve">
After 5 years of replacment may reach 250 cycle
</t>
        </r>
      </text>
    </comment>
    <comment ref="R16" authorId="3" shapeId="0" xr:uid="{00000000-0006-0000-0600-00000C000000}">
      <text>
        <r>
          <rPr>
            <b/>
            <sz val="9"/>
            <color indexed="81"/>
            <rFont val="Tahoma"/>
            <family val="2"/>
          </rPr>
          <t>tamer mohamed ahmed ragab:</t>
        </r>
        <r>
          <rPr>
            <sz val="9"/>
            <color indexed="81"/>
            <rFont val="Tahoma"/>
            <family val="2"/>
          </rPr>
          <t xml:space="preserve">
4 Tons added</t>
        </r>
      </text>
    </comment>
    <comment ref="S16" authorId="4" shapeId="0" xr:uid="{00000000-0006-0000-0600-00000D000000}">
      <text>
        <r>
          <rPr>
            <b/>
            <sz val="9"/>
            <color indexed="81"/>
            <rFont val="Tahoma"/>
            <family val="2"/>
          </rPr>
          <t>Sabri:</t>
        </r>
        <r>
          <rPr>
            <sz val="9"/>
            <color indexed="81"/>
            <rFont val="Tahoma"/>
            <family val="2"/>
          </rPr>
          <t xml:space="preserve">
9 tons were added
</t>
        </r>
      </text>
    </comment>
    <comment ref="T16" authorId="4" shapeId="0" xr:uid="{00000000-0006-0000-0600-00000E000000}">
      <text>
        <r>
          <rPr>
            <b/>
            <sz val="9"/>
            <color indexed="81"/>
            <rFont val="Tahoma"/>
            <family val="2"/>
          </rPr>
          <t>Sabri:</t>
        </r>
        <r>
          <rPr>
            <sz val="9"/>
            <color indexed="81"/>
            <rFont val="Tahoma"/>
            <family val="2"/>
          </rPr>
          <t xml:space="preserve">
10 Tons</t>
        </r>
      </text>
    </comment>
    <comment ref="U16" authorId="4" shapeId="0" xr:uid="{00000000-0006-0000-0600-00000F000000}">
      <text>
        <r>
          <rPr>
            <b/>
            <sz val="9"/>
            <color indexed="81"/>
            <rFont val="Tahoma"/>
            <family val="2"/>
          </rPr>
          <t>Sabri:</t>
        </r>
        <r>
          <rPr>
            <sz val="9"/>
            <color indexed="81"/>
            <rFont val="Tahoma"/>
            <family val="2"/>
          </rPr>
          <t xml:space="preserve">
13 Tons</t>
        </r>
      </text>
    </comment>
    <comment ref="V16" authorId="4" shapeId="0" xr:uid="{00000000-0006-0000-0600-000010000000}">
      <text>
        <r>
          <rPr>
            <b/>
            <sz val="9"/>
            <color indexed="81"/>
            <rFont val="Tahoma"/>
            <family val="2"/>
          </rPr>
          <t>Sabri:</t>
        </r>
        <r>
          <rPr>
            <sz val="9"/>
            <color indexed="81"/>
            <rFont val="Tahoma"/>
            <family val="2"/>
          </rPr>
          <t xml:space="preserve">
10 tons</t>
        </r>
      </text>
    </comment>
    <comment ref="W16" authorId="4" shapeId="0" xr:uid="{00000000-0006-0000-0600-000011000000}">
      <text>
        <r>
          <rPr>
            <b/>
            <sz val="9"/>
            <color indexed="81"/>
            <rFont val="Tahoma"/>
            <family val="2"/>
          </rPr>
          <t>Sabri:</t>
        </r>
        <r>
          <rPr>
            <sz val="9"/>
            <color indexed="81"/>
            <rFont val="Tahoma"/>
            <family val="2"/>
          </rPr>
          <t xml:space="preserve">
15 tons</t>
        </r>
      </text>
    </comment>
    <comment ref="X16" authorId="4" shapeId="0" xr:uid="{00000000-0006-0000-0600-000012000000}">
      <text>
        <r>
          <rPr>
            <b/>
            <sz val="9"/>
            <color indexed="81"/>
            <rFont val="Tahoma"/>
            <family val="2"/>
          </rPr>
          <t>Sabri:</t>
        </r>
        <r>
          <rPr>
            <sz val="9"/>
            <color indexed="81"/>
            <rFont val="Tahoma"/>
            <family val="2"/>
          </rPr>
          <t xml:space="preserve">
14 tons</t>
        </r>
      </text>
    </comment>
    <comment ref="Y16" authorId="4" shapeId="0" xr:uid="{00000000-0006-0000-0600-000013000000}">
      <text>
        <r>
          <rPr>
            <b/>
            <sz val="9"/>
            <color indexed="81"/>
            <rFont val="Tahoma"/>
            <family val="2"/>
          </rPr>
          <t>Sabri:</t>
        </r>
        <r>
          <rPr>
            <sz val="9"/>
            <color indexed="81"/>
            <rFont val="Tahoma"/>
            <family val="2"/>
          </rPr>
          <t xml:space="preserve">
8 Tons 
</t>
        </r>
      </text>
    </comment>
    <comment ref="Z16" authorId="4" shapeId="0" xr:uid="{00000000-0006-0000-0600-000014000000}">
      <text>
        <r>
          <rPr>
            <b/>
            <sz val="9"/>
            <color indexed="81"/>
            <rFont val="Tahoma"/>
            <family val="2"/>
          </rPr>
          <t>Sabri:</t>
        </r>
        <r>
          <rPr>
            <sz val="9"/>
            <color indexed="81"/>
            <rFont val="Tahoma"/>
            <family val="2"/>
          </rPr>
          <t xml:space="preserve">
10 Tons were added
</t>
        </r>
      </text>
    </comment>
    <comment ref="AB16" authorId="5" shapeId="0" xr:uid="{00000000-0006-0000-0600-000015000000}">
      <text>
        <r>
          <rPr>
            <b/>
            <sz val="9"/>
            <color indexed="81"/>
            <rFont val="Tahoma"/>
            <family val="2"/>
          </rPr>
          <t>Tamer Ragab:</t>
        </r>
        <r>
          <rPr>
            <sz val="9"/>
            <color indexed="81"/>
            <rFont val="Tahoma"/>
            <family val="2"/>
          </rPr>
          <t xml:space="preserve">
5 Tons of salt were added.</t>
        </r>
      </text>
    </comment>
    <comment ref="AC16" authorId="4" shapeId="0" xr:uid="{00000000-0006-0000-0600-000016000000}">
      <text>
        <r>
          <rPr>
            <b/>
            <sz val="9"/>
            <color indexed="81"/>
            <rFont val="Tahoma"/>
            <family val="2"/>
          </rPr>
          <t>Sabri:</t>
        </r>
        <r>
          <rPr>
            <sz val="9"/>
            <color indexed="81"/>
            <rFont val="Tahoma"/>
            <family val="2"/>
          </rPr>
          <t xml:space="preserve">
6 Tons</t>
        </r>
      </text>
    </comment>
    <comment ref="AD16" authorId="4" shapeId="0" xr:uid="{00000000-0006-0000-0600-000017000000}">
      <text>
        <r>
          <rPr>
            <b/>
            <sz val="9"/>
            <color indexed="81"/>
            <rFont val="Tahoma"/>
            <family val="2"/>
          </rPr>
          <t>Sabri:</t>
        </r>
        <r>
          <rPr>
            <sz val="9"/>
            <color indexed="81"/>
            <rFont val="Tahoma"/>
            <family val="2"/>
          </rPr>
          <t xml:space="preserve">
10 tons
</t>
        </r>
      </text>
    </comment>
    <comment ref="AE16" authorId="5" shapeId="0" xr:uid="{00000000-0006-0000-0600-000018000000}">
      <text>
        <r>
          <rPr>
            <b/>
            <sz val="9"/>
            <color indexed="81"/>
            <rFont val="Tahoma"/>
            <family val="2"/>
          </rPr>
          <t>Tamer Ragab:</t>
        </r>
        <r>
          <rPr>
            <sz val="9"/>
            <color indexed="81"/>
            <rFont val="Tahoma"/>
            <family val="2"/>
          </rPr>
          <t xml:space="preserve">
14 Tons were added.</t>
        </r>
      </text>
    </comment>
    <comment ref="AG16" authorId="4" shapeId="0" xr:uid="{00000000-0006-0000-0600-000019000000}">
      <text>
        <r>
          <rPr>
            <b/>
            <sz val="9"/>
            <color indexed="81"/>
            <rFont val="Tahoma"/>
            <family val="2"/>
          </rPr>
          <t>Sabri:</t>
        </r>
        <r>
          <rPr>
            <sz val="9"/>
            <color indexed="81"/>
            <rFont val="Tahoma"/>
            <family val="2"/>
          </rPr>
          <t xml:space="preserve">
8 tons</t>
        </r>
      </text>
    </comment>
    <comment ref="AH16" authorId="3" shapeId="0" xr:uid="{00000000-0006-0000-0600-00001A000000}">
      <text>
        <r>
          <rPr>
            <b/>
            <sz val="9"/>
            <color indexed="81"/>
            <rFont val="Tahoma"/>
            <family val="2"/>
          </rPr>
          <t>tamer mohamed ahmed ragab:</t>
        </r>
        <r>
          <rPr>
            <sz val="9"/>
            <color indexed="81"/>
            <rFont val="Tahoma"/>
            <family val="2"/>
          </rPr>
          <t xml:space="preserve">
10 Tons were added</t>
        </r>
      </text>
    </comment>
    <comment ref="AI16" authorId="3" shapeId="0" xr:uid="{00000000-0006-0000-0600-00001B000000}">
      <text>
        <r>
          <rPr>
            <b/>
            <sz val="9"/>
            <color indexed="81"/>
            <rFont val="Tahoma"/>
            <family val="2"/>
          </rPr>
          <t>tamer mohamed ahmed ragab:</t>
        </r>
        <r>
          <rPr>
            <sz val="9"/>
            <color indexed="81"/>
            <rFont val="Tahoma"/>
            <family val="2"/>
          </rPr>
          <t xml:space="preserve">
5 tons were loaded.</t>
        </r>
      </text>
    </comment>
    <comment ref="AJ16" authorId="4" shapeId="0" xr:uid="{00000000-0006-0000-0600-00001C000000}">
      <text>
        <r>
          <rPr>
            <b/>
            <sz val="9"/>
            <color indexed="81"/>
            <rFont val="Tahoma"/>
            <family val="2"/>
          </rPr>
          <t>Sabri:</t>
        </r>
        <r>
          <rPr>
            <sz val="9"/>
            <color indexed="81"/>
            <rFont val="Tahoma"/>
            <family val="2"/>
          </rPr>
          <t xml:space="preserve">
10 Tons
</t>
        </r>
      </text>
    </comment>
    <comment ref="AK16" authorId="4" shapeId="0" xr:uid="{00000000-0006-0000-0600-00001D000000}">
      <text>
        <r>
          <rPr>
            <b/>
            <sz val="9"/>
            <color indexed="81"/>
            <rFont val="Tahoma"/>
            <family val="2"/>
          </rPr>
          <t>Sabri:</t>
        </r>
        <r>
          <rPr>
            <sz val="9"/>
            <color indexed="81"/>
            <rFont val="Tahoma"/>
            <family val="2"/>
          </rPr>
          <t xml:space="preserve">
6 Tons</t>
        </r>
      </text>
    </comment>
    <comment ref="AL16" authorId="6" shapeId="0" xr:uid="{00000000-0006-0000-0600-00001E000000}">
      <text>
        <r>
          <rPr>
            <b/>
            <sz val="9"/>
            <color indexed="81"/>
            <rFont val="Tahoma"/>
            <family val="2"/>
          </rPr>
          <t>Tamer Mohamed Ragab:</t>
        </r>
        <r>
          <rPr>
            <sz val="9"/>
            <color indexed="81"/>
            <rFont val="Tahoma"/>
            <family val="2"/>
          </rPr>
          <t xml:space="preserve">
6 tons</t>
        </r>
      </text>
    </comment>
    <comment ref="AM16" authorId="0" shapeId="0" xr:uid="{00000000-0006-0000-0600-00001F000000}">
      <text>
        <r>
          <rPr>
            <b/>
            <sz val="9"/>
            <color indexed="81"/>
            <rFont val="Tahoma"/>
            <family val="2"/>
          </rPr>
          <t>Ahmed Mohamed Sabri:</t>
        </r>
        <r>
          <rPr>
            <sz val="9"/>
            <color indexed="81"/>
            <rFont val="Tahoma"/>
            <family val="2"/>
          </rPr>
          <t xml:space="preserve">
10 TONs</t>
        </r>
      </text>
    </comment>
    <comment ref="AN16" authorId="0" shapeId="0" xr:uid="{00000000-0006-0000-0600-000020000000}">
      <text>
        <r>
          <rPr>
            <b/>
            <sz val="9"/>
            <color indexed="81"/>
            <rFont val="Tahoma"/>
            <family val="2"/>
          </rPr>
          <t>Ahmed Mohamed Sabri:</t>
        </r>
        <r>
          <rPr>
            <sz val="9"/>
            <color indexed="81"/>
            <rFont val="Tahoma"/>
            <family val="2"/>
          </rPr>
          <t xml:space="preserve">
17 tons were added
</t>
        </r>
      </text>
    </comment>
    <comment ref="AO16" authorId="1" shapeId="0" xr:uid="{00000000-0006-0000-0600-000021000000}">
      <text>
        <r>
          <rPr>
            <b/>
            <sz val="9"/>
            <color indexed="81"/>
            <rFont val="Tahoma"/>
            <family val="2"/>
          </rPr>
          <t>Mohamed Mesbah Amasha:</t>
        </r>
        <r>
          <rPr>
            <sz val="9"/>
            <color indexed="81"/>
            <rFont val="Tahoma"/>
            <family val="2"/>
          </rPr>
          <t xml:space="preserve">
6 Tons were added. (Operation)
</t>
        </r>
      </text>
    </comment>
    <comment ref="AP16" authorId="0" shapeId="0" xr:uid="{00000000-0006-0000-0600-000022000000}">
      <text>
        <r>
          <rPr>
            <b/>
            <sz val="9"/>
            <color indexed="81"/>
            <rFont val="Tahoma"/>
            <family val="2"/>
          </rPr>
          <t>Ahmed Mohamed Sabri:</t>
        </r>
        <r>
          <rPr>
            <sz val="9"/>
            <color indexed="81"/>
            <rFont val="Tahoma"/>
            <family val="2"/>
          </rPr>
          <t xml:space="preserve">
7 Tons were added
</t>
        </r>
      </text>
    </comment>
    <comment ref="AQ16" authorId="0" shapeId="0" xr:uid="{00000000-0006-0000-0600-000023000000}">
      <text>
        <r>
          <rPr>
            <b/>
            <sz val="9"/>
            <color indexed="81"/>
            <rFont val="Tahoma"/>
            <family val="2"/>
          </rPr>
          <t>Ahmed Mohamed Sabri:</t>
        </r>
        <r>
          <rPr>
            <sz val="9"/>
            <color indexed="81"/>
            <rFont val="Tahoma"/>
            <family val="2"/>
          </rPr>
          <t xml:space="preserve">
5 Tons were added
</t>
        </r>
      </text>
    </comment>
    <comment ref="AR16" authorId="1" shapeId="0" xr:uid="{00000000-0006-0000-0600-000024000000}">
      <text>
        <r>
          <rPr>
            <b/>
            <sz val="9"/>
            <color indexed="81"/>
            <rFont val="Tahoma"/>
            <family val="2"/>
          </rPr>
          <t>Mohamed Mesbah Amasha:</t>
        </r>
        <r>
          <rPr>
            <sz val="9"/>
            <color indexed="81"/>
            <rFont val="Tahoma"/>
            <family val="2"/>
          </rPr>
          <t xml:space="preserve">
3 T were added
</t>
        </r>
      </text>
    </comment>
    <comment ref="AS16" authorId="1" shapeId="0" xr:uid="{00000000-0006-0000-0600-000025000000}">
      <text>
        <r>
          <rPr>
            <b/>
            <sz val="9"/>
            <color indexed="81"/>
            <rFont val="Tahoma"/>
            <family val="2"/>
          </rPr>
          <t>Mohamed Mesbah Amasha:</t>
        </r>
        <r>
          <rPr>
            <sz val="9"/>
            <color indexed="81"/>
            <rFont val="Tahoma"/>
            <family val="2"/>
          </rPr>
          <t xml:space="preserve">
2 T were added
</t>
        </r>
      </text>
    </comment>
    <comment ref="AT16" authorId="1" shapeId="0" xr:uid="{00000000-0006-0000-0600-000026000000}">
      <text>
        <r>
          <rPr>
            <b/>
            <sz val="9"/>
            <color indexed="81"/>
            <rFont val="Tahoma"/>
            <family val="2"/>
          </rPr>
          <t>Mohamed Mesbah Amasha:</t>
        </r>
        <r>
          <rPr>
            <sz val="9"/>
            <color indexed="81"/>
            <rFont val="Tahoma"/>
            <family val="2"/>
          </rPr>
          <t xml:space="preserve">
11 Tons were added
Outage was 2200mm</t>
        </r>
      </text>
    </comment>
    <comment ref="P17" authorId="3" shapeId="0" xr:uid="{00000000-0006-0000-0600-000027000000}">
      <text>
        <r>
          <rPr>
            <b/>
            <sz val="9"/>
            <color indexed="81"/>
            <rFont val="Tahoma"/>
            <family val="2"/>
          </rPr>
          <t>tamer mohamed ahmed ragab:</t>
        </r>
        <r>
          <rPr>
            <sz val="9"/>
            <color indexed="81"/>
            <rFont val="Tahoma"/>
            <family val="2"/>
          </rPr>
          <t xml:space="preserve">
35 Jumbos added (19 old + 16 new)</t>
        </r>
      </text>
    </comment>
    <comment ref="S17" authorId="4" shapeId="0" xr:uid="{00000000-0006-0000-0600-000028000000}">
      <text>
        <r>
          <rPr>
            <b/>
            <sz val="9"/>
            <color indexed="81"/>
            <rFont val="Tahoma"/>
            <family val="2"/>
          </rPr>
          <t>Sabri:</t>
        </r>
        <r>
          <rPr>
            <sz val="9"/>
            <color indexed="81"/>
            <rFont val="Tahoma"/>
            <family val="2"/>
          </rPr>
          <t xml:space="preserve">
35 jamp bag 1150 each</t>
        </r>
      </text>
    </comment>
    <comment ref="T17" authorId="4" shapeId="0" xr:uid="{00000000-0006-0000-0600-000029000000}">
      <text>
        <r>
          <rPr>
            <b/>
            <sz val="9"/>
            <color indexed="81"/>
            <rFont val="Tahoma"/>
            <family val="2"/>
          </rPr>
          <t>Sabri:</t>
        </r>
        <r>
          <rPr>
            <sz val="9"/>
            <color indexed="81"/>
            <rFont val="Tahoma"/>
            <family val="2"/>
          </rPr>
          <t xml:space="preserve">
35 jumbo bags were loaded  1150 each
</t>
        </r>
      </text>
    </comment>
    <comment ref="U17" authorId="4" shapeId="0" xr:uid="{00000000-0006-0000-0600-00002A000000}">
      <text>
        <r>
          <rPr>
            <b/>
            <sz val="9"/>
            <color indexed="81"/>
            <rFont val="Tahoma"/>
            <family val="2"/>
          </rPr>
          <t>Sabri:</t>
        </r>
        <r>
          <rPr>
            <sz val="9"/>
            <color indexed="81"/>
            <rFont val="Tahoma"/>
            <family val="2"/>
          </rPr>
          <t xml:space="preserve">
35 jumbo bags were loaded  1150 each</t>
        </r>
      </text>
    </comment>
    <comment ref="X17" authorId="5" shapeId="0" xr:uid="{00000000-0006-0000-0600-00002B000000}">
      <text>
        <r>
          <rPr>
            <b/>
            <sz val="9"/>
            <color indexed="81"/>
            <rFont val="Tahoma"/>
            <family val="2"/>
          </rPr>
          <t>Tamer Ragab:</t>
        </r>
        <r>
          <rPr>
            <sz val="9"/>
            <color indexed="81"/>
            <rFont val="Tahoma"/>
            <family val="2"/>
          </rPr>
          <t xml:space="preserve">
35 jumbo bags were added each 1150 kgs.</t>
        </r>
      </text>
    </comment>
    <comment ref="Z17" authorId="4" shapeId="0" xr:uid="{00000000-0006-0000-0600-00002C000000}">
      <text>
        <r>
          <rPr>
            <b/>
            <sz val="9"/>
            <color indexed="81"/>
            <rFont val="Tahoma"/>
            <family val="2"/>
          </rPr>
          <t>Sabri:</t>
        </r>
        <r>
          <rPr>
            <sz val="9"/>
            <color indexed="81"/>
            <rFont val="Tahoma"/>
            <family val="2"/>
          </rPr>
          <t xml:space="preserve">
35 jumbo bag 1150 kg each
</t>
        </r>
      </text>
    </comment>
    <comment ref="AA17" authorId="5" shapeId="0" xr:uid="{00000000-0006-0000-0600-00002D000000}">
      <text>
        <r>
          <rPr>
            <b/>
            <sz val="9"/>
            <color indexed="81"/>
            <rFont val="Tahoma"/>
            <family val="2"/>
          </rPr>
          <t>Tamer Ragab:</t>
        </r>
        <r>
          <rPr>
            <sz val="9"/>
            <color indexed="81"/>
            <rFont val="Tahoma"/>
            <family val="2"/>
          </rPr>
          <t xml:space="preserve">
35 jumbo bags, 1150 kg bag each were loaded into clay filter.
</t>
        </r>
      </text>
    </comment>
    <comment ref="AB17" authorId="5" shapeId="0" xr:uid="{00000000-0006-0000-0600-00002E000000}">
      <text>
        <r>
          <rPr>
            <b/>
            <sz val="9"/>
            <color indexed="81"/>
            <rFont val="Tahoma"/>
            <family val="2"/>
          </rPr>
          <t>Tamer Ragab:</t>
        </r>
        <r>
          <rPr>
            <sz val="9"/>
            <color indexed="81"/>
            <rFont val="Tahoma"/>
            <family val="2"/>
          </rPr>
          <t xml:space="preserve">
40 Tons</t>
        </r>
      </text>
    </comment>
    <comment ref="AD17" authorId="4" shapeId="0" xr:uid="{00000000-0006-0000-0600-00002F000000}">
      <text>
        <r>
          <rPr>
            <b/>
            <sz val="9"/>
            <color indexed="81"/>
            <rFont val="Tahoma"/>
            <family val="2"/>
          </rPr>
          <t>Sabri:</t>
        </r>
        <r>
          <rPr>
            <sz val="9"/>
            <color indexed="81"/>
            <rFont val="Tahoma"/>
            <family val="2"/>
          </rPr>
          <t xml:space="preserve">
40 tons</t>
        </r>
      </text>
    </comment>
    <comment ref="AI17" authorId="4" shapeId="0" xr:uid="{00000000-0006-0000-0600-000030000000}">
      <text>
        <r>
          <rPr>
            <b/>
            <sz val="9"/>
            <color indexed="81"/>
            <rFont val="Tahoma"/>
            <family val="2"/>
          </rPr>
          <t>Sabri:</t>
        </r>
        <r>
          <rPr>
            <sz val="9"/>
            <color indexed="81"/>
            <rFont val="Tahoma"/>
            <family val="2"/>
          </rPr>
          <t xml:space="preserve">
40250 Kgs</t>
        </r>
      </text>
    </comment>
    <comment ref="AJ17" authorId="4" shapeId="0" xr:uid="{00000000-0006-0000-0600-000031000000}">
      <text>
        <r>
          <rPr>
            <b/>
            <sz val="9"/>
            <color indexed="81"/>
            <rFont val="Tahoma"/>
            <family val="2"/>
          </rPr>
          <t>Sabri:</t>
        </r>
        <r>
          <rPr>
            <sz val="9"/>
            <color indexed="81"/>
            <rFont val="Tahoma"/>
            <family val="2"/>
          </rPr>
          <t xml:space="preserve">
Although WSIM was not reduced , replacement was done according to uppermanagemet decision because they were afraid of sudden failure due to 01-E-03 Leak</t>
        </r>
      </text>
    </comment>
    <comment ref="AK17" authorId="6" shapeId="0" xr:uid="{00000000-0006-0000-0600-000032000000}">
      <text>
        <r>
          <rPr>
            <b/>
            <sz val="9"/>
            <color indexed="81"/>
            <rFont val="Tahoma"/>
            <family val="2"/>
          </rPr>
          <t>Tamer Mohamed Ragab:</t>
        </r>
        <r>
          <rPr>
            <sz val="9"/>
            <color indexed="81"/>
            <rFont val="Tahoma"/>
            <family val="2"/>
          </rPr>
          <t xml:space="preserve">
Clay replacement due to low WSIM</t>
        </r>
      </text>
    </comment>
    <comment ref="AL17" authorId="6" shapeId="0" xr:uid="{00000000-0006-0000-0600-000033000000}">
      <text>
        <r>
          <rPr>
            <b/>
            <sz val="9"/>
            <color indexed="81"/>
            <rFont val="Tahoma"/>
            <family val="2"/>
          </rPr>
          <t>Tamer Mohamed Ragab:</t>
        </r>
        <r>
          <rPr>
            <sz val="9"/>
            <color indexed="81"/>
            <rFont val="Tahoma"/>
            <family val="2"/>
          </rPr>
          <t xml:space="preserve">
Clay replacement due to low WSIM</t>
        </r>
      </text>
    </comment>
    <comment ref="AN17" authorId="1" shapeId="0" xr:uid="{00000000-0006-0000-0600-000034000000}">
      <text>
        <r>
          <rPr>
            <b/>
            <sz val="9"/>
            <color indexed="81"/>
            <rFont val="Tahoma"/>
            <family val="2"/>
          </rPr>
          <t>Mohamed Mesbah Amasha:</t>
        </r>
        <r>
          <rPr>
            <sz val="9"/>
            <color indexed="81"/>
            <rFont val="Tahoma"/>
            <family val="2"/>
          </rPr>
          <t xml:space="preserve">
Due to Low WSIM
</t>
        </r>
      </text>
    </comment>
    <comment ref="AO17" authorId="0" shapeId="0" xr:uid="{00000000-0006-0000-0600-000035000000}">
      <text>
        <r>
          <rPr>
            <b/>
            <sz val="9"/>
            <color indexed="81"/>
            <rFont val="Tahoma"/>
            <family val="2"/>
          </rPr>
          <t>Ahmed Mohamed Sabri:</t>
        </r>
        <r>
          <rPr>
            <sz val="9"/>
            <color indexed="81"/>
            <rFont val="Tahoma"/>
            <family val="2"/>
          </rPr>
          <t xml:space="preserve">
Due to low wism, After puging clay for 3 times
</t>
        </r>
      </text>
    </comment>
    <comment ref="AP17" authorId="1" shapeId="0" xr:uid="{00000000-0006-0000-0600-000036000000}">
      <text>
        <r>
          <rPr>
            <b/>
            <sz val="9"/>
            <color indexed="81"/>
            <rFont val="Tahoma"/>
            <family val="2"/>
          </rPr>
          <t>Mohamed Mesbah Amasha:</t>
        </r>
        <r>
          <rPr>
            <sz val="9"/>
            <color indexed="81"/>
            <rFont val="Tahoma"/>
            <family val="2"/>
          </rPr>
          <t xml:space="preserve">
Due to Low WSIM, 35 T were added
</t>
        </r>
      </text>
    </comment>
    <comment ref="AQ17" authorId="1" shapeId="0" xr:uid="{00000000-0006-0000-0600-000037000000}">
      <text>
        <r>
          <rPr>
            <b/>
            <sz val="9"/>
            <color indexed="81"/>
            <rFont val="Tahoma"/>
            <family val="2"/>
          </rPr>
          <t>Mohamed Mesbah Amasha:</t>
        </r>
        <r>
          <rPr>
            <sz val="9"/>
            <color indexed="81"/>
            <rFont val="Tahoma"/>
            <family val="2"/>
          </rPr>
          <t xml:space="preserve">
40.25 T
</t>
        </r>
      </text>
    </comment>
    <comment ref="I18" authorId="0" shapeId="0" xr:uid="{00000000-0006-0000-0600-000038000000}">
      <text>
        <r>
          <rPr>
            <b/>
            <sz val="9"/>
            <color indexed="81"/>
            <rFont val="Tahoma"/>
            <family val="2"/>
          </rPr>
          <t>Ahmed Mohamed Sabri:</t>
        </r>
        <r>
          <rPr>
            <sz val="9"/>
            <color indexed="81"/>
            <rFont val="Tahoma"/>
            <family val="2"/>
          </rPr>
          <t xml:space="preserve">
2480 Kg's were recieved</t>
        </r>
      </text>
    </comment>
    <comment ref="J18" authorId="0" shapeId="0" xr:uid="{00000000-0006-0000-0600-000039000000}">
      <text>
        <r>
          <rPr>
            <b/>
            <sz val="9"/>
            <color indexed="81"/>
            <rFont val="Tahoma"/>
            <family val="2"/>
          </rPr>
          <t>Ahmed Mohamed Sabri:</t>
        </r>
        <r>
          <rPr>
            <sz val="9"/>
            <color indexed="81"/>
            <rFont val="Tahoma"/>
            <family val="2"/>
          </rPr>
          <t xml:space="preserve">
2260 Kg's were revieved
</t>
        </r>
      </text>
    </comment>
    <comment ref="K18" authorId="0" shapeId="0" xr:uid="{00000000-0006-0000-0600-00003A000000}">
      <text>
        <r>
          <rPr>
            <b/>
            <sz val="9"/>
            <color indexed="81"/>
            <rFont val="Tahoma"/>
            <family val="2"/>
          </rPr>
          <t>Ahmed Mohamed Sabri:</t>
        </r>
        <r>
          <rPr>
            <sz val="9"/>
            <color indexed="81"/>
            <rFont val="Tahoma"/>
            <family val="2"/>
          </rPr>
          <t xml:space="preserve">
1840 
There was no ammonia flow @ 03.Apr.2022
</t>
        </r>
      </text>
    </comment>
    <comment ref="L18" authorId="1" shapeId="0" xr:uid="{00000000-0006-0000-0600-00003B000000}">
      <text>
        <r>
          <rPr>
            <b/>
            <sz val="9"/>
            <color indexed="81"/>
            <rFont val="Tahoma"/>
            <family val="2"/>
          </rPr>
          <t>Mohamed Mesbah Amasha:</t>
        </r>
        <r>
          <rPr>
            <sz val="9"/>
            <color indexed="81"/>
            <rFont val="Tahoma"/>
            <family val="2"/>
          </rPr>
          <t xml:space="preserve">
2.2T were added
</t>
        </r>
      </text>
    </comment>
    <comment ref="M18" authorId="1" shapeId="0" xr:uid="{00000000-0006-0000-0600-00003C000000}">
      <text>
        <r>
          <rPr>
            <b/>
            <sz val="9"/>
            <color indexed="81"/>
            <rFont val="Tahoma"/>
            <family val="2"/>
          </rPr>
          <t>Mohamed Mesbah Amasha:</t>
        </r>
        <r>
          <rPr>
            <sz val="9"/>
            <color indexed="81"/>
            <rFont val="Tahoma"/>
            <family val="2"/>
          </rPr>
          <t xml:space="preserve">
2.34T were added on 20/6/2022, but recorded on system on 27/6/2022
</t>
        </r>
      </text>
    </comment>
    <comment ref="N18" authorId="1" shapeId="0" xr:uid="{00000000-0006-0000-0600-00003D000000}">
      <text>
        <r>
          <rPr>
            <b/>
            <sz val="9"/>
            <color indexed="81"/>
            <rFont val="Tahoma"/>
            <family val="2"/>
          </rPr>
          <t>Mohamed Mesbah Amasha:</t>
        </r>
        <r>
          <rPr>
            <sz val="9"/>
            <color indexed="81"/>
            <rFont val="Tahoma"/>
            <family val="2"/>
          </rPr>
          <t xml:space="preserve">
1. 111 T
</t>
        </r>
      </text>
    </comment>
    <comment ref="O18" authorId="1" shapeId="0" xr:uid="{00000000-0006-0000-0600-00003E000000}">
      <text>
        <r>
          <rPr>
            <b/>
            <sz val="9"/>
            <color indexed="81"/>
            <rFont val="Tahoma"/>
            <family val="2"/>
          </rPr>
          <t>Mohamed Mesbah Amasha:</t>
        </r>
        <r>
          <rPr>
            <sz val="9"/>
            <color indexed="81"/>
            <rFont val="Tahoma"/>
            <family val="2"/>
          </rPr>
          <t xml:space="preserve">
2.08 T Added
</t>
        </r>
      </text>
    </comment>
    <comment ref="P18" authorId="1" shapeId="0" xr:uid="{00000000-0006-0000-0600-00003F000000}">
      <text>
        <r>
          <rPr>
            <b/>
            <sz val="9"/>
            <color indexed="81"/>
            <rFont val="Tahoma"/>
            <family val="2"/>
          </rPr>
          <t>Mohamed Mesbah Amasha:</t>
        </r>
        <r>
          <rPr>
            <sz val="9"/>
            <color indexed="81"/>
            <rFont val="Tahoma"/>
            <family val="2"/>
          </rPr>
          <t xml:space="preserve">
1.95 T were Added
Tank was empty on 8-Jan
</t>
        </r>
      </text>
    </comment>
    <comment ref="Q18" authorId="1" shapeId="0" xr:uid="{00000000-0006-0000-0600-000040000000}">
      <text>
        <r>
          <rPr>
            <b/>
            <sz val="9"/>
            <color indexed="81"/>
            <rFont val="Tahoma"/>
            <family val="2"/>
          </rPr>
          <t>Mohamed Mesbah Amasha:</t>
        </r>
        <r>
          <rPr>
            <sz val="9"/>
            <color indexed="81"/>
            <rFont val="Tahoma"/>
            <family val="2"/>
          </rPr>
          <t xml:space="preserve">
2.34 T</t>
        </r>
      </text>
    </comment>
    <comment ref="R18" authorId="7" shapeId="0" xr:uid="{00000000-0006-0000-0600-000041000000}">
      <text>
        <r>
          <rPr>
            <b/>
            <sz val="9"/>
            <color indexed="81"/>
            <rFont val="Tahoma"/>
            <family val="2"/>
          </rPr>
          <t>Khaled Mamdouh El-Sayed:</t>
        </r>
        <r>
          <rPr>
            <sz val="9"/>
            <color indexed="81"/>
            <rFont val="Tahoma"/>
            <family val="2"/>
          </rPr>
          <t xml:space="preserve">
2.22 ton</t>
        </r>
      </text>
    </comment>
    <comment ref="S19" authorId="5" shapeId="0" xr:uid="{00000000-0006-0000-0600-000042000000}">
      <text>
        <r>
          <rPr>
            <b/>
            <sz val="9"/>
            <color indexed="81"/>
            <rFont val="Tahoma"/>
            <family val="2"/>
          </rPr>
          <t>Tamer Ragab:</t>
        </r>
        <r>
          <rPr>
            <sz val="9"/>
            <color indexed="81"/>
            <rFont val="Tahoma"/>
            <family val="2"/>
          </rPr>
          <t xml:space="preserve">
Partial reactor hot water wash due to 01-E-03 Leak</t>
        </r>
      </text>
    </comment>
    <comment ref="T19" authorId="5" shapeId="0" xr:uid="{00000000-0006-0000-0600-000043000000}">
      <text>
        <r>
          <rPr>
            <b/>
            <sz val="9"/>
            <color indexed="81"/>
            <rFont val="Tahoma"/>
            <family val="2"/>
          </rPr>
          <t>Tamer Ragab:</t>
        </r>
        <r>
          <rPr>
            <sz val="9"/>
            <color indexed="81"/>
            <rFont val="Tahoma"/>
            <family val="2"/>
          </rPr>
          <t xml:space="preserve">
HWW due to high reactor DP as reactor was drained from catalyst fines for 4 times.</t>
        </r>
      </text>
    </comment>
    <comment ref="U19" authorId="4" shapeId="0" xr:uid="{00000000-0006-0000-0600-000044000000}">
      <text>
        <r>
          <rPr>
            <b/>
            <sz val="9"/>
            <color indexed="81"/>
            <rFont val="Tahoma"/>
            <family val="2"/>
          </rPr>
          <t>Sabri:</t>
        </r>
        <r>
          <rPr>
            <sz val="9"/>
            <color indexed="81"/>
            <rFont val="Tahoma"/>
            <family val="2"/>
          </rPr>
          <t xml:space="preserve">
Due to leak in 01-E-03 and hence while clay replacement, a partial hot water wash was done
</t>
        </r>
      </text>
    </comment>
    <comment ref="V19" authorId="0" shapeId="0" xr:uid="{00000000-0006-0000-0600-000045000000}">
      <text>
        <r>
          <rPr>
            <b/>
            <sz val="9"/>
            <color indexed="81"/>
            <rFont val="Tahoma"/>
            <family val="2"/>
          </rPr>
          <t>Ahmed Mohamed Sabri:</t>
        </r>
        <r>
          <rPr>
            <sz val="9"/>
            <color indexed="81"/>
            <rFont val="Tahoma"/>
            <family val="2"/>
          </rPr>
          <t xml:space="preserve">
No special reason, just because salt topping and clay replacement took place
</t>
        </r>
      </text>
    </comment>
    <comment ref="I23" authorId="5" shapeId="0" xr:uid="{00000000-0006-0000-0600-000046000000}">
      <text>
        <r>
          <rPr>
            <b/>
            <sz val="9"/>
            <color indexed="81"/>
            <rFont val="Tahoma"/>
            <family val="2"/>
          </rPr>
          <t>Tamer Ragab:</t>
        </r>
        <r>
          <rPr>
            <sz val="9"/>
            <color indexed="81"/>
            <rFont val="Tahoma"/>
            <family val="2"/>
          </rPr>
          <t xml:space="preserve">
Internally inspected and found inlet distributor totally corroded.
Each of Anthracite &amp; Rasching Rings are in perfect conditions and filled to their desired outage.</t>
        </r>
      </text>
    </comment>
    <comment ref="AO31" authorId="1" shapeId="0" xr:uid="{00000000-0006-0000-0600-000047000000}">
      <text>
        <r>
          <rPr>
            <b/>
            <sz val="9"/>
            <color indexed="81"/>
            <rFont val="Tahoma"/>
            <family val="2"/>
          </rPr>
          <t>Mohamed Mesbah Amasha:</t>
        </r>
        <r>
          <rPr>
            <sz val="9"/>
            <color indexed="81"/>
            <rFont val="Tahoma"/>
            <family val="2"/>
          </rPr>
          <t xml:space="preserve">
40.25 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Mesbah Amasha</author>
  </authors>
  <commentList>
    <comment ref="F12" authorId="0" shapeId="0" xr:uid="{00000000-0006-0000-0700-000001000000}">
      <text>
        <r>
          <rPr>
            <b/>
            <sz val="9"/>
            <color indexed="81"/>
            <rFont val="Tahoma"/>
            <family val="2"/>
          </rPr>
          <t>Mohamed Mesbah Amasha:</t>
        </r>
        <r>
          <rPr>
            <sz val="9"/>
            <color indexed="81"/>
            <rFont val="Tahoma"/>
            <family val="2"/>
          </rPr>
          <t xml:space="preserve">
Refer to the mail "12-T-02 Non Conformity to Design in Lower Section" sent on 14/01/2024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tamer mohamed ahmed ragab</author>
    <author>Ahmed Mohamed Sabri</author>
  </authors>
  <commentList>
    <comment ref="E45" authorId="0" shapeId="0" xr:uid="{00000000-0006-0000-0800-000001000000}">
      <text>
        <r>
          <rPr>
            <b/>
            <sz val="9"/>
            <color indexed="81"/>
            <rFont val="Tahoma"/>
            <family val="2"/>
          </rPr>
          <t>tamer mohamed ahmed ragab:</t>
        </r>
        <r>
          <rPr>
            <sz val="9"/>
            <color indexed="81"/>
            <rFont val="Tahoma"/>
            <family val="2"/>
          </rPr>
          <t xml:space="preserve">
</t>
        </r>
      </text>
    </comment>
    <comment ref="E46" authorId="0" shapeId="0" xr:uid="{00000000-0006-0000-0800-000002000000}">
      <text>
        <r>
          <rPr>
            <b/>
            <sz val="9"/>
            <color indexed="81"/>
            <rFont val="Tahoma"/>
            <family val="2"/>
          </rPr>
          <t>tamer mohamed ahmed ragab:</t>
        </r>
        <r>
          <rPr>
            <sz val="9"/>
            <color indexed="81"/>
            <rFont val="Tahoma"/>
            <family val="2"/>
          </rPr>
          <t xml:space="preserve">
</t>
        </r>
      </text>
    </comment>
    <comment ref="E522" authorId="1" shapeId="0" xr:uid="{00000000-0006-0000-0800-000003000000}">
      <text>
        <r>
          <rPr>
            <b/>
            <sz val="9"/>
            <color indexed="81"/>
            <rFont val="Tahoma"/>
            <family val="2"/>
          </rPr>
          <t>Ahmed Mohamed Sabri:</t>
        </r>
        <r>
          <rPr>
            <sz val="9"/>
            <color indexed="81"/>
            <rFont val="Tahoma"/>
            <family val="2"/>
          </rPr>
          <t xml:space="preserve">
Edited by Sabri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tamer mohamed ahmed ragab</author>
  </authors>
  <commentList>
    <comment ref="D103" authorId="0" shapeId="0" xr:uid="{00000000-0006-0000-0C00-000001000000}">
      <text>
        <r>
          <rPr>
            <b/>
            <sz val="9"/>
            <color indexed="81"/>
            <rFont val="Tahoma"/>
            <family val="2"/>
          </rPr>
          <t>tamer mohamed ahmed ragab:</t>
        </r>
        <r>
          <rPr>
            <sz val="9"/>
            <color indexed="81"/>
            <rFont val="Tahoma"/>
            <family val="2"/>
          </rPr>
          <t xml:space="preserve">
Highest figure of all time.</t>
        </r>
      </text>
    </comment>
  </commentList>
</comments>
</file>

<file path=xl/sharedStrings.xml><?xml version="1.0" encoding="utf-8"?>
<sst xmlns="http://schemas.openxmlformats.org/spreadsheetml/2006/main" count="4013" uniqueCount="1897">
  <si>
    <t>A/B</t>
  </si>
  <si>
    <t>ID</t>
  </si>
  <si>
    <t>Activity</t>
  </si>
  <si>
    <t>Date</t>
  </si>
  <si>
    <t>progress</t>
  </si>
  <si>
    <t>Comment</t>
  </si>
  <si>
    <t>Unit</t>
  </si>
  <si>
    <t>M.fathy</t>
  </si>
  <si>
    <t>Amr</t>
  </si>
  <si>
    <t>Sabri</t>
  </si>
  <si>
    <t>No.</t>
  </si>
  <si>
    <t>E</t>
  </si>
  <si>
    <t>V</t>
  </si>
  <si>
    <t>T</t>
  </si>
  <si>
    <t>H</t>
  </si>
  <si>
    <t>CCR catalyst samples</t>
  </si>
  <si>
    <t>UOP MOM October 2012</t>
  </si>
  <si>
    <t>E-01</t>
  </si>
  <si>
    <t>V-04</t>
  </si>
  <si>
    <t>Packinox data</t>
  </si>
  <si>
    <t xml:space="preserve">8% loading </t>
  </si>
  <si>
    <t>air drier replacment A</t>
  </si>
  <si>
    <t>air drier replacment B</t>
  </si>
  <si>
    <t>Unit 05</t>
  </si>
  <si>
    <t>moisture content In feed , DIH ovhd bottom and side draw</t>
  </si>
  <si>
    <t>R-01/2/3/4</t>
  </si>
  <si>
    <t>Referance</t>
  </si>
  <si>
    <t>Target</t>
  </si>
  <si>
    <t>Z-52 A</t>
  </si>
  <si>
    <t>Z-52 B</t>
  </si>
  <si>
    <t>UOP turn around</t>
  </si>
  <si>
    <t>V-03 A</t>
  </si>
  <si>
    <t>V-03 B</t>
  </si>
  <si>
    <t>Liquid drier</t>
  </si>
  <si>
    <t>V-04 A</t>
  </si>
  <si>
    <t>V-04 B</t>
  </si>
  <si>
    <t>Net Gas Chloride Treater</t>
  </si>
  <si>
    <t>V-08</t>
  </si>
  <si>
    <t>LPG Chloride Treater</t>
  </si>
  <si>
    <t>V-01 A</t>
  </si>
  <si>
    <t>V-01 B</t>
  </si>
  <si>
    <t>Gas Drier</t>
  </si>
  <si>
    <t>Proposed</t>
  </si>
  <si>
    <t>G</t>
  </si>
  <si>
    <t>one year life</t>
  </si>
  <si>
    <t>Platforming Unit</t>
  </si>
  <si>
    <t>replace whem loading reach 8%</t>
  </si>
  <si>
    <t>04-V-04 Chloride treater History</t>
  </si>
  <si>
    <t>A</t>
  </si>
  <si>
    <t>B</t>
  </si>
  <si>
    <t>15/08/2009
with CLR-454</t>
  </si>
  <si>
    <t>16/03/2009
With CLR-454</t>
  </si>
  <si>
    <t>upset</t>
  </si>
  <si>
    <t>catalyst samples</t>
  </si>
  <si>
    <t>Description</t>
  </si>
  <si>
    <t>Area 2A Catalyst history</t>
  </si>
  <si>
    <t>Tag</t>
  </si>
  <si>
    <t>Catalyst</t>
  </si>
  <si>
    <t>Apr,2002</t>
  </si>
  <si>
    <t>02-R-01</t>
  </si>
  <si>
    <t>Salt drier</t>
  </si>
  <si>
    <t>15 tons is depleted</t>
  </si>
  <si>
    <t>Clay filter</t>
  </si>
  <si>
    <t>Delt P is over 1.38</t>
  </si>
  <si>
    <t>Day</t>
  </si>
  <si>
    <t>Revamp</t>
  </si>
  <si>
    <t>2A</t>
  </si>
  <si>
    <t>R-01</t>
  </si>
  <si>
    <t>V-03</t>
  </si>
  <si>
    <t>CCR</t>
  </si>
  <si>
    <t xml:space="preserve">N-204 3Q, TK-550 1/8", TK-550 3/16" and TK-10 5/8" </t>
  </si>
  <si>
    <t>Jan,2006</t>
  </si>
  <si>
    <t>Skimming under nitrogen.</t>
  </si>
  <si>
    <t>Jan,2007</t>
  </si>
  <si>
    <t>HC-DM 1.3Q, HC-DM 3Q, TK-550 1/8", TK-550 3/16" and TK-10 5/8"</t>
  </si>
  <si>
    <t>Skimming under nitrogen and total catalyst screening.</t>
  </si>
  <si>
    <t>04R-01,02,03 and 04</t>
  </si>
  <si>
    <t>R-164</t>
  </si>
  <si>
    <t>R-134 was replaced with R-146</t>
  </si>
  <si>
    <t>April,2011</t>
  </si>
  <si>
    <t>Complete catalyst unloading and reloading with R-264 make up.</t>
  </si>
  <si>
    <t>Oct,2010</t>
  </si>
  <si>
    <t>05-R-01A</t>
  </si>
  <si>
    <t>I-82</t>
  </si>
  <si>
    <t>I-8 was replaced with I-82 under nitrogen atmosphere.</t>
  </si>
  <si>
    <t>05-R-01B</t>
  </si>
  <si>
    <t>I-8+</t>
  </si>
  <si>
    <t>I-8 was replaced with I-8+ under nitrogen atmosphere.</t>
  </si>
  <si>
    <t>Apr,2011</t>
  </si>
  <si>
    <t>I-8+ was replaced with I-82 under nitrogen atmosphere.</t>
  </si>
  <si>
    <t>05-V-01 A,B</t>
  </si>
  <si>
    <t>PDG-418</t>
  </si>
  <si>
    <t>Sep,2005</t>
  </si>
  <si>
    <t>05-V-02</t>
  </si>
  <si>
    <t>ADS12</t>
  </si>
  <si>
    <t>ADS11L was replaced with ADS12.</t>
  </si>
  <si>
    <t>05-V-03 A,B</t>
  </si>
  <si>
    <t>HPG-250</t>
  </si>
  <si>
    <t>Old molecular sieve was unloaded and reloaded again.</t>
  </si>
  <si>
    <t>Jul,2008</t>
  </si>
  <si>
    <t>06-R-01</t>
  </si>
  <si>
    <t>Merox No.31</t>
  </si>
  <si>
    <t>Tempered water system</t>
  </si>
  <si>
    <t>Time</t>
  </si>
  <si>
    <t>Sample Point</t>
  </si>
  <si>
    <t>Value</t>
  </si>
  <si>
    <t>K</t>
  </si>
  <si>
    <t>UNIT</t>
  </si>
  <si>
    <t>Problem</t>
  </si>
  <si>
    <t>Root cause</t>
  </si>
  <si>
    <t>Learned lessons</t>
  </si>
  <si>
    <t>Direct cause cause</t>
  </si>
  <si>
    <t>Sulfur breakthrough on  after start up</t>
  </si>
  <si>
    <t>02-E-03 Leak</t>
  </si>
  <si>
    <t>1- Unit 04 RG &amp; net gas may have H2S for Two days even after problem solved</t>
  </si>
  <si>
    <t>04-P-03 A impeller was trimmed from 348 to 340 vs 335 in datasheet</t>
  </si>
  <si>
    <t xml:space="preserve">04-P-03 B motor was changed from 30 KW to 37 KW </t>
  </si>
  <si>
    <t>Action</t>
  </si>
  <si>
    <t>Doha mentioned in the daily meeting that if the supplier replied today the P.O may be issued today</t>
  </si>
  <si>
    <t>E-56 temperature reached 346 Vs 370 C° @22:00 on 7th of march ( same composition of purified gas)</t>
  </si>
  <si>
    <t>Eng sayed requested to collect data for eqipments for "fit for service"</t>
  </si>
  <si>
    <t>Islam saad of A2a operation requested latest 5 PFCP's cuz they have internal audit</t>
  </si>
  <si>
    <t>General</t>
  </si>
  <si>
    <t>02-Fic-027 began to read less than 02-Fic-002 after instrumentation worked on it</t>
  </si>
  <si>
    <t>02-FV-002 was held @ 50 % with manual control opening from 04:35 to 5:42</t>
  </si>
  <si>
    <t>Lead reactor inlet temperatures increases 2 C° @ 13:19</t>
  </si>
  <si>
    <t>Eng said told amr abu mady that 03-E-02 has leak ( naphtha splitter bottom cooler to TK-08)</t>
  </si>
  <si>
    <t>Unit 06</t>
  </si>
  <si>
    <t>WISM in feed to merox unit ( from unit 01 out)</t>
  </si>
  <si>
    <t>WISM in feed to merox unit ( from U06 inlet)</t>
  </si>
  <si>
    <t>Ahmed sabri attended SIR meeting 4571 (Low wism for jet final tanks)</t>
  </si>
  <si>
    <t>WISM in feed &amp; in tank &amp; in mix ( lab kero study blend)</t>
  </si>
  <si>
    <t xml:space="preserve">Unit 06 </t>
  </si>
  <si>
    <t>SIR required data</t>
  </si>
  <si>
    <t>2 Tons of salt were added to 06-V-03 &amp; Unit purge was performed</t>
  </si>
  <si>
    <t xml:space="preserve">02-MP-04B Motor noise was observed at Tus. </t>
  </si>
  <si>
    <t>SD meeting was held for units 02,03,04 shutdow, points was sent in a mail in the same day</t>
  </si>
  <si>
    <t>@ 11:00 04-P-03B was tripped and restarted again</t>
  </si>
  <si>
    <t>@11:42 mulfunction at unit-01 flowmeter, led to pump trip. Unit 06 was down, salt and clay were bypassed</t>
  </si>
  <si>
    <t>02-FT-027 huning and was resset</t>
  </si>
  <si>
    <t>02-PDI036 mulfunction, it was flushed and resset</t>
  </si>
  <si>
    <t>02-FT-027 Electronic was changed due to hunting in its reading, flowmeter reading to be monitored to detect any change</t>
  </si>
  <si>
    <t>Unit-06 shutdown due to 01-P-01 B trip at 14:50, unit started up back at 15:44, on spec product at 18:49</t>
  </si>
  <si>
    <t>02-P-04 Performance done, efficiency found to be 38.2% which corresponds to 72.9% from expected efficiency, still pump give higher shut-off pressure than design pressure.</t>
  </si>
  <si>
    <t>03-E-02 Process side isolated, drains on each of the shell side and the CWS drained considerable amounts of water, where no water was drained from the CWR</t>
  </si>
  <si>
    <t>17:42 unit was down due to 01-P-05 trip
17:45 feed was back
18:03 clay brought back to service</t>
  </si>
  <si>
    <t>Salt topping memo was issued</t>
  </si>
  <si>
    <t>VGWT ceramic rasching ring was unloaded and then reloaded</t>
  </si>
  <si>
    <t>SD. @ 23:00 "falre replacement SD. +03-E-02"</t>
  </si>
  <si>
    <t>SD. @ 23:00 "falre replacement SD."</t>
  </si>
  <si>
    <t>unit under circulationSD. @ 23:00 "falre replacement SD."</t>
  </si>
  <si>
    <t>21:15 unit unit shutdown due to bad unit01 color
unit restarted on 28-04 @ 06:00 . Product to diesel- due to filters bockage, back pressure reached 10 Barg
on 29-04 @ 06:00 product to jet</t>
  </si>
  <si>
    <t xml:space="preserve"> Tripped Unit 05,06, 12 and 39 due to UPS system check ( NHT, CCR platforming was already SD)</t>
  </si>
  <si>
    <t>Salt topping of 4 tons</t>
  </si>
  <si>
    <t>Reactor Hot Water Wash from 11:38 till 21:14</t>
  </si>
  <si>
    <t>Make up gas cut, as due to CR7 UPS failure, Penex logic sequance for gas driers regeneration was resetted where drier B was to be regenerated, but after the reset, drier A was regenerated first. During the regeneration of drier A, the first depressurizing step didn't turn automatically where the panel operator had to turn to the semi automatic mode in order to turn to the next step in the regeneration.</t>
  </si>
  <si>
    <t>Clay Replacement, 35 jumbo bags were added, 19 old + 16 new, remaining one drum from old clay</t>
  </si>
  <si>
    <t>Ammonia level 19%, please check with chemicals, they have been notified of the level and have asked the purchasing department to order the new ammonia</t>
  </si>
  <si>
    <t>Very high skin temperature for 02-H-01 574/558/604/573, Eng. Sayed have been notified of the high skin temperatures as the skin for TXI39C is 604 and a high temperature alarm is on in the DCS.</t>
  </si>
  <si>
    <t>02-FT-007 was checked on 5/9/2017, check included zero/span and resetting the FT, 02-FT-007 was cut from 8/5 at 16:06 till 9/5 at 13:48</t>
  </si>
  <si>
    <t>Bypass valve on salt and clay that was suspected to be passing was replaced with a new one. Update: I have checked engineer Ashry and he said that the 6" valves that was suspected to be passing was changed with another valve that was repaired in the workshop and have been tested before, in addition the removed old valve that was present have been in service was removed and tested in the workshop and found to have a small leak, how small I dont know.</t>
  </si>
  <si>
    <t>v</t>
  </si>
  <si>
    <t>Equipment</t>
  </si>
  <si>
    <t>Z-54</t>
  </si>
  <si>
    <t>Net gas coalescer</t>
  </si>
  <si>
    <t>One year life</t>
  </si>
  <si>
    <t>Z</t>
  </si>
  <si>
    <t>Coalescer elements has been changed</t>
  </si>
  <si>
    <t>Heater burners are visually checked, A was fully opened and all the rest were partially opened, also Flame shapes were not even</t>
  </si>
  <si>
    <t>P</t>
  </si>
  <si>
    <t>Pump tripped due to Earth fault @ 06:00</t>
  </si>
  <si>
    <t>04-AIC-502 was malfunctioned from 15:00 after start up till 24.05 @ 08:00</t>
  </si>
  <si>
    <t>AT</t>
  </si>
  <si>
    <t>analyzer was replaced Rosemount analyzer with Rosemount analyzer after reciving UOP accptance</t>
  </si>
  <si>
    <t xml:space="preserve">AT </t>
  </si>
  <si>
    <t>Analyzer regulator was broken which lead to air leak for the analyzer inlet sample where the regulator was replaced on the 28th of May</t>
  </si>
  <si>
    <t>AV</t>
  </si>
  <si>
    <t>Valve positioner was stuck, where last work done on this valve was in september 2015, this valve has no routine maintenance.</t>
  </si>
  <si>
    <t>CRCS</t>
  </si>
  <si>
    <t>Adaption has been implemented to CCR section and a curve of 48.2 is still running</t>
  </si>
  <si>
    <t>V-02</t>
  </si>
  <si>
    <t>Sulfur guard Bed</t>
  </si>
  <si>
    <t>8 % or 1 year</t>
  </si>
  <si>
    <t>UOP MOM May 2012</t>
  </si>
  <si>
    <t>22:00 Fuel gas cut because of vent line plugging</t>
  </si>
  <si>
    <t>Feed cut in @ 04:00 the unit was shutdown because of unit-01 feed bad color on 05-06-2017</t>
  </si>
  <si>
    <t>Unit16 vent switched back to unit-01</t>
  </si>
  <si>
    <t>Unit was S/D from 11:54 to 13:24 to clean the injection nozzle of CF merox</t>
  </si>
  <si>
    <t>PFCP No</t>
  </si>
  <si>
    <t>PFCP Description</t>
  </si>
  <si>
    <t>Department</t>
  </si>
  <si>
    <t>Ongoing</t>
  </si>
  <si>
    <t>Date in</t>
  </si>
  <si>
    <t>Date Out</t>
  </si>
  <si>
    <t>Name</t>
  </si>
  <si>
    <t>mechanical seal failure of 16-P-03A. 16-P-03B sound when 16-P-03A was at work shop. Last high speed shaft assemply was used for 16-P-03A no spare is avilable for 16-P-03B. Caustic once through was from 16:00to 18:00</t>
  </si>
  <si>
    <t>pt</t>
  </si>
  <si>
    <t>02A</t>
  </si>
  <si>
    <t>check</t>
  </si>
  <si>
    <t>B is tripped @ 15:00 due to Overload, flow was around 30 M3/h</t>
  </si>
  <si>
    <t>Chloride in stabilizer OVHD &amp; bottom</t>
  </si>
  <si>
    <t>Chloride in stabilizer OVHD</t>
  </si>
  <si>
    <t>p</t>
  </si>
  <si>
    <t>03B</t>
  </si>
  <si>
    <t>tripped from 07:05 and restarted @ 07:08</t>
  </si>
  <si>
    <t>Earth fault several times with no process upsets. Each down time was from 1 to 2 minutes.</t>
  </si>
  <si>
    <t>B is tripped @ 18:26 due to Overload, flow was around 25 M3/h</t>
  </si>
  <si>
    <t>B is tripped @ 11:57 due to Overload, flow was around 64 M3/h</t>
  </si>
  <si>
    <t>relay was replaced at the substation</t>
  </si>
  <si>
    <t>PT</t>
  </si>
  <si>
    <t>impulse line was plugged and its location was changed to be taken from the pressure gauge</t>
  </si>
  <si>
    <t>PV</t>
  </si>
  <si>
    <t>002A</t>
  </si>
  <si>
    <t>002E</t>
  </si>
  <si>
    <t>Couldn't be fixed due to isolation valve is on both Pressure valves ( E &amp; C )</t>
  </si>
  <si>
    <t>Salt topping is performed and 9 tons were added.</t>
  </si>
  <si>
    <t>250 cycles</t>
  </si>
  <si>
    <t>UOP workshop</t>
  </si>
  <si>
    <t>NHT mass balance</t>
  </si>
  <si>
    <t>FT</t>
  </si>
  <si>
    <t>tranmitter replacment occurs without change in readings</t>
  </si>
  <si>
    <t>Reading increased around 7 M3/h ( the balance of platforming unit became around 100 % )</t>
  </si>
  <si>
    <t>Transmitter replacment occurred with change in reading ( 100 Vs 110 M3/h before replacment )</t>
  </si>
  <si>
    <t>R</t>
  </si>
  <si>
    <t>Addition of 2 drums of R-264 to the disengaging hopper where level increased from 40 to 51.3%</t>
  </si>
  <si>
    <t>two tubes plugged</t>
  </si>
  <si>
    <t>Isolated process side and water side</t>
  </si>
  <si>
    <t>Clay purge &amp; salt topping, 02-K-01 Check vibration</t>
  </si>
  <si>
    <t>Flowserve company attended site survey</t>
  </si>
  <si>
    <t>Clay Replacement, 35 jumbo bags were added outage 2250</t>
  </si>
  <si>
    <t>4.5 LT of N-73361 added to cylinder &amp; 4.5 LT of N-73361 added to packing</t>
  </si>
  <si>
    <t>REPLACED</t>
  </si>
  <si>
    <t>Naphtha from unit 02 batteru limit ( TK-08 isolated)</t>
  </si>
  <si>
    <t>2 &amp; 4</t>
  </si>
  <si>
    <t>Tempered meeting water meeting was held</t>
  </si>
  <si>
    <t>One of the filters of tempered water were changed ( the isolation valve was originally closed, so it was not in the circuit )</t>
  </si>
  <si>
    <t>ULTRASONIC flow mesaurments were conducted on 02-P-01 suction.</t>
  </si>
  <si>
    <t>Unit 04</t>
  </si>
  <si>
    <t>2nd stage net gas complete analysis on regular lab sheet</t>
  </si>
  <si>
    <t>Unit 02</t>
  </si>
  <si>
    <t>PES form was sent to change the range of 02-PIC-001 from (0 to 6 barg) to (0-8) barg to increase the suction pressure to increase the flow of the pump but Eng. sayed reject it</t>
  </si>
  <si>
    <t>Meeting was held between NALCO representative and technical to discuss Area-02 A status, mail was sent</t>
  </si>
  <si>
    <t>Pilot sample was discussed within  ameeting icluded operation team and instrumentation and Eng. hossam asaad believed that U-02 fuel gas path should be revised, Also he claimes that Area-02A burners are being corrodded more frequently than any other units</t>
  </si>
  <si>
    <t>Unit-16 treating section from 10/12/2017 @ 21:24 till 11/12/2017 to inspect each of Anthracite Coal &amp; CS Rasching Rings, where 16-V-05 was inspected on 11/12/2017 and it was found that the inlet distributor was heavly corroded. Accordingly, a new distributor was manufactured in the workshop and treating section started up on 11/12/2017 at 18:30</t>
  </si>
  <si>
    <t>3B</t>
  </si>
  <si>
    <t>06-FT-002 is giving a false reading of 0.9 Nm3/hr at an opening of 15% where it used to read around 3.6 Nm3/hr just after the orifice was last cleaned.</t>
  </si>
  <si>
    <t>CCR Shutdown due to 04-E-57 where when its switched from automatic control mode to manual, the heater's KW drops suddenly</t>
  </si>
  <si>
    <t>V-05</t>
  </si>
  <si>
    <t>Disulfide separator</t>
  </si>
  <si>
    <t>Pump to be taken to the workshop today to trim impeller as pump A in order to decrease pump ampere. Trimmed to 340 mm as P 03 A</t>
  </si>
  <si>
    <t>Pump impeller diameter trimmed from 348 mm to 340 mm, now both pumps A &amp; B have the same impeller diameter</t>
  </si>
  <si>
    <t>CCR UOP Samples taken on Sunday to complete a whole cycle samples.</t>
  </si>
  <si>
    <t>Coker Naphtha Cut off on 18/12/2017 @ 23:06, Capacity decreased to 170 m3/hr and separator pressure increased from 39.11 to 40.0</t>
  </si>
  <si>
    <t>FV</t>
  </si>
  <si>
    <t>Checked and found OK</t>
  </si>
  <si>
    <t>Checked &amp; found OK</t>
  </si>
  <si>
    <t>35 B</t>
  </si>
  <si>
    <t>Checked, positioner was malfunctioned</t>
  </si>
  <si>
    <t>Checked, found OK</t>
  </si>
  <si>
    <t>CCR UOP Samples sent to Tarek Hafez with all of the required documents and MSDS</t>
  </si>
  <si>
    <t>Unit shutdown due to pinhole in debutanizer overhead receiver line to 04-P-03</t>
  </si>
  <si>
    <t>Mechanical cataloug</t>
  </si>
  <si>
    <t>Salt topping was performed today, 13 tons were added vs expected of 15.5 tons, Actual salt consumption was 115 Kg/m3 (  as 13 tons were added and 112814 M3/h were processed over salt filter). Clay was drained by nitrogen ( while unit was kept online bypassing the salt &amp; clay filter to diesel).</t>
  </si>
  <si>
    <t>Spall that should have been disconnected when not in use were to be disconnected but the isolation valve was getting water &amp; LPG consistently, 04-LT007 will be checked for water level.</t>
  </si>
  <si>
    <t>Clay replacment</t>
  </si>
  <si>
    <t>FV002 OP was lowered from 20 % to 10 % while the flow increased from around 5 to around 15 M3/h @ 15:00</t>
  </si>
  <si>
    <t>Checked where wet rust was found in the orifice causing a high DP</t>
  </si>
  <si>
    <t>Checked and condensate was found in FT</t>
  </si>
  <si>
    <t>5 water traps on compressor were checked where they are all isolated and instead if being in service compressors &amp; air chamber are drained manually.</t>
  </si>
  <si>
    <t>Some equipments tripped due to natural grid electricity disturbance</t>
  </si>
  <si>
    <t>Switch from B to A as there was vibration in the steel structure of the discharge line of the A compressor where it was fixed by the civil department and then compressor A was placed in service to insure that there isnt any still vibration.</t>
  </si>
  <si>
    <t>Rotating will perform maintinance for the moisture traps and moisture separators ( 5 traps and 5 separators)</t>
  </si>
  <si>
    <t>Reactor (Hot water wash)</t>
  </si>
  <si>
    <t>PDI</t>
  </si>
  <si>
    <t>Was checked by a calibrated pressure gauge from 2 points upstream the reactor and 2 point down stream the reactor, Actual DP was found to be from 0.5 to 0.6 Vs reading of 0.7 on DCS. A question was added to UOP in the agenda</t>
  </si>
  <si>
    <t>Unit 6 shutdown to perform hot reactor water wash where DP reached 0.78 before shutdown. Each of 06-V-01 &amp; 06-V-02 &amp; 04-V-04 where drained.</t>
  </si>
  <si>
    <t>PSA S/D at 4:21 where penex make up gas was switched to be from unit-04</t>
  </si>
  <si>
    <t>6 ppb</t>
  </si>
  <si>
    <t>Hg content in NHT feed</t>
  </si>
  <si>
    <t>particulate contamination</t>
  </si>
  <si>
    <t>0.3 mg/L</t>
  </si>
  <si>
    <t>Latest status</t>
  </si>
  <si>
    <t>History</t>
  </si>
  <si>
    <t>04-T-51 repeated corrosion problem</t>
  </si>
  <si>
    <t>particulate contamination allover the unit</t>
  </si>
  <si>
    <t>Dark emulsion sample</t>
  </si>
  <si>
    <t xml:space="preserve">Mercury in feed &amp; in </t>
  </si>
  <si>
    <t>Net gas compressor 04-K-02 C trip due to 06XA601</t>
  </si>
  <si>
    <t xml:space="preserve">Tower washing as RSH samples were increasing although all unit required actions were taken to decrease RSH. </t>
  </si>
  <si>
    <t>6 months or 8% chloride loading</t>
  </si>
  <si>
    <t>Delt P is over 0.7</t>
  </si>
  <si>
    <t>Manual (Chapter 6)</t>
  </si>
  <si>
    <t>NH3 in make-up gas</t>
  </si>
  <si>
    <t>Nil</t>
  </si>
  <si>
    <t>&lt;1</t>
  </si>
  <si>
    <t>moisture</t>
  </si>
  <si>
    <t>sulfide in caustic</t>
  </si>
  <si>
    <t>NIl</t>
  </si>
  <si>
    <t>Regular sheet</t>
  </si>
  <si>
    <t>special lab sheet</t>
  </si>
  <si>
    <t>Hydrogen make-up gas moisture</t>
  </si>
  <si>
    <t>TK-09</t>
  </si>
  <si>
    <t>Total nitrogen &amp; Oxygenate</t>
  </si>
  <si>
    <t>0.54 &amp; 3.3 respectively</t>
  </si>
  <si>
    <t>Chlorides</t>
  </si>
  <si>
    <t>Chlorides in ligt naphtha, side draw &amp; stribber bottom</t>
  </si>
  <si>
    <t>1720 wt ppms</t>
  </si>
  <si>
    <t>0.6, 0.1 &amp; 0.4 wt ppms</t>
  </si>
  <si>
    <t>05-E-05 water in process sides</t>
  </si>
  <si>
    <t>Special,NHT feed, light and heavy naptha</t>
  </si>
  <si>
    <t>Si, Nitrogen and all metals</t>
  </si>
  <si>
    <t>Unit 01</t>
  </si>
  <si>
    <t>many</t>
  </si>
  <si>
    <t xml:space="preserve">calcium and silicon </t>
  </si>
  <si>
    <t>Special, NHT feed, light and heavy naphtha</t>
  </si>
  <si>
    <t>Unit 51</t>
  </si>
  <si>
    <t>Special, Tk-06 and Tk-07 silicon</t>
  </si>
  <si>
    <t>Si</t>
  </si>
  <si>
    <t>2.1 &amp; 2.7 respectively</t>
  </si>
  <si>
    <t>condensate of 05-E-10, special</t>
  </si>
  <si>
    <t>Oil content</t>
  </si>
  <si>
    <t>2 ppms</t>
  </si>
  <si>
    <t>Special samples from HX during shutdown</t>
  </si>
  <si>
    <t>Water using ASTM D 6304</t>
  </si>
  <si>
    <t>Exchanger was pressurized during Penex shutdown for inspection.</t>
  </si>
  <si>
    <t>Water using ASTM D 6304 &amp; D5454</t>
  </si>
  <si>
    <t>Special lab, drier inlet &amp; feed moisture</t>
  </si>
  <si>
    <t>175 &amp; 42 respectively</t>
  </si>
  <si>
    <t>Special lab, water in DIH &amp; stabilizer</t>
  </si>
  <si>
    <t>25 kgs of merox -31 were removed, DP was reduced from 0.64 to 0.48</t>
  </si>
  <si>
    <t>10 Kgs of merox -31 were removed there were no great effect on DP</t>
  </si>
  <si>
    <t>Special, Silicon in various streams</t>
  </si>
  <si>
    <t>The vessle was bypassed and a sample was aken, chloride was 15 ppms</t>
  </si>
  <si>
    <t xml:space="preserve">A/B transmitter were replaced with new ones </t>
  </si>
  <si>
    <t xml:space="preserve">Special, oxygenates </t>
  </si>
  <si>
    <t>3,11 and 0 ppms respectively</t>
  </si>
  <si>
    <t>CDU, TK-09, HCK naphthas, ASTM D7423</t>
  </si>
  <si>
    <t>Portion of piping after the ejector to the tower is replaced</t>
  </si>
  <si>
    <t>TK</t>
  </si>
  <si>
    <t>Cold feed stopped @11:34 due to oxygenates compound</t>
  </si>
  <si>
    <t>Was being sent to Crude tanks beginning of 12:25 on a batch basis</t>
  </si>
  <si>
    <t>Perchloroelthlyene</t>
  </si>
  <si>
    <t>22ppm</t>
  </si>
  <si>
    <t>Moisture using ASTM D5454</t>
  </si>
  <si>
    <t>Nitrogen blanket on 05-V-05</t>
  </si>
  <si>
    <t>WISM in feed to merox unit ( from unit 01 out) and water</t>
  </si>
  <si>
    <t>unit 04</t>
  </si>
  <si>
    <t>04-Z-52 outlet moisture</t>
  </si>
  <si>
    <t>Light naphtha</t>
  </si>
  <si>
    <t>Feed, Tank-09 and light naphtha</t>
  </si>
  <si>
    <t>Special UOP required analysis</t>
  </si>
  <si>
    <t>Arsenic, Lead, Flourides &amp; Mercury Feed, Tank-09 and light naphtha</t>
  </si>
  <si>
    <t>&lt;1, &lt;10&lt; 0.9, 3.8</t>
  </si>
  <si>
    <t>&lt;1, &lt;10&lt; 0.9, 2.6</t>
  </si>
  <si>
    <t>&lt;1, &lt;10&lt; 0.9, 1.9</t>
  </si>
  <si>
    <t>Clay Filter Purge and Drain from 00:00 till 6:00</t>
  </si>
  <si>
    <t>Caustic replacement occurs</t>
  </si>
  <si>
    <t>Inlet RON to tank 14</t>
  </si>
  <si>
    <t>mixture between bypass of penex unit (20 M3/h) and feed 62</t>
  </si>
  <si>
    <t xml:space="preserve">Data was taken by amr abo mady </t>
  </si>
  <si>
    <t>Portion of fresh feed bypass the unit to final storage tanks</t>
  </si>
  <si>
    <t>SI</t>
  </si>
  <si>
    <t>U-01 naphtha and U-11 naphtha special</t>
  </si>
  <si>
    <t>0.7 and 24 respectively</t>
  </si>
  <si>
    <t>Kerosene silicon</t>
  </si>
  <si>
    <t>Cautic change</t>
  </si>
  <si>
    <t xml:space="preserve">Skin temperature change in macro sheet </t>
  </si>
  <si>
    <t>U-11 naphtha silicon before and after antifoam injection</t>
  </si>
  <si>
    <t>24 &amp; 18 respectively</t>
  </si>
  <si>
    <t>Switched from A to B and then the flow increased and 02-FIC-005A and 02-FIC-006 became identical.</t>
  </si>
  <si>
    <t>Reboiler XV SD for about 10 minutes from 17:29, and H2S breakthrough was expectd and DT 1,2 switch happened on lead Reactor</t>
  </si>
  <si>
    <t>LPG chloride treater inlet</t>
  </si>
  <si>
    <t>04-V-08 inlet, special</t>
  </si>
  <si>
    <t>7 ppms</t>
  </si>
  <si>
    <t>2 boilers shutdown leading to reduce capacities in Area 2a</t>
  </si>
  <si>
    <t>LPG filled the tower and LPG was sent to LPG system</t>
  </si>
  <si>
    <t>6 ppms</t>
  </si>
  <si>
    <t>4 ppms</t>
  </si>
  <si>
    <t xml:space="preserve"> U-01, U-08 and TK-08 naphtha</t>
  </si>
  <si>
    <t>Complete analysis in special sample</t>
  </si>
  <si>
    <t>Bromine Number</t>
  </si>
  <si>
    <t>0.3, 0.3, 0.2</t>
  </si>
  <si>
    <t>Lead (Pb)</t>
  </si>
  <si>
    <t>&lt; 10, &lt; 10, &lt; 10 ppb</t>
  </si>
  <si>
    <t>Arsenic</t>
  </si>
  <si>
    <t>60, &lt;1, 5 ppb</t>
  </si>
  <si>
    <t>Nitrogen, Arsenic, Chloride, Flourdie</t>
  </si>
  <si>
    <t>0.45, 0.44, 0.41 &amp; &lt;1, &lt;1, &lt;1, &lt;1 &amp; 0.3, 0.1, 0.1 &amp; 0.2, &lt;0.1, &lt;0.1</t>
  </si>
  <si>
    <t>Sulfiding samples</t>
  </si>
  <si>
    <t xml:space="preserve">Sulfiding, naphtha specs, nitrogen </t>
  </si>
  <si>
    <t>Introduction of Coker Naphtha to NHT Reactor for the first time after catalyst replacement at 12:42</t>
  </si>
  <si>
    <t>Unit-01 Kerosene</t>
  </si>
  <si>
    <t>WSIM</t>
  </si>
  <si>
    <t>15 &amp; 5</t>
  </si>
  <si>
    <t>LPG chloride treater inlet &amp; Outlet</t>
  </si>
  <si>
    <t>04-V-08 inlet &amp; outlet special</t>
  </si>
  <si>
    <t>20 &amp; 8</t>
  </si>
  <si>
    <t>Kerosene feed from unit 01 color and wism</t>
  </si>
  <si>
    <t>22 &amp; 79</t>
  </si>
  <si>
    <t>Engineer sayed stated that there were some water found in the reformate tanks, without any lab results indicating so</t>
  </si>
  <si>
    <t xml:space="preserve">06-FIC003 was operating automatic and was just fine untill the pressure drops, then it was turned manually again </t>
  </si>
  <si>
    <t>Kerosene feed from unit 01</t>
  </si>
  <si>
    <t>97 &amp; 94</t>
  </si>
  <si>
    <t>90 &amp; 88 &amp; 94 &amp; 95</t>
  </si>
  <si>
    <t xml:space="preserve">Color stability ( UOP 793 ) </t>
  </si>
  <si>
    <t>29 before &amp; 17 after</t>
  </si>
  <si>
    <t>Clean condensate @ battery limit</t>
  </si>
  <si>
    <t>Clean condensate @ battery limit and at 02-LV-03</t>
  </si>
  <si>
    <t>Color &amp; wsim</t>
  </si>
  <si>
    <t>LPG feed to LPG chloride treater</t>
  </si>
  <si>
    <t>Chloride content</t>
  </si>
  <si>
    <t>20 ppms</t>
  </si>
  <si>
    <t>UOP mail dated 9. aug.2011</t>
  </si>
  <si>
    <t>LPG sand filter back wash</t>
  </si>
  <si>
    <t>Kerosene feed</t>
  </si>
  <si>
    <t>Aromatics &amp; Smoke point</t>
  </si>
  <si>
    <t>18.8 &amp; 24.1</t>
  </si>
  <si>
    <t>Replacement of spall downstream of the ejector 04-J-51 and cleaning of upper &amp; lower lines to VGWT from 11:00 till 23:00</t>
  </si>
  <si>
    <t>Vent gas from vent gas wash tower</t>
  </si>
  <si>
    <t>Vent gas to atmosphere, HCL content</t>
  </si>
  <si>
    <t>1 ppms</t>
  </si>
  <si>
    <t>Upper, lower and venturi flows increased suddenly from 15.5 to 20, Bad reading, and from 14 to 16 respectively , the apperant reason is to close the lower valve manually, but mahmoud el-sayed told me that he asked the responsible shift and they said it happens on its own which I think could be check valve malfunction and/or isolation valve.</t>
  </si>
  <si>
    <t>Was running for 102 % opening, opening was reduced on its own @ 22:00 which is strange phenomena</t>
  </si>
  <si>
    <t>Pressure reached 10 bar as LV063 ( valve of steam bot) was usually drained via drain valve, while march was on site on this day, so controlling was maintained through LV-063 bypass instead to minimize the leak on site, control was not good so pressure was reduced.</t>
  </si>
  <si>
    <t>Flow was increased for the upper &amp; the lower due to opening upper valve to some extent @ 11:00.</t>
  </si>
  <si>
    <t>High</t>
  </si>
  <si>
    <t>Medium</t>
  </si>
  <si>
    <t>Low</t>
  </si>
  <si>
    <t>Unit operated oncethrough @ 11:24</t>
  </si>
  <si>
    <t>7:05:00 Unit operated oncethrough</t>
  </si>
  <si>
    <t>9:48  Unit Operated circulation again</t>
  </si>
  <si>
    <t>FSD pressure increased from design of 3.8  barg to 4.4 barg</t>
  </si>
  <si>
    <t>This pump began to work unsteady @ 00:00 ( 102 % valve opening with PV less than SP)</t>
  </si>
  <si>
    <t>10:18 Unit operated at once through mode</t>
  </si>
  <si>
    <t>@16:00 Unit 16 switched back to circulation</t>
  </si>
  <si>
    <t>LIC</t>
  </si>
  <si>
    <t>Stripper reciever sour water boot is operating manually as this LIC is malfunctioned.</t>
  </si>
  <si>
    <t>8:45:00 AM Unit operated at once through mode</t>
  </si>
  <si>
    <t>Coker Naphtha Cut off on 4/8/2019 at 06:45 return 5/8/2019 at 08:30</t>
  </si>
  <si>
    <t>Hydrocracker Naphtha cut on 5/8/2019 at 03:30</t>
  </si>
  <si>
    <t>15:45:00 Unit operated Circulation again</t>
  </si>
  <si>
    <t>Unit operated in once through mode from 02:24 till 16:30 of the same day</t>
  </si>
  <si>
    <t>02-P-02 A opening reached 102 % at the same setpoint of 6 M3/h around 5:00 A.M.</t>
  </si>
  <si>
    <t>Reformate</t>
  </si>
  <si>
    <t>PONA &amp; benzene in Mol %, Mass %, Vol %, in regular lab</t>
  </si>
  <si>
    <t>Unit operated in once through mode from 10:30 to 15:30</t>
  </si>
  <si>
    <t>02-TK-01 sample &amp; 02-FV-005 Drain sample</t>
  </si>
  <si>
    <t>pH, NH3, H2S, Turbidity, Total Hardness, Silica, TDS, TSS, Conductivity, Chlorides</t>
  </si>
  <si>
    <t>Compressor A tripped overload and then earth fault many time, air cur for about 4 minutes with no effect on process</t>
  </si>
  <si>
    <t>13 / 13 , 6.5 / 3.4 , 6.4 / 3 respectively</t>
  </si>
  <si>
    <t xml:space="preserve">04-V-08 Inlet/Outlet </t>
  </si>
  <si>
    <t>HCl, H2S, Total Sulfur</t>
  </si>
  <si>
    <t>Ammonia increased before water wash and also, acid number was high, salt and clay were isolated and then 06-P-01 was checked and heavy slops from unit 01 were cut</t>
  </si>
  <si>
    <t>06-P-04 was malfunctioning and unit was shutdown to repair that malfunction</t>
  </si>
  <si>
    <t>02-TK-01 sample</t>
  </si>
  <si>
    <t>Dissolved oxygen</t>
  </si>
  <si>
    <t>3.08ppm</t>
  </si>
  <si>
    <t>Crude Naphtha, Hydrocracker Naphtha</t>
  </si>
  <si>
    <t>PIONA in special sample</t>
  </si>
  <si>
    <t>04AI504 PH analyzer was fixed today and reading decreased from 10 to 8.7</t>
  </si>
  <si>
    <t>Draining part of merox-31 through LPS line drain and DP decreased from 0.7 to 0.28, but clay Dp remained 1.5 bar</t>
  </si>
  <si>
    <t>03-P-01 A tripped at 12:10 till 12:41 &amp; from 12:53 till 13:12 and 03-P-01 B didn’t start up automatically which lead to the circulation of the Penex unit from 12:19 till 13:57 and unit-04 feed cut for 30 seconds and the feed introduced to the unit contained light and heavy naphtha at that time.</t>
  </si>
  <si>
    <t>04-K-02 A &amp; B Tripped to TSHH 623 on 04-K-02 V02 where net gas cut from 10:15 till 10:26.</t>
  </si>
  <si>
    <t>Began heating De-propanizer @ 10:35  for test and then the tower intered the service</t>
  </si>
  <si>
    <t>Depropanizer was out of service on 13:30</t>
  </si>
  <si>
    <t>Unit 12</t>
  </si>
  <si>
    <t>De-propanizer test results</t>
  </si>
  <si>
    <t>Regular lab results</t>
  </si>
  <si>
    <t>Silicon sample schedule to be changed from thurthdays to mondays</t>
  </si>
  <si>
    <t>Clay purge was done</t>
  </si>
  <si>
    <t>28 before &amp; -12 after</t>
  </si>
  <si>
    <t>26 before &amp; -5 after</t>
  </si>
  <si>
    <t>LPG to de-C2 doesn't match LPG out</t>
  </si>
  <si>
    <t>Drain was measured from Lead (04-V-B) and Lag (04-V-A) and PSA-02 boot and found 1200 &amp; 30 &amp; zero ML per day</t>
  </si>
  <si>
    <t>Drain was measured from Lead (04-V-B) and Lag (04-V-A) and PSA-02 boot and found 1200 &amp; 1030 &amp; zero ML per day</t>
  </si>
  <si>
    <t>29 before &amp; -13 after</t>
  </si>
  <si>
    <t>P-02 sudden failure</t>
  </si>
  <si>
    <t>Problem description</t>
  </si>
  <si>
    <t>Purging was done to clay filter from 12:54, and back to service @ 22:36</t>
  </si>
  <si>
    <t>Vibration was observed and unit shutdown so that 04-K-54 was sent to workshop for maintainance</t>
  </si>
  <si>
    <t>01/A</t>
  </si>
  <si>
    <t>Was tripped due to 02-P-04 trip</t>
  </si>
  <si>
    <t>29 before &amp; -14 after</t>
  </si>
  <si>
    <t>29 before &amp; -1 after</t>
  </si>
  <si>
    <t>29 before &amp; -8 after</t>
  </si>
  <si>
    <t>29 before &amp; -8after</t>
  </si>
  <si>
    <t>29 before &amp; -16 after</t>
  </si>
  <si>
    <t>Spreadsheet of NHT, CCR was updated so that recycle gas H2S in Unit four molecular weight doesn't account for H2S</t>
  </si>
  <si>
    <t>Salt topping were 10 tons were added, final outage 1.8 m</t>
  </si>
  <si>
    <t>40,250 kgs of clay were added inside clay filter were final outage was 2.1 m</t>
  </si>
  <si>
    <t>Was purged and filled with water to delivered to inspection and static departments</t>
  </si>
  <si>
    <t>05-FV-17 frequent ar line break</t>
  </si>
  <si>
    <t>Was put in service, but vaporized LPG all was routed to flare.</t>
  </si>
  <si>
    <t>NHT feed, Stripper bottom, Light naphtha</t>
  </si>
  <si>
    <t>05-SC-04, combined feed</t>
  </si>
  <si>
    <t>Oxygenates using UOP 960</t>
  </si>
  <si>
    <t>48.8, all products &lt;0.1</t>
  </si>
  <si>
    <t>&lt;0.1</t>
  </si>
  <si>
    <t>06-SC-01, Kerosene Acid No.</t>
  </si>
  <si>
    <t>Oxygenated map for all naphtha feeds and product</t>
  </si>
  <si>
    <t>546 for coker, nil for hydrocracker and all products, 12.9 for crude , 39 for NHT combined feed</t>
  </si>
  <si>
    <t>PIN hole was found on the body of the vessle ( near head, not the stack)</t>
  </si>
  <si>
    <t>PIN hole was found on condenste line</t>
  </si>
  <si>
    <t>Unit operated in once through Mode @ 5:24</t>
  </si>
  <si>
    <t>Unit operated in normal mode again @ 23:36</t>
  </si>
  <si>
    <t>16-V-05 PIN hole was welded in spite of absence of ASMI representative, as this vessle will be taken away after one year</t>
  </si>
  <si>
    <t>Tk</t>
  </si>
  <si>
    <t>In service since since 15th may 2020</t>
  </si>
  <si>
    <t>Unit operated in once through Mode @ 0:05 till 14:45</t>
  </si>
  <si>
    <t>12-SC-15 (LPG out of 12-T-54)</t>
  </si>
  <si>
    <t>Total sulfur, H2S, RSH, DMDS and COS</t>
  </si>
  <si>
    <t>In regular results sheet ( 1622, NIL,  1712, 32, 32 Respectively )</t>
  </si>
  <si>
    <t>Air valve was opened and cleaned from sludge ( The trend shows declined 3 times, 21st , 22nd and 23rd of Jun)</t>
  </si>
  <si>
    <t xml:space="preserve">Washing was done at day shift but the flows were still low, so washing at the night was done again, but still the flows are relatively low ( upper 10, venturi 10 and lower 0.2 ) </t>
  </si>
  <si>
    <t>Experemint was done to try to completely close 04-E-55 by pass but invain</t>
  </si>
  <si>
    <t>Ai</t>
  </si>
  <si>
    <t>Was replaced and average reading was reduced from normaly 3.6 to 2.8 Kg/M3 and Instrumentations claims that previous reading wasn't right and the current on is the correct one</t>
  </si>
  <si>
    <t>Three tubes were plugged.</t>
  </si>
  <si>
    <t xml:space="preserve">05-SC-11, ( Caustic in scrubber) </t>
  </si>
  <si>
    <t>Total alkalinity &amp; NAOH</t>
  </si>
  <si>
    <t>4.3 &amp; 4.2</t>
  </si>
  <si>
    <t>12T02 has been washed by filling then draining the tower with clean condensate for several times after each other. These washing step took place as a result of 12LV011 plugging.</t>
  </si>
  <si>
    <t>Khaled</t>
  </si>
  <si>
    <t>Cleared as it will be replaced by receprocating pumps and closed tank in the revamped unit</t>
  </si>
  <si>
    <t>Report was issued internally</t>
  </si>
  <si>
    <t>02-P-02 B impeller cleaning by rotating, valve opening decreased from 100% to 30%</t>
  </si>
  <si>
    <t>02-P-02 B shows signs of not achieving set point flow</t>
  </si>
  <si>
    <t>Vessle was bypassed and inlet/outlet sample was taken ( they should be identical ) and they were found to be identical</t>
  </si>
  <si>
    <t>An electric problem required somework for CR7 and in fear of SD of A2a some actions were taken, Unit-02 flow was decreased to 110, 30 M3/h from unit01, 26 from unit08, 18 from unit 11 and the remaining was sweet naphtha, while unit 04 capacity was reduced to 80 M3/h, penex was on total circulation, unit-12 PIC-10 over 12-T-02 was operated manually ( valve closed and operation was via bypass) those actions were roughly from 12:30 to 15:30</t>
  </si>
  <si>
    <t>level of the catalyst was measured and found to be 2.82 M Vs 2.2 M in 2015.</t>
  </si>
  <si>
    <t>Lub oil for 04-K-02 A/B/C</t>
  </si>
  <si>
    <t>180, 197, 172 Cst respectively</t>
  </si>
  <si>
    <t>viscosity for lub oil for compressor 04-K-02 A/B/C</t>
  </si>
  <si>
    <t>Cleared, after investigations it turned out that Low Pressure Steam Temperature affects hammering very much</t>
  </si>
  <si>
    <t>Mails was issued internally for this specefic problem</t>
  </si>
  <si>
    <t xml:space="preserve">
2- Monitor Flow, and circulating specs, and lab analysis including sunday chloride
3- Ensuring PH Online analyzer always Run
4- Ensuring internal inspection is done yearly, last time was Nov 2019 by technical and Sep 2018 by Inspection
5- Insure regular wash to the system every shutdown
6- Pressure gauges instalated on the system to know pressure drop issues
7- PFCP is being issued to modify Caustic injection point</t>
  </si>
  <si>
    <t>Recycle gas and net gas</t>
  </si>
  <si>
    <t>CO samples after start up</t>
  </si>
  <si>
    <t>from 500 to 11.5</t>
  </si>
  <si>
    <t>Hydrocracker naphtha distillation aalysis</t>
  </si>
  <si>
    <t>In SPECIAL SAMPLES</t>
  </si>
  <si>
    <t>Natural gas for platforming inert start-up</t>
  </si>
  <si>
    <t>priority</t>
  </si>
  <si>
    <t>02C</t>
  </si>
  <si>
    <t>04MKXL002C ( faulse alarm )</t>
  </si>
  <si>
    <t>05B</t>
  </si>
  <si>
    <t>Triped during switch</t>
  </si>
  <si>
    <t>Caustic was replaced</t>
  </si>
  <si>
    <t>washing of the lines of VGWT</t>
  </si>
  <si>
    <t>1- During using old type of chloride treater 9139A, breakthrough occur often after 3 months
2- The type changed to CLR-204 As per UOP recommendations on Sep 2017
3- Since using the new type, chloride breakthrough was noticed after one month
4- UOP was contacted regarding this issue
5- UOP recommended to analyse spent chloride treater catalyst CLR-204 , analysis shows that maximum capacity was 3.15 vs expected of 10 %
6- UOP recommended to measure total chloride by UOP method ASTM D7359-14, which was not available at our laboratory, but recently  measured and found that most of it is organic chloride
7- UOP recommended replacing the type from CLR-204 to PCL-200, but more data was being gathered for final decision
8- Most of gathered data was organic chlorides, sometimes outlet was higher than inlet, but after replacement with Fresh CLR-204 inlet was as outlet</t>
  </si>
  <si>
    <t>Cooling water-Battry Limit-(Supply,Return)</t>
  </si>
  <si>
    <t>Turbidity</t>
  </si>
  <si>
    <t>Unit 05-02</t>
  </si>
  <si>
    <t>02-SC-12 &amp; 03-SC-02 (stripper bottom and splitter ovhd)</t>
  </si>
  <si>
    <t>Sulfur species for the first time</t>
  </si>
  <si>
    <t>Service water, clean condensate</t>
  </si>
  <si>
    <t>Caco3, Free Chlorine, Chlorides</t>
  </si>
  <si>
    <t>Amasha</t>
  </si>
  <si>
    <t>23.08.2021</t>
  </si>
  <si>
    <t>Readiness for probation test</t>
  </si>
  <si>
    <t>25.08.2021</t>
  </si>
  <si>
    <t>PFCP of stack for Eng Sara</t>
  </si>
  <si>
    <t>PFCP of U-12 LDV-21</t>
  </si>
  <si>
    <t>R-264 6 months sample</t>
  </si>
  <si>
    <t>29.08.2021</t>
  </si>
  <si>
    <t>02-P-01 affinity laws for current point</t>
  </si>
  <si>
    <t>Comulative silicon rev</t>
  </si>
  <si>
    <t>Moisture tracking sheet</t>
  </si>
  <si>
    <t>24.08.2021</t>
  </si>
  <si>
    <t>Finish date</t>
  </si>
  <si>
    <t>S/U procedure Actual Vs design</t>
  </si>
  <si>
    <t>Higher H2S than design in the first sample, Why ?</t>
  </si>
  <si>
    <t>CMT codes for A2a chemicals &amp; catalyst</t>
  </si>
  <si>
    <t>Royality sheet calcs</t>
  </si>
  <si>
    <t>Penx Data analysis</t>
  </si>
  <si>
    <t>26.08.2021</t>
  </si>
  <si>
    <t>Steam consumption / Production for A2a units</t>
  </si>
  <si>
    <t>02-P-01 new point  evaluation</t>
  </si>
  <si>
    <t>Probation test of 04-K-02</t>
  </si>
  <si>
    <t>Probation test of 02-K-01</t>
  </si>
  <si>
    <t>Regenerator monitoring sheet</t>
  </si>
  <si>
    <t>14.09.2021</t>
  </si>
  <si>
    <t>Mail for inert gas start-up contaning events and trends</t>
  </si>
  <si>
    <t>05.09.2021</t>
  </si>
  <si>
    <t>NHT catalyst is the same for revamp ?</t>
  </si>
  <si>
    <t>Issue with fan speed DCS output signal causing lower duty &amp; higher temperatures (By mistake from TECHNIP during their work)</t>
  </si>
  <si>
    <t>Fine removal system PDT reading and alarm list for CCR trip</t>
  </si>
  <si>
    <t>Motor high temperature Substation Trip</t>
  </si>
  <si>
    <t>Sweet gas data required by Eng. Atef</t>
  </si>
  <si>
    <t>Position of the pin hole of the venturi</t>
  </si>
  <si>
    <t>31.08.2021</t>
  </si>
  <si>
    <t>J</t>
  </si>
  <si>
    <t>pin hole on gas inlet to venturi ( the hole has been welded  )</t>
  </si>
  <si>
    <t xml:space="preserve">Started 31/8/2021 at 12:10 ( black burn ) </t>
  </si>
  <si>
    <t>Monthly report</t>
  </si>
  <si>
    <t>CDOTS</t>
  </si>
  <si>
    <t>Asset integrity</t>
  </si>
  <si>
    <t>Zlow</t>
  </si>
  <si>
    <t>ZLow</t>
  </si>
  <si>
    <t>NO</t>
  </si>
  <si>
    <t>Higher steam consumption reason for 04-P-08 and DIH reboiler</t>
  </si>
  <si>
    <t>1-After revamp colorios Flow meter will solve the issue
2- Currently FIC-027 seems to be the correct reading as mass balance of NHT unit is correct
3- FIC002 gives bad mass balance of NHT unit"</t>
  </si>
  <si>
    <t>Stopped at 14:25 as the auxiliary lube oil pump didn't stop</t>
  </si>
  <si>
    <t>CCR Stopped for declogging the pipeline between 04-Z-55 and 04-V-57</t>
  </si>
  <si>
    <t>FL</t>
  </si>
  <si>
    <t>Stopped at 9:16 to check local panel for a high temperature alarm</t>
  </si>
  <si>
    <t>02B</t>
  </si>
  <si>
    <t>04A/B</t>
  </si>
  <si>
    <t>Trend on XL004 and 04 XL005 regarding for chloride injection</t>
  </si>
  <si>
    <t>06.09.2021</t>
  </si>
  <si>
    <t>HIC001 unavailability on Macro</t>
  </si>
  <si>
    <t>Natural gas start-up permenant line for V-03</t>
  </si>
  <si>
    <t>20.09.2021</t>
  </si>
  <si>
    <t>No</t>
  </si>
  <si>
    <t>Spray bars were hit a little by hammer to reduce the debris, if any and the result was good, the flow of 140 M3/h was obtained</t>
  </si>
  <si>
    <t>140 M3/h was achieved, now after shaking some debris of 04-E-01 spray bars, FV is controllable @ 80 % and bypass of the FV is opened crack opened ( 1 turn )</t>
  </si>
  <si>
    <t>Start-up Bypass downstream FV-002 was opened, but no flow was acghieved due to higher pressure of debutanizer tower inlet than downstream FV</t>
  </si>
  <si>
    <t>Were changed for the first time after 20 years, operation department said that there were around 3 to 4 Kgs dust material out of the filter</t>
  </si>
  <si>
    <t>Data that are not in the Macro after GRTA</t>
  </si>
  <si>
    <t>Probation test Report preparation</t>
  </si>
  <si>
    <t>Mail for Vendor regarding packinox</t>
  </si>
  <si>
    <t>Pump trip activating 04FALL554B which stopped CCR from 10:40 to 12:30</t>
  </si>
  <si>
    <t>FI</t>
  </si>
  <si>
    <t>02FALL1002 activated at 10:40 leading to 02P01 interlock, pump restarted at 13:05</t>
  </si>
  <si>
    <t>Not Available in Data</t>
  </si>
  <si>
    <t>Failed due to E-54 issue</t>
  </si>
  <si>
    <t>SIR 4791 meeting  on 29th of september</t>
  </si>
  <si>
    <t>No gain, the data wasn't recorded</t>
  </si>
  <si>
    <t>23.09.2021</t>
  </si>
  <si>
    <t>Changing refinery summery Macro data</t>
  </si>
  <si>
    <t>Probation test failure memo</t>
  </si>
  <si>
    <t>2022 Year plan</t>
  </si>
  <si>
    <t>PHD macro check data</t>
  </si>
  <si>
    <t>26.09.2021</t>
  </si>
  <si>
    <t>02FALL1002 activated at 10:53 leading to 02P01 interlock, pump restarted at 10:56</t>
  </si>
  <si>
    <t>Comparison sheet between MIDOR LAB sheet and Technip Lab requirements</t>
  </si>
  <si>
    <t>LPG feed first cut into unit 25</t>
  </si>
  <si>
    <t>Finishing storage items with Eng. Sayed</t>
  </si>
  <si>
    <t>zLow</t>
  </si>
  <si>
    <t>Screenshots collection for the unit</t>
  </si>
  <si>
    <t xml:space="preserve">Screenshot collection for CEMS </t>
  </si>
  <si>
    <t>24.10.2021</t>
  </si>
  <si>
    <t>CEMS trends and comments to Eng sara</t>
  </si>
  <si>
    <t>( 02-P-01A) tripped from 04:22 to 04:27 22/10/2021 due to false reading from 02-FI-1002</t>
  </si>
  <si>
    <t xml:space="preserve">04-E-10 Pin hole investigation </t>
  </si>
  <si>
    <t>2 Pin Holes found in condensate line between FV &amp; Isolation Valve and at an elbow before header (Were fixed by welding)</t>
  </si>
  <si>
    <t>Sent to Lab &amp; Mr. Abdallah</t>
  </si>
  <si>
    <t>Done</t>
  </si>
  <si>
    <t>Site Visit &amp; Trends Check Done</t>
  </si>
  <si>
    <t>Adding U-25 data in daily summery sheet</t>
  </si>
  <si>
    <t>39….NCR002</t>
  </si>
  <si>
    <t>Waiting Operation signature as phone call was done with Remon</t>
  </si>
  <si>
    <t>Daily sheet includes daily guide line and refinery summery</t>
  </si>
  <si>
    <t>04-H-02 skin temperature assurance with the help of inspection</t>
  </si>
  <si>
    <t>P&amp;ID review in site</t>
  </si>
  <si>
    <t>Packinox PFCP for back flushing</t>
  </si>
  <si>
    <t>PFCP of U-04 Natural gas routing</t>
  </si>
  <si>
    <t xml:space="preserve">VGWT Venturi leak </t>
  </si>
  <si>
    <t>mail was sent to Eng. Atef, waiting feedback</t>
  </si>
  <si>
    <t>Flue gas flow double check</t>
  </si>
  <si>
    <t>PFCP of natural gas</t>
  </si>
  <si>
    <t>Adjust mass balance sheet in U-02,03,04 spreadsheet</t>
  </si>
  <si>
    <t>New pumps (P-02, 03, 56, 57 ) Excel sheet creation</t>
  </si>
  <si>
    <t>NHT feed ( 02-FIC-027 Vs 02-FIC-02 )</t>
  </si>
  <si>
    <t>Waiting for higher TK-09 feed</t>
  </si>
  <si>
    <t xml:space="preserve">New air coolers performance evaluation </t>
  </si>
  <si>
    <t>Priority</t>
  </si>
  <si>
    <t>Monthly Report &amp; CDOTS</t>
  </si>
  <si>
    <t>Probation test report</t>
  </si>
  <si>
    <t>DEVCTLA.OP as in U-04 XV-540 in macro data</t>
  </si>
  <si>
    <t>Adding history of valves of penex</t>
  </si>
  <si>
    <t>UOP data every 30 second</t>
  </si>
  <si>
    <t>Refinery summery FT115B</t>
  </si>
  <si>
    <t>enlarged drier regeneration cycle</t>
  </si>
  <si>
    <t xml:space="preserve">Chloride pump motor </t>
  </si>
  <si>
    <t>Chloride injection pump motor was burnt and replaced</t>
  </si>
  <si>
    <t>Tripped on RT activities</t>
  </si>
  <si>
    <t>CDOTS Awaiting Approval</t>
  </si>
  <si>
    <t>Sent</t>
  </si>
  <si>
    <t>Received by Rotating Eq. Maintenance for Overhaul</t>
  </si>
  <si>
    <t>Implemented PFCP No. 040024</t>
  </si>
  <si>
    <t>01A</t>
  </si>
  <si>
    <t>Tripped for 1 minute due to bad weather</t>
  </si>
  <si>
    <t>Site visit Done by Khaled &amp; Amasha</t>
  </si>
  <si>
    <t>Memo was sent to Engineering Department</t>
  </si>
  <si>
    <t>Waiting for optimization first</t>
  </si>
  <si>
    <t>Back flush occurred to reduce DP over spray bars.</t>
  </si>
  <si>
    <t>Checked and found Zero leaking tube</t>
  </si>
  <si>
    <t>02-H-01 excess air optimization</t>
  </si>
  <si>
    <t>Waiting to resolve conflict of readings of Oxygen analyzers</t>
  </si>
  <si>
    <t>Back flush activity mail</t>
  </si>
  <si>
    <t>SD due to Alarm came from PLC</t>
  </si>
  <si>
    <t>Comparison between CEMS and EXISTING transmitters</t>
  </si>
  <si>
    <t>Revise New opertaing maual</t>
  </si>
  <si>
    <t>zlow</t>
  </si>
  <si>
    <t>Driers high moisture summery mail</t>
  </si>
  <si>
    <t>Packinox data update and problem summary report</t>
  </si>
  <si>
    <t>PFCP of 2nd O2 analyzer in CCR</t>
  </si>
  <si>
    <t>01B</t>
  </si>
  <si>
    <t>Unit-09 increased its capacity to 95 %, resulting in CO production in 30's ppms, DT1 reached zero from 06 Dec @ 16:00 till 07 Dec @ 16:00</t>
  </si>
  <si>
    <t xml:space="preserve">Make-up gas was switched from U-09 to become from CCR @ 16:00 and returned to be from unit-09  again @ 01:00 on 8th of DEC </t>
  </si>
  <si>
    <t>daily for database</t>
  </si>
  <si>
    <t>Ammonia tank seems to be empty, as FT doesn't read</t>
  </si>
  <si>
    <t>Power Failure Report</t>
  </si>
  <si>
    <t>PV005</t>
  </si>
  <si>
    <t>Continous plugging</t>
  </si>
  <si>
    <t>PFCP of NSD</t>
  </si>
  <si>
    <t>TK02</t>
  </si>
  <si>
    <t>Ammonia</t>
  </si>
  <si>
    <t>Total Refinery Power Failure at 17:34</t>
  </si>
  <si>
    <t>Tempered Water questionnaire</t>
  </si>
  <si>
    <t>Implementaion of Endothermic Heat of reaction to spreadsheet</t>
  </si>
  <si>
    <t>Kero-merox unit was shutdown for two hours to clean CF merox injection nozzle</t>
  </si>
  <si>
    <t>Kero-merox unit was shutdown for four hours and half to clean CF merox injection nozzle</t>
  </si>
  <si>
    <t>Drier mositure content MEMO</t>
  </si>
  <si>
    <t>Packinox backflushing MEMO</t>
  </si>
  <si>
    <t>Non catalyst mail modifications</t>
  </si>
  <si>
    <t>Cat MAX required questions</t>
  </si>
  <si>
    <t>Excess air calcs update including Fuel gas flowrates</t>
  </si>
  <si>
    <t>Eng. Ahmed Soliman Required Data</t>
  </si>
  <si>
    <t>Trends for Penex Lead DT3,DT4,inlet temperature for each bed, CO in make-up gas, CO in U-04</t>
  </si>
  <si>
    <t>Awaiting revision for U2,3,4</t>
  </si>
  <si>
    <t>Net Gas Compressors switch from A to B due to issue with PSV605</t>
  </si>
  <si>
    <t>Check portal site for new bullit in</t>
  </si>
  <si>
    <t>continous update till yesterday</t>
  </si>
  <si>
    <t>4-H-01 expected/design pressure</t>
  </si>
  <si>
    <t>Net Gas Compressors switch from B to A to to Oil leakage from bearing TAH752A (Thermowell)</t>
  </si>
  <si>
    <t>Required data for Eng.sherif sherbini, solom related</t>
  </si>
  <si>
    <t>Unit 06 Routed to Diesel Tanks due to issues with suction &amp; discharge check valves in water wash pumps</t>
  </si>
  <si>
    <t>03</t>
  </si>
  <si>
    <t>Crack found in 1st Stage Discharge Dampener</t>
  </si>
  <si>
    <t>A summary mail for site burner gauges of A2a heaters</t>
  </si>
  <si>
    <t>Add DT active to daily meeting data sheet</t>
  </si>
  <si>
    <t>CDOTS Jan 2022</t>
  </si>
  <si>
    <t>Monthly reports Jan 2022</t>
  </si>
  <si>
    <t>Catalyst Change sheet</t>
  </si>
  <si>
    <t>EII calcs of solomon</t>
  </si>
  <si>
    <t>Initiation Date</t>
  </si>
  <si>
    <t xml:space="preserve">FALL1002 Problem </t>
  </si>
  <si>
    <t>Mail Sent, waiting for final issue with instrumentation &amp; technip</t>
  </si>
  <si>
    <t>CCR TRIP missing data</t>
  </si>
  <si>
    <t>RCA Preparation  (Technical proposal, New compressors data )</t>
  </si>
  <si>
    <t>SN-54 (VENT GAS ) trend</t>
  </si>
  <si>
    <t>Spreadsheet calculations</t>
  </si>
  <si>
    <t>Anhydrous HCL memo</t>
  </si>
  <si>
    <t>PACKINOX update &amp; mail</t>
  </si>
  <si>
    <t>O2 analyzer daily monitoring and operation instruction</t>
  </si>
  <si>
    <t>Kerosene merox good color stability</t>
  </si>
  <si>
    <t>update SD history</t>
  </si>
  <si>
    <t>CATMAX scallops new design memo reply</t>
  </si>
  <si>
    <t>BWT trend for heaters</t>
  </si>
  <si>
    <t>Mail heaters to operation</t>
  </si>
  <si>
    <t>Ammonia consumption &amp; check weekly reports for ammonia</t>
  </si>
  <si>
    <t>Splitter bottom temperature trend to check convection section</t>
  </si>
  <si>
    <t>Data of 1st stage, 2nd and 3rd stage temp, pressure, flow of 4-K-02</t>
  </si>
  <si>
    <t>Mail sent to UOP</t>
  </si>
  <si>
    <t>Water feed flow &amp; temperature to convection section</t>
  </si>
  <si>
    <t>Update regenerator spreadsheet</t>
  </si>
  <si>
    <t>Apply new function on JAN-2021 spreadsheet of NHT,platformer and compare it</t>
  </si>
  <si>
    <t>Adding design figures to U-25</t>
  </si>
  <si>
    <t>Daily data report sheet for all units</t>
  </si>
  <si>
    <t xml:space="preserve">Portable measuring temperature on naphtha splitter stack </t>
  </si>
  <si>
    <t>Update Clay spreadsheet</t>
  </si>
  <si>
    <t>Pressure survey across convevtion section</t>
  </si>
  <si>
    <t>03-UV-001( Pilot on 03-H-01) suddenly closed ( FROM 14:00 TO 14:04 )</t>
  </si>
  <si>
    <t>03-UV-001( Pilot on 03-H-01) suddenly closed ( from 20:12 to 20:43 )</t>
  </si>
  <si>
    <t>Finished waiting AMR approval</t>
  </si>
  <si>
    <t xml:space="preserve">G </t>
  </si>
  <si>
    <t>HPC problem trends</t>
  </si>
  <si>
    <t>حركة قطع الغيار في المخازن</t>
  </si>
  <si>
    <t>packinox spray nozzle mail</t>
  </si>
  <si>
    <t>Clay and salt sheet update</t>
  </si>
  <si>
    <t>Inspection report refer to supporting problem</t>
  </si>
  <si>
    <t>A2a June SD equipement</t>
  </si>
  <si>
    <t>Heater adjustment sheet required by Enf. Sherif</t>
  </si>
  <si>
    <t>Enrgy consumption sheet of Eng. Sara</t>
  </si>
  <si>
    <t>Add in monthly spreedsheet flow from/to tank-08 based on level</t>
  </si>
  <si>
    <t>03-PYS-010 alarm, Instrumentation team:the reason is a fake signal coming from the emergency hand switch located in the auxiliary console in the control room causing a shutdown without alarms.03-HA-004 MOS is activated till the next GRTA</t>
  </si>
  <si>
    <t>Tripped on 04MKXA002B</t>
  </si>
  <si>
    <t>Pin hole on downstream line</t>
  </si>
  <si>
    <t>Lab schedule revision</t>
  </si>
  <si>
    <t>MPC Memorandum &amp; Investigation</t>
  </si>
  <si>
    <t>H-01 summery &amp; recommendations</t>
  </si>
  <si>
    <t>PES form to b finished</t>
  </si>
  <si>
    <t>Valve was replaced as it was passing</t>
  </si>
  <si>
    <t>Finished by sabri</t>
  </si>
  <si>
    <t>A letter was sent from MIDOR to technip to solve the problem</t>
  </si>
  <si>
    <t>K-02 Lube oil data &amp; special nitrogen filling</t>
  </si>
  <si>
    <t>Beginning special sampling for U-45 evaluation</t>
  </si>
  <si>
    <t>Special sample record</t>
  </si>
  <si>
    <t>12-P-03</t>
  </si>
  <si>
    <t>12-SC-06, 12-SC-13</t>
  </si>
  <si>
    <t>pH, NaOH, Total Alkalinity, Spent Caustic, Sulfide, Mercaptide, Sulphate SO4, Thiosulphate S2O3</t>
  </si>
  <si>
    <t>(For U45 Feasiblity Study)</t>
  </si>
  <si>
    <t>pH, Sulphate SO4, Thiosulphate S2O3</t>
  </si>
  <si>
    <t>25-SC-103, 25-SC-109</t>
  </si>
  <si>
    <t>Unit 25</t>
  </si>
  <si>
    <t>Due Date</t>
  </si>
  <si>
    <t>Due date</t>
  </si>
  <si>
    <t>At the soonest</t>
  </si>
  <si>
    <t xml:space="preserve">Before 28.03.2022 </t>
  </si>
  <si>
    <t>A memo was prepared ad sent to Eng.sayed</t>
  </si>
  <si>
    <t>05-E-02 pressure survey</t>
  </si>
  <si>
    <t>De-Ethanizer Mass Balance</t>
  </si>
  <si>
    <t>Cdots</t>
  </si>
  <si>
    <t>Ammonia calcs (calculated Vs Actual)</t>
  </si>
  <si>
    <t>Weekly report, item transaction</t>
  </si>
  <si>
    <t>Update SGB data</t>
  </si>
  <si>
    <t>T02 Packing possible plugging problem</t>
  </si>
  <si>
    <t>- Compare 03-FI001 with Tank-08 level increase
- Compare 03-FI102 with Tank-08 level decrease</t>
  </si>
  <si>
    <t>Unit 01,08</t>
  </si>
  <si>
    <t>Naphtha Blend from Unit 01 &amp; Unit 08</t>
  </si>
  <si>
    <t>Color , Density at 15 °C, Vapor Pressure, RON, H2S, RSH, Total Sulfur, Lead, Chloride, Naphthenes, Olefins, Aromatic, Total Paraffins, Distillation</t>
  </si>
  <si>
    <t xml:space="preserve">For A2A Planned Shutdown </t>
  </si>
  <si>
    <t>Pump Suddenly Stopped Without Alarms around 6:43, B Pump started after 1 minute</t>
  </si>
  <si>
    <t>Apply Lab function to penex sheet</t>
  </si>
  <si>
    <t>SIR of 03-H-01 heater trip</t>
  </si>
  <si>
    <t>Penex summary Mail to Eng. Sayed</t>
  </si>
  <si>
    <t xml:space="preserve">DMDS balance </t>
  </si>
  <si>
    <t>Heaters data for High CO analysis</t>
  </si>
  <si>
    <t>Leakage detected in Cylinder 6 by "Sama", Rotating Dept tightened the source</t>
  </si>
  <si>
    <t>Mass balance of NHT probation test</t>
  </si>
  <si>
    <t>Chemicals Over 5 years ago</t>
  </si>
  <si>
    <t>04A</t>
  </si>
  <si>
    <t>Overload trip at 9:48</t>
  </si>
  <si>
    <t>2-Times overload trip at 10:35 &amp; 15:35</t>
  </si>
  <si>
    <t>Vessel Unloaded</t>
  </si>
  <si>
    <t>04B</t>
  </si>
  <si>
    <t>Weekly Catalyst Report Spreadsheet</t>
  </si>
  <si>
    <t>Awaiting Discussion</t>
  </si>
  <si>
    <t>Create a sheet for 02-E-01 Data</t>
  </si>
  <si>
    <t>Mail Sent</t>
  </si>
  <si>
    <t>CCR samples every 6 months</t>
  </si>
  <si>
    <t>MTBF Data for 02-K-01 &amp; 04-K-02</t>
  </si>
  <si>
    <t xml:space="preserve">De-ethanizer mass balance </t>
  </si>
  <si>
    <t>04-V-04 replacement report</t>
  </si>
  <si>
    <t>2- measurements before and after PFCP implementations</t>
  </si>
  <si>
    <t>New PFCP's effectivness</t>
  </si>
  <si>
    <t>1- improvise a way for measurement of the parameter that PFCP affected</t>
  </si>
  <si>
    <t>3- Proposed Excel sheet for each PFCP to measure its effectiveness</t>
  </si>
  <si>
    <t>High level of 02-K-01 kncock-out drum</t>
  </si>
  <si>
    <t>1- Needs to be investigated</t>
  </si>
  <si>
    <t>2- Needs Corrective action</t>
  </si>
  <si>
    <t xml:space="preserve">3- The upset, investigation and corrective action needs to be documented at least by mail </t>
  </si>
  <si>
    <t>Unit upset corrective action</t>
  </si>
  <si>
    <t>Proposal</t>
  </si>
  <si>
    <t>Appliance methedology</t>
  </si>
  <si>
    <t>Compressor Trip on 04TAHH034B</t>
  </si>
  <si>
    <t>UV</t>
  </si>
  <si>
    <t>Closed due to Instrument Air Tube Failure, causing NHT Trip</t>
  </si>
  <si>
    <t>FI-102 correction &amp; Trend</t>
  </si>
  <si>
    <t>Waiting simplified drawing from khaled and PLC discussion</t>
  </si>
  <si>
    <t>03-H-01, reason for SD</t>
  </si>
  <si>
    <t>Current PFCP criticality check</t>
  </si>
  <si>
    <t>Checking criticality before applying</t>
  </si>
  <si>
    <t>Observed high Motor Temperature, Switched over to spare pump</t>
  </si>
  <si>
    <t>New company is coming with new chemical to apply</t>
  </si>
  <si>
    <t>(2.34 tons) was filled in tank</t>
  </si>
  <si>
    <t>Monthly report Jun 2022</t>
  </si>
  <si>
    <t>deleted because of revamp</t>
  </si>
  <si>
    <t>New pumps (P-04) Excel sheet creation</t>
  </si>
  <si>
    <t>Mass balance using corolios</t>
  </si>
  <si>
    <t>Adding Naphtha special samples to LOG</t>
  </si>
  <si>
    <t>H-01 SD analysis</t>
  </si>
  <si>
    <t>after start-up, check criticality, by updatin the sheet</t>
  </si>
  <si>
    <t>Finishing New macro data</t>
  </si>
  <si>
    <t>New spreadsheet for NHT, platforming</t>
  </si>
  <si>
    <t>2-E-03 start-up problem investigation</t>
  </si>
  <si>
    <t>Temporarly updating existing spreadsheet for NHT, platforming</t>
  </si>
  <si>
    <t>New VGWT flows check</t>
  </si>
  <si>
    <t>SGB inlet temperature trend</t>
  </si>
  <si>
    <t>U-04</t>
  </si>
  <si>
    <t>varian detailed Hydrocarbon analysis</t>
  </si>
  <si>
    <t>Heavy Naphtha to U-04 (04-SC-01)</t>
  </si>
  <si>
    <t>Coker Naphtha (11-SC-04)</t>
  </si>
  <si>
    <t>Trace metals,Composition,Sulfur,Distillation</t>
  </si>
  <si>
    <t>\\ASABRI-TEC\Area 02-A sharing\Scanned Files\In-Out\Organized\02\IN\Special Samples SD June-2022</t>
  </si>
  <si>
    <t>U-11</t>
  </si>
  <si>
    <t>BLEND 1 (Coker 10% ,90% NHT Feed )
BLEND 2 (Coker 12% ,88% NHT Feed )</t>
  </si>
  <si>
    <t>Coker Naphtha (11-SC-04)
NHT Feed (02-SC-01)
Heavy Naphtha (03-SC-01)
Light Naphtha (03-SC-02)</t>
  </si>
  <si>
    <t xml:space="preserve">Trace metals,Composition,Sulfur,Distillation,Nitrogen,Color </t>
  </si>
  <si>
    <t>once the new macro is received</t>
  </si>
  <si>
    <t>Amr responsibility</t>
  </si>
  <si>
    <t>Once UOP replies</t>
  </si>
  <si>
    <t>Tempered water flushing report feedback</t>
  </si>
  <si>
    <t>DCS screenshots</t>
  </si>
  <si>
    <t>U-02,11</t>
  </si>
  <si>
    <t>U-02,03,11</t>
  </si>
  <si>
    <t>Coker Naphtha (11-SC-04) at 09:00
NHT Feed (02-SC-01)
Heavy Naphtha (03-SC-01)
Light Naphtha (03-SC-02)</t>
  </si>
  <si>
    <t>H-01 dry-out report</t>
  </si>
  <si>
    <t>Start-up actual table after turn around</t>
  </si>
  <si>
    <t>Adding sour water battery limit data to sour water sheet</t>
  </si>
  <si>
    <t xml:space="preserve">E-01, may-Jun 2022 point </t>
  </si>
  <si>
    <t>PES form for 12-FIC-50 block modificaion</t>
  </si>
  <si>
    <t>Prepare a mail for replacing 12-FIC-50 reading in macro</t>
  </si>
  <si>
    <t>1- 12-FIC-050 reads more than 12-FIC037, always, 
2- Solved by Eng. Amasha, where it was found that the FIC-50 block is not correct</t>
  </si>
  <si>
    <t xml:space="preserve">1- Purging was done several times for this system after which, iron increases after adding the chemicals 
2- New chemical other than molybdate (nitrite base ) was used in 2018, without any noticeable improvement
3- The problem was discussed with Nalco (2019) and they suggest some recommendations, some of which required modification to the system, several inquiries were sent to Nalco regarding the modification with no response ( Attached mails)
4- Now with the new chemical company (system techniques ), the same behavior is repeated.
5- Operation department usually replace water frequently to remove the high iron </t>
  </si>
  <si>
    <t xml:space="preserve">1- Corrosion since 2008 and even before
2- Many SIR were done, conclusion was always to maintain proper flow with proper specs
3- Latest SIR had many recommendations regrading flow &amp; specs, bypass flow
4- Tower was replaced on Jun 2022 </t>
  </si>
  <si>
    <t>1- Mass balance always bad 
2- now after corolios flowmeter, mass balance will be applied</t>
  </si>
  <si>
    <t>Check integrity of H2/HC ratio on DCS</t>
  </si>
  <si>
    <t>Check equation of the block of H2/HC ration from DCS</t>
  </si>
  <si>
    <t>Tempered water packing and exchanger inquires</t>
  </si>
  <si>
    <t>higher density analyzer reading</t>
  </si>
  <si>
    <t>(Not Critical) Awaiting Engineering  Approval</t>
  </si>
  <si>
    <t>New pumps (P-01) Excel sheet creation</t>
  </si>
  <si>
    <t>Was switched with 04-K-02C from 10:03 to 10:19 as Auxiliary Oil Pump wasn't stopping</t>
  </si>
  <si>
    <t>Production was routed to Diesel Tanks from 10:30 19-Aug, to 19:00 20-Aug to purge clay filter.</t>
  </si>
  <si>
    <t>01,02</t>
  </si>
  <si>
    <t xml:space="preserve">Increased draining due to the presence of emulsification
</t>
  </si>
  <si>
    <t>E-56 trends &amp; minimum temperature for reduction gas</t>
  </si>
  <si>
    <t>E-56 Design composition VS actual composition</t>
  </si>
  <si>
    <t>Packinox mail to vendor</t>
  </si>
  <si>
    <t>Stopped to Inspect 04TAHH036A False Activation</t>
  </si>
  <si>
    <t>Stopped to Inspect High Temperature from Cylinder 3 (2nd Stage) 04TI114B, Loading Valve was Replaced</t>
  </si>
  <si>
    <t>Was started but stopped again as the PSV was Passing</t>
  </si>
  <si>
    <t>05-E-06 modifications PES</t>
  </si>
  <si>
    <t>LIC007 mail from Amasha</t>
  </si>
  <si>
    <t>Five years Plan data</t>
  </si>
  <si>
    <t>Was Stopped to check high motor temperature</t>
  </si>
  <si>
    <t>Was Stopped to check on PLC due to XA607 Diagnostic Alarm</t>
  </si>
  <si>
    <t>PFCP of Fuel gas vent to flare</t>
  </si>
  <si>
    <t>Packinox plate Heat exchanger</t>
  </si>
  <si>
    <t>Chemical cleaning</t>
  </si>
  <si>
    <t>CEMS 03</t>
  </si>
  <si>
    <t>AI</t>
  </si>
  <si>
    <t>Dust indication exceeded law limit (Odd, process side isn't the root cause)</t>
  </si>
  <si>
    <t>875C</t>
  </si>
  <si>
    <t>CO increased but didn't reach law limit, 03-H-01 O2% reached 1.94</t>
  </si>
  <si>
    <t>Catalyst data analysis from spreadsheet</t>
  </si>
  <si>
    <t>E-01 data update</t>
  </si>
  <si>
    <t>Monthly reports</t>
  </si>
  <si>
    <t>Macro Files Vs PHD revision</t>
  </si>
  <si>
    <t>T-01 New conditions analysis and simulation</t>
  </si>
  <si>
    <t>PIN hole investigation</t>
  </si>
  <si>
    <t>Tempered water</t>
  </si>
  <si>
    <t>Pin Hole in Condensate Line</t>
  </si>
  <si>
    <t>Alarm list</t>
  </si>
  <si>
    <t xml:space="preserve">K-02 Lub oil problem, updata MOBIL data, update compressors ti's, </t>
  </si>
  <si>
    <t>switched from 04-K-02(Net Gas Compressor) C to A 3/Oct/2022 at 11:50 to analyze the oil viscosity on Compressor-A</t>
  </si>
  <si>
    <t>Switched from B to C at 0:56 due to Rod Drop Alarm PAL713 (as per Operation)</t>
  </si>
  <si>
    <t>With E. Ayman</t>
  </si>
  <si>
    <t>Switched from C to B at 12:57 due to Rod Drop Alarm</t>
  </si>
  <si>
    <t>A problem was found in Pulsation Dampner</t>
  </si>
  <si>
    <t>P-02 vaccum @ suction data assurance</t>
  </si>
  <si>
    <t>Switched from 02-K-01(R.G Compressor) A to B 9/Oct/2022 at 14:00 because there is a leak from the packing to the flare .</t>
  </si>
  <si>
    <t>Half of lube oil was replaced</t>
  </si>
  <si>
    <t>04-K-02 Suction Line
04-V-01 Reformate</t>
  </si>
  <si>
    <t>PIONA &amp; Benzene (UOP 880)</t>
  </si>
  <si>
    <t xml:space="preserve">off gas pressure increased from 6.5barg to 8.5 due to the increase in caustic level during replacement </t>
  </si>
  <si>
    <t>2 Rider Rings were replaced in first stage</t>
  </si>
  <si>
    <t>Fan B 1 rubber belt was replaced</t>
  </si>
  <si>
    <t>CEMS 04</t>
  </si>
  <si>
    <t>CO exceeded instrument range due to the maintenance work on 02-PV-031 (02-V-05)</t>
  </si>
  <si>
    <t>Cold condensate stopped on 12-T-02 from 09:53 to 13:38 due to maintenance work on 12-P-55 (PMR).</t>
  </si>
  <si>
    <t>INDIVIDUAL ACHIEVMENTS</t>
  </si>
  <si>
    <t xml:space="preserve">Tags to be added to macro </t>
  </si>
  <si>
    <t>To be postponed after revamp</t>
  </si>
  <si>
    <t>SOx Reading became over range because Lean Amine to 12-T-01 was Cut from 11:13 to 11:47 (Upstream Pumps Issue)</t>
  </si>
  <si>
    <t>Switch from B to A to Perform Electrical PMR</t>
  </si>
  <si>
    <t>Switched from C to A, Routine Switch</t>
  </si>
  <si>
    <t>Several increases in CO on 03-H-01 Stack due to an increase in DT on 02-H-01 due to a decrease in the amount of coker Naphtha.</t>
  </si>
  <si>
    <t>AI875A</t>
  </si>
  <si>
    <t xml:space="preserve">level in 12-T-02 increased at 11:30 could be due to foaming from.
</t>
  </si>
  <si>
    <t xml:space="preserve">Several increases in SOx on all Stacks due to decreased in amine  (U-14 train-01 S/D from 4/Nov at 21:36).
</t>
  </si>
  <si>
    <t>CEMS</t>
  </si>
  <si>
    <t>Several increases in SOx on all Stacks due to 1 train S/D in U014 (Low Amine Flow)</t>
  </si>
  <si>
    <t>Analyzer Cell was replaced</t>
  </si>
  <si>
    <t>01A/B</t>
  </si>
  <si>
    <t>Sodium Silicate was added to Tempered Water Packing Loop</t>
  </si>
  <si>
    <t>Packing Loop Tempered Water was replaced by overflowing the tank with condensate (due to high iron and black color)</t>
  </si>
  <si>
    <t xml:space="preserve">12-P-01A was stopped to increase seal pot at 12:12 to 13:37. </t>
  </si>
  <si>
    <t>12A</t>
  </si>
  <si>
    <t>LT&amp;LV</t>
  </si>
  <si>
    <t xml:space="preserve">CHECKED </t>
  </si>
  <si>
    <t>The level has been increased at 15:23 from 70% to 85% during regeneration(gas ) and has remained that way until now .</t>
  </si>
  <si>
    <t>Added 4 L Non-Oxidizing Biocide N-73500 to each Water Loop (8 L Total)</t>
  </si>
  <si>
    <t>03C</t>
  </si>
  <si>
    <t>high vibration on 03-E-03C (motor switch ) from 03:22 to 07:00</t>
  </si>
  <si>
    <t>Several increases in dust analyzer on H-01,02,03,04 Stack at 12:09 (31.15PPM) and 21:16 (27.27PPM).</t>
  </si>
  <si>
    <t>pressure increased from 1.1barg to 1.5 to measure vibration on 03-P-01A</t>
  </si>
  <si>
    <t>0001</t>
  </si>
  <si>
    <t>Coker LPG to NHT Feed</t>
  </si>
  <si>
    <t>Perm.</t>
  </si>
  <si>
    <t>Documments and History N/A</t>
  </si>
  <si>
    <t>0002</t>
  </si>
  <si>
    <t>Upgrade of the Feed Control System</t>
  </si>
  <si>
    <t>0003</t>
  </si>
  <si>
    <t>New rasied limit to 6.5 bar as maximum pressure dop over NHT reactor.</t>
  </si>
  <si>
    <t/>
  </si>
  <si>
    <t>0004</t>
  </si>
  <si>
    <t>Excess Light Naphtha Slopping</t>
  </si>
  <si>
    <t>0005</t>
  </si>
  <si>
    <t>Feed Control on NHT</t>
  </si>
  <si>
    <t>0006</t>
  </si>
  <si>
    <t>Drain on recycle gas compressor suction header line.</t>
  </si>
  <si>
    <t>0007</t>
  </si>
  <si>
    <t>Sample point 02-SC-12 NHT stripper bottoms incorrectly installed.</t>
  </si>
  <si>
    <t>Feed pump 02-P-01A/B warmup line</t>
  </si>
  <si>
    <t>LPG Recovery from NHT Off Gas</t>
  </si>
  <si>
    <t>Perm</t>
  </si>
  <si>
    <t>rejected duo to limited capacity of HCK/DCU light ends sections</t>
  </si>
  <si>
    <t>Stripper line to slops</t>
  </si>
  <si>
    <t xml:space="preserve">02-P-01 Cooling Water </t>
  </si>
  <si>
    <t>perm</t>
  </si>
  <si>
    <t>Reissued</t>
  </si>
  <si>
    <t>NHT heater fuel gas bleeder removal</t>
  </si>
  <si>
    <t>will be reissued after revamp</t>
  </si>
  <si>
    <t>PFCP number</t>
  </si>
  <si>
    <t>PFCP date</t>
  </si>
  <si>
    <t>PFCP Type</t>
  </si>
  <si>
    <t>Validaty Date of Temporary PFCP</t>
  </si>
  <si>
    <t>Remarks</t>
  </si>
  <si>
    <t>PK-01 fuel gas to NHT and PLATFORMER heater’s pilots</t>
  </si>
  <si>
    <t>Packinox online backflush facility</t>
  </si>
  <si>
    <t>Oxygen analyzer addition to CCR section</t>
  </si>
  <si>
    <t>PLATFORMER heater fuel gas bleeder removal</t>
  </si>
  <si>
    <t>Sweet naphtha line to splitter</t>
  </si>
  <si>
    <t>Rejected by refinery manager</t>
  </si>
  <si>
    <t>Light naphtha downstream 03-E-04</t>
  </si>
  <si>
    <t xml:space="preserve"> 03-P-01 Cooling Water </t>
  </si>
  <si>
    <t>Display 03-PT-001 at DCS display page</t>
  </si>
  <si>
    <t>Reduction Zone Gas to Flare</t>
  </si>
  <si>
    <t>Oxygen analyzer for the CCR (04-AIC-502)</t>
  </si>
  <si>
    <t>Level instrument on 04-V-13 HC slop drum.</t>
  </si>
  <si>
    <t>Recovery of LPG and Hydrogen.</t>
  </si>
  <si>
    <t>History N/A</t>
  </si>
  <si>
    <t>Nitrogen purge for the chroride injection line in CCR Section.</t>
  </si>
  <si>
    <t>Bypass on the caustic cooler in the CCR section.</t>
  </si>
  <si>
    <t>Booster Gas coalescer sight Glass</t>
  </si>
  <si>
    <t>0008</t>
  </si>
  <si>
    <t>Platforming Reactors Presssure Drop Measuring</t>
  </si>
  <si>
    <t>0009</t>
  </si>
  <si>
    <t>Net Gas Compressor Packing Vent</t>
  </si>
  <si>
    <t>0010</t>
  </si>
  <si>
    <t>Regeneration Tower Thermowells Steam Tracing</t>
  </si>
  <si>
    <t>0011</t>
  </si>
  <si>
    <t>CCR section Pressure transmitter 04-PT-564 and 04-FT-553</t>
  </si>
  <si>
    <t>0012</t>
  </si>
  <si>
    <t>Platforming Packinox monitoring</t>
  </si>
  <si>
    <t xml:space="preserve">Re-issued 09/03/2014 </t>
  </si>
  <si>
    <t>0013</t>
  </si>
  <si>
    <t>DMDS Dilution vessel</t>
  </si>
  <si>
    <t>as a suitable pump offer was received from LEWA</t>
  </si>
  <si>
    <t>0014</t>
  </si>
  <si>
    <t>Naphtha purge line to the recontact section</t>
  </si>
  <si>
    <t>UOP recommends to perform a periodic drain of the transmitter 04-LT-003</t>
  </si>
  <si>
    <t xml:space="preserve">Cooling water supply and return valves for 04-P-07 A/B </t>
  </si>
  <si>
    <t xml:space="preserve">Platforming heater water circulation pump 04-P-07 Warm Up line </t>
  </si>
  <si>
    <t>fuel gas to 04-H-01/02/03/04 pilots instead ofsweep gas</t>
  </si>
  <si>
    <t>Isolation Valve for debutanizer inlet</t>
  </si>
  <si>
    <t xml:space="preserve">Install isolation valves for each cylinder and packing water consoles </t>
  </si>
  <si>
    <t>Reactors steam rings</t>
  </si>
  <si>
    <t>H2:HC Calculation</t>
  </si>
  <si>
    <t xml:space="preserve">Platforming Pumps Cooling Water </t>
  </si>
  <si>
    <t>Booster Gas rerouting</t>
  </si>
  <si>
    <t>Relocating caustic injection point to be upstream of 04-E-55 caustic cooler bypass</t>
  </si>
  <si>
    <t>Upgrade of Sample Connection 05-SC-12</t>
  </si>
  <si>
    <t>Upgrade of Sample Connection 05-SC-05</t>
  </si>
  <si>
    <t>Facilities for Recycle of DIH Bottoms to Naphtha Splitter</t>
  </si>
  <si>
    <t>Utilization of PSA hydrogen in Penex unit.</t>
  </si>
  <si>
    <t>To provide permenant Nitrogen utility line from the unit manifold to the analyzer house 05-AH-001</t>
  </si>
  <si>
    <t>Driers Bleeder (05-V-08)</t>
  </si>
  <si>
    <t>re-issued 10/03/2014</t>
  </si>
  <si>
    <t>installl new isolation valves on flare headers</t>
  </si>
  <si>
    <t>Change Dryers Pressure Control Position</t>
  </si>
  <si>
    <t>Rejected as Repositioning of the pressure control valve requires changing the valve type as the new location temperature is 288 °C vs 38 °C of the old location, besides water leak would occur if any because the valve seat type isn't tight shut off.</t>
  </si>
  <si>
    <t>DIH Bottom Solvent</t>
  </si>
  <si>
    <t>the modification was rejected by Technical G.M. as it will reduce gasoline yeild</t>
  </si>
  <si>
    <t xml:space="preserve">PENEX Pumps Cooling Water </t>
  </si>
  <si>
    <t>Merox Reactor Bypass</t>
  </si>
  <si>
    <t>Parrallel Salt &amp; Clay Filters</t>
  </si>
  <si>
    <t>Kerosene Merox new water coalescer.</t>
  </si>
  <si>
    <t>Kerosene Merox new electro static coalescer prewash.</t>
  </si>
  <si>
    <t>amonia injection control</t>
  </si>
  <si>
    <t>re issued on march 2014</t>
  </si>
  <si>
    <t>Isolation of Amonia Saftey Valve</t>
  </si>
  <si>
    <t>rejected by area assistant Operation Manger,</t>
  </si>
  <si>
    <t>KERO MEROX Ammonia Heater</t>
  </si>
  <si>
    <t>detailed technical study was performed that shows low process absorbed duty of 0.23 KW vs. heater design duty of 3.26 kw
1- Reinstall heater insulation
2- Perform complete electric check for the heater.
3- check ammonia inlet and outlet lines at the soonest opportunity</t>
  </si>
  <si>
    <t>Liquid LPG draining out of 12-T-01.</t>
  </si>
  <si>
    <t>Deprapanizer/Deetanizer Reboiler Control</t>
  </si>
  <si>
    <t xml:space="preserve">Implemented </t>
  </si>
  <si>
    <t xml:space="preserve"> Pumps Cooling Water </t>
  </si>
  <si>
    <t>39</t>
  </si>
  <si>
    <t>Off soec LPG to the fuel gas net via the LPG vaporizer at U-39.</t>
  </si>
  <si>
    <t>Replacing  pilots Fuel gas by natural gas</t>
  </si>
  <si>
    <t xml:space="preserve">under studying </t>
  </si>
  <si>
    <t>High Vibration Switch on motor at 1:41</t>
  </si>
  <si>
    <t>LPS was cut for 10 Minutes from 14:52 to 15:02</t>
  </si>
  <si>
    <t>Initiated by operation, will be studied after revamp</t>
  </si>
  <si>
    <t>Need to be done, will be reissued after revamp</t>
  </si>
  <si>
    <t xml:space="preserve">SOx value increased from 7.5 to 27 wtppm in all heaters from 21:30 till 8:30 20/Nov, in conjunction with a decrease in the amount of make-up caustic soda from 0.3 to 0.2 m3/hr. 
</t>
  </si>
  <si>
    <t>CO increased  on 03-H-01 Stack due to an increase in F.G density.</t>
  </si>
  <si>
    <t>pressure increased from 1.1barg to 1.47  during switch to light tanks in CDU.</t>
  </si>
  <si>
    <t xml:space="preserve">Sox problem </t>
  </si>
  <si>
    <t>CCR problem ( temperature profile &amp; Nitrogen )</t>
  </si>
  <si>
    <t>Perchloroethylene consumption</t>
  </si>
  <si>
    <t>LPS cut off on DIH(05-E-16) from 10:18 to 12:16 due to Belt cut on fans in unit 46.</t>
  </si>
  <si>
    <t>LPS cut off on 25-E-01 from 10:18 to 12:16 due to Belt cut on fans in unit 46.</t>
  </si>
  <si>
    <t>Overhead Pressure increased above the set point (from 1.1 to a peak of 1.43) due to the higher content of light ends</t>
  </si>
  <si>
    <t>The nitrogen valve is passing</t>
  </si>
  <si>
    <t xml:space="preserve">SOx value increased from 5.7 to 24.3 wtppm in all heaters from 10:45 till 12:17 20/Nov, in conjunction with a decrease in the amount of make-up caustic soda from 0.2 to 0.14 m3/hr due to PMR on 12-FV-010  . 
</t>
  </si>
  <si>
    <t>SOx increased on all Stacks due to 1 train S/D in U014 (Low Amine Flow) from 25/Nov at 22:30 till now</t>
  </si>
  <si>
    <t>Several increases in CO analyzer on 03-H-01 Stack at 25/Nov at 04:59 (54.4 wtPPM) and 27/Nov 03:01 (18 wtPPM) and 27/Nov at 08:02(16.8 wtppm) .</t>
  </si>
  <si>
    <t>Vibration Switch False Alarm Trip &amp; Maintenance</t>
  </si>
  <si>
    <t>CO Exceeded 100 ppm for 26 Minutes in 2 Periods</t>
  </si>
  <si>
    <t>CO Exceeded 100 ppm for 3 Minutes</t>
  </si>
  <si>
    <t>53A</t>
  </si>
  <si>
    <t xml:space="preserve">High noise on pump (changing bearing on motor has reduced the noise a bit but still loud).
</t>
  </si>
  <si>
    <t>Check comments of probation test</t>
  </si>
  <si>
    <t>New de-ethanizer level problem</t>
  </si>
  <si>
    <t>P-53 problem</t>
  </si>
  <si>
    <t>N2 Valve problem to nitrogen seal drum</t>
  </si>
  <si>
    <t>WS-2 chemicals availability</t>
  </si>
  <si>
    <t>Deviation before and after GRTA for some tags</t>
  </si>
  <si>
    <t>Motor Vibration Switch False Alarm</t>
  </si>
  <si>
    <t>How to apply new changes in macro into spreadsheet</t>
  </si>
  <si>
    <t>PDV</t>
  </si>
  <si>
    <t>Nitrogen to nitrogen seal drum</t>
  </si>
  <si>
    <t>to be repaired ( expected passing )</t>
  </si>
  <si>
    <t>UOP Agenda</t>
  </si>
  <si>
    <t>Modify Monthly report to include:
1- VGWT monitoring in CCR section</t>
  </si>
  <si>
    <t>Modify Monthly report/spreadsheet to include:
C5/C6 ratio in the feed</t>
  </si>
  <si>
    <t>review U-05 Procedures sent by UOP</t>
  </si>
  <si>
    <t>Catalyst sample collection to be sent to UOP</t>
  </si>
  <si>
    <t>Modify Monthly / spreadsheet to include :
1- LPG mass balance</t>
  </si>
  <si>
    <t>BFW cut investigation</t>
  </si>
  <si>
    <t>Modify monthly/ spreadsheet to includer:
1- Unit Mass balance
2- Add stock availability</t>
  </si>
  <si>
    <t>CO increased above law limit, due to air optimization</t>
  </si>
  <si>
    <t>CO increased above law limit, due to BFW loss disturbance</t>
  </si>
  <si>
    <t>Convection</t>
  </si>
  <si>
    <t>Overhead Pressure Increased above the set point (from 1.1 to about1.3) due to the changed feed composition</t>
  </si>
  <si>
    <t>Check driers cycle length after pes implementation</t>
  </si>
  <si>
    <t>BFW Makeup was lost for 9 minutes, MOS was activated for steam drum level and circulating water flow, level reached 15 % Vs LALL of 25 % and flow reached 48 vs FSLL of 133 M3/h</t>
  </si>
  <si>
    <t>CO increased above law limit for 23 Minutes</t>
  </si>
  <si>
    <t>Disturbance in Reflux/Feed Ratio due to MPS Upset in Utility</t>
  </si>
  <si>
    <t>03-H-01 fuel control system &amp; CO/O2 problem</t>
  </si>
  <si>
    <t>Update catalyst/Non catalyst  report</t>
  </si>
  <si>
    <t>CO increased above law limit for 2:40</t>
  </si>
  <si>
    <t xml:space="preserve">Check Compensation of 03Pi009, to </t>
  </si>
  <si>
    <t>CO increased above law limit for 00:51</t>
  </si>
  <si>
    <t>Makeup Gas Source was switched to Unit 04 at 11:14 due to Unit 08 Upset</t>
  </si>
  <si>
    <t>01 A/B</t>
  </si>
  <si>
    <t>Tempered Water: 4.5L of Nitrite Inhibitor Added to Packing Loop and 1L added to Cylinder Loop</t>
  </si>
  <si>
    <t>Makeup Gas Source was switched Back to Unit 08 at 01:33 (dT1 &amp; dT2 Switch occurred during the period of Unit 04 Makeup Gas)</t>
  </si>
  <si>
    <t>02D</t>
  </si>
  <si>
    <t>Belt was cut</t>
  </si>
  <si>
    <t>Pressure is compensated in Gas Flow</t>
  </si>
  <si>
    <t>Caustic concentration reached 1.2 % Vs 2 minimum</t>
  </si>
  <si>
    <t>air pressure increased from 6 bar to 8.2 bar due to switch from instrument ait  to plant air 19/Dec at 12:00.</t>
  </si>
  <si>
    <t>PI106B</t>
  </si>
  <si>
    <t>To be checked in shutdown</t>
  </si>
  <si>
    <t>Awaiting E. Ahmed Review</t>
  </si>
  <si>
    <t>Updated</t>
  </si>
  <si>
    <t>- Loop was illustrated (to be followed by explanation if not clear)
- Operation were contacted by E. Amr</t>
  </si>
  <si>
    <t>Final status</t>
  </si>
  <si>
    <t>The problem was due to actual water ingress into the system, the new LI is few cm's lower than existing Li, so operation should keep water from entering the tower</t>
  </si>
  <si>
    <t>Waiting Amasha implemintation</t>
  </si>
  <si>
    <t xml:space="preserve">The valve is malfunctioned and will be checked in the next shutdown, 
No conclusive conclusion about why the flow increases with decreased output </t>
  </si>
  <si>
    <t>Sent mail to operation department regarding pump usage</t>
  </si>
  <si>
    <t>The cycle length already decreased as before</t>
  </si>
  <si>
    <t>control loop was explained clearly by amasha</t>
  </si>
  <si>
    <t>To be implemented in the New Datasheet</t>
  </si>
  <si>
    <t>Waiting for the new spreadsheet</t>
  </si>
  <si>
    <t>SOX to H2S, reverse calcs</t>
  </si>
  <si>
    <t>Ti-0.13A,B</t>
  </si>
  <si>
    <t>PMR</t>
  </si>
  <si>
    <t>PT-021</t>
  </si>
  <si>
    <t>875A</t>
  </si>
  <si>
    <t>Several increases in SOx (40 ppm) analyzer in the 03-H-01 Stack during  washing for packing in the 12-T-02 fresh caustic were cut off during the wash from 13:32 to 21:45.</t>
  </si>
  <si>
    <t>CO increased (120 ppm)on 03-H-01 Stack due to decrease  in O2 analyzer &lt;2.5 .</t>
  </si>
  <si>
    <t>CO increased (40)on Stack due to decrease  in O2 analyzer on 04-H-02,04 &lt;2 .</t>
  </si>
  <si>
    <t xml:space="preserve">dust analyzer reading increased to 17.5 twice, most likely due to weather .
</t>
  </si>
  <si>
    <t>C.R increased to 135% due to increase PDIC-512A (N2 header &amp; spent lift line) and this coincides with a drop in 04-Ti- 520, 521in R.Z.</t>
  </si>
  <si>
    <t xml:space="preserve">level in mix drum 39-LIC-003 TO to 14% due to Coinciding with the increase in the amount of off-gas from U-05, but the increase is normal, compared to the previous values ​​at entering 05-V-03A or b after regeneration .
</t>
  </si>
  <si>
    <t>The pump was having overhault for the first time in 22 years as Eng.khaled mamdouh said
-Since then, it was good</t>
  </si>
  <si>
    <t>Switched to 04-K-02 C (Routine)</t>
  </si>
  <si>
    <t>05A</t>
  </si>
  <si>
    <t>LV</t>
  </si>
  <si>
    <t>Plugged, fixed by injected condensate</t>
  </si>
  <si>
    <t>Assessment of 05-AT-002 Performance</t>
  </si>
  <si>
    <t>5 ppms H2S corresponds to around 1 to 2 ppms Sox</t>
  </si>
  <si>
    <t>Not conclusive</t>
  </si>
  <si>
    <t>Leakage in Steam Side</t>
  </si>
  <si>
    <t>Caustic Makeup decreased from 0.4 to 0.15 due to U45</t>
  </si>
  <si>
    <t>Adding conclusion / recommendation at the end of each monthly report</t>
  </si>
  <si>
    <t>Spent caustic to Unit 45 befor U-25 and after U-25 implementation</t>
  </si>
  <si>
    <t>25-P-03 Problem</t>
  </si>
  <si>
    <t>02-E-01 New point from PRO II</t>
  </si>
  <si>
    <t>T-02 repeated blockage problem</t>
  </si>
  <si>
    <t>Motor Vibration Switch Checked</t>
  </si>
  <si>
    <t>CCR start in White Burn was stopped due to high T in lower beds</t>
  </si>
  <si>
    <t>Lower Packing Plugged</t>
  </si>
  <si>
    <t>Add data of Non catalyst to the sheet</t>
  </si>
  <si>
    <t>Area monthly report</t>
  </si>
  <si>
    <t>Malfunction</t>
  </si>
  <si>
    <t>Vent Gas redirected to CDU</t>
  </si>
  <si>
    <t>CO Increased over limit for about 4 hours (03-H-01 O2 Analyzer Reached 0.07%)</t>
  </si>
  <si>
    <t>H-01 CO data</t>
  </si>
  <si>
    <t>Add recommedations and conclusion to each monthly report</t>
  </si>
  <si>
    <t>Status</t>
  </si>
  <si>
    <t>frequent comparison is sent on regular basis</t>
  </si>
  <si>
    <t>Amr sent To Eng. Atef</t>
  </si>
  <si>
    <t>High Skin Temperature of TXI-92</t>
  </si>
  <si>
    <t>Operation contacted to try to adjust firing</t>
  </si>
  <si>
    <t>Due date is adjusted to write mail of all findings of 05-P-03</t>
  </si>
  <si>
    <t>Pump under maintenance</t>
  </si>
  <si>
    <t>Awaiting Approval</t>
  </si>
  <si>
    <t>54A</t>
  </si>
  <si>
    <t>The pump stopped suddenly with a leak in the oil line on the pump</t>
  </si>
  <si>
    <t>The density analyzer reading decreased from 2.54 kg/m3 to 0.99  kg/m3 from 3/Jan at 10:54 (false reading)</t>
  </si>
  <si>
    <t>100 mL of Biocide added to Each Loop</t>
  </si>
  <si>
    <t xml:space="preserve">SIR 4857 report approval </t>
  </si>
  <si>
    <t>Catalyst/Non catalyst report</t>
  </si>
  <si>
    <t>After speaking with A2a Engineers, the max temp was reduced from 714 C° to around 670 C°</t>
  </si>
  <si>
    <t>Started</t>
  </si>
  <si>
    <t>Lab review</t>
  </si>
  <si>
    <t>Awaiting Shipment</t>
  </si>
  <si>
    <t>CCR Tripped 6/Jan from 00:31 to 00:38 due to earth fault on 04-P-52A (04-MPXL-052A).</t>
  </si>
  <si>
    <t>52A</t>
  </si>
  <si>
    <t xml:space="preserve">Fuel Gas pressure decreased from 3.53 barg to 2.93 barg 7/Jan from 02:49 to 03:09 due to 39-PV-002E (N.G Make up) stuck at 10% opening </t>
  </si>
  <si>
    <t>Unit-6 stopped 10/Jan at 03:10 till now due to no ammonia in the system, with low color (17) in the feed.</t>
  </si>
  <si>
    <t>stopped from 13:09 to 14:45</t>
  </si>
  <si>
    <t>E. Masoud Said the following:
- The scope is with TECHNIP not with EPROM
- Both seals are not suitable
- He regards the design as the root cause</t>
  </si>
  <si>
    <t>No comments from khaled</t>
  </si>
  <si>
    <t>Started to measure vibration (Switch from 04-K-02 B)</t>
  </si>
  <si>
    <t>Switch Back from 04-K-02 C</t>
  </si>
  <si>
    <t xml:space="preserve">Waiting sabri revision </t>
  </si>
  <si>
    <t>repeated mechanical failure, root cause is not known, And it is technip responsibility</t>
  </si>
  <si>
    <t>Done well</t>
  </si>
  <si>
    <t>updated</t>
  </si>
  <si>
    <t>Sour water level (Lic-006) reached 80% and remained at this number from 11:19 to 14:57 14/Jan due to some blockage in Lv-006.</t>
  </si>
  <si>
    <t>Level 04-Lic-501(R.Z) reached 0% twice due to false signal:
12/Jan from 12:23 to 12:46
14/Jan from 23:34 to 23:49</t>
  </si>
  <si>
    <t>Normal Switch from C to B</t>
  </si>
  <si>
    <t>No comments for Khaled ( acidizing ), Few comments for Amasha and sent to Eng. Yamani</t>
  </si>
  <si>
    <t>Good job from Amasham, 12-T-02 has higher than design but normal flow, while all other below design except U-16 that we couldn't have design values for effluent summary or stream data</t>
  </si>
  <si>
    <t>(Done) Stock</t>
  </si>
  <si>
    <t>Waiting Khaled modifications to the mail</t>
  </si>
  <si>
    <t>Vibration Switch Activated</t>
  </si>
  <si>
    <t>Perchloroethylene Leakage in Suction Connection</t>
  </si>
  <si>
    <t>Under Maintenance</t>
  </si>
  <si>
    <t>- Mail Sent from amasha already
- let's keep an eye out for  further responses</t>
  </si>
  <si>
    <t>- At first Benzene analyzer was not reading
- This error was corrected and 2,2 and 2,3 dmb was not reading
- This error also was corrected and then cyclo hexan and benzene seems to be switched</t>
  </si>
  <si>
    <t>- Waiting Operation to change contrl loop and then check the performance afterwords
- After changig performance seems good, More monitoring is required so that prformance is ealuated</t>
  </si>
  <si>
    <t>Royalty sheet</t>
  </si>
  <si>
    <t>HIC</t>
  </si>
  <si>
    <t>Opened during Unit 39 DCS Update to allow for controlled pressure</t>
  </si>
  <si>
    <t>DCS</t>
  </si>
  <si>
    <t>-</t>
  </si>
  <si>
    <t>DCS was updated with the modifications required for Revamp, All Control valves were bypassed and returned to fail position deliberately to prevent any disturbance during the update</t>
  </si>
  <si>
    <t>Steam to Deethanizer Reboiler was cut to reduce the amount of Vapors going to Unit 39</t>
  </si>
  <si>
    <t>No change to be made for the current system</t>
  </si>
  <si>
    <t>Impact of processing high percent</t>
  </si>
  <si>
    <t>Amasha finished it</t>
  </si>
  <si>
    <t>Table will be added for wash oil / disulphideoil</t>
  </si>
  <si>
    <t>No work was done</t>
  </si>
  <si>
    <t>Amasha finished it and all was settled</t>
  </si>
  <si>
    <t>Commercial proposal of CF merox</t>
  </si>
  <si>
    <t>Fuel gas problem with Unit-08</t>
  </si>
  <si>
    <t>Spent caustic clacs confirmation (degass drum level, Flowmeter of spent caustic from units 25 and 12)</t>
  </si>
  <si>
    <t>Increased from 4.5mbar to 200mbar</t>
  </si>
  <si>
    <t>Tower Operation was distrubed during the check of 04-FT-009 (Reboiler Flow)</t>
  </si>
  <si>
    <t>Switch from A to B (Routine)</t>
  </si>
  <si>
    <t>Vent</t>
  </si>
  <si>
    <t>Vent Gas was directed to atmosphere from 11:41 to 15:14 (CDU Request)</t>
  </si>
  <si>
    <t>dust analyzer reading increased to 40wppm in all heaters 27/Jan at 14:12 , most likely due to weather .</t>
  </si>
  <si>
    <t>Leakage in HPS steam line (BL.02)</t>
  </si>
  <si>
    <t xml:space="preserve">disappearance or sharp decrease in noise on pump after changing the suction filter, mechanical seal and motor bearing through dec 2022.
</t>
  </si>
  <si>
    <t>memeo issued</t>
  </si>
  <si>
    <t>Approval sent to chemicals</t>
  </si>
  <si>
    <t>Refinery shutdown updates</t>
  </si>
  <si>
    <t>Vent Gas was directed to atmosphere at 15:09 (CDU Request)</t>
  </si>
  <si>
    <t>6 months According o latest report</t>
  </si>
  <si>
    <t>After switching to flow control, No CO is observed, the situation should be under observation all the time</t>
  </si>
  <si>
    <t>CF merox consumption</t>
  </si>
  <si>
    <t>Monthly Report</t>
  </si>
  <si>
    <t>T-02 continous plugging problem</t>
  </si>
  <si>
    <t>Set point not achieved (OP at 102% with Power at 160 KW)</t>
  </si>
  <si>
    <t>Was checked &amp; fixed due to low reading</t>
  </si>
  <si>
    <t>Was manually controlled by station for checking, still the same issue of not reaching the full load</t>
  </si>
  <si>
    <t>Valve is bypassed due to repeated blockage</t>
  </si>
  <si>
    <t>Cable was loose/cut, was fixed</t>
  </si>
  <si>
    <t>Valve was partially plugged, causing the wash water level to increase</t>
  </si>
  <si>
    <t>Leakage of MPS increased</t>
  </si>
  <si>
    <t>Continous monitoring for now</t>
  </si>
  <si>
    <t>Consumption in the worst case scenario can suffice till the end of march</t>
  </si>
  <si>
    <t>The mail was sent to Eng. Ahmed Atef, No follow up was done afterwards. Operation is working just fine without this mail</t>
  </si>
  <si>
    <t>Flowmeter of unit 25 is not reliable</t>
  </si>
  <si>
    <t>Malfunction, was fixed</t>
  </si>
  <si>
    <t>CO increased  on 03-H-01 Stack due to heater outlet temp increased from 157.5 to 161.5 to decrease C6 in splitter BTM.</t>
  </si>
  <si>
    <t>leak in MPS flange on stabilizer reboiler</t>
  </si>
  <si>
    <t xml:space="preserve">Fluctuations occurred in 05-ft -017 (LPS on DIH) </t>
  </si>
  <si>
    <t>VGWT Problem</t>
  </si>
  <si>
    <t>Data review summery</t>
  </si>
  <si>
    <t>RCA of the crack</t>
  </si>
  <si>
    <t>Monthly chemical report check</t>
  </si>
  <si>
    <t>AT-002 update</t>
  </si>
  <si>
    <t>Perchloroethylene consumption for some random days in Feb 2023</t>
  </si>
  <si>
    <t>R-264 Samples Update</t>
  </si>
  <si>
    <t>Eng. Sara emmisions calcs</t>
  </si>
  <si>
    <t>Sox increase related to U-12 tower 2 problem or not</t>
  </si>
  <si>
    <t>Motor Bearing causing vibration</t>
  </si>
  <si>
    <t xml:space="preserve">Main points raised In RCA :
1- Sludge found and crack might not be related
2- The main reason for crack is probably due some supports lose , Eng. Emad ensure it
3- Crack only in A, B and C has some sludge also
4- Vendor of the compressor might get contacted for results and asked about sludge
5- Sludge formation may be due to continuous SD / SU with high temperature, very low pressure at the dumper vessel
</t>
  </si>
  <si>
    <t>No technical inputs except for trends</t>
  </si>
  <si>
    <t>A slight increase, reaching 19 ppm on 03-H-01, due to bleeder gas increased from 2000 to 2500 Nm3/hr due to fuel gas firing in train II.</t>
  </si>
  <si>
    <t>HIC-001 reached 0.8% from 01:43 to 01:44 with startup for U-11.</t>
  </si>
  <si>
    <t>New sample was taken</t>
  </si>
  <si>
    <t>Not related to U-12, bleeder of DHT opened a  little</t>
  </si>
  <si>
    <t>Consumption is still higher than design</t>
  </si>
  <si>
    <t>Monitoring should be done for few days and then it will be closed</t>
  </si>
  <si>
    <t>Opened up to 5% for 1 minute due to the increase of sour gas with U-11 startup</t>
  </si>
  <si>
    <t>Air Injection</t>
  </si>
  <si>
    <t>Air Injection was cut briefly due to the adjustment of the utilized instrument air hose connection point</t>
  </si>
  <si>
    <t>splitter pressure increased to 1.6 barg (18/Feb/2023 at 20:23 ) due to PV-006 stuck at 50% the valve was tuned, but the problem returned again . converter was replaced 20/Feb/2023, and so far, the problem has not occurred.</t>
  </si>
  <si>
    <t>New PV on Natural Gas Makeup</t>
  </si>
  <si>
    <t>Operation was contacted and now no problems
(Effluent Flowmeter is malfunctioning)</t>
  </si>
  <si>
    <t>New Screenshot of panel</t>
  </si>
  <si>
    <t>Tempered Water biocide addition, and new sample for nitrite and mail to rotating</t>
  </si>
  <si>
    <t>Was bypassed due to the fluctuation in caustic flow, the issue still persisted</t>
  </si>
  <si>
    <t>New PCL-200 type is better than CLR-204 but the problem still presist</t>
  </si>
  <si>
    <t>07B</t>
  </si>
  <si>
    <t>(charge pump)tripped 23/Feb from 09:56 to 10:00 due to revamp activities</t>
  </si>
  <si>
    <t>05-P-07B tripped(DIH BTM) 25/Feb at 13:57 to 14:00 earth fault</t>
  </si>
  <si>
    <t>ft</t>
  </si>
  <si>
    <t xml:space="preserve"> fluctuations in fresh caustic flow (False reading)</t>
  </si>
  <si>
    <t xml:space="preserve">P-01 trip </t>
  </si>
  <si>
    <t>Moisture analyzer problem</t>
  </si>
  <si>
    <t>H-01 pressures Vs Design</t>
  </si>
  <si>
    <t>T-02 data for the tower during the problem of the flowmeters</t>
  </si>
  <si>
    <t>R-264 catalyst samples excel file update</t>
  </si>
  <si>
    <t>Was checked by maintenance</t>
  </si>
  <si>
    <t>Will be handed over to maintenace due to loss of flow</t>
  </si>
  <si>
    <t>tripped at 18:39</t>
  </si>
  <si>
    <t>04-Fic-522A (air to driers) Mos enabled during PMR on ft-522A</t>
  </si>
  <si>
    <t>522A</t>
  </si>
  <si>
    <t>Update U-04 probation report</t>
  </si>
  <si>
    <t>Reply to DRAS of probation test report</t>
  </si>
  <si>
    <t>Unit Feed was started from 16:56 to 17:07 (an on spec feed sample analysis followed by an off spec feed sample)</t>
  </si>
  <si>
    <t>HIC was opened up to 15% two times for 1 minute each due to the shutdown condition in NHT (a mail was sent)</t>
  </si>
  <si>
    <t>Tapping was blinded (HPS on BL)</t>
  </si>
  <si>
    <t>Cylinder 3 Small Drain Line had leakage, line was replaced</t>
  </si>
  <si>
    <t xml:space="preserve">Operation department checked it on 26th Feb 2023 and it began reading since </t>
  </si>
  <si>
    <t>there is a difference 0.15 between actual and design pressure for the same heating value, the chart is based on a different M.WT than actual</t>
  </si>
  <si>
    <t>Some data is still required from khaled</t>
  </si>
  <si>
    <t>RCA of 04-K-02 crack in cylender</t>
  </si>
  <si>
    <t>NHT complex trip trend and report</t>
  </si>
  <si>
    <t>Several increases in dust analyzer on 03-H-01stack (15.6 ppm 2/Mar &amp; 12.6 ppm 2/Mar and 90ppm 3/Mar) and H-01,02,03,04 Stack(16ppm 2/Mar).</t>
  </si>
  <si>
    <t>Several increases  (OVER Range) in CO on 03-H-01 Stack AT O2 analyzer 0.71 &amp; 1.96 % due to  increase in FG on 03-H-01  .</t>
  </si>
  <si>
    <t>Mos Activited (FT-002B,C and FT-1002A) during switch from 02-P-01 B to A.</t>
  </si>
  <si>
    <t xml:space="preserve">Amasha confirmed that the alarm for CO was unshelfed before </t>
  </si>
  <si>
    <t>NHT feed samples comparison to what was previously sent to UOP</t>
  </si>
  <si>
    <t>CCR trip PDSLL 529 investigation</t>
  </si>
  <si>
    <t>02-HV-004 to flare opening investigation</t>
  </si>
  <si>
    <t>No biocide in the refinery</t>
  </si>
  <si>
    <t xml:space="preserve">Mail about revamp vs current quantity </t>
  </si>
  <si>
    <t>mapping Tags of unit 25 and estimating its importance</t>
  </si>
  <si>
    <t>Multiple Analyses</t>
  </si>
  <si>
    <t>Due to Low Color in Coker Naphtha</t>
  </si>
  <si>
    <t>Stabilizer reflux ration to avoid chloride breakthrough</t>
  </si>
  <si>
    <t>HV</t>
  </si>
  <si>
    <t>There is a passing in 02-HV-004, according to operation, from a period that is not large, this reading that was recorded during stroking test for it.</t>
  </si>
  <si>
    <t>The FALL002B and C doesn't activate Heater SD which is aainst interlock description</t>
  </si>
  <si>
    <t>Switch from 04-K-02 C to 04-K-02 A due to 04TAH853</t>
  </si>
  <si>
    <t>MPC Isolated on Battery limit (Drains open) to fix leakage downstream</t>
  </si>
  <si>
    <t>Operation started cleaning the lower tower packing by injecting condensate</t>
  </si>
  <si>
    <t>02-SC-01 NHT Feed, Coker Naphtha 11-SC-04</t>
  </si>
  <si>
    <t>02-SC-01 NHT Feed</t>
  </si>
  <si>
    <t>Particulate Analysis</t>
  </si>
  <si>
    <t>Requested by vendor</t>
  </si>
  <si>
    <t>Mail Ready, Awaiting Action</t>
  </si>
  <si>
    <t>Waiting for operation and then decide</t>
  </si>
  <si>
    <t>After mapping, instrumentation said the problem will be solved soon</t>
  </si>
  <si>
    <t>Root cause still unknown</t>
  </si>
  <si>
    <t>Data Sent, waiting sarbi checks</t>
  </si>
  <si>
    <t>Mass balance seems to be lower, HV004 issue should be followd, along with mass balance</t>
  </si>
  <si>
    <t>Electrical Maintenance Work</t>
  </si>
  <si>
    <t>08A</t>
  </si>
  <si>
    <t>Pump Suddenly Stopped then restarted</t>
  </si>
  <si>
    <t>MPC is online</t>
  </si>
  <si>
    <t>06B</t>
  </si>
  <si>
    <t>PSV is Passing</t>
  </si>
  <si>
    <t>06A</t>
  </si>
  <si>
    <t>Stroke Issue</t>
  </si>
  <si>
    <t>Reading Became 0.6 ppm</t>
  </si>
  <si>
    <t>Fan Blades &amp; Belt were replaced</t>
  </si>
  <si>
    <t>Now Ok</t>
  </si>
  <si>
    <t>Mail sent to Eng. Ahmed</t>
  </si>
  <si>
    <t>Heater Data Update</t>
  </si>
  <si>
    <t xml:space="preserve">Disabled Alarm List </t>
  </si>
  <si>
    <t>Scope of work for catalyst replacement</t>
  </si>
  <si>
    <t>T-02 New data required</t>
  </si>
  <si>
    <t>data updated and sent to Eng. Sherif for the regular report issue</t>
  </si>
  <si>
    <t>No solid conclusion, more data is required about 12-PIC-10 and about caustic from unit 43</t>
  </si>
  <si>
    <t>The problem found that other user takes 10 % caustic from unit43 as approved by 43 fi006</t>
  </si>
  <si>
    <t>CEMS 03, 04</t>
  </si>
  <si>
    <t>SOx is back within law limits after startup of 2nd train in Unit 14</t>
  </si>
  <si>
    <t>Outlet Temperature was very high (over 60 C for many hours)</t>
  </si>
  <si>
    <t>H2S was detected in Unit 12 LPG Product</t>
  </si>
  <si>
    <t>07A</t>
  </si>
  <si>
    <t>Earth Fault Trip</t>
  </si>
  <si>
    <t>Tempered Water: 50 ml Biocide has been added to each loop (Packing &amp; Cylinder)</t>
  </si>
  <si>
    <t>Waiting instrumentation feed back</t>
  </si>
  <si>
    <t>Already sent to Eng. Sara</t>
  </si>
  <si>
    <t>Coker Naphtha was cut</t>
  </si>
  <si>
    <t>Remote Stroke Control Issue</t>
  </si>
  <si>
    <t>03E</t>
  </si>
  <si>
    <t>Angle Adjustment</t>
  </si>
  <si>
    <t>CO Increase over law limit due to increase in 03-H-01 Duty without increasing air intake</t>
  </si>
  <si>
    <t>Motor replaced by request from Elec.</t>
  </si>
  <si>
    <t>E-01 required data for operation department</t>
  </si>
  <si>
    <t>FSD Mass balance</t>
  </si>
  <si>
    <t>CO Increase over law limit for very limited time (~1 min)  due to increase in 03-H-01 Duty without increasing air intake</t>
  </si>
  <si>
    <t>Switch from A to C to check for abnormal sound, no issue was found &amp; now ready</t>
  </si>
  <si>
    <t>Sudden drop in Fuel Gas Flow at the same Valve Opening</t>
  </si>
  <si>
    <t>Routine Switch from 04-K-02 C to 04-K-02 A, C is standby</t>
  </si>
  <si>
    <t>CO Increase over law limit for ~ 54 minutes, minimum O2% on 03-H-01 was 2.6</t>
  </si>
  <si>
    <t>CCR Shutdown &amp; Bundle was replaced</t>
  </si>
  <si>
    <t>CCR Shutdown &amp; handover to Elec. Department to check the issue of under design Heater duty limit (1 element was isolated)</t>
  </si>
  <si>
    <t>Pump is now OK (Condensate Injection)</t>
  </si>
  <si>
    <t>Substation Panel Issue</t>
  </si>
  <si>
    <t>02-E-01 DP's and Dt's and bypass to monthly report</t>
  </si>
  <si>
    <t>Risk Assessment for 04-E-09</t>
  </si>
  <si>
    <t>02-E-01 Pressure and Temprature survey</t>
  </si>
  <si>
    <t>Mail TO UOP about chloride in penex unit</t>
  </si>
  <si>
    <t>E-56 &amp; E-53 trip reasoning with electric</t>
  </si>
  <si>
    <t>CO Increase over law limit for ~ 44 minutes, minimum O2% on 03-H-01 was 1.23%</t>
  </si>
  <si>
    <t>Tripped</t>
  </si>
  <si>
    <t>Dust increased over law limit for ~ 3 minutes</t>
  </si>
  <si>
    <t>Unit Vent is routed to atmosphere since Unit 01 trip</t>
  </si>
  <si>
    <t>CO Increase over law limit for ~ 28 minutes, minimum O2% on 03-H-01 was 1.4%</t>
  </si>
  <si>
    <t>Earth Fault Trip, 1 element was isolated</t>
  </si>
  <si>
    <t>Earth Fault Trip, 1 element was isolated &amp; Bundle was removed and cleaned</t>
  </si>
  <si>
    <t>Pump in Maintenance with TECHNIP</t>
  </si>
  <si>
    <t>Makeup Gas Source was switched from U04 to U08 only from 23:50 to 05:13</t>
  </si>
  <si>
    <t>103B</t>
  </si>
  <si>
    <t>Pump can't produce enough flow</t>
  </si>
  <si>
    <t>CO Increase over law limit for ~ 00:10 hours, minimum O2% on 03-H-01 was 0.5%</t>
  </si>
  <si>
    <t>CO Increase over law limit for ~ 06:48 hours, minimum O2% on 03-H-01 was 1.05%</t>
  </si>
  <si>
    <t>CO Increase over law limit for ~ 00:30 hours due to sudden feed increase (Unit 09 trip)</t>
  </si>
  <si>
    <t>Makeup Gas Source was switched from U08 to U04 from 11:28 to 22:55</t>
  </si>
  <si>
    <t>Modify Monthly report to include New added items:
1- Feed filters
2-  mascelinous instrumentation
3- Fuel gas preparation package</t>
  </si>
  <si>
    <t>WS Merox Injection started (As CF Merox Stock is depleted)</t>
  </si>
  <si>
    <t>CO Increase over law limit for ~ 00:00:10 hours, on 2 times, due to NHT Trip &amp; then 03-H-01 Operation</t>
  </si>
  <si>
    <t>SOx increased in all heaters from 29/Apr at 21:34 to 30/Apr at 01:34 due to an increase in off gas from U-07 to U-39 .</t>
  </si>
  <si>
    <t>TI</t>
  </si>
  <si>
    <t>transmitter was changed with a new one due to cover on transmitter stacked during PMR.</t>
  </si>
  <si>
    <t>02-E-01 tube side DP reached 20 bar</t>
  </si>
  <si>
    <t>Minimum flowrate of recycle gas for compressor and for packinox</t>
  </si>
  <si>
    <t>Reboiler Duty Decreased due to Back Pressure Downstream Condensate</t>
  </si>
  <si>
    <t>U-06 performance comparison between cf and ws</t>
  </si>
  <si>
    <t>WS consumption</t>
  </si>
  <si>
    <t>Weekly and monthly chemical report comments</t>
  </si>
  <si>
    <t>Maintenance: 02-K-01B/MP-01B Site Switch was Put Back in Service (was Jumpered), 02-K-01 B Switch To 02-K-01 A</t>
  </si>
  <si>
    <t>Tempered Water: 2 Kg of Nitrite has been added to each loop (Packing &amp; Cylinder)</t>
  </si>
  <si>
    <t>Less than 20 ton per hour</t>
  </si>
  <si>
    <t>on 22nd April , DP was reduced from 8 to 3 bar</t>
  </si>
  <si>
    <t>stopped from 10:28 to 10:37 to change oil</t>
  </si>
  <si>
    <t>High Ingress of water into NHT unit and relation with coker naphtha</t>
  </si>
  <si>
    <t>0.02 Kg/ day. It can suffice at this rate into 9 years</t>
  </si>
  <si>
    <t xml:space="preserve">All the same as using CF, but Delta color between feed and product is noticed to be higher in the case of using ws catalyst, of course we made data since 2014 and there are c ouple of days that match the criteria of feed, color, mercaptans content and capacity , but there ares some factors that can't be specefied and may affect the concolusion like crude quality </t>
  </si>
  <si>
    <t>Platforming Data Review</t>
  </si>
  <si>
    <t>Adding data to CDOTS sheet</t>
  </si>
  <si>
    <t>Mail reply to UOP</t>
  </si>
  <si>
    <t>Check if current flowmeters after revamp is reading Actual or @ flowing conditions ?</t>
  </si>
  <si>
    <t>DP tube decreased from 8.5 bar to around 3 bar in aperiod of around two hours from 01:00 A.M to 3:00 A.M</t>
  </si>
  <si>
    <t>CO Increase over law limit, due to 03-H-01 Operation</t>
  </si>
  <si>
    <t>Mail was sent</t>
  </si>
  <si>
    <t>UV scanner mail</t>
  </si>
  <si>
    <t>Permession for system techniques reps</t>
  </si>
  <si>
    <t>The problem has dissapeared on its own, internal leak is disregarded as per Amasha mail. No further invetsigation is required at the moment</t>
  </si>
  <si>
    <t>Pin hole occurred in HPC line on 02-E-04 (stripper Reboiler ) 17/May at 06:30</t>
  </si>
  <si>
    <t>Awaiting Instrument Feedback Regarding Mismatching Temperatures between TG &amp; TT</t>
  </si>
  <si>
    <t>Tempered water site survey with system technique</t>
  </si>
  <si>
    <t>PSV memo to be archieved</t>
  </si>
  <si>
    <t>SIR data required</t>
  </si>
  <si>
    <t>increase in the CO reading three times during the days 18, 19 and 20, reaching over range.</t>
  </si>
  <si>
    <t>No conclusive evident that coker naphtha is the main reason for water ingress</t>
  </si>
  <si>
    <t>Switch over to 04-K-02 C due to High Temperature in Cylinder 4 (1st Stage)</t>
  </si>
  <si>
    <t>After checking the CO analyzer(03-H-01 Stack), the readings returned to normal, but at the end 22/May, the readings increased again</t>
  </si>
  <si>
    <t>CCR Tripped 23/May from 06:23 to 06:36 due to 04-PDSLL-514 (DELTA P between Spent Catalyst Secondary Lift Gas&amp; Reactor Purge) due to false reading for reduction zone level</t>
  </si>
  <si>
    <t>LT</t>
  </si>
  <si>
    <t>Normal Switch over to 04-K-02 B after finishing 04-K-02 B maintenance</t>
  </si>
  <si>
    <t>TT</t>
  </si>
  <si>
    <t>118A</t>
  </si>
  <si>
    <t>Checked by instrumentation, temperature dropped by 5 degrees</t>
  </si>
  <si>
    <t>Caustic Makeup decreased from 0.2 to 0.13 due to high NaOH in Spent Caustic Sample</t>
  </si>
  <si>
    <t>Heater Suddenly Stopped without Electrical Trip, restarted in a very short time</t>
  </si>
  <si>
    <t>Switch from A to C for PMR</t>
  </si>
  <si>
    <t>Switch from C to A after PMR</t>
  </si>
  <si>
    <t>th pressure drop has settled to a value of approximately 0.6 and we will stop investigation to this problem if the preesure drop is constant</t>
  </si>
  <si>
    <t>NHT reactor DP problem in the last month ( April 2023 )</t>
  </si>
  <si>
    <t>The trends showed that on 22th of april sudden increase in dp was observed</t>
  </si>
  <si>
    <t>New methodology will be implemented regarding this issue, that is finally it should not matter what is the flow looks like whether it is actual or standard</t>
  </si>
  <si>
    <t>Switch from B to C After Oil Change in C</t>
  </si>
  <si>
    <t>Crankcase Oil Replaced</t>
  </si>
  <si>
    <t>New methanator marked P&amp;ID</t>
  </si>
  <si>
    <t>PFCP of 04-P-52</t>
  </si>
  <si>
    <t>Tempered water mail adjustment to vendor</t>
  </si>
  <si>
    <t xml:space="preserve">SIR meeting </t>
  </si>
  <si>
    <t>Was Cleaned</t>
  </si>
  <si>
    <t>Switch from A to B for PMR on A</t>
  </si>
  <si>
    <t>Weekly chemical report commnts</t>
  </si>
  <si>
    <t>New problem of high water and or high  flactuations of coker naphta indicated by khaled</t>
  </si>
  <si>
    <t>waiting for mail of Eng. Khaled Indicating the problem and possible solution</t>
  </si>
  <si>
    <t>Switch from C to A for PMR on C</t>
  </si>
  <si>
    <t>Mail was sent from khaled, discussing the problem of coker flacuation, not water as we don't have water ingress evidence</t>
  </si>
  <si>
    <t>RCA of 04-J-51</t>
  </si>
  <si>
    <t xml:space="preserve">Khaled indicated that FSD mass balance can be done by feed inlet to the surge drum 02fi1001 and NHT capacity after FSD. </t>
  </si>
  <si>
    <t>Shutdown of 25-P-01</t>
  </si>
  <si>
    <t>three cracks occurred on Venturi (gas inlet &amp; two cracks on outlet to tower</t>
  </si>
  <si>
    <t>25-P-01B Caustic circulation pump tripped at 14:01 due to false reading in 25-Li-102 (prewash level level)</t>
  </si>
  <si>
    <t>25-P-06B Disulfide oil pump tripped at 14:01 due to false reading in 25-Li-109 (interface level Disulfide separator)</t>
  </si>
  <si>
    <t>Site Survey For Burners</t>
  </si>
  <si>
    <t>SOx Reading became over range from 14:49 to 15:05 because Lean Amine to 12-T-01 was Cut due to Area 2-B Substation Trip</t>
  </si>
  <si>
    <t>SOx Reading became over range from 14:50 to 15:17 because Lean Amine to 12-T-01 was Cut due to Area 2-B Substation Trip</t>
  </si>
  <si>
    <t>Switch from B to A to fix leakage in mechanical seal</t>
  </si>
  <si>
    <t>Stopped for 2 minutes due to substation issue</t>
  </si>
  <si>
    <t>Production was routed to Diesel Tanks from 01:00 to 05:30 due to Off-Spec Color</t>
  </si>
  <si>
    <t>CO Increase over law limit, due to 03-H-01 Operation (for 2:06 hours)</t>
  </si>
  <si>
    <t>CO Increase over law limit, due to 03-H-01 Operation (for 2:28 hours on 18/6)</t>
  </si>
  <si>
    <t>CO Increase over law limit, due to 03-H-01 Operation (for 8:29 hours on 17/6)</t>
  </si>
  <si>
    <t>CO Increase over law limit, due to 03-H-01 Operation (for 7:35 hours on 16/6)</t>
  </si>
  <si>
    <t>CO Increase over law limit, due to 03-H-01 Operation (for 2:20 hours on 15/6)</t>
  </si>
  <si>
    <t>Burner heat release calculations</t>
  </si>
  <si>
    <t>CF merox Injection started after arriving on site</t>
  </si>
  <si>
    <t>Site Check for Nitrogen flowmeters to ft-570</t>
  </si>
  <si>
    <t>presentation for Department Role</t>
  </si>
  <si>
    <t>Site check for burner pressure</t>
  </si>
  <si>
    <t>Substation drawer temperature was high</t>
  </si>
  <si>
    <t>in Maintenance</t>
  </si>
  <si>
    <t>E-51 Mail</t>
  </si>
  <si>
    <t>Reactor Outlet</t>
  </si>
  <si>
    <t>Preheat Temperature</t>
  </si>
  <si>
    <t>to be calibrated (deviation detected from TG survey)</t>
  </si>
  <si>
    <t>Switch from B to C for Routine Jobs in B</t>
  </si>
  <si>
    <t>CO Increase over law limit, due to NHT Upset</t>
  </si>
  <si>
    <t>Shutdown for performing routine jobs &amp; maintenance: Ejector Pinhole, Z54 Element Replacement, 04-FV-521 Pinhole, 04-K-53 Expansion Bellow Replacement</t>
  </si>
  <si>
    <t>catalyst replacement committee activities</t>
  </si>
  <si>
    <t>Will be postponed until after revamp</t>
  </si>
  <si>
    <t>Switch from C to B for Auxiliary Oil Pump Start Switch Maintenance</t>
  </si>
  <si>
    <t>Tripped 2 times due to a malfunction in 04TAHH036A, Second trip was followed by a switch to C compressor</t>
  </si>
  <si>
    <t>H-01 process duty simulation</t>
  </si>
  <si>
    <t>Fuel Balance on 02,03 and unit 4 flowmeters</t>
  </si>
  <si>
    <t>Already provided by E. Amr</t>
  </si>
  <si>
    <t>Cancelled</t>
  </si>
  <si>
    <t>Mechanical Seal Maintenance</t>
  </si>
  <si>
    <t>Switch over to 04-K-02 B for Instrument PMR</t>
  </si>
  <si>
    <t>Tempered water mail to vendor after having the results</t>
  </si>
  <si>
    <t>Chemical monthly report analysis</t>
  </si>
  <si>
    <t xml:space="preserve">Mail for venturi reply on Amasha mail </t>
  </si>
  <si>
    <t>FIC</t>
  </si>
  <si>
    <t>Was Checked and switched to Auto Mode</t>
  </si>
  <si>
    <t>New exchanger was put in service and maintained under nitrogen pressure</t>
  </si>
  <si>
    <t>committee Bidders comments</t>
  </si>
  <si>
    <t>Preparations for Unit 12 Probation test : Follow up on filling and initial testing</t>
  </si>
  <si>
    <t>Platforming catalyst analysis every 6 month samples</t>
  </si>
  <si>
    <t>Preparations for Unit 12 Probation test : Probation test comments from Technip revision and categorization</t>
  </si>
  <si>
    <t>Preparations for Unit 12 Probation test : Laboratory schedule matching required lab analysis and Check samples connections availability with Operation</t>
  </si>
  <si>
    <t>Penex important data sheet update and analysis</t>
  </si>
  <si>
    <t>Lag DT3 increases and Lag DT2 decreases</t>
  </si>
  <si>
    <t>All Sample Connections have routine analyses except for 11, 12, 15, 16, 17 
Awaiting Operation Feedback</t>
  </si>
  <si>
    <t>A small flare occurred on the PSV-16 (05-E-10), and a plug was installed on the relief section above the bonnet ( the psv is balanced pillow type)</t>
  </si>
  <si>
    <t>Mail to operation for the data collected from the field</t>
  </si>
  <si>
    <t>New line from tanks to U-12 availability</t>
  </si>
  <si>
    <t>LPG feed cut in to De-propanizer at 14:06</t>
  </si>
  <si>
    <t>Propane Sample high C4 Content Investigation</t>
  </si>
  <si>
    <t>Adding Depropanizer Lab Results in Daily Meeting Sheet</t>
  </si>
  <si>
    <t>Small Flame in 05-PSV-16 SIR Data Preparation</t>
  </si>
  <si>
    <t>Vent Routed to Atmosphere due to CDU Heater Work</t>
  </si>
  <si>
    <t>Vent Routed to CDU Heater</t>
  </si>
  <si>
    <t>Adding Stabilizer Table to Monthly Report</t>
  </si>
  <si>
    <t>Summarizing Alfa Laval Report</t>
  </si>
  <si>
    <t>VGWT Inspection Reports Review</t>
  </si>
  <si>
    <t>PFCP of 12-E-54 CWS to 12-E-55</t>
  </si>
  <si>
    <t>Vendor is checking Level Transmitters for 2 days (still no result)</t>
  </si>
  <si>
    <t>3D</t>
  </si>
  <si>
    <t>Vibration Trip</t>
  </si>
  <si>
    <t>(Drying Zone Vent) Malfunction</t>
  </si>
  <si>
    <t>Level was stuck at 50.75% until resetting</t>
  </si>
  <si>
    <t>Pump suddenly stopped without alarms or substation trip (checked but nothing abnormal)</t>
  </si>
  <si>
    <t>SIR attendance of 05-PSV-016</t>
  </si>
  <si>
    <t>Check butane and propane correction in the spreadsheet</t>
  </si>
  <si>
    <t>Summrize Ejctor mechanical catalouge papers</t>
  </si>
  <si>
    <t>Temperature survey from regen tower all the way to VGWT</t>
  </si>
  <si>
    <t>04-V-04 mail to UOP requesting to changeout CLR-454 without change in the gurantee</t>
  </si>
  <si>
    <t>Nitrite Stock and availability in the refinery for tempered water</t>
  </si>
  <si>
    <t>CO Increased reached to 70 ppmsWithout any proper explaination</t>
  </si>
  <si>
    <t>Checked</t>
  </si>
  <si>
    <t>Packinox data preparation to vendor</t>
  </si>
  <si>
    <t>Density calcs were made in a separate sheet</t>
  </si>
  <si>
    <t>Temperature reduced from around 300 C ° to around 160 C°  mostly due to bad insulation</t>
  </si>
  <si>
    <t>CO Increased over limit for 7 minutes due to 03-H-01 Operation</t>
  </si>
  <si>
    <t>The depropanizer section was shut down 12/Aug at 10:49 to prepare the Propane tank for receiving LPG during the startup of U-17. Additionally, the LPG section will be bypassed directly to the propane tank. This will be done in order to prevent any impurities that may be present in the lines as a result of its initial operation, thus avoiding any negative effects of those impurities on the amine.</t>
  </si>
  <si>
    <t>still in progress</t>
  </si>
  <si>
    <t>There is enough stock , existing 184 Kg, required fo A2a 41.5 Kg</t>
  </si>
  <si>
    <t>CO Increased over limit for 3 hours due to 03-H-01 Operation</t>
  </si>
  <si>
    <t xml:space="preserve">Flue gas data </t>
  </si>
  <si>
    <t>CO Increased over limit for 6 hours due to 02-H-01 &amp; 03-H-01 Operation</t>
  </si>
  <si>
    <t>CO Increased over limit for 2:20 hours, reason unclear</t>
  </si>
  <si>
    <t>New rev has been implemented that measure balance error</t>
  </si>
  <si>
    <t>Started receiving LPG from Unit 17</t>
  </si>
  <si>
    <t>Started receiving Off Gas from Unit 17</t>
  </si>
  <si>
    <t>Site survey for 04-V-04 A replacement</t>
  </si>
  <si>
    <t xml:space="preserve">Ceramic Balls availability after revamp </t>
  </si>
  <si>
    <t>The amount is enough barely without contingency (except for 19 mm ceramic balls )</t>
  </si>
  <si>
    <t>04-V-04 Replacement</t>
  </si>
  <si>
    <t>DRAS reply for unit 12</t>
  </si>
  <si>
    <t>Catalyst status</t>
  </si>
  <si>
    <t>04-V-04 Replacement Report</t>
  </si>
  <si>
    <t>Mass Balance report after COKER SHUTDOW</t>
  </si>
  <si>
    <t>04 A</t>
  </si>
  <si>
    <t>Vessel was put in Lag Mode after Loading</t>
  </si>
  <si>
    <t>Directed to Atmosphere due to Work on Downstream Piping (A new line will be used)</t>
  </si>
  <si>
    <t>CO Increased over limit for 0:12 hours, due to temporarily increased capacity</t>
  </si>
  <si>
    <t>Analyzer Malfunction</t>
  </si>
  <si>
    <t>Pump is running from 12:04</t>
  </si>
  <si>
    <t>Operation of T-02 with static caustic for prolonged time ( No make-up and No drain)</t>
  </si>
  <si>
    <t>According to CH.08 , 12-T-02 Can work without time limit in case cut off  of caustic or water</t>
  </si>
  <si>
    <t>Instrumentaion list for methanator and associated circuits to be added to macro</t>
  </si>
  <si>
    <t>Eng. Soliman required data on 25th Boilers trip</t>
  </si>
  <si>
    <t>P-07 mechanical seal API plan check in P&amp;ID</t>
  </si>
  <si>
    <t>CO Increased over limit for 0:31 hours, Probably False Indication</t>
  </si>
  <si>
    <t>No need to change process P&amp;ID</t>
  </si>
  <si>
    <t>Reply to UOP mail J-51</t>
  </si>
  <si>
    <t>Prepare vendor mail regarding J-51</t>
  </si>
  <si>
    <t>Finished and deliveredto Engineering</t>
  </si>
  <si>
    <t>Add U-17 Naphtha, LPG, off gas to A2a macros</t>
  </si>
  <si>
    <t>SOx Reading Incresed up to 163 as a result from Lean Amine Loss to Unit 07 &amp; 12-T-01 due to Area 2-B Substation Trip</t>
  </si>
  <si>
    <t>Mail for operation to manipulate CO</t>
  </si>
  <si>
    <t>CO Increased over limit for 8 hours, due to 03-H-01 Operation</t>
  </si>
  <si>
    <t>During NHT monthly report, we it was found that the mass balance between corolios and feed capacity is less than 1 %, and as coker naphtha won't be coming untill after GSD3, this subject is dropped</t>
  </si>
  <si>
    <t>The problem was that corolios meter reads higher than dp meter of the feedd, the susbect was due to water coming with coker shutdown, coker unitwa sshutdown in the middle of the month</t>
  </si>
  <si>
    <t>Check</t>
  </si>
  <si>
    <t>Mail for U12-T-02 design values of spent caustic</t>
  </si>
  <si>
    <t>from .18 to 0.3 M3/h</t>
  </si>
  <si>
    <t>Switch from A to B (Routine) at 14:12</t>
  </si>
  <si>
    <t>Clay was purged</t>
  </si>
  <si>
    <t>Awaiting E. Shereif</t>
  </si>
  <si>
    <t>Mail Prepared</t>
  </si>
  <si>
    <t>FT-013</t>
  </si>
  <si>
    <t>flow transmitter 02-FT-013(Stripper reflux flow) was replaced with a new one on 11/Sep/2023 from 09:57 to 15:03</t>
  </si>
  <si>
    <t>stabilizer reflux pump 05-P-04A tripped due to an earth fault on 11/Sep/2023 at 08:55 and switched to 05-P-04B at 09:03</t>
  </si>
  <si>
    <t>Code</t>
  </si>
  <si>
    <t>Title</t>
  </si>
  <si>
    <t>Final Report Issued</t>
  </si>
  <si>
    <t>Remarks/Conclusion</t>
  </si>
  <si>
    <t>RCA#004/23</t>
  </si>
  <si>
    <t>(04-P-07 B) Mechanical Seal Failure</t>
  </si>
  <si>
    <t xml:space="preserve">- Pump 4P07B is sever leakage comparing to pump 4P07A
- The mechanical seal has been changed and installed three times since the problem start </t>
  </si>
  <si>
    <t>Final Draft was issued</t>
  </si>
  <si>
    <t>- A result of high wear rate, resulting from poor lubrication due to vaporization and loss of liquid film between the seal faces at high temperature and pressure operating conditions.
- RTEQ to study the possibility of modify the two pumps (04-P-07 A/B) flushing input and output portals to match with API plan - 23 flow direction.</t>
  </si>
  <si>
    <t>RCA# 008/22</t>
  </si>
  <si>
    <t>(04-K02A/V02) Transverse Crack at the HAZ of the Vessel Drainpipe Weld As Well As Accumulated
Sludge with High Percentage of Carbon Element inside the Vessel.</t>
  </si>
  <si>
    <t>Repeated transverse crack at the HAZ of the drainpipe weld of the first stage discharge volume 
bottle of (04-K-02A) static vessel pressure (04-K-02A/V02) as well as accumulated 
sludge inside the vessel, as the service should be free from accumulations.</t>
  </si>
  <si>
    <t>Final Report was issued</t>
  </si>
  <si>
    <t>(04-K-02A/V02) Fixation supports system to be evaluated and repaired immediately.
Periodic survey to be carry out to evaluate the condition of the fixation supports system of the (04-K-02A/V02).
Study the probable reasons for such accumulated sludge found inside the vessel with high percentage of Carbon element.
(04-K-02) Vendor shall be contacted to use his expertise if required.</t>
  </si>
  <si>
    <t>RCA # 002/2023</t>
  </si>
  <si>
    <t xml:space="preserve">Repeated Corrosion Phenomena Of the Internal Spray Nozzle C of 04-J-51 </t>
  </si>
  <si>
    <t>causes of frequent corrosion occurring in the nozzle inside the venturi were discussed.</t>
  </si>
  <si>
    <t xml:space="preserve">verify the presence of a free drain .
verify that the entire gas inlet line to the Venturi is adequately insulated, as per the design.
An email will be sent to Vendor  (Venturi).
Correspondence is still ongoing with UOP.
</t>
  </si>
  <si>
    <t>U05-SIR 4911</t>
  </si>
  <si>
    <t>small fire in 05PSV016 spring chamber vent line</t>
  </si>
  <si>
    <t>Fire in 05PSV016 spring chamber vent line due to leakage that may be due to bellows rupture</t>
  </si>
  <si>
    <t>SIR 4893</t>
  </si>
  <si>
    <t>SS-02 Arc leading to Minor Fire</t>
  </si>
  <si>
    <t>During maintenance tests of racking in the drawer of 12MP53A and after few seconds, an Electrical ARC flash happened towards the drawer plug terminals because of the sudden electrical isolation breakdown of the power terminal block
Unit 02 was tripped due to 02-K-01 trip as the packing &amp; lube oil Pumps tripped and U-12 Pumps were Tripped after Arc occurred at substation#02 /equipment 12MP-53A-3F</t>
  </si>
  <si>
    <t>The root cause of the ARC to be investigated with the electrical department. Moreover, a number of process safety elements violation were detected, including incompliance to MOC procedure ,no lesson learned from past incident (SIR 4802), lack of process safety knowledge and normalizing deviation.</t>
  </si>
  <si>
    <t>MUG</t>
  </si>
  <si>
    <t>Makeup Gas Source switched to be from Unit 04 at 18:17</t>
  </si>
  <si>
    <t>Opened to increase purity</t>
  </si>
  <si>
    <t>Can not be added as per Eng. Islam mail, he explained that revamp has 5 servers and can't take from one to the other, it will affect the performance</t>
  </si>
  <si>
    <t>PCL-200 report</t>
  </si>
  <si>
    <t xml:space="preserve">Z-52 mail to operation </t>
  </si>
  <si>
    <t>Tempered water mail to lab</t>
  </si>
  <si>
    <t>Tempered water mail to system techniques</t>
  </si>
  <si>
    <t>mail sent to change the analysis to the new analysis required by the vendor</t>
  </si>
  <si>
    <t>Around 8500 Nm3/h are sent to U-39 (previously sent to U-39 through U-08)</t>
  </si>
  <si>
    <t>Routine switch from 04-K-02 B to 04-K-02 A</t>
  </si>
  <si>
    <t>CO Increased over limit for 16 Minutes, due to 03-H-01 Operation</t>
  </si>
  <si>
    <t>Stripper column tuning problem investigation</t>
  </si>
  <si>
    <t>Check Heater low fuel gas pressure</t>
  </si>
  <si>
    <t>Due to Lower Capacity, higher fuel density, higher ratio of coker naphtha</t>
  </si>
  <si>
    <t>Routine switch from 04-K-02 C to 04-K-02 B, for PMR on C</t>
  </si>
  <si>
    <t>CO Increased over limit for 1:11 hours, due to 03-H-01 Operation</t>
  </si>
  <si>
    <t>UOP mail reply</t>
  </si>
  <si>
    <t>Review Acidizing Procedure</t>
  </si>
  <si>
    <t>SIR related to unit 17</t>
  </si>
  <si>
    <t>Lower skin temperature for 3-H-1 on 23rd sep 10 C°</t>
  </si>
  <si>
    <t>Finished all data with radwan</t>
  </si>
  <si>
    <t>After replacing 02-LT-009, the loop performance issue has been resolved, there is still a hint of fluctuation but it’s far from causing an issue in current operation</t>
  </si>
  <si>
    <t>Reason was Higher air to fuel flow</t>
  </si>
  <si>
    <t>HPC Battery Limit in Unit 02 was isolated from 09:50 to 11:15 in order to perform repair work on pinhole downstream 04-FV-009 (Debutanizer Reboiler HPC)</t>
  </si>
  <si>
    <t>CO Increased over limit for 0:21 hours, due to 03-H-01 Operation</t>
  </si>
  <si>
    <t>CO Increased over limit for 0:18 hours, most likely false</t>
  </si>
  <si>
    <t>CO Increased over limit for 2:28 hours, most likely false</t>
  </si>
  <si>
    <t>CO Increased over limit for 1:07 hours, most likely false</t>
  </si>
  <si>
    <t>CO Increased over limit for 2:19 hours, due to 03-H-01 Operation</t>
  </si>
  <si>
    <t>CO Increased over limit for 0:10 hours, due to 03-H-01 Operation</t>
  </si>
  <si>
    <t>Malfunction, Reactor Loop Pressure dropped to 19.4 barg for a short period</t>
  </si>
  <si>
    <t>Vent routed to Unit 01</t>
  </si>
  <si>
    <t>New tags of Hydrogen, LPG and fuel balance</t>
  </si>
  <si>
    <t>Tempered water mail reply to system technique</t>
  </si>
  <si>
    <t>Why compressibility factor is 0.87 in the compensation</t>
  </si>
  <si>
    <t>SD of penex meeting to initiate methanator</t>
  </si>
  <si>
    <t>risk assessment meeting for stabilizer overhead pressure</t>
  </si>
  <si>
    <t>CO Increased over limit for 13:53 hours</t>
  </si>
  <si>
    <t>CO Increased over limit for 00:55 hours</t>
  </si>
  <si>
    <t>CO Increased over limit for 08:32 hours</t>
  </si>
  <si>
    <t>CO Increased over limit for 07:07 hours</t>
  </si>
  <si>
    <t>CO Increased over limit for 02:00 hours</t>
  </si>
  <si>
    <t>CO Increased over limit for 01:05 hours Till Now</t>
  </si>
  <si>
    <t>will be calibrated in the nearest SD ( after couple of days )</t>
  </si>
  <si>
    <t>3 months data check</t>
  </si>
  <si>
    <t>Mail was sent to E. Yamany</t>
  </si>
  <si>
    <t>Draft Ready</t>
  </si>
  <si>
    <t>Sour Gas</t>
  </si>
  <si>
    <t>Began receiving Off-Gas from Unit 18 at 15:00</t>
  </si>
  <si>
    <t>Pump stopped as Operations Area 2-B requested Area 2-A to stop condensate injection</t>
  </si>
  <si>
    <t>Switch from 04-K-02 A to 04-K-02 C just maintenance routine</t>
  </si>
  <si>
    <t>CCR SD occurred due to a pinhole in elbow for vent gas line to atmosphere &amp; In addition to VGWT cleaning.</t>
  </si>
  <si>
    <t>Discipline</t>
  </si>
  <si>
    <t>Static</t>
  </si>
  <si>
    <t>Instrument</t>
  </si>
  <si>
    <t>HS</t>
  </si>
  <si>
    <t>False Alarms Rectification</t>
  </si>
  <si>
    <t>03-H-01 Emergency Shutdown</t>
  </si>
  <si>
    <t>BSL</t>
  </si>
  <si>
    <t>03-H-01 Pilot E Flame Indicator</t>
  </si>
  <si>
    <t>Resolving the Issue with False Alarms (No Flame) Associated with some Burners &amp; Pilots</t>
  </si>
  <si>
    <t>FE</t>
  </si>
  <si>
    <t>LPS to Deethanizer Reboiler</t>
  </si>
  <si>
    <t>Checking Orifice Condition &amp; Dimensions (Not Detecting Lower Flowrates)</t>
  </si>
  <si>
    <t>Replacing Impulse Line &amp; isolation valve</t>
  </si>
  <si>
    <t>HPS at Unit 02 Battery Limit</t>
  </si>
  <si>
    <t>Instrument/Static</t>
  </si>
  <si>
    <t>Replacing the passing Isolation valves of the pumps and the vessel outlet</t>
  </si>
  <si>
    <t>Perchloroethylene Injection Pumps</t>
  </si>
  <si>
    <t>Net Gas Flow to Unit 39 was reduced by 6400 m3/h</t>
  </si>
  <si>
    <t>CO Increased over limit for 1:11 hours, due to 02-H-01 Operation</t>
  </si>
  <si>
    <t>CO Increased over limit for 4:18 hours, due to 02-H-01 Operation</t>
  </si>
  <si>
    <t>Source was switched to Unit 08</t>
  </si>
  <si>
    <t>Daylight Saving Time Applied but DCS time is still on GMT+2</t>
  </si>
  <si>
    <t>Daylight Saving Time Ended &amp; Now DCS Time is the same as actual time</t>
  </si>
  <si>
    <t>Checked &amp; Repaired (Details not logged)</t>
  </si>
  <si>
    <t xml:space="preserve">Packinox Scope of Work </t>
  </si>
  <si>
    <t>Source was switched to Unit 04</t>
  </si>
  <si>
    <t>Switch to Compressor A for Lubricator Oil Change</t>
  </si>
  <si>
    <t>Source was switched to Unit 08 at 23:14</t>
  </si>
  <si>
    <t>the denisty analyzer is not accurate, according to the data after Aug 2022 till last of 2022, 0.87 is the coeffecient to be multiplied by DCS calculation to match lab results after linear regression</t>
  </si>
  <si>
    <t>Was done by Ahmed sabri due to high load work on Amasha, Also khaled was in course</t>
  </si>
  <si>
    <t xml:space="preserve">Initiated by Amr abu mady </t>
  </si>
  <si>
    <t>Net Gas Flow to Unit 39 was increase</t>
  </si>
  <si>
    <t>Salt Filter Isolated due to Malfunction with Water Pumps (03&amp;04)</t>
  </si>
  <si>
    <t>Clay Filter Isolated due to Malfunction with Water Pumps (03&amp;04)</t>
  </si>
  <si>
    <t>No comments on the procudure according to khaled</t>
  </si>
  <si>
    <t>Mail for Islam hassan to add penex new items to macro</t>
  </si>
  <si>
    <t>VGWT corrosion summary</t>
  </si>
  <si>
    <t>Tempered water mail to system technique</t>
  </si>
  <si>
    <t>Leaking valves of penex driers  test</t>
  </si>
  <si>
    <t>Contractor required drawings and mail.</t>
  </si>
  <si>
    <t>DT for platformer reactor Check</t>
  </si>
  <si>
    <t>Isolation package and Tie-ins</t>
  </si>
  <si>
    <t>Inform DCS to Update Technical Stations Graphic Pages to be the same as Panel &amp; DCS Stations (Revamp Updates weren't Implemented)</t>
  </si>
  <si>
    <t>One Example is 04-E-01 Page</t>
  </si>
  <si>
    <t>Mail is Ready</t>
  </si>
  <si>
    <t>SOx increased (up to 111) due to the start of Coker Off Gas entry to U12</t>
  </si>
  <si>
    <t>CO Increased over limit for 1:14 hours, due to 03-H-01 Operation</t>
  </si>
  <si>
    <t>Overload trip at 0:04</t>
  </si>
  <si>
    <t>Possible malfunction leading to an over limit increase in DSS 25-V-02 and Vent Tank Levels 25-V-04</t>
  </si>
  <si>
    <t>CO Increased over limit for 3:22 hours, due to 02-H-01 Operation</t>
  </si>
  <si>
    <t>Belt is cut</t>
  </si>
  <si>
    <t>Opening increased up to 25% due to sudden increase of sour gas from Unit 11</t>
  </si>
  <si>
    <t>Methanator Loop Startup</t>
  </si>
  <si>
    <t>Methanator Started and put in service to penex reactors at around 20:00</t>
  </si>
  <si>
    <t>Tripped on 04TAHH032, Switched over to Compressor A</t>
  </si>
  <si>
    <t>Small fire from 05XV038</t>
  </si>
  <si>
    <t>Fire on 05XV38 due to H2 leakage from the gland while there was support welding above the valve without work permit.</t>
  </si>
  <si>
    <t>Yes</t>
  </si>
  <si>
    <t>Non-Standard Risk Assessment Performed</t>
  </si>
  <si>
    <t>Switch to Compressor B to check 04TAHH042C</t>
  </si>
  <si>
    <t>CO Increased over limit for 8:04 hours (02-H-01)</t>
  </si>
  <si>
    <t>CO Increased over limit for 0:48 hours (02-H-01)</t>
  </si>
  <si>
    <t>Question</t>
  </si>
  <si>
    <t>CO Increased over limit for 1:55 hours (03-H-01)</t>
  </si>
  <si>
    <t>Date Added</t>
  </si>
  <si>
    <t>Correcting the placement of the lower tapping for 12-LT-010 on the caustic wash section</t>
  </si>
  <si>
    <t>Caustic &amp; Water Wash Column</t>
  </si>
  <si>
    <t>Results</t>
  </si>
  <si>
    <t>Orifice Dimensions were OK</t>
  </si>
  <si>
    <t>Convection Section Cleaning</t>
  </si>
  <si>
    <t>Substation Trip</t>
  </si>
  <si>
    <t>GSD3</t>
  </si>
  <si>
    <t>06 B</t>
  </si>
  <si>
    <t>Pulsation Dampener Issue</t>
  </si>
  <si>
    <t>Local Panel PSLL (No Pressurization)</t>
  </si>
  <si>
    <t>Switch from B to C in order to tighten converter cover (Electrical)</t>
  </si>
  <si>
    <t>Unit 08 PSA Tail Gas introduction at 18:00</t>
  </si>
  <si>
    <t>CO Increased over limit for 0:52 hours, due to 02-H-01 Operation</t>
  </si>
  <si>
    <t>New Penex Spreadsheet</t>
  </si>
  <si>
    <t xml:space="preserve">Packinox data to alpha laval </t>
  </si>
  <si>
    <t>Change design data in daily report according to revamp</t>
  </si>
  <si>
    <t>Calibrate 04-P-51 level glass</t>
  </si>
  <si>
    <t>High CO in platformer unit</t>
  </si>
  <si>
    <t>Try to make UOP lead the invetigation</t>
  </si>
  <si>
    <t>Monthly report and Cdots</t>
  </si>
  <si>
    <t>UOP required data for NHT and platforming</t>
  </si>
  <si>
    <t>Platforming turn around report</t>
  </si>
  <si>
    <t>Sulfiding procedure Vs Work Instruction</t>
  </si>
  <si>
    <t>Send UOP catalyst of penex to UOP &amp; Laboratory</t>
  </si>
  <si>
    <t>New spreadsheet for unit 12</t>
  </si>
  <si>
    <t>Adding SDA operation schematic to U_12 with New macro, with mass balance for each point with LPG denisty calcs for each point</t>
  </si>
  <si>
    <t>Flow of spent caustic was reduced and hence some plugging were suspected, on GRTA Dec-2023, Design error was found regarding  LIC of the bottom section was found in 12-T-02 and mail was sen torectifying, Most likely, there was no plugging at all</t>
  </si>
  <si>
    <t>No conclusived conclusion, Khaled made a good trends but for months, while the problem is found for days,  and using python for days to recognize patterns, nothing was found, on GRTA Dec-2023, Design error was found regarding  LIC of the bottom section was found in 12-T-02 and mail was sen torectifying, Most likely, there was no plugging at all</t>
  </si>
  <si>
    <t>Existing Macro sheet remapping of equipments tags</t>
  </si>
  <si>
    <t>Evaluate A2a chemicals, Catalyst and Mol sieves</t>
  </si>
  <si>
    <t>Start-up timeline after GSD3</t>
  </si>
  <si>
    <t>Platinum content in unit 04 and unit 05</t>
  </si>
  <si>
    <t>Chemical monthly report comments</t>
  </si>
  <si>
    <t>Adding Deethanizer Mass Balance in New LPG Balance</t>
  </si>
  <si>
    <t>CO Increased over limit for 6:33 hours, due to 03-H-01 Operation</t>
  </si>
  <si>
    <t>Switch over to B then back to A for motor oil replacement</t>
  </si>
  <si>
    <t>T-54 Problem when increasing U-11 LPG flowrate</t>
  </si>
  <si>
    <t>Acidizing follow up and report preparation</t>
  </si>
  <si>
    <t>CCR adaption Follow Up</t>
  </si>
  <si>
    <t>Adaption was done on 21st of Feb 2024</t>
  </si>
  <si>
    <t>DNV Data Review AS per Eng. soliman review</t>
  </si>
  <si>
    <t>Steam balance as per Eng. soliman request</t>
  </si>
  <si>
    <t>Actual data filling on 18th Feb 2024</t>
  </si>
  <si>
    <t>Amasha was overloaded, done by me</t>
  </si>
  <si>
    <t>Amr sent the mail, the reported quantities would be the total unloaded quantities</t>
  </si>
  <si>
    <t>Mass Balance on 24th Feb 2023</t>
  </si>
  <si>
    <t>Eng. Hashim instructed to send mail to Technip to lead theinvestigation</t>
  </si>
  <si>
    <t>Applied in the sheet, with some inconsistencies in LPG balance</t>
  </si>
  <si>
    <t>Waiting for SD activities to be finished ( Unit 05 start-up )</t>
  </si>
  <si>
    <t>Naphtha Block Operational Issues</t>
  </si>
  <si>
    <t>Electrical Trip</t>
  </si>
  <si>
    <t>CO Increased over limit for 3:48 hours</t>
  </si>
  <si>
    <t>MPC</t>
  </si>
  <si>
    <t>Broken valve downstream Stabilizer and DIH</t>
  </si>
  <si>
    <t>CO Increased over limit for 1:53 hours</t>
  </si>
  <si>
    <t>Contact rotating department to contact vendor for sludge formation in 04-K-02 C ( crack of the drain )</t>
  </si>
  <si>
    <t>Technical Added one point</t>
  </si>
  <si>
    <t>Pin Hole Investigation of caustic line</t>
  </si>
  <si>
    <t>Received Naphtha feed from Unit 20</t>
  </si>
  <si>
    <t>DSO</t>
  </si>
  <si>
    <t>Disulfide oil routed to Unit 18</t>
  </si>
  <si>
    <t>LPC</t>
  </si>
  <si>
    <t>Old header leakage from a broken vent plug</t>
  </si>
  <si>
    <t>Solved by TECHNIP
(A faulty lean amine flowmeter causing a high flowrate of amine)</t>
  </si>
  <si>
    <t>Done by Khaled</t>
  </si>
  <si>
    <t>CO after few weeks went down to normal range of 5-6 ppms</t>
  </si>
  <si>
    <t>NEW PSV PFCP</t>
  </si>
  <si>
    <t>PFCP of 12-T-52 problem</t>
  </si>
  <si>
    <t>Higher pressure problem at packinox feed after U-20 naphtha introduction</t>
  </si>
  <si>
    <t>The trend is matcing exactly with U-04 corolios Feedc apacity, No problem</t>
  </si>
  <si>
    <t>Nitrogen to CCR high consumption problem invetigation</t>
  </si>
  <si>
    <t>Simple Form of Refinery Status</t>
  </si>
  <si>
    <t>Could UOP explain why DIP OVHD control is modifyied flywheel as per all UOP design ( like Naphtha splitte and platformed debutanizer) while DIH OVHD control is conventional ? Wouldn't it be more benefitial to make it also modified flywheel ?</t>
  </si>
  <si>
    <t>Scale changed from 12000 to 7300</t>
  </si>
  <si>
    <t>According to the project specifications, the design nitrogen consumption is 76 NM3/h. However, we have observed that the current average consumption is around 150 NM3/h during white burn, with a highly fluctuating flow rate. It should be noted that a modification was implemented in 2006 to introduce continuous nitrogen flow into chloride injection in the regeneration tower chlorination zone, which may have contributed to the increased consumption.
We would greatly appreciate your input on the following :
1-	Is the specified nitrogen consumption of 76 NM3/h a fixed number regardless of process variables?
2-	Considering our current average consumption of 150 NM3/h, would you consider this to be high? If so, what measures can be taken to decrease nitrogen consumption?</t>
  </si>
  <si>
    <t>As per UOP recommndations regarding platinum recovery in I-82 and R-264, we measeured carbon content in spent catalyst in I-82 Top, middle, bottom. But regarding spent R-264, we do not have representative catalyst sample, can we consider the latest spent catalyst carbon samples taken during normal operation as a reference ?</t>
  </si>
  <si>
    <t>As we are using method UOP 873 for platinum determination in catalyst I-82 (for U-05), there are 3 sample preparation procedures, one for the alpha-alumina catalyst, the second is for gamma-alumina catalyst, and the third is for automotive catalyst.
It would be appreciated specify the type of this catalyst to choose the preparation method precisely.</t>
  </si>
  <si>
    <t>A kind reminder to expedite UOP reply regarding the use nitrogen in 04-K-01 dry gas seal</t>
  </si>
  <si>
    <t>1.	Addition of a low alarm for 02-TIC-004 (NHT Reactor inlet temperature):
The purpose of adding this alarm is to prevent the reactor inlet temperature from dropping below a certain value, let's say 298 °C, which is the minimum temperature achievable according to the manual. This phenomenon occurs with the increase in capacity and the decrease in exothermic reactions inside the reactor, leading to an increased delta temperature on the heater. By having this alarm, operators will be able to avoid this issue by reducing the capacity to prevent a temperature drop.</t>
  </si>
  <si>
    <t>2.	Increase the fuel gas pressure (02-PIC-021) range from 2 barg to 2.4 barg:
The objective of this modification is to link the NHT automatic reactor inlet temperature control with the fuel gas pressure. This problem also arises due to the increased capacity, resulting in a fuel gas pressure reaching 2.3 barg, which exceeds the maximum scale value of 2 barg in automatic mode. In such cases, the panel operator has to switch the control circuit to manual mode to regulate the fuel gas quantity. By expanding the fuel gas pressure range, we can alleviate this issue and enable better control of the process.</t>
  </si>
  <si>
    <t>1.	Converting the alarm from 04-FT-513 (make-up nitrogen in CCR) to 04-PT-513:
This change aims to reduce the number of alarms. It is worth noting that PDIC-512 the lifting for spent catalyst controls the nitrogen makeup, represented by FT-513. Increasing the number of alarms for 04-FT-513 may make it less noticeable to the panel operator due to its repetitive nature. By converting it to a different alarm, we can decrease the overall alarm count, ensuring that it receives more attention when triggered.</t>
  </si>
  <si>
    <t>2.	Convert the high-level alarm (04-LAH-506) to a low-level alarm (04-LAL-506):
By making this adjustment, the panel operator will be able to take necessary precautions to avoid a runaway temperature on the catalyst. Having a low-level alarm in place will provide early warning and enable timely intervention to prevent any adverse incidents.</t>
  </si>
  <si>
    <t>01 A</t>
  </si>
  <si>
    <t>02 B</t>
  </si>
  <si>
    <t>Switch to B due to oil leakage</t>
  </si>
  <si>
    <t>Switch to C after maintenance of Rod Drop PCV</t>
  </si>
  <si>
    <t>Switch to A from B and then from B to A due to crack in A dampener drain (first stage)</t>
  </si>
  <si>
    <t>Done by Utility</t>
  </si>
  <si>
    <t>Normal Consumption as per UOP</t>
  </si>
  <si>
    <t>Switch to B for Oil Replacement (probably lubrication oil)</t>
  </si>
  <si>
    <t>UOP said in the minutes of meeting that thisis a normal consumption</t>
  </si>
  <si>
    <t>HPC</t>
  </si>
  <si>
    <t>Hammering was observed at new battery limit (after removal of orifice flowmeters in New Units 'designed by ENPPI' Battery limits which increased the header temperature)</t>
  </si>
  <si>
    <t>Delivered?</t>
  </si>
  <si>
    <t>Eng gaber catalyst mail</t>
  </si>
  <si>
    <t>Waiting for UOP mail for the new address</t>
  </si>
  <si>
    <t>Could UOP provide insight regarding the effectiveness and potential benefits of ceramic coating in the radiant section of process furnaces? Specifically, there have been claims by IGS that a ceramic coating was applied in CCR unit in an Aramco refinery in 2023, resulting in a 15% increase in efficiency by eliminating oxide scales on the outer surface of the tubes. These scales typically reduce efficiency, and the coating is also said to prolong tube lifespan and improve overall efficiency. Additionally, can UOP comment on the potential advantages of applying ceramic coatings to the refractory materials in these furnaces?</t>
  </si>
  <si>
    <t>Add design specs after revamp to trace metal sheet</t>
  </si>
  <si>
    <t>Balance line and bypass to be added on P&amp;ID for 12-T-52</t>
  </si>
  <si>
    <t>Purchase Fleximax for 12-T-02</t>
  </si>
  <si>
    <t>Purchase 05-T-02 packing</t>
  </si>
  <si>
    <t>Findings from GSD-3</t>
  </si>
  <si>
    <t>Could UOP provide a procedure for optimizing reactor inlet temperatures (in normal operation and while facing common limitations)? It's to be noted that some reactor heaters are operating above their design duties
Details: Interheater #1 skin temperature is mostly higher than design (heater duty is higher than design as well) due to the higher naphenic content in heavy naphtha, therefore, we need to decrease R2 TIC while maintaining the same RON in product, we are asking about the most optimum way to increase the other individual reactor inlet temperatures (while the overall WAIT is adjusted based on RON target), and whether we should increase them in equal steps or increase certain reactors more than the others</t>
  </si>
  <si>
    <t>RFE Issued</t>
  </si>
  <si>
    <t>Switch over to 04-K-02 A (normal)</t>
  </si>
  <si>
    <t>As Eng. mohamed sherif instructed, this company is no longer with us</t>
  </si>
  <si>
    <t>MOC change for A2a instrumentation</t>
  </si>
  <si>
    <t>responsibility shifted on 7th July 2024 to amasha</t>
  </si>
  <si>
    <t>As per Eng Atef format / responsibility shifted on 7th July 2024 to amasha</t>
  </si>
  <si>
    <t>Review Penex performance test procedure</t>
  </si>
  <si>
    <t>02 C</t>
  </si>
  <si>
    <t>Trip over 04TAHH040A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</si>
</sst>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 mmmm\ yyyy"/>
    <numFmt numFmtId="166" formatCode="[$-F800]dddd\,\ mmmm\ dd\,\ yyyy"/>
    <numFmt numFmtId="167" formatCode="[$-409]d\-mmm\-yyyy;@"/>
    <numFmt numFmtId="168" formatCode="00"/>
    <numFmt numFmtId="169" formatCode="yyyy\-mmm"/>
  </numFmts>
  <fonts count="4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b/>
      <sz val="14"/>
      <name val="Arial"/>
      <family val="2"/>
    </font>
    <font>
      <sz val="14"/>
      <name val="Arial"/>
      <family val="2"/>
    </font>
    <font>
      <sz val="8"/>
      <name val="Arial"/>
      <family val="2"/>
    </font>
    <font>
      <sz val="10"/>
      <name val="Arial"/>
      <family val="2"/>
    </font>
    <font>
      <sz val="8"/>
      <color indexed="81"/>
      <name val="Tahoma"/>
      <family val="2"/>
    </font>
    <font>
      <b/>
      <sz val="8"/>
      <color indexed="81"/>
      <name val="Tahoma"/>
      <family val="2"/>
    </font>
    <font>
      <sz val="11"/>
      <name val="Calibri"/>
      <family val="2"/>
    </font>
    <font>
      <b/>
      <sz val="12"/>
      <name val="Bodoni MT Black"/>
      <family val="1"/>
    </font>
    <font>
      <b/>
      <sz val="9"/>
      <name val="Arial"/>
      <family val="2"/>
    </font>
    <font>
      <sz val="9"/>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2"/>
      <color indexed="8"/>
      <name val="Times New Roman"/>
      <family val="1"/>
    </font>
    <font>
      <b/>
      <sz val="12"/>
      <color indexed="8"/>
      <name val="Calibri"/>
      <family val="2"/>
    </font>
    <font>
      <b/>
      <sz val="12"/>
      <name val="Calibri"/>
      <family val="2"/>
    </font>
    <font>
      <b/>
      <sz val="11"/>
      <name val="Calibri"/>
      <family val="2"/>
    </font>
    <font>
      <sz val="18"/>
      <color indexed="8"/>
      <name val="Algerian"/>
      <family val="5"/>
    </font>
    <font>
      <b/>
      <sz val="12"/>
      <name val="Arial"/>
      <family val="2"/>
    </font>
    <font>
      <sz val="11"/>
      <color indexed="8"/>
      <name val="Calibri"/>
      <family val="2"/>
    </font>
    <font>
      <sz val="11"/>
      <name val="Calibri"/>
      <family val="2"/>
    </font>
    <font>
      <b/>
      <sz val="11"/>
      <name val="Calibri"/>
      <family val="2"/>
    </font>
    <font>
      <sz val="8"/>
      <name val="Arial"/>
      <family val="2"/>
    </font>
    <font>
      <sz val="9"/>
      <color indexed="81"/>
      <name val="Tahoma"/>
      <family val="2"/>
    </font>
    <font>
      <b/>
      <sz val="9"/>
      <color indexed="81"/>
      <name val="Tahoma"/>
      <family val="2"/>
    </font>
    <font>
      <sz val="11"/>
      <color theme="1"/>
      <name val="Calibri"/>
      <family val="2"/>
    </font>
    <font>
      <b/>
      <sz val="10"/>
      <color rgb="FF0000FF"/>
      <name val="Arial"/>
      <family val="2"/>
    </font>
    <font>
      <b/>
      <i/>
      <u/>
      <sz val="10"/>
      <color rgb="FFFF0000"/>
      <name val="Arial"/>
      <family val="2"/>
    </font>
    <font>
      <sz val="10"/>
      <color theme="1"/>
      <name val="Arial"/>
      <family val="2"/>
    </font>
    <font>
      <b/>
      <sz val="10"/>
      <color theme="1"/>
      <name val="Arial"/>
      <family val="2"/>
    </font>
    <font>
      <b/>
      <sz val="11"/>
      <color theme="1"/>
      <name val="Calibri"/>
      <family val="2"/>
    </font>
    <font>
      <b/>
      <sz val="12"/>
      <color theme="1"/>
      <name val="Calibri"/>
      <family val="2"/>
      <scheme val="minor"/>
    </font>
    <font>
      <sz val="12"/>
      <name val="Arial"/>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10"/>
        <bgColor indexed="64"/>
      </patternFill>
    </fill>
    <fill>
      <patternFill patternType="solid">
        <fgColor rgb="FFFFFF00"/>
        <bgColor indexed="64"/>
      </patternFill>
    </fill>
    <fill>
      <patternFill patternType="solid">
        <fgColor rgb="FF92D050"/>
        <bgColor indexed="64"/>
      </patternFill>
    </fill>
    <fill>
      <patternFill patternType="solid">
        <fgColor rgb="FF00CC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s>
  <borders count="60">
    <border>
      <left/>
      <right/>
      <top/>
      <bottom/>
      <diagonal/>
    </border>
    <border>
      <left/>
      <right style="double">
        <color indexed="64"/>
      </right>
      <top/>
      <bottom/>
      <diagonal/>
    </border>
    <border>
      <left style="dotted">
        <color indexed="64"/>
      </left>
      <right style="dotted">
        <color indexed="64"/>
      </right>
      <top style="double">
        <color indexed="64"/>
      </top>
      <bottom/>
      <diagonal/>
    </border>
    <border>
      <left style="dotted">
        <color indexed="64"/>
      </left>
      <right style="double">
        <color indexed="64"/>
      </right>
      <top style="double">
        <color indexed="64"/>
      </top>
      <bottom/>
      <diagonal/>
    </border>
    <border>
      <left style="double">
        <color indexed="64"/>
      </left>
      <right style="dotted">
        <color indexed="64"/>
      </right>
      <top style="double">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double">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style="thin">
        <color indexed="62"/>
      </left>
      <right style="thin">
        <color indexed="62"/>
      </right>
      <top/>
      <bottom style="thin">
        <color indexed="62"/>
      </bottom>
      <diagonal/>
    </border>
    <border>
      <left style="medium">
        <color indexed="64"/>
      </left>
      <right style="medium">
        <color indexed="64"/>
      </right>
      <top/>
      <bottom style="thin">
        <color indexed="62"/>
      </bottom>
      <diagonal/>
    </border>
    <border>
      <left style="medium">
        <color indexed="64"/>
      </left>
      <right style="medium">
        <color indexed="64"/>
      </right>
      <top style="thin">
        <color indexed="62"/>
      </top>
      <bottom style="thin">
        <color indexed="62"/>
      </bottom>
      <diagonal/>
    </border>
    <border>
      <left/>
      <right style="thin">
        <color indexed="62"/>
      </right>
      <top/>
      <bottom style="thin">
        <color indexed="62"/>
      </bottom>
      <diagonal/>
    </border>
    <border>
      <left style="medium">
        <color indexed="64"/>
      </left>
      <right style="thin">
        <color indexed="62"/>
      </right>
      <top/>
      <bottom style="thin">
        <color indexed="62"/>
      </bottom>
      <diagonal/>
    </border>
    <border>
      <left style="thin">
        <color indexed="62"/>
      </left>
      <right style="medium">
        <color indexed="64"/>
      </right>
      <top/>
      <bottom style="thin">
        <color indexed="62"/>
      </bottom>
      <diagonal/>
    </border>
    <border>
      <left style="medium">
        <color indexed="64"/>
      </left>
      <right style="thin">
        <color indexed="62"/>
      </right>
      <top style="thin">
        <color indexed="62"/>
      </top>
      <bottom style="thin">
        <color indexed="62"/>
      </bottom>
      <diagonal/>
    </border>
    <border>
      <left style="thin">
        <color indexed="62"/>
      </left>
      <right style="medium">
        <color indexed="64"/>
      </right>
      <top style="thin">
        <color indexed="62"/>
      </top>
      <bottom style="thin">
        <color indexed="62"/>
      </bottom>
      <diagonal/>
    </border>
    <border>
      <left/>
      <right/>
      <top style="thin">
        <color indexed="62"/>
      </top>
      <bottom style="thin">
        <color indexed="62"/>
      </bottom>
      <diagonal/>
    </border>
    <border>
      <left style="medium">
        <color indexed="64"/>
      </left>
      <right style="medium">
        <color indexed="64"/>
      </right>
      <top style="medium">
        <color indexed="64"/>
      </top>
      <bottom/>
      <diagonal/>
    </border>
    <border>
      <left style="medium">
        <color indexed="64"/>
      </left>
      <right style="thin">
        <color indexed="62"/>
      </right>
      <top style="medium">
        <color indexed="64"/>
      </top>
      <bottom/>
      <diagonal/>
    </border>
    <border>
      <left style="thin">
        <color indexed="62"/>
      </left>
      <right style="medium">
        <color indexed="64"/>
      </right>
      <top style="medium">
        <color indexed="64"/>
      </top>
      <bottom/>
      <diagonal/>
    </border>
    <border>
      <left style="thin">
        <color indexed="62"/>
      </left>
      <right style="thin">
        <color indexed="62"/>
      </right>
      <top style="medium">
        <color indexed="64"/>
      </top>
      <bottom/>
      <diagonal/>
    </border>
    <border>
      <left/>
      <right style="medium">
        <color indexed="64"/>
      </right>
      <top style="medium">
        <color indexed="64"/>
      </top>
      <bottom/>
      <diagonal/>
    </border>
    <border>
      <left/>
      <right style="medium">
        <color indexed="64"/>
      </right>
      <top style="thin">
        <color indexed="62"/>
      </top>
      <bottom style="thin">
        <color indexed="62"/>
      </bottom>
      <diagonal/>
    </border>
    <border>
      <left style="thin">
        <color indexed="62"/>
      </left>
      <right/>
      <top/>
      <bottom style="thin">
        <color indexed="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thin">
        <color indexed="62"/>
      </right>
      <top style="medium">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medium">
        <color indexed="64"/>
      </left>
      <right style="thin">
        <color indexed="64"/>
      </right>
      <top style="thin">
        <color indexed="62"/>
      </top>
      <bottom style="thin">
        <color indexed="62"/>
      </bottom>
      <diagonal/>
    </border>
    <border>
      <left style="thin">
        <color indexed="64"/>
      </left>
      <right style="thin">
        <color indexed="64"/>
      </right>
      <top style="thin">
        <color indexed="62"/>
      </top>
      <bottom style="thin">
        <color indexed="62"/>
      </bottom>
      <diagonal/>
    </border>
    <border>
      <left style="thin">
        <color indexed="64"/>
      </left>
      <right style="thin">
        <color indexed="62"/>
      </right>
      <top style="thin">
        <color indexed="62"/>
      </top>
      <bottom style="thin">
        <color indexed="62"/>
      </bottom>
      <diagonal/>
    </border>
    <border>
      <left style="thin">
        <color indexed="62"/>
      </left>
      <right style="medium">
        <color indexed="64"/>
      </right>
      <top style="thin">
        <color indexed="62"/>
      </top>
      <bottom/>
      <diagonal/>
    </border>
    <border>
      <left/>
      <right/>
      <top/>
      <bottom style="thin">
        <color indexed="62"/>
      </bottom>
      <diagonal/>
    </border>
    <border>
      <left style="thin">
        <color auto="1"/>
      </left>
      <right style="thin">
        <color auto="1"/>
      </right>
      <top style="thin">
        <color auto="1"/>
      </top>
      <bottom style="thin">
        <color auto="1"/>
      </bottom>
      <diagonal/>
    </border>
    <border>
      <left style="dotted">
        <color indexed="64"/>
      </left>
      <right/>
      <top style="double">
        <color indexed="64"/>
      </top>
      <bottom/>
      <diagonal/>
    </border>
  </borders>
  <cellStyleXfs count="5">
    <xf numFmtId="0" fontId="0" fillId="0" borderId="0"/>
    <xf numFmtId="0" fontId="8" fillId="0" borderId="0"/>
    <xf numFmtId="0" fontId="32" fillId="0" borderId="0"/>
    <xf numFmtId="0" fontId="8" fillId="0" borderId="0"/>
    <xf numFmtId="0" fontId="2" fillId="0" borderId="0"/>
  </cellStyleXfs>
  <cellXfs count="306">
    <xf numFmtId="0" fontId="0" fillId="0" borderId="0" xfId="0"/>
    <xf numFmtId="0" fontId="0" fillId="0" borderId="0" xfId="0" applyAlignment="1">
      <alignment horizontal="center"/>
    </xf>
    <xf numFmtId="0" fontId="6" fillId="0" borderId="0" xfId="0" applyFont="1" applyAlignment="1">
      <alignment horizontal="center"/>
    </xf>
    <xf numFmtId="0" fontId="8" fillId="0" borderId="0" xfId="0" applyFont="1" applyAlignment="1">
      <alignment horizontal="center"/>
    </xf>
    <xf numFmtId="0" fontId="0" fillId="0" borderId="0" xfId="0" applyAlignment="1">
      <alignment horizontal="center" vertical="center"/>
    </xf>
    <xf numFmtId="0" fontId="0" fillId="0" borderId="1" xfId="0" applyBorder="1" applyAlignment="1">
      <alignment horizontal="center" wrapText="1"/>
    </xf>
    <xf numFmtId="164" fontId="0" fillId="0" borderId="0" xfId="0" applyNumberFormat="1" applyAlignment="1">
      <alignment horizontal="center"/>
    </xf>
    <xf numFmtId="0" fontId="0" fillId="0" borderId="0" xfId="0" applyAlignment="1">
      <alignment horizontal="center" wrapText="1"/>
    </xf>
    <xf numFmtId="0" fontId="0" fillId="0" borderId="5" xfId="0" applyBorder="1" applyAlignment="1">
      <alignment horizontal="center" vertical="center"/>
    </xf>
    <xf numFmtId="0" fontId="0" fillId="0" borderId="5" xfId="0" applyBorder="1" applyAlignment="1">
      <alignment horizontal="center"/>
    </xf>
    <xf numFmtId="0" fontId="32" fillId="0" borderId="0" xfId="2" applyAlignment="1">
      <alignment horizontal="center" vertical="center"/>
    </xf>
    <xf numFmtId="0" fontId="32" fillId="0" borderId="13" xfId="2" applyBorder="1" applyAlignment="1">
      <alignment horizontal="center" vertical="center"/>
    </xf>
    <xf numFmtId="0" fontId="32" fillId="0" borderId="17" xfId="2" applyBorder="1" applyAlignment="1">
      <alignment horizontal="center" vertical="center" wrapText="1"/>
    </xf>
    <xf numFmtId="0" fontId="32" fillId="0" borderId="0" xfId="2"/>
    <xf numFmtId="17" fontId="32" fillId="0" borderId="0" xfId="2" applyNumberFormat="1"/>
    <xf numFmtId="0" fontId="19" fillId="0" borderId="0" xfId="2" applyFont="1" applyAlignment="1">
      <alignment horizontal="left" vertical="center"/>
    </xf>
    <xf numFmtId="0" fontId="32" fillId="0" borderId="21" xfId="2" applyBorder="1" applyAlignment="1">
      <alignment horizontal="center" vertical="center"/>
    </xf>
    <xf numFmtId="0" fontId="32" fillId="0" borderId="22" xfId="2" applyBorder="1" applyAlignment="1">
      <alignment horizontal="center" vertical="center"/>
    </xf>
    <xf numFmtId="165" fontId="20" fillId="0" borderId="10" xfId="2" applyNumberFormat="1" applyFont="1" applyBorder="1" applyAlignment="1">
      <alignment horizontal="center" vertical="center"/>
    </xf>
    <xf numFmtId="165" fontId="20" fillId="0" borderId="12" xfId="2" applyNumberFormat="1" applyFont="1" applyBorder="1" applyAlignment="1">
      <alignment horizontal="center" vertical="center"/>
    </xf>
    <xf numFmtId="165" fontId="20" fillId="0" borderId="13" xfId="2" applyNumberFormat="1" applyFont="1" applyBorder="1" applyAlignment="1">
      <alignment horizontal="center" vertical="center"/>
    </xf>
    <xf numFmtId="165" fontId="20" fillId="0" borderId="14" xfId="2" applyNumberFormat="1" applyFont="1" applyBorder="1" applyAlignment="1">
      <alignment horizontal="center" vertical="center"/>
    </xf>
    <xf numFmtId="165" fontId="32" fillId="0" borderId="14" xfId="2" applyNumberFormat="1" applyBorder="1" applyAlignment="1">
      <alignment horizontal="center" vertical="center"/>
    </xf>
    <xf numFmtId="0" fontId="32" fillId="0" borderId="14" xfId="2" applyBorder="1" applyAlignment="1">
      <alignment horizontal="center" vertical="center"/>
    </xf>
    <xf numFmtId="14" fontId="32" fillId="0" borderId="15" xfId="2" applyNumberFormat="1" applyBorder="1" applyAlignment="1">
      <alignment horizontal="center" vertical="center" wrapText="1"/>
    </xf>
    <xf numFmtId="17" fontId="32" fillId="0" borderId="0" xfId="2" applyNumberFormat="1" applyAlignment="1">
      <alignment horizontal="center"/>
    </xf>
    <xf numFmtId="0" fontId="8" fillId="0" borderId="0" xfId="3" applyAlignment="1">
      <alignment horizontal="center" vertical="center"/>
    </xf>
    <xf numFmtId="0" fontId="13" fillId="0" borderId="7" xfId="3" applyFont="1" applyBorder="1" applyAlignment="1">
      <alignment horizontal="center" vertical="center"/>
    </xf>
    <xf numFmtId="0" fontId="13" fillId="0" borderId="8" xfId="3" applyFont="1" applyBorder="1" applyAlignment="1">
      <alignment horizontal="center" vertical="center"/>
    </xf>
    <xf numFmtId="0" fontId="13" fillId="0" borderId="8" xfId="3" applyFont="1" applyBorder="1" applyAlignment="1">
      <alignment horizontal="center" vertical="center" wrapText="1"/>
    </xf>
    <xf numFmtId="0" fontId="13" fillId="0" borderId="9" xfId="3" applyFont="1" applyBorder="1" applyAlignment="1">
      <alignment horizontal="center" vertical="center" wrapText="1"/>
    </xf>
    <xf numFmtId="0" fontId="7" fillId="0" borderId="0" xfId="3" applyFont="1" applyAlignment="1">
      <alignment horizontal="center" vertical="center"/>
    </xf>
    <xf numFmtId="0" fontId="13" fillId="0" borderId="23" xfId="3" applyFont="1" applyBorder="1" applyAlignment="1">
      <alignment horizontal="center" vertical="center"/>
    </xf>
    <xf numFmtId="0" fontId="14" fillId="0" borderId="11" xfId="3" applyFont="1" applyBorder="1" applyAlignment="1">
      <alignment horizontal="center" vertical="center" wrapText="1"/>
    </xf>
    <xf numFmtId="0" fontId="14" fillId="0" borderId="12" xfId="3" applyFont="1" applyBorder="1" applyAlignment="1">
      <alignment horizontal="center" vertical="center" wrapText="1"/>
    </xf>
    <xf numFmtId="0" fontId="13" fillId="0" borderId="24" xfId="3" applyFont="1" applyBorder="1" applyAlignment="1">
      <alignment horizontal="center" vertical="center"/>
    </xf>
    <xf numFmtId="0" fontId="14" fillId="0" borderId="25" xfId="3" quotePrefix="1" applyFont="1" applyBorder="1" applyAlignment="1">
      <alignment horizontal="center" vertical="center"/>
    </xf>
    <xf numFmtId="0" fontId="14" fillId="0" borderId="5" xfId="3" applyFont="1" applyBorder="1" applyAlignment="1">
      <alignment horizontal="center" vertical="center" wrapText="1"/>
    </xf>
    <xf numFmtId="0" fontId="14" fillId="0" borderId="14" xfId="3" applyFont="1" applyBorder="1" applyAlignment="1">
      <alignment horizontal="center" vertical="center" wrapText="1"/>
    </xf>
    <xf numFmtId="0" fontId="14" fillId="0" borderId="25" xfId="3" applyFont="1" applyBorder="1" applyAlignment="1">
      <alignment horizontal="center" vertical="center"/>
    </xf>
    <xf numFmtId="0" fontId="13" fillId="0" borderId="26" xfId="3" applyFont="1" applyBorder="1" applyAlignment="1">
      <alignment horizontal="center" vertical="center"/>
    </xf>
    <xf numFmtId="0" fontId="14" fillId="0" borderId="27" xfId="3" applyFont="1" applyBorder="1" applyAlignment="1">
      <alignment horizontal="center" vertical="center"/>
    </xf>
    <xf numFmtId="0" fontId="14" fillId="0" borderId="16" xfId="3" applyFont="1" applyBorder="1" applyAlignment="1">
      <alignment horizontal="center" vertical="center" wrapText="1"/>
    </xf>
    <xf numFmtId="0" fontId="14" fillId="0" borderId="17" xfId="3" applyFont="1" applyBorder="1" applyAlignment="1">
      <alignment horizontal="center" vertical="center" wrapText="1"/>
    </xf>
    <xf numFmtId="0" fontId="8" fillId="0" borderId="0" xfId="3" applyAlignment="1">
      <alignment horizontal="center" vertical="center" wrapText="1"/>
    </xf>
    <xf numFmtId="0" fontId="32" fillId="0" borderId="28" xfId="2" applyBorder="1" applyAlignment="1">
      <alignment horizontal="center" vertical="center"/>
    </xf>
    <xf numFmtId="17" fontId="32" fillId="2" borderId="28" xfId="2" applyNumberFormat="1" applyFill="1" applyBorder="1" applyAlignment="1">
      <alignment horizontal="center" vertical="center"/>
    </xf>
    <xf numFmtId="0" fontId="32" fillId="0" borderId="28" xfId="2" applyFill="1" applyBorder="1" applyAlignment="1">
      <alignment horizontal="center" vertical="center"/>
    </xf>
    <xf numFmtId="17" fontId="32" fillId="0" borderId="28" xfId="2" applyNumberFormat="1" applyFill="1" applyBorder="1" applyAlignment="1">
      <alignment horizontal="center" vertical="center"/>
    </xf>
    <xf numFmtId="17" fontId="16" fillId="0" borderId="28" xfId="2" applyNumberFormat="1" applyFont="1" applyFill="1" applyBorder="1" applyAlignment="1">
      <alignment horizontal="center" vertical="center"/>
    </xf>
    <xf numFmtId="17" fontId="32" fillId="2" borderId="28" xfId="2" applyNumberFormat="1" applyFill="1" applyBorder="1"/>
    <xf numFmtId="0" fontId="32" fillId="0" borderId="29" xfId="2" applyBorder="1" applyAlignment="1">
      <alignment horizontal="center" vertical="center"/>
    </xf>
    <xf numFmtId="17" fontId="32" fillId="2" borderId="30" xfId="2" applyNumberFormat="1" applyFill="1" applyBorder="1" applyAlignment="1">
      <alignment horizontal="center" vertical="center"/>
    </xf>
    <xf numFmtId="0" fontId="32" fillId="0" borderId="30" xfId="2" applyBorder="1" applyAlignment="1">
      <alignment horizontal="center" vertical="center"/>
    </xf>
    <xf numFmtId="0" fontId="18" fillId="0" borderId="31" xfId="2" applyFont="1" applyBorder="1" applyAlignment="1">
      <alignment horizontal="left" vertical="center"/>
    </xf>
    <xf numFmtId="0" fontId="18" fillId="0" borderId="32" xfId="2" applyFont="1" applyBorder="1" applyAlignment="1">
      <alignment horizontal="left" vertical="center"/>
    </xf>
    <xf numFmtId="0" fontId="18" fillId="0" borderId="32" xfId="2" applyFont="1" applyFill="1" applyBorder="1" applyAlignment="1">
      <alignment horizontal="left" vertical="center"/>
    </xf>
    <xf numFmtId="17" fontId="32" fillId="2" borderId="33" xfId="2" applyNumberFormat="1" applyFill="1" applyBorder="1" applyAlignment="1">
      <alignment horizontal="center" vertical="center"/>
    </xf>
    <xf numFmtId="17" fontId="32" fillId="2" borderId="29" xfId="2" applyNumberFormat="1" applyFill="1" applyBorder="1" applyAlignment="1">
      <alignment horizontal="center" vertical="center"/>
    </xf>
    <xf numFmtId="17" fontId="32" fillId="0" borderId="29" xfId="2" applyNumberFormat="1" applyFill="1" applyBorder="1" applyAlignment="1">
      <alignment horizontal="center" vertical="center"/>
    </xf>
    <xf numFmtId="0" fontId="32" fillId="0" borderId="34" xfId="2" applyBorder="1" applyAlignment="1">
      <alignment horizontal="center" vertical="center" wrapText="1"/>
    </xf>
    <xf numFmtId="0" fontId="32" fillId="0" borderId="35" xfId="2" applyBorder="1" applyAlignment="1">
      <alignment horizontal="center" vertical="center" wrapText="1"/>
    </xf>
    <xf numFmtId="0" fontId="32" fillId="0" borderId="36" xfId="2" applyBorder="1" applyAlignment="1">
      <alignment horizontal="center" vertical="center" wrapText="1"/>
    </xf>
    <xf numFmtId="0" fontId="32" fillId="0" borderId="37" xfId="2" applyBorder="1" applyAlignment="1">
      <alignment horizontal="center" vertical="center" wrapText="1"/>
    </xf>
    <xf numFmtId="0" fontId="32" fillId="0" borderId="36" xfId="2" applyFill="1" applyBorder="1" applyAlignment="1">
      <alignment horizontal="center" vertical="center" wrapText="1"/>
    </xf>
    <xf numFmtId="0" fontId="32" fillId="0" borderId="37" xfId="2" applyFill="1" applyBorder="1" applyAlignment="1">
      <alignment horizontal="center" vertical="center" wrapText="1"/>
    </xf>
    <xf numFmtId="0" fontId="32" fillId="0" borderId="38" xfId="2" applyBorder="1" applyAlignment="1">
      <alignment horizontal="center" vertical="center" wrapText="1"/>
    </xf>
    <xf numFmtId="0" fontId="18" fillId="0" borderId="31" xfId="2" applyFont="1" applyBorder="1" applyAlignment="1">
      <alignment horizontal="center" vertical="center"/>
    </xf>
    <xf numFmtId="0" fontId="18" fillId="0" borderId="32" xfId="2" applyFont="1" applyBorder="1" applyAlignment="1">
      <alignment horizontal="center" vertical="center"/>
    </xf>
    <xf numFmtId="0" fontId="18" fillId="0" borderId="32" xfId="2" applyFont="1" applyFill="1" applyBorder="1" applyAlignment="1">
      <alignment horizontal="center" vertical="center"/>
    </xf>
    <xf numFmtId="0" fontId="21" fillId="0" borderId="39" xfId="2" applyFont="1" applyBorder="1" applyAlignment="1">
      <alignment horizontal="center" vertical="center"/>
    </xf>
    <xf numFmtId="0" fontId="21" fillId="0" borderId="39" xfId="2" applyFont="1" applyBorder="1" applyAlignment="1">
      <alignment horizontal="left" vertical="center"/>
    </xf>
    <xf numFmtId="0" fontId="21" fillId="0" borderId="40" xfId="2" applyFont="1" applyBorder="1" applyAlignment="1">
      <alignment horizontal="center" vertical="center" wrapText="1"/>
    </xf>
    <xf numFmtId="0" fontId="21" fillId="0" borderId="41" xfId="2" applyFont="1" applyBorder="1" applyAlignment="1">
      <alignment horizontal="center" vertical="center" wrapText="1"/>
    </xf>
    <xf numFmtId="0" fontId="21" fillId="0" borderId="42" xfId="2" applyFont="1" applyBorder="1" applyAlignment="1">
      <alignment horizontal="center" vertical="center"/>
    </xf>
    <xf numFmtId="0" fontId="21" fillId="0" borderId="6" xfId="2" applyFont="1" applyBorder="1" applyAlignment="1">
      <alignment horizontal="center" vertical="center" wrapText="1"/>
    </xf>
    <xf numFmtId="0" fontId="21" fillId="0" borderId="43" xfId="2" applyFont="1" applyBorder="1" applyAlignment="1">
      <alignment horizontal="center" vertical="center" wrapText="1"/>
    </xf>
    <xf numFmtId="0" fontId="32" fillId="0" borderId="44" xfId="2" applyBorder="1" applyAlignment="1">
      <alignment horizontal="center" vertical="center" wrapText="1"/>
    </xf>
    <xf numFmtId="0" fontId="32" fillId="0" borderId="45" xfId="2" applyBorder="1" applyAlignment="1">
      <alignment horizontal="center" vertical="center" wrapText="1"/>
    </xf>
    <xf numFmtId="0" fontId="22" fillId="3" borderId="39" xfId="2" applyFont="1" applyFill="1" applyBorder="1" applyAlignment="1">
      <alignment horizontal="center" vertical="center" wrapText="1"/>
    </xf>
    <xf numFmtId="17" fontId="17" fillId="4" borderId="45" xfId="2" applyNumberFormat="1" applyFont="1" applyFill="1" applyBorder="1" applyAlignment="1">
      <alignment horizontal="center" vertical="center"/>
    </xf>
    <xf numFmtId="0" fontId="23" fillId="3" borderId="32" xfId="2" applyFont="1" applyFill="1" applyBorder="1" applyAlignment="1">
      <alignment horizontal="center" vertical="center" wrapText="1"/>
    </xf>
    <xf numFmtId="17" fontId="23" fillId="3" borderId="32" xfId="2" applyNumberFormat="1" applyFont="1" applyFill="1" applyBorder="1" applyAlignment="1">
      <alignment horizontal="center" vertical="center"/>
    </xf>
    <xf numFmtId="0" fontId="32" fillId="0" borderId="29" xfId="2" applyBorder="1" applyAlignment="1">
      <alignment wrapText="1"/>
    </xf>
    <xf numFmtId="17" fontId="32" fillId="2" borderId="38" xfId="2" applyNumberFormat="1" applyFill="1" applyBorder="1" applyAlignment="1">
      <alignment horizontal="center" vertical="center" wrapText="1"/>
    </xf>
    <xf numFmtId="0" fontId="27" fillId="0" borderId="5" xfId="2" applyFont="1" applyBorder="1" applyAlignment="1">
      <alignment horizontal="center" vertical="center"/>
    </xf>
    <xf numFmtId="0" fontId="27" fillId="0" borderId="5" xfId="2" applyFont="1" applyBorder="1" applyAlignment="1">
      <alignment horizontal="left" vertical="center"/>
    </xf>
    <xf numFmtId="0" fontId="27" fillId="0" borderId="0" xfId="2" applyFont="1" applyAlignment="1">
      <alignment horizontal="center" vertical="center"/>
    </xf>
    <xf numFmtId="0" fontId="28" fillId="0" borderId="0" xfId="2" applyFont="1" applyAlignment="1">
      <alignment horizontal="center" vertical="center"/>
    </xf>
    <xf numFmtId="15" fontId="32" fillId="0" borderId="0" xfId="2" applyNumberFormat="1"/>
    <xf numFmtId="14" fontId="32" fillId="0" borderId="0" xfId="2" applyNumberFormat="1"/>
    <xf numFmtId="0" fontId="26" fillId="0" borderId="36" xfId="2" applyFont="1" applyBorder="1" applyAlignment="1">
      <alignment horizontal="center" vertical="center" wrapText="1"/>
    </xf>
    <xf numFmtId="0" fontId="4" fillId="2" borderId="5" xfId="0" applyFont="1" applyFill="1" applyBorder="1" applyAlignment="1">
      <alignment horizontal="center"/>
    </xf>
    <xf numFmtId="0" fontId="0" fillId="0" borderId="5" xfId="0" applyBorder="1"/>
    <xf numFmtId="0" fontId="4" fillId="2" borderId="5" xfId="0" applyFont="1" applyFill="1" applyBorder="1"/>
    <xf numFmtId="166" fontId="0" fillId="0" borderId="5" xfId="0" applyNumberFormat="1" applyBorder="1"/>
    <xf numFmtId="0" fontId="0" fillId="0" borderId="0" xfId="0" applyBorder="1" applyAlignment="1">
      <alignment horizontal="center" vertical="center" wrapText="1"/>
    </xf>
    <xf numFmtId="0" fontId="0" fillId="0" borderId="0" xfId="0" applyBorder="1" applyAlignment="1">
      <alignment horizontal="center" wrapText="1"/>
    </xf>
    <xf numFmtId="0" fontId="3" fillId="0" borderId="5"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vertical="center"/>
    </xf>
    <xf numFmtId="17" fontId="32" fillId="5" borderId="38" xfId="2" applyNumberFormat="1" applyFill="1" applyBorder="1" applyAlignment="1">
      <alignment horizontal="center" vertical="center" wrapText="1"/>
    </xf>
    <xf numFmtId="0" fontId="11" fillId="0" borderId="5" xfId="2" applyFont="1" applyBorder="1" applyAlignment="1">
      <alignment horizontal="center" vertical="center"/>
    </xf>
    <xf numFmtId="14" fontId="0" fillId="0" borderId="0" xfId="0" applyNumberFormat="1" applyAlignment="1">
      <alignment horizontal="center"/>
    </xf>
    <xf numFmtId="0" fontId="3" fillId="0" borderId="0" xfId="0" applyFont="1"/>
    <xf numFmtId="0" fontId="33" fillId="0" borderId="0" xfId="0" applyFont="1" applyAlignment="1">
      <alignment horizontal="center"/>
    </xf>
    <xf numFmtId="17" fontId="32" fillId="2" borderId="53" xfId="2" applyNumberFormat="1" applyFill="1" applyBorder="1" applyAlignment="1">
      <alignment horizontal="center" vertical="center" wrapText="1"/>
    </xf>
    <xf numFmtId="17" fontId="32" fillId="2" borderId="54" xfId="2" applyNumberFormat="1" applyFill="1" applyBorder="1" applyAlignment="1">
      <alignment horizontal="center" vertical="center" wrapText="1"/>
    </xf>
    <xf numFmtId="17" fontId="32" fillId="2" borderId="55" xfId="2" applyNumberFormat="1" applyFill="1" applyBorder="1" applyAlignment="1">
      <alignment horizontal="center" vertical="center" wrapText="1"/>
    </xf>
    <xf numFmtId="0" fontId="3" fillId="0" borderId="0" xfId="0" applyFont="1" applyBorder="1" applyAlignment="1">
      <alignment horizontal="center" vertical="center" wrapText="1"/>
    </xf>
    <xf numFmtId="0" fontId="25" fillId="6" borderId="5" xfId="0" applyFont="1" applyFill="1" applyBorder="1" applyAlignment="1">
      <alignment horizontal="center" wrapText="1"/>
    </xf>
    <xf numFmtId="0" fontId="4" fillId="6" borderId="5" xfId="0" applyFont="1" applyFill="1" applyBorder="1" applyAlignment="1">
      <alignment horizontal="center" wrapText="1"/>
    </xf>
    <xf numFmtId="0" fontId="28" fillId="0" borderId="19" xfId="2" applyFont="1" applyBorder="1" applyAlignment="1">
      <alignment horizontal="center" vertical="center"/>
    </xf>
    <xf numFmtId="0" fontId="28" fillId="0" borderId="20" xfId="2" applyFont="1" applyBorder="1" applyAlignment="1">
      <alignment horizontal="center" vertical="center"/>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center" vertical="center"/>
    </xf>
    <xf numFmtId="49" fontId="3" fillId="0" borderId="0" xfId="0" applyNumberFormat="1" applyFont="1"/>
    <xf numFmtId="49" fontId="0" fillId="0" borderId="0" xfId="0" applyNumberFormat="1"/>
    <xf numFmtId="0" fontId="11" fillId="0" borderId="5" xfId="2" applyFont="1" applyBorder="1" applyAlignment="1">
      <alignment horizontal="left" vertical="center"/>
    </xf>
    <xf numFmtId="0" fontId="3" fillId="0" borderId="0" xfId="0" applyFont="1" applyAlignment="1">
      <alignment horizontal="left" vertical="center" wrapText="1"/>
    </xf>
    <xf numFmtId="17" fontId="32" fillId="2" borderId="57" xfId="2" applyNumberFormat="1" applyFill="1" applyBorder="1" applyAlignment="1">
      <alignment horizontal="center" vertical="center"/>
    </xf>
    <xf numFmtId="0" fontId="15" fillId="0" borderId="36" xfId="2" applyFont="1" applyBorder="1" applyAlignment="1">
      <alignment horizontal="center" vertical="center" wrapText="1"/>
    </xf>
    <xf numFmtId="0" fontId="3" fillId="0" borderId="5" xfId="0" applyFont="1" applyBorder="1"/>
    <xf numFmtId="20" fontId="0" fillId="0" borderId="5" xfId="0" applyNumberFormat="1" applyBorder="1"/>
    <xf numFmtId="0" fontId="3" fillId="0" borderId="5" xfId="0" applyFont="1" applyFill="1" applyBorder="1"/>
    <xf numFmtId="0" fontId="3" fillId="0" borderId="5" xfId="0" applyFont="1" applyBorder="1" applyAlignment="1">
      <alignment horizontal="left"/>
    </xf>
    <xf numFmtId="0" fontId="3" fillId="0" borderId="5" xfId="0" applyFont="1" applyFill="1" applyBorder="1" applyAlignment="1">
      <alignment horizontal="center"/>
    </xf>
    <xf numFmtId="0" fontId="0" fillId="0" borderId="5" xfId="0" applyFill="1" applyBorder="1"/>
    <xf numFmtId="0" fontId="0" fillId="0" borderId="5" xfId="0" applyBorder="1" applyAlignment="1">
      <alignment horizontal="left"/>
    </xf>
    <xf numFmtId="0" fontId="0" fillId="0" borderId="5" xfId="0" applyBorder="1" applyAlignment="1">
      <alignment wrapText="1"/>
    </xf>
    <xf numFmtId="0" fontId="0" fillId="0" borderId="58" xfId="0" applyBorder="1" applyAlignment="1">
      <alignment horizontal="center"/>
    </xf>
    <xf numFmtId="0" fontId="4" fillId="5" borderId="58" xfId="0" applyFont="1" applyFill="1" applyBorder="1"/>
    <xf numFmtId="0" fontId="0" fillId="0" borderId="58" xfId="0" applyBorder="1" applyAlignment="1">
      <alignment horizontal="center" vertical="center"/>
    </xf>
    <xf numFmtId="0" fontId="3" fillId="0" borderId="58" xfId="0" applyFont="1" applyBorder="1" applyAlignment="1">
      <alignment horizontal="left" vertical="center" wrapText="1"/>
    </xf>
    <xf numFmtId="0" fontId="3" fillId="0" borderId="58" xfId="0" applyFont="1" applyBorder="1" applyAlignment="1">
      <alignment vertical="center"/>
    </xf>
    <xf numFmtId="166" fontId="3" fillId="0" borderId="5" xfId="0" applyNumberFormat="1" applyFont="1" applyBorder="1"/>
    <xf numFmtId="166" fontId="0" fillId="0" borderId="5" xfId="0" applyNumberFormat="1" applyBorder="1" applyAlignment="1">
      <alignment horizontal="center"/>
    </xf>
    <xf numFmtId="0" fontId="4" fillId="7" borderId="58" xfId="0" applyFont="1" applyFill="1" applyBorder="1" applyAlignment="1">
      <alignment horizontal="center" vertical="center"/>
    </xf>
    <xf numFmtId="0" fontId="0" fillId="7" borderId="58" xfId="0" applyFill="1" applyBorder="1" applyAlignment="1">
      <alignment horizontal="center" vertical="center"/>
    </xf>
    <xf numFmtId="0" fontId="3" fillId="7" borderId="58" xfId="0" applyFont="1" applyFill="1" applyBorder="1" applyAlignment="1">
      <alignment vertical="center"/>
    </xf>
    <xf numFmtId="0" fontId="33" fillId="0" borderId="0" xfId="0" applyFont="1" applyAlignment="1">
      <alignment horizontal="center" vertical="center"/>
    </xf>
    <xf numFmtId="0" fontId="0" fillId="7" borderId="47" xfId="0" applyFill="1" applyBorder="1" applyAlignment="1">
      <alignment horizontal="center" vertical="center"/>
    </xf>
    <xf numFmtId="0" fontId="3" fillId="7" borderId="47" xfId="0" applyFont="1" applyFill="1" applyBorder="1" applyAlignment="1">
      <alignment vertical="center"/>
    </xf>
    <xf numFmtId="0" fontId="0" fillId="7" borderId="0" xfId="0" applyFill="1"/>
    <xf numFmtId="0" fontId="4" fillId="7" borderId="0" xfId="0" applyFont="1" applyFill="1" applyAlignment="1">
      <alignment horizontal="center"/>
    </xf>
    <xf numFmtId="164" fontId="3" fillId="0" borderId="0" xfId="0" applyNumberFormat="1" applyFont="1" applyAlignment="1">
      <alignment horizontal="center"/>
    </xf>
    <xf numFmtId="49" fontId="0" fillId="0" borderId="0" xfId="0" applyNumberFormat="1" applyAlignment="1">
      <alignment horizontal="center"/>
    </xf>
    <xf numFmtId="49" fontId="3" fillId="0" borderId="0" xfId="0" applyNumberFormat="1" applyFont="1" applyAlignment="1">
      <alignment horizontal="center"/>
    </xf>
    <xf numFmtId="0" fontId="4" fillId="8" borderId="4" xfId="0" applyFont="1" applyFill="1" applyBorder="1" applyAlignment="1">
      <alignment horizontal="center"/>
    </xf>
    <xf numFmtId="0" fontId="5" fillId="8" borderId="2" xfId="0" applyFont="1" applyFill="1" applyBorder="1" applyAlignment="1">
      <alignment horizontal="center" wrapText="1"/>
    </xf>
    <xf numFmtId="0" fontId="5" fillId="8" borderId="2" xfId="0" applyFont="1" applyFill="1" applyBorder="1" applyAlignment="1">
      <alignment horizontal="center"/>
    </xf>
    <xf numFmtId="164" fontId="5" fillId="8" borderId="2" xfId="0" applyNumberFormat="1" applyFont="1" applyFill="1" applyBorder="1" applyAlignment="1">
      <alignment horizontal="center"/>
    </xf>
    <xf numFmtId="164" fontId="5" fillId="8" borderId="59" xfId="0" applyNumberFormat="1" applyFont="1" applyFill="1" applyBorder="1" applyAlignment="1">
      <alignment horizontal="center"/>
    </xf>
    <xf numFmtId="0" fontId="5" fillId="8" borderId="3" xfId="0" applyFont="1" applyFill="1" applyBorder="1" applyAlignment="1">
      <alignment horizontal="center" wrapText="1"/>
    </xf>
    <xf numFmtId="0" fontId="5" fillId="8" borderId="0" xfId="0" applyFont="1" applyFill="1" applyBorder="1" applyAlignment="1">
      <alignment horizontal="center" wrapText="1"/>
    </xf>
    <xf numFmtId="0" fontId="0" fillId="0" borderId="58" xfId="0" applyBorder="1" applyAlignment="1">
      <alignment horizontal="center" vertical="center" wrapText="1"/>
    </xf>
    <xf numFmtId="0" fontId="3" fillId="0" borderId="58" xfId="0" applyFont="1" applyBorder="1" applyAlignment="1">
      <alignment horizontal="center" wrapText="1"/>
    </xf>
    <xf numFmtId="0" fontId="0" fillId="0" borderId="58" xfId="0" applyBorder="1" applyAlignment="1">
      <alignment horizontal="center" wrapText="1"/>
    </xf>
    <xf numFmtId="164" fontId="3" fillId="0" borderId="58" xfId="0" applyNumberFormat="1" applyFont="1" applyBorder="1" applyAlignment="1">
      <alignment horizontal="center"/>
    </xf>
    <xf numFmtId="0" fontId="3" fillId="0" borderId="58" xfId="0" applyFont="1" applyBorder="1" applyAlignment="1">
      <alignment horizontal="center" vertical="center" wrapText="1"/>
    </xf>
    <xf numFmtId="0" fontId="3" fillId="0" borderId="58" xfId="0" applyFont="1" applyBorder="1" applyAlignment="1">
      <alignment horizontal="center"/>
    </xf>
    <xf numFmtId="164" fontId="0" fillId="0" borderId="58" xfId="0" applyNumberFormat="1" applyBorder="1" applyAlignment="1">
      <alignment horizontal="center"/>
    </xf>
    <xf numFmtId="0" fontId="3" fillId="0" borderId="58" xfId="0" applyFont="1" applyBorder="1" applyAlignment="1">
      <alignment horizontal="center" vertical="center"/>
    </xf>
    <xf numFmtId="164" fontId="3" fillId="0" borderId="58" xfId="0" applyNumberFormat="1" applyFont="1" applyBorder="1" applyAlignment="1">
      <alignment horizontal="center" vertical="center"/>
    </xf>
    <xf numFmtId="0" fontId="34" fillId="0" borderId="58" xfId="0" applyFont="1" applyBorder="1" applyAlignment="1">
      <alignment horizontal="center" vertical="center" wrapText="1"/>
    </xf>
    <xf numFmtId="164" fontId="33" fillId="0" borderId="0" xfId="0" applyNumberFormat="1" applyFont="1" applyAlignment="1">
      <alignment horizontal="center" vertical="center"/>
    </xf>
    <xf numFmtId="164" fontId="0" fillId="0" borderId="0" xfId="0" applyNumberFormat="1" applyAlignment="1">
      <alignment horizontal="center" vertical="center"/>
    </xf>
    <xf numFmtId="164" fontId="3" fillId="0" borderId="0" xfId="0" applyNumberFormat="1" applyFont="1" applyAlignment="1">
      <alignment horizontal="center" vertical="center"/>
    </xf>
    <xf numFmtId="164" fontId="3" fillId="5" borderId="58" xfId="0" applyNumberFormat="1" applyFont="1" applyFill="1" applyBorder="1" applyAlignment="1">
      <alignment horizontal="center"/>
    </xf>
    <xf numFmtId="164" fontId="0" fillId="0" borderId="58" xfId="0" applyNumberFormat="1" applyBorder="1" applyAlignment="1">
      <alignment horizontal="center" vertical="center"/>
    </xf>
    <xf numFmtId="0" fontId="3" fillId="0" borderId="58" xfId="0" quotePrefix="1" applyFont="1" applyBorder="1" applyAlignment="1">
      <alignment horizontal="center" vertical="center" wrapText="1"/>
    </xf>
    <xf numFmtId="164" fontId="3" fillId="5" borderId="58" xfId="0" applyNumberFormat="1" applyFont="1" applyFill="1" applyBorder="1" applyAlignment="1">
      <alignment horizontal="center" vertical="center"/>
    </xf>
    <xf numFmtId="164" fontId="3" fillId="0" borderId="58" xfId="0" applyNumberFormat="1" applyFont="1" applyFill="1" applyBorder="1" applyAlignment="1">
      <alignment horizontal="center" vertical="center"/>
    </xf>
    <xf numFmtId="0" fontId="0" fillId="0" borderId="58" xfId="0" applyFill="1" applyBorder="1" applyAlignment="1">
      <alignment horizontal="center" vertical="center"/>
    </xf>
    <xf numFmtId="167" fontId="3" fillId="0" borderId="58" xfId="0" applyNumberFormat="1" applyFont="1" applyBorder="1" applyAlignment="1">
      <alignment horizontal="center" vertical="center"/>
    </xf>
    <xf numFmtId="167" fontId="0" fillId="0" borderId="58" xfId="0" applyNumberFormat="1" applyBorder="1" applyAlignment="1">
      <alignment horizontal="center" vertical="center"/>
    </xf>
    <xf numFmtId="167" fontId="0" fillId="0" borderId="58" xfId="0" applyNumberFormat="1" applyBorder="1" applyAlignment="1">
      <alignment horizontal="center"/>
    </xf>
    <xf numFmtId="167" fontId="0" fillId="0" borderId="0" xfId="0" applyNumberFormat="1" applyBorder="1" applyAlignment="1">
      <alignment horizontal="center" vertical="center"/>
    </xf>
    <xf numFmtId="0" fontId="18" fillId="9" borderId="32" xfId="2" applyFont="1" applyFill="1" applyBorder="1" applyAlignment="1">
      <alignment horizontal="center" vertical="center"/>
    </xf>
    <xf numFmtId="0" fontId="18" fillId="9" borderId="32" xfId="2" applyFont="1" applyFill="1" applyBorder="1" applyAlignment="1">
      <alignment horizontal="left" vertical="center"/>
    </xf>
    <xf numFmtId="0" fontId="32" fillId="9" borderId="36" xfId="2" applyFill="1" applyBorder="1" applyAlignment="1">
      <alignment horizontal="center" vertical="center" wrapText="1"/>
    </xf>
    <xf numFmtId="0" fontId="32" fillId="9" borderId="37" xfId="2" applyFill="1" applyBorder="1" applyAlignment="1">
      <alignment horizontal="center" vertical="center" wrapText="1"/>
    </xf>
    <xf numFmtId="0" fontId="32" fillId="9" borderId="45" xfId="2" applyFill="1" applyBorder="1" applyAlignment="1">
      <alignment horizontal="center" vertical="center" wrapText="1"/>
    </xf>
    <xf numFmtId="17" fontId="17" fillId="9" borderId="45" xfId="2" applyNumberFormat="1" applyFont="1" applyFill="1" applyBorder="1" applyAlignment="1">
      <alignment horizontal="center" vertical="center"/>
    </xf>
    <xf numFmtId="0" fontId="23" fillId="9" borderId="32" xfId="2" applyFont="1" applyFill="1" applyBorder="1" applyAlignment="1">
      <alignment horizontal="center" vertical="center" wrapText="1"/>
    </xf>
    <xf numFmtId="0" fontId="32" fillId="9" borderId="38" xfId="2" applyFill="1" applyBorder="1" applyAlignment="1">
      <alignment horizontal="center" vertical="center" wrapText="1"/>
    </xf>
    <xf numFmtId="0" fontId="32" fillId="9" borderId="29" xfId="2" applyFill="1" applyBorder="1" applyAlignment="1">
      <alignment horizontal="center" vertical="center"/>
    </xf>
    <xf numFmtId="0" fontId="32" fillId="9" borderId="28" xfId="2" applyFill="1" applyBorder="1" applyAlignment="1">
      <alignment horizontal="center" vertical="center"/>
    </xf>
    <xf numFmtId="17" fontId="32" fillId="9" borderId="38" xfId="2" applyNumberFormat="1" applyFill="1" applyBorder="1" applyAlignment="1">
      <alignment horizontal="center" vertical="center" wrapText="1"/>
    </xf>
    <xf numFmtId="0" fontId="3" fillId="0" borderId="0" xfId="0" applyFont="1" applyBorder="1" applyAlignment="1">
      <alignment horizontal="center" wrapText="1"/>
    </xf>
    <xf numFmtId="0" fontId="3" fillId="0" borderId="5" xfId="0" applyFont="1" applyBorder="1" applyAlignment="1">
      <alignment vertical="center"/>
    </xf>
    <xf numFmtId="166" fontId="0" fillId="0" borderId="5" xfId="0" applyNumberFormat="1" applyBorder="1" applyAlignment="1">
      <alignment vertical="center"/>
    </xf>
    <xf numFmtId="0" fontId="0" fillId="0" borderId="5" xfId="0" applyBorder="1" applyAlignment="1">
      <alignment vertical="center"/>
    </xf>
    <xf numFmtId="0" fontId="3" fillId="0" borderId="5" xfId="0" applyFont="1" applyBorder="1" applyAlignment="1">
      <alignment vertical="center" wrapText="1"/>
    </xf>
    <xf numFmtId="0" fontId="0" fillId="0" borderId="0" xfId="0" applyAlignment="1">
      <alignment vertical="center"/>
    </xf>
    <xf numFmtId="0" fontId="4" fillId="2" borderId="58" xfId="0" applyFont="1" applyFill="1" applyBorder="1" applyAlignment="1">
      <alignment horizontal="center" vertical="center"/>
    </xf>
    <xf numFmtId="0" fontId="5" fillId="2" borderId="58" xfId="0" applyFont="1" applyFill="1" applyBorder="1" applyAlignment="1">
      <alignment horizontal="center" vertical="center" wrapText="1"/>
    </xf>
    <xf numFmtId="0" fontId="5" fillId="2" borderId="58" xfId="0" applyFont="1" applyFill="1" applyBorder="1" applyAlignment="1">
      <alignment horizontal="center" vertical="center"/>
    </xf>
    <xf numFmtId="167" fontId="5" fillId="2" borderId="58" xfId="0" applyNumberFormat="1" applyFont="1" applyFill="1" applyBorder="1" applyAlignment="1">
      <alignment horizontal="center" vertical="center"/>
    </xf>
    <xf numFmtId="164" fontId="5" fillId="2" borderId="58" xfId="0" applyNumberFormat="1"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left" vertical="center"/>
    </xf>
    <xf numFmtId="0" fontId="0" fillId="10" borderId="0" xfId="0" applyFill="1" applyAlignment="1">
      <alignment horizontal="center" vertical="center"/>
    </xf>
    <xf numFmtId="0" fontId="0" fillId="10" borderId="0" xfId="0" applyFill="1" applyAlignment="1">
      <alignment horizontal="left" vertical="center"/>
    </xf>
    <xf numFmtId="0" fontId="0" fillId="0" borderId="0" xfId="0" applyAlignment="1">
      <alignment horizontal="left" vertical="center"/>
    </xf>
    <xf numFmtId="0" fontId="4" fillId="0" borderId="0" xfId="0" applyFont="1" applyAlignment="1">
      <alignment horizontal="center" vertical="center"/>
    </xf>
    <xf numFmtId="166" fontId="0" fillId="5" borderId="5" xfId="0" applyNumberFormat="1" applyFill="1" applyBorder="1"/>
    <xf numFmtId="20" fontId="0" fillId="0" borderId="5" xfId="0" applyNumberFormat="1" applyBorder="1" applyAlignment="1">
      <alignment vertical="center"/>
    </xf>
    <xf numFmtId="0" fontId="3" fillId="0" borderId="5" xfId="0" applyFont="1" applyBorder="1" applyAlignment="1">
      <alignment horizontal="left" vertical="center"/>
    </xf>
    <xf numFmtId="0" fontId="3" fillId="0" borderId="5" xfId="0" applyFont="1" applyBorder="1" applyAlignment="1">
      <alignment horizontal="left" vertical="center" wrapText="1"/>
    </xf>
    <xf numFmtId="20" fontId="0" fillId="0" borderId="5" xfId="0" applyNumberFormat="1" applyBorder="1" applyAlignment="1">
      <alignment horizontal="right" vertical="center"/>
    </xf>
    <xf numFmtId="166" fontId="0" fillId="0" borderId="5" xfId="0" applyNumberFormat="1" applyBorder="1" applyAlignment="1">
      <alignment horizontal="right" vertical="center"/>
    </xf>
    <xf numFmtId="0" fontId="3" fillId="7" borderId="58" xfId="0" applyFont="1" applyFill="1" applyBorder="1" applyAlignment="1">
      <alignment vertical="center" wrapText="1"/>
    </xf>
    <xf numFmtId="0" fontId="0" fillId="0" borderId="0" xfId="0" applyFont="1" applyAlignment="1">
      <alignment horizontal="center" vertical="center"/>
    </xf>
    <xf numFmtId="168" fontId="33"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applyNumberFormat="1" applyAlignment="1">
      <alignment horizontal="center"/>
    </xf>
    <xf numFmtId="168" fontId="3" fillId="0" borderId="0" xfId="0" applyNumberFormat="1" applyFont="1" applyAlignment="1">
      <alignment horizontal="center"/>
    </xf>
    <xf numFmtId="168" fontId="3" fillId="0" borderId="0" xfId="0" applyNumberFormat="1" applyFont="1" applyAlignment="1">
      <alignment horizontal="center" vertical="center"/>
    </xf>
    <xf numFmtId="0" fontId="3" fillId="0" borderId="5" xfId="0" applyFont="1" applyBorder="1" applyAlignment="1">
      <alignment wrapText="1"/>
    </xf>
    <xf numFmtId="0" fontId="3" fillId="0" borderId="58" xfId="0" applyFont="1" applyBorder="1" applyAlignment="1">
      <alignment horizontal="left"/>
    </xf>
    <xf numFmtId="49" fontId="0" fillId="0" borderId="0" xfId="0" applyNumberFormat="1" applyAlignment="1">
      <alignment horizontal="center" vertical="center"/>
    </xf>
    <xf numFmtId="0" fontId="0" fillId="11" borderId="0" xfId="0" applyFill="1" applyAlignment="1">
      <alignment horizontal="center"/>
    </xf>
    <xf numFmtId="164" fontId="0" fillId="11" borderId="0" xfId="0" applyNumberFormat="1" applyFill="1" applyAlignment="1">
      <alignment horizontal="center"/>
    </xf>
    <xf numFmtId="0" fontId="0" fillId="0" borderId="58" xfId="0" applyBorder="1" applyAlignment="1">
      <alignment horizontal="left" vertical="center" wrapText="1"/>
    </xf>
    <xf numFmtId="0" fontId="3" fillId="0" borderId="58" xfId="0" quotePrefix="1" applyFont="1" applyBorder="1" applyAlignment="1">
      <alignment horizontal="left" vertical="center" wrapText="1"/>
    </xf>
    <xf numFmtId="0" fontId="0" fillId="0" borderId="0" xfId="0" quotePrefix="1" applyAlignment="1">
      <alignment horizontal="center" vertical="center"/>
    </xf>
    <xf numFmtId="168" fontId="0" fillId="0" borderId="0" xfId="0" quotePrefix="1" applyNumberFormat="1" applyAlignment="1">
      <alignment horizontal="center" vertical="center"/>
    </xf>
    <xf numFmtId="0" fontId="35" fillId="0" borderId="58" xfId="0" applyFont="1" applyFill="1" applyBorder="1" applyAlignment="1">
      <alignment horizontal="center" vertical="center"/>
    </xf>
    <xf numFmtId="0" fontId="35" fillId="0" borderId="58" xfId="0" applyFont="1" applyFill="1" applyBorder="1" applyAlignment="1">
      <alignment vertical="center"/>
    </xf>
    <xf numFmtId="0" fontId="36" fillId="0" borderId="58" xfId="0" applyFont="1" applyFill="1" applyBorder="1" applyAlignment="1">
      <alignment horizontal="center" vertical="center"/>
    </xf>
    <xf numFmtId="0" fontId="35" fillId="0" borderId="58" xfId="0" applyFont="1" applyFill="1" applyBorder="1" applyAlignment="1">
      <alignment horizontal="left" vertical="center" wrapText="1"/>
    </xf>
    <xf numFmtId="0" fontId="35" fillId="0" borderId="0" xfId="0" applyFont="1" applyFill="1"/>
    <xf numFmtId="0" fontId="3" fillId="0" borderId="58" xfId="0" applyFont="1" applyFill="1" applyBorder="1" applyAlignment="1">
      <alignment horizontal="center" vertical="center"/>
    </xf>
    <xf numFmtId="0" fontId="3" fillId="0" borderId="58" xfId="0" applyFont="1" applyFill="1" applyBorder="1" applyAlignment="1">
      <alignment horizontal="left" vertical="center" wrapText="1"/>
    </xf>
    <xf numFmtId="167" fontId="0" fillId="0" borderId="58" xfId="0" applyNumberFormat="1" applyFill="1" applyBorder="1" applyAlignment="1">
      <alignment horizontal="center" vertical="center"/>
    </xf>
    <xf numFmtId="164" fontId="0" fillId="0" borderId="58" xfId="0" applyNumberFormat="1" applyFill="1" applyBorder="1" applyAlignment="1">
      <alignment horizontal="center" vertical="center"/>
    </xf>
    <xf numFmtId="0" fontId="3" fillId="0" borderId="58" xfId="0" applyFont="1" applyFill="1" applyBorder="1" applyAlignment="1">
      <alignment horizontal="center" vertical="center" wrapText="1"/>
    </xf>
    <xf numFmtId="0" fontId="0" fillId="0" borderId="0" xfId="0" applyFill="1" applyAlignment="1">
      <alignment horizontal="center" vertical="center"/>
    </xf>
    <xf numFmtId="0" fontId="3" fillId="12" borderId="58" xfId="0" applyFont="1" applyFill="1" applyBorder="1" applyAlignment="1">
      <alignment horizontal="center" vertical="center" wrapText="1"/>
    </xf>
    <xf numFmtId="0" fontId="3" fillId="13" borderId="58" xfId="0" applyFont="1" applyFill="1" applyBorder="1" applyAlignment="1">
      <alignment horizontal="center" vertical="center"/>
    </xf>
    <xf numFmtId="0" fontId="3" fillId="13" borderId="58" xfId="0" applyFont="1" applyFill="1" applyBorder="1" applyAlignment="1">
      <alignment horizontal="left" vertical="center" wrapText="1"/>
    </xf>
    <xf numFmtId="0" fontId="0" fillId="13" borderId="58" xfId="0" applyFill="1" applyBorder="1" applyAlignment="1">
      <alignment horizontal="center" vertical="center"/>
    </xf>
    <xf numFmtId="167" fontId="0" fillId="13" borderId="58" xfId="0" applyNumberFormat="1" applyFill="1" applyBorder="1" applyAlignment="1">
      <alignment horizontal="center" vertical="center"/>
    </xf>
    <xf numFmtId="164" fontId="0" fillId="13" borderId="58" xfId="0" applyNumberFormat="1" applyFill="1" applyBorder="1" applyAlignment="1">
      <alignment horizontal="center" vertical="center"/>
    </xf>
    <xf numFmtId="0" fontId="3" fillId="13" borderId="58" xfId="0" applyFont="1" applyFill="1" applyBorder="1" applyAlignment="1">
      <alignment horizontal="center" vertical="center" wrapText="1"/>
    </xf>
    <xf numFmtId="0" fontId="0" fillId="13" borderId="0" xfId="0" applyFill="1" applyAlignment="1">
      <alignment horizontal="center" vertical="center"/>
    </xf>
    <xf numFmtId="16" fontId="32" fillId="5" borderId="28" xfId="2" applyNumberFormat="1" applyFill="1" applyBorder="1" applyAlignment="1">
      <alignment horizontal="center" vertical="center"/>
    </xf>
    <xf numFmtId="0" fontId="0" fillId="0" borderId="0" xfId="0" applyAlignment="1">
      <alignment horizontal="left" vertical="center" wrapText="1"/>
    </xf>
    <xf numFmtId="0" fontId="38" fillId="0" borderId="58" xfId="4" applyFont="1" applyBorder="1" applyAlignment="1">
      <alignment horizontal="center" vertical="center"/>
    </xf>
    <xf numFmtId="0" fontId="38" fillId="0" borderId="58" xfId="4" applyFont="1" applyBorder="1" applyAlignment="1">
      <alignment horizontal="center" vertical="center" wrapText="1"/>
    </xf>
    <xf numFmtId="0" fontId="38" fillId="0" borderId="0" xfId="4" applyFont="1" applyAlignment="1">
      <alignment horizontal="center" vertical="center"/>
    </xf>
    <xf numFmtId="16" fontId="2" fillId="0" borderId="58" xfId="4" applyNumberFormat="1" applyBorder="1" applyAlignment="1">
      <alignment horizontal="center" vertical="center"/>
    </xf>
    <xf numFmtId="0" fontId="2" fillId="0" borderId="58" xfId="4" applyBorder="1" applyAlignment="1">
      <alignment horizontal="center" vertical="center"/>
    </xf>
    <xf numFmtId="0" fontId="2" fillId="0" borderId="58" xfId="4" quotePrefix="1" applyBorder="1" applyAlignment="1">
      <alignment horizontal="center" vertical="center" wrapText="1"/>
    </xf>
    <xf numFmtId="0" fontId="2" fillId="0" borderId="58" xfId="4" applyBorder="1" applyAlignment="1">
      <alignment horizontal="center" vertical="center" wrapText="1"/>
    </xf>
    <xf numFmtId="0" fontId="2" fillId="0" borderId="0" xfId="4" applyAlignment="1">
      <alignment horizontal="center" vertical="center"/>
    </xf>
    <xf numFmtId="164" fontId="2" fillId="0" borderId="58" xfId="4" applyNumberFormat="1" applyBorder="1" applyAlignment="1">
      <alignment horizontal="center" vertical="center"/>
    </xf>
    <xf numFmtId="0" fontId="2" fillId="0" borderId="0" xfId="4" applyAlignment="1">
      <alignment horizontal="center"/>
    </xf>
    <xf numFmtId="0" fontId="33" fillId="0" borderId="0" xfId="0" applyFont="1" applyAlignment="1">
      <alignment horizontal="left" vertical="center"/>
    </xf>
    <xf numFmtId="14" fontId="0" fillId="0" borderId="0" xfId="0" applyNumberFormat="1" applyAlignment="1">
      <alignment horizontal="left" vertical="center"/>
    </xf>
    <xf numFmtId="14" fontId="0" fillId="0" borderId="0" xfId="0" applyNumberFormat="1" applyAlignment="1">
      <alignment horizontal="left"/>
    </xf>
    <xf numFmtId="0" fontId="3" fillId="0" borderId="0" xfId="0" applyFont="1" applyAlignment="1">
      <alignment horizontal="left"/>
    </xf>
    <xf numFmtId="0" fontId="0" fillId="0" borderId="0" xfId="0" applyAlignment="1">
      <alignment horizontal="left"/>
    </xf>
    <xf numFmtId="0" fontId="3" fillId="0" borderId="0" xfId="0" quotePrefix="1" applyFont="1" applyAlignment="1">
      <alignment horizontal="left"/>
    </xf>
    <xf numFmtId="0" fontId="0" fillId="0" borderId="0" xfId="0" applyAlignment="1">
      <alignment horizontal="left" wrapText="1"/>
    </xf>
    <xf numFmtId="0" fontId="0" fillId="0" borderId="0" xfId="0" applyFont="1" applyAlignment="1">
      <alignment horizontal="left" wrapText="1"/>
    </xf>
    <xf numFmtId="20" fontId="3" fillId="0" borderId="0" xfId="0" applyNumberFormat="1" applyFont="1" applyAlignment="1">
      <alignment horizontal="left"/>
    </xf>
    <xf numFmtId="0" fontId="3" fillId="0" borderId="0" xfId="0" quotePrefix="1" applyFont="1" applyAlignment="1">
      <alignment horizontal="left" vertical="center" wrapText="1"/>
    </xf>
    <xf numFmtId="20" fontId="3" fillId="0" borderId="0" xfId="0" applyNumberFormat="1" applyFont="1" applyAlignment="1">
      <alignment horizontal="left" vertical="center" wrapText="1"/>
    </xf>
    <xf numFmtId="0" fontId="0" fillId="0" borderId="0" xfId="0" applyFont="1" applyAlignment="1">
      <alignment horizontal="left" vertical="center"/>
    </xf>
    <xf numFmtId="0" fontId="27" fillId="0" borderId="58" xfId="2" applyFont="1" applyBorder="1" applyAlignment="1">
      <alignment horizontal="center" vertical="center"/>
    </xf>
    <xf numFmtId="0" fontId="23" fillId="0" borderId="19" xfId="2" applyFont="1" applyBorder="1" applyAlignment="1">
      <alignment horizontal="center" vertical="center"/>
    </xf>
    <xf numFmtId="0" fontId="11" fillId="0" borderId="58" xfId="2" applyFont="1" applyBorder="1" applyAlignment="1">
      <alignment horizontal="center" vertical="center"/>
    </xf>
    <xf numFmtId="168" fontId="28" fillId="0" borderId="18" xfId="2" applyNumberFormat="1" applyFont="1" applyBorder="1" applyAlignment="1">
      <alignment horizontal="center" vertical="center"/>
    </xf>
    <xf numFmtId="168" fontId="27" fillId="0" borderId="5" xfId="2" applyNumberFormat="1" applyFont="1" applyBorder="1" applyAlignment="1">
      <alignment horizontal="center" vertical="center"/>
    </xf>
    <xf numFmtId="168" fontId="28" fillId="0" borderId="19" xfId="2" applyNumberFormat="1" applyFont="1" applyBorder="1" applyAlignment="1">
      <alignment horizontal="center" vertical="center"/>
    </xf>
    <xf numFmtId="0" fontId="1" fillId="0" borderId="58" xfId="4" applyFont="1" applyBorder="1" applyAlignment="1">
      <alignment horizontal="center" vertical="center"/>
    </xf>
    <xf numFmtId="0" fontId="1" fillId="0" borderId="58" xfId="4" applyFont="1" applyBorder="1" applyAlignment="1">
      <alignment horizontal="center" vertical="center" wrapText="1"/>
    </xf>
    <xf numFmtId="169" fontId="27" fillId="0" borderId="5" xfId="2" applyNumberFormat="1" applyFont="1" applyBorder="1" applyAlignment="1">
      <alignment horizontal="center" vertical="center"/>
    </xf>
    <xf numFmtId="14" fontId="0" fillId="0" borderId="58" xfId="0" applyNumberFormat="1" applyBorder="1" applyAlignment="1">
      <alignment horizontal="center" wrapText="1"/>
    </xf>
    <xf numFmtId="0" fontId="32" fillId="0" borderId="0" xfId="2" applyFont="1" applyAlignment="1">
      <alignment horizontal="center" vertical="center"/>
    </xf>
    <xf numFmtId="0" fontId="37" fillId="14" borderId="0" xfId="2" applyFont="1" applyFill="1" applyAlignment="1">
      <alignment horizontal="center" vertical="center"/>
    </xf>
    <xf numFmtId="0" fontId="32" fillId="0" borderId="0" xfId="2" applyAlignment="1">
      <alignment vertical="center"/>
    </xf>
    <xf numFmtId="0" fontId="32" fillId="0" borderId="0" xfId="2" applyFont="1" applyAlignment="1">
      <alignment vertical="center" wrapText="1"/>
    </xf>
    <xf numFmtId="0" fontId="32" fillId="0" borderId="0" xfId="2" applyFont="1" applyAlignment="1">
      <alignment vertical="center"/>
    </xf>
    <xf numFmtId="0" fontId="37" fillId="14" borderId="0" xfId="2" applyFont="1" applyFill="1" applyAlignment="1">
      <alignment vertical="center" wrapText="1"/>
    </xf>
    <xf numFmtId="0" fontId="39" fillId="0" borderId="0" xfId="0" applyFont="1" applyAlignment="1">
      <alignment vertical="center" wrapText="1"/>
    </xf>
    <xf numFmtId="0" fontId="21" fillId="0" borderId="48" xfId="2" applyFont="1" applyBorder="1" applyAlignment="1">
      <alignment horizontal="center" vertical="center"/>
    </xf>
    <xf numFmtId="0" fontId="21" fillId="0" borderId="6" xfId="2" applyFont="1" applyBorder="1" applyAlignment="1">
      <alignment horizontal="center" vertical="center"/>
    </xf>
    <xf numFmtId="0" fontId="21" fillId="0" borderId="49" xfId="2" applyFont="1" applyBorder="1" applyAlignment="1">
      <alignment horizontal="center" vertical="center"/>
    </xf>
    <xf numFmtId="0" fontId="32" fillId="0" borderId="56" xfId="2" applyBorder="1" applyAlignment="1">
      <alignment horizontal="center" vertical="center" wrapText="1"/>
    </xf>
    <xf numFmtId="0" fontId="32" fillId="0" borderId="35" xfId="2" applyBorder="1" applyAlignment="1">
      <alignment horizontal="center" vertical="center" wrapText="1"/>
    </xf>
    <xf numFmtId="0" fontId="12" fillId="0" borderId="50" xfId="3" applyFont="1" applyBorder="1" applyAlignment="1">
      <alignment horizontal="center" vertical="center"/>
    </xf>
    <xf numFmtId="0" fontId="12" fillId="0" borderId="51" xfId="3" applyFont="1" applyBorder="1" applyAlignment="1">
      <alignment horizontal="center" vertical="center"/>
    </xf>
    <xf numFmtId="0" fontId="12" fillId="0" borderId="52" xfId="3" applyFont="1" applyBorder="1" applyAlignment="1">
      <alignment horizontal="center" vertical="center"/>
    </xf>
    <xf numFmtId="0" fontId="14" fillId="0" borderId="46" xfId="3" quotePrefix="1" applyFont="1" applyBorder="1" applyAlignment="1">
      <alignment horizontal="center" vertical="center"/>
    </xf>
    <xf numFmtId="0" fontId="14" fillId="0" borderId="25" xfId="3" quotePrefix="1" applyFont="1" applyBorder="1" applyAlignment="1">
      <alignment horizontal="center" vertical="center"/>
    </xf>
    <xf numFmtId="0" fontId="14" fillId="0" borderId="25" xfId="3" quotePrefix="1" applyFont="1" applyBorder="1" applyAlignment="1">
      <alignment horizontal="center" vertical="center" wrapText="1"/>
    </xf>
    <xf numFmtId="0" fontId="24" fillId="0" borderId="0" xfId="2" applyFont="1" applyBorder="1" applyAlignment="1">
      <alignment horizontal="center" vertical="center"/>
    </xf>
    <xf numFmtId="0" fontId="32" fillId="0" borderId="7" xfId="2" applyBorder="1" applyAlignment="1">
      <alignment horizontal="center" vertical="center"/>
    </xf>
    <xf numFmtId="0" fontId="32" fillId="0" borderId="9" xfId="2" applyBorder="1" applyAlignment="1">
      <alignment horizontal="center" vertical="center"/>
    </xf>
  </cellXfs>
  <cellStyles count="5">
    <cellStyle name="Normal" xfId="0" builtinId="0"/>
    <cellStyle name="Normal 15" xfId="1" xr:uid="{00000000-0005-0000-0000-000001000000}"/>
    <cellStyle name="Normal 2" xfId="2" xr:uid="{00000000-0005-0000-0000-000002000000}"/>
    <cellStyle name="Normal 2 2" xfId="3" xr:uid="{00000000-0005-0000-0000-000003000000}"/>
    <cellStyle name="Normal 3" xfId="4" xr:uid="{00000000-0005-0000-0000-000004000000}"/>
  </cellStyles>
  <dxfs count="363">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1.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1.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7" Type="http://schemas.openxmlformats.org/officeDocument/2006/relationships/comments" Target="../comments2.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vmlDrawing" Target="../drawings/vmlDrawing2.v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3.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3.vml"/><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7" Type="http://schemas.openxmlformats.org/officeDocument/2006/relationships/comments" Target="../comments4.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vmlDrawing" Target="../drawings/vmlDrawing4.vml"/><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8.bin"/><Relationship Id="rId7" Type="http://schemas.openxmlformats.org/officeDocument/2006/relationships/comments" Target="../comments5.xm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vmlDrawing" Target="../drawings/vmlDrawing5.vml"/><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8"/>
  <dimension ref="A1:I664"/>
  <sheetViews>
    <sheetView workbookViewId="0">
      <pane ySplit="1" topLeftCell="A2" activePane="bottomLeft" state="frozen"/>
      <selection pane="bottomLeft" activeCell="D44" sqref="D44"/>
    </sheetView>
  </sheetViews>
  <sheetFormatPr defaultRowHeight="12.7" x14ac:dyDescent="0.2"/>
  <cols>
    <col min="1" max="1" width="6.625" bestFit="1" customWidth="1"/>
    <col min="2" max="2" width="11.125" style="118" bestFit="1" customWidth="1"/>
    <col min="3" max="4" width="61.75" style="118" bestFit="1" customWidth="1"/>
    <col min="5" max="5" width="8.125" style="118" bestFit="1" customWidth="1"/>
    <col min="6" max="6" width="10.125" bestFit="1" customWidth="1"/>
    <col min="7" max="7" width="55.375" bestFit="1" customWidth="1"/>
    <col min="8" max="8" width="10.75" bestFit="1" customWidth="1"/>
    <col min="9" max="9" width="72.75" bestFit="1" customWidth="1"/>
  </cols>
  <sheetData>
    <row r="1" spans="1:9" x14ac:dyDescent="0.2">
      <c r="A1" t="s">
        <v>6</v>
      </c>
      <c r="B1" s="117" t="s">
        <v>188</v>
      </c>
      <c r="C1" s="117" t="s">
        <v>189</v>
      </c>
      <c r="D1" s="117" t="s">
        <v>190</v>
      </c>
      <c r="E1" s="117" t="s">
        <v>194</v>
      </c>
      <c r="F1" s="104" t="s">
        <v>191</v>
      </c>
      <c r="G1" s="104" t="s">
        <v>192</v>
      </c>
      <c r="H1" s="104" t="s">
        <v>193</v>
      </c>
      <c r="I1" s="104" t="s">
        <v>5</v>
      </c>
    </row>
    <row r="2" spans="1:9" s="1" customFormat="1" x14ac:dyDescent="0.2">
      <c r="A2" s="1">
        <v>39</v>
      </c>
      <c r="B2" s="147"/>
      <c r="C2" s="148" t="s">
        <v>541</v>
      </c>
      <c r="D2" s="147"/>
      <c r="E2" s="147"/>
      <c r="F2" s="147"/>
      <c r="I2" s="99" t="s">
        <v>1090</v>
      </c>
    </row>
    <row r="3" spans="1:9" s="1" customFormat="1" x14ac:dyDescent="0.2">
      <c r="A3" s="1">
        <v>4</v>
      </c>
      <c r="B3" s="147"/>
      <c r="C3" s="147" t="s">
        <v>611</v>
      </c>
      <c r="D3" s="147"/>
      <c r="E3" s="147"/>
      <c r="F3" s="147"/>
      <c r="I3" s="99" t="s">
        <v>1089</v>
      </c>
    </row>
    <row r="4" spans="1:9" s="1" customFormat="1" x14ac:dyDescent="0.2">
      <c r="A4" s="1">
        <v>2</v>
      </c>
      <c r="B4" s="147">
        <v>12</v>
      </c>
      <c r="C4" s="147" t="s">
        <v>1005</v>
      </c>
      <c r="D4" s="147"/>
      <c r="E4" s="147"/>
      <c r="F4" s="147"/>
      <c r="I4" s="1" t="s">
        <v>1006</v>
      </c>
    </row>
    <row r="5" spans="1:9" s="4" customFormat="1" x14ac:dyDescent="0.2">
      <c r="A5" s="4">
        <v>3</v>
      </c>
      <c r="B5" s="225" t="s">
        <v>991</v>
      </c>
      <c r="C5" s="225" t="s">
        <v>1012</v>
      </c>
      <c r="D5" s="225"/>
      <c r="E5" s="225"/>
      <c r="F5" s="225"/>
      <c r="I5" s="4" t="s">
        <v>1006</v>
      </c>
    </row>
    <row r="6" spans="1:9" s="1" customFormat="1" x14ac:dyDescent="0.2">
      <c r="A6" s="1">
        <v>4</v>
      </c>
      <c r="B6" s="147">
        <v>27</v>
      </c>
      <c r="C6" s="147" t="s">
        <v>1013</v>
      </c>
      <c r="D6" s="147"/>
      <c r="E6" s="147"/>
      <c r="F6" s="147"/>
      <c r="I6" s="1" t="s">
        <v>1006</v>
      </c>
    </row>
    <row r="7" spans="1:9" s="1" customFormat="1" x14ac:dyDescent="0.2">
      <c r="A7" s="1">
        <v>4</v>
      </c>
      <c r="B7" s="147">
        <v>28</v>
      </c>
      <c r="C7" s="147" t="s">
        <v>1014</v>
      </c>
      <c r="D7" s="147"/>
      <c r="E7" s="147"/>
      <c r="F7" s="147"/>
      <c r="I7" s="1" t="s">
        <v>1006</v>
      </c>
    </row>
    <row r="8" spans="1:9" s="1" customFormat="1" x14ac:dyDescent="0.2">
      <c r="A8" s="1">
        <v>4</v>
      </c>
      <c r="B8" s="147">
        <v>29</v>
      </c>
      <c r="C8" s="147" t="s">
        <v>1015</v>
      </c>
      <c r="D8" s="147"/>
      <c r="E8" s="147"/>
      <c r="F8" s="147"/>
      <c r="I8" s="1" t="s">
        <v>1006</v>
      </c>
    </row>
    <row r="9" spans="1:9" x14ac:dyDescent="0.2">
      <c r="F9" s="118"/>
    </row>
    <row r="10" spans="1:9" x14ac:dyDescent="0.2">
      <c r="F10" s="118"/>
    </row>
    <row r="11" spans="1:9" x14ac:dyDescent="0.2">
      <c r="F11" s="118"/>
    </row>
    <row r="12" spans="1:9" x14ac:dyDescent="0.2">
      <c r="F12" s="118"/>
    </row>
    <row r="13" spans="1:9" x14ac:dyDescent="0.2">
      <c r="F13" s="118"/>
    </row>
    <row r="14" spans="1:9" x14ac:dyDescent="0.2">
      <c r="F14" s="118"/>
    </row>
    <row r="15" spans="1:9" x14ac:dyDescent="0.2">
      <c r="F15" s="118"/>
    </row>
    <row r="16" spans="1:9" x14ac:dyDescent="0.2">
      <c r="F16" s="118"/>
    </row>
    <row r="17" spans="6:6" x14ac:dyDescent="0.2">
      <c r="F17" s="118"/>
    </row>
    <row r="18" spans="6:6" x14ac:dyDescent="0.2">
      <c r="F18" s="118"/>
    </row>
    <row r="19" spans="6:6" x14ac:dyDescent="0.2">
      <c r="F19" s="118"/>
    </row>
    <row r="20" spans="6:6" x14ac:dyDescent="0.2">
      <c r="F20" s="118"/>
    </row>
    <row r="21" spans="6:6" x14ac:dyDescent="0.2">
      <c r="F21" s="118"/>
    </row>
    <row r="22" spans="6:6" x14ac:dyDescent="0.2">
      <c r="F22" s="118"/>
    </row>
    <row r="23" spans="6:6" x14ac:dyDescent="0.2">
      <c r="F23" s="118"/>
    </row>
    <row r="24" spans="6:6" x14ac:dyDescent="0.2">
      <c r="F24" s="118"/>
    </row>
    <row r="25" spans="6:6" x14ac:dyDescent="0.2">
      <c r="F25" s="118"/>
    </row>
    <row r="26" spans="6:6" x14ac:dyDescent="0.2">
      <c r="F26" s="118"/>
    </row>
    <row r="27" spans="6:6" x14ac:dyDescent="0.2">
      <c r="F27" s="118"/>
    </row>
    <row r="28" spans="6:6" x14ac:dyDescent="0.2">
      <c r="F28" s="118"/>
    </row>
    <row r="29" spans="6:6" x14ac:dyDescent="0.2">
      <c r="F29" s="118"/>
    </row>
    <row r="30" spans="6:6" x14ac:dyDescent="0.2">
      <c r="F30" s="118"/>
    </row>
    <row r="31" spans="6:6" x14ac:dyDescent="0.2">
      <c r="F31" s="118"/>
    </row>
    <row r="32" spans="6:6" x14ac:dyDescent="0.2">
      <c r="F32" s="118"/>
    </row>
    <row r="33" spans="6:6" x14ac:dyDescent="0.2">
      <c r="F33" s="118"/>
    </row>
    <row r="34" spans="6:6" x14ac:dyDescent="0.2">
      <c r="F34" s="118"/>
    </row>
    <row r="35" spans="6:6" x14ac:dyDescent="0.2">
      <c r="F35" s="118"/>
    </row>
    <row r="36" spans="6:6" x14ac:dyDescent="0.2">
      <c r="F36" s="118"/>
    </row>
    <row r="37" spans="6:6" x14ac:dyDescent="0.2">
      <c r="F37" s="118"/>
    </row>
    <row r="38" spans="6:6" x14ac:dyDescent="0.2">
      <c r="F38" s="118"/>
    </row>
    <row r="39" spans="6:6" x14ac:dyDescent="0.2">
      <c r="F39" s="118"/>
    </row>
    <row r="40" spans="6:6" x14ac:dyDescent="0.2">
      <c r="F40" s="118"/>
    </row>
    <row r="41" spans="6:6" x14ac:dyDescent="0.2">
      <c r="F41" s="118"/>
    </row>
    <row r="42" spans="6:6" x14ac:dyDescent="0.2">
      <c r="F42" s="118"/>
    </row>
    <row r="43" spans="6:6" x14ac:dyDescent="0.2">
      <c r="F43" s="118"/>
    </row>
    <row r="44" spans="6:6" x14ac:dyDescent="0.2">
      <c r="F44" s="118"/>
    </row>
    <row r="45" spans="6:6" x14ac:dyDescent="0.2">
      <c r="F45" s="118"/>
    </row>
    <row r="46" spans="6:6" x14ac:dyDescent="0.2">
      <c r="F46" s="118"/>
    </row>
    <row r="47" spans="6:6" x14ac:dyDescent="0.2">
      <c r="F47" s="118"/>
    </row>
    <row r="48" spans="6:6" x14ac:dyDescent="0.2">
      <c r="F48" s="118"/>
    </row>
    <row r="49" spans="6:6" x14ac:dyDescent="0.2">
      <c r="F49" s="118"/>
    </row>
    <row r="50" spans="6:6" x14ac:dyDescent="0.2">
      <c r="F50" s="118"/>
    </row>
    <row r="51" spans="6:6" x14ac:dyDescent="0.2">
      <c r="F51" s="118"/>
    </row>
    <row r="52" spans="6:6" x14ac:dyDescent="0.2">
      <c r="F52" s="118"/>
    </row>
    <row r="53" spans="6:6" x14ac:dyDescent="0.2">
      <c r="F53" s="118"/>
    </row>
    <row r="54" spans="6:6" x14ac:dyDescent="0.2">
      <c r="F54" s="118"/>
    </row>
    <row r="55" spans="6:6" x14ac:dyDescent="0.2">
      <c r="F55" s="118"/>
    </row>
    <row r="56" spans="6:6" x14ac:dyDescent="0.2">
      <c r="F56" s="118"/>
    </row>
    <row r="57" spans="6:6" x14ac:dyDescent="0.2">
      <c r="F57" s="118"/>
    </row>
    <row r="58" spans="6:6" x14ac:dyDescent="0.2">
      <c r="F58" s="118"/>
    </row>
    <row r="59" spans="6:6" x14ac:dyDescent="0.2">
      <c r="F59" s="118"/>
    </row>
    <row r="60" spans="6:6" x14ac:dyDescent="0.2">
      <c r="F60" s="118"/>
    </row>
    <row r="61" spans="6:6" x14ac:dyDescent="0.2">
      <c r="F61" s="118"/>
    </row>
    <row r="62" spans="6:6" x14ac:dyDescent="0.2">
      <c r="F62" s="118"/>
    </row>
    <row r="63" spans="6:6" x14ac:dyDescent="0.2">
      <c r="F63" s="118"/>
    </row>
    <row r="64" spans="6:6" x14ac:dyDescent="0.2">
      <c r="F64" s="118"/>
    </row>
    <row r="65" spans="6:6" x14ac:dyDescent="0.2">
      <c r="F65" s="118"/>
    </row>
    <row r="66" spans="6:6" x14ac:dyDescent="0.2">
      <c r="F66" s="118"/>
    </row>
    <row r="67" spans="6:6" x14ac:dyDescent="0.2">
      <c r="F67" s="118"/>
    </row>
    <row r="68" spans="6:6" x14ac:dyDescent="0.2">
      <c r="F68" s="118"/>
    </row>
    <row r="69" spans="6:6" x14ac:dyDescent="0.2">
      <c r="F69" s="118"/>
    </row>
    <row r="70" spans="6:6" x14ac:dyDescent="0.2">
      <c r="F70" s="118"/>
    </row>
    <row r="71" spans="6:6" x14ac:dyDescent="0.2">
      <c r="F71" s="118"/>
    </row>
    <row r="72" spans="6:6" x14ac:dyDescent="0.2">
      <c r="F72" s="118"/>
    </row>
    <row r="73" spans="6:6" x14ac:dyDescent="0.2">
      <c r="F73" s="118"/>
    </row>
    <row r="74" spans="6:6" x14ac:dyDescent="0.2">
      <c r="F74" s="118"/>
    </row>
    <row r="75" spans="6:6" x14ac:dyDescent="0.2">
      <c r="F75" s="118"/>
    </row>
    <row r="76" spans="6:6" x14ac:dyDescent="0.2">
      <c r="F76" s="118"/>
    </row>
    <row r="77" spans="6:6" x14ac:dyDescent="0.2">
      <c r="F77" s="118"/>
    </row>
    <row r="78" spans="6:6" x14ac:dyDescent="0.2">
      <c r="F78" s="118"/>
    </row>
    <row r="79" spans="6:6" x14ac:dyDescent="0.2">
      <c r="F79" s="118"/>
    </row>
    <row r="80" spans="6:6" x14ac:dyDescent="0.2">
      <c r="F80" s="118"/>
    </row>
    <row r="81" spans="6:6" x14ac:dyDescent="0.2">
      <c r="F81" s="118"/>
    </row>
    <row r="82" spans="6:6" x14ac:dyDescent="0.2">
      <c r="F82" s="118"/>
    </row>
    <row r="83" spans="6:6" x14ac:dyDescent="0.2">
      <c r="F83" s="118"/>
    </row>
    <row r="84" spans="6:6" x14ac:dyDescent="0.2">
      <c r="F84" s="118"/>
    </row>
    <row r="85" spans="6:6" x14ac:dyDescent="0.2">
      <c r="F85" s="118"/>
    </row>
    <row r="86" spans="6:6" x14ac:dyDescent="0.2">
      <c r="F86" s="118"/>
    </row>
    <row r="87" spans="6:6" x14ac:dyDescent="0.2">
      <c r="F87" s="118"/>
    </row>
    <row r="88" spans="6:6" x14ac:dyDescent="0.2">
      <c r="F88" s="118"/>
    </row>
    <row r="89" spans="6:6" x14ac:dyDescent="0.2">
      <c r="F89" s="118"/>
    </row>
    <row r="90" spans="6:6" x14ac:dyDescent="0.2">
      <c r="F90" s="118"/>
    </row>
    <row r="91" spans="6:6" x14ac:dyDescent="0.2">
      <c r="F91" s="118"/>
    </row>
    <row r="92" spans="6:6" x14ac:dyDescent="0.2">
      <c r="F92" s="118"/>
    </row>
    <row r="93" spans="6:6" x14ac:dyDescent="0.2">
      <c r="F93" s="118"/>
    </row>
    <row r="94" spans="6:6" x14ac:dyDescent="0.2">
      <c r="F94" s="118"/>
    </row>
    <row r="95" spans="6:6" x14ac:dyDescent="0.2">
      <c r="F95" s="118"/>
    </row>
    <row r="96" spans="6:6" x14ac:dyDescent="0.2">
      <c r="F96" s="118"/>
    </row>
    <row r="97" spans="6:6" x14ac:dyDescent="0.2">
      <c r="F97" s="118"/>
    </row>
    <row r="98" spans="6:6" x14ac:dyDescent="0.2">
      <c r="F98" s="118"/>
    </row>
    <row r="99" spans="6:6" x14ac:dyDescent="0.2">
      <c r="F99" s="118"/>
    </row>
    <row r="100" spans="6:6" x14ac:dyDescent="0.2">
      <c r="F100" s="118"/>
    </row>
    <row r="101" spans="6:6" x14ac:dyDescent="0.2">
      <c r="F101" s="118"/>
    </row>
    <row r="102" spans="6:6" x14ac:dyDescent="0.2">
      <c r="F102" s="118"/>
    </row>
    <row r="103" spans="6:6" x14ac:dyDescent="0.2">
      <c r="F103" s="118"/>
    </row>
    <row r="104" spans="6:6" x14ac:dyDescent="0.2">
      <c r="F104" s="118"/>
    </row>
    <row r="105" spans="6:6" x14ac:dyDescent="0.2">
      <c r="F105" s="118"/>
    </row>
    <row r="106" spans="6:6" x14ac:dyDescent="0.2">
      <c r="F106" s="118"/>
    </row>
    <row r="107" spans="6:6" x14ac:dyDescent="0.2">
      <c r="F107" s="118"/>
    </row>
    <row r="108" spans="6:6" x14ac:dyDescent="0.2">
      <c r="F108" s="118"/>
    </row>
    <row r="109" spans="6:6" x14ac:dyDescent="0.2">
      <c r="F109" s="118"/>
    </row>
    <row r="110" spans="6:6" x14ac:dyDescent="0.2">
      <c r="F110" s="118"/>
    </row>
    <row r="111" spans="6:6" x14ac:dyDescent="0.2">
      <c r="F111" s="118"/>
    </row>
    <row r="112" spans="6:6" x14ac:dyDescent="0.2">
      <c r="F112" s="118"/>
    </row>
    <row r="113" spans="6:6" x14ac:dyDescent="0.2">
      <c r="F113" s="118"/>
    </row>
    <row r="114" spans="6:6" x14ac:dyDescent="0.2">
      <c r="F114" s="118"/>
    </row>
    <row r="115" spans="6:6" x14ac:dyDescent="0.2">
      <c r="F115" s="118"/>
    </row>
    <row r="116" spans="6:6" x14ac:dyDescent="0.2">
      <c r="F116" s="118"/>
    </row>
    <row r="117" spans="6:6" x14ac:dyDescent="0.2">
      <c r="F117" s="118"/>
    </row>
    <row r="118" spans="6:6" x14ac:dyDescent="0.2">
      <c r="F118" s="118"/>
    </row>
    <row r="119" spans="6:6" x14ac:dyDescent="0.2">
      <c r="F119" s="118"/>
    </row>
    <row r="120" spans="6:6" x14ac:dyDescent="0.2">
      <c r="F120" s="118"/>
    </row>
    <row r="121" spans="6:6" x14ac:dyDescent="0.2">
      <c r="F121" s="118"/>
    </row>
    <row r="122" spans="6:6" x14ac:dyDescent="0.2">
      <c r="F122" s="118"/>
    </row>
    <row r="123" spans="6:6" x14ac:dyDescent="0.2">
      <c r="F123" s="118"/>
    </row>
    <row r="124" spans="6:6" x14ac:dyDescent="0.2">
      <c r="F124" s="118"/>
    </row>
    <row r="125" spans="6:6" x14ac:dyDescent="0.2">
      <c r="F125" s="118"/>
    </row>
    <row r="126" spans="6:6" x14ac:dyDescent="0.2">
      <c r="F126" s="118"/>
    </row>
    <row r="127" spans="6:6" x14ac:dyDescent="0.2">
      <c r="F127" s="118"/>
    </row>
    <row r="128" spans="6:6" x14ac:dyDescent="0.2">
      <c r="F128" s="118"/>
    </row>
    <row r="129" spans="6:6" x14ac:dyDescent="0.2">
      <c r="F129" s="118"/>
    </row>
    <row r="130" spans="6:6" x14ac:dyDescent="0.2">
      <c r="F130" s="118"/>
    </row>
    <row r="131" spans="6:6" x14ac:dyDescent="0.2">
      <c r="F131" s="118"/>
    </row>
    <row r="132" spans="6:6" x14ac:dyDescent="0.2">
      <c r="F132" s="118"/>
    </row>
    <row r="133" spans="6:6" x14ac:dyDescent="0.2">
      <c r="F133" s="118"/>
    </row>
    <row r="134" spans="6:6" x14ac:dyDescent="0.2">
      <c r="F134" s="118"/>
    </row>
    <row r="135" spans="6:6" x14ac:dyDescent="0.2">
      <c r="F135" s="118"/>
    </row>
    <row r="136" spans="6:6" x14ac:dyDescent="0.2">
      <c r="F136" s="118"/>
    </row>
    <row r="137" spans="6:6" x14ac:dyDescent="0.2">
      <c r="F137" s="118"/>
    </row>
    <row r="138" spans="6:6" x14ac:dyDescent="0.2">
      <c r="F138" s="118"/>
    </row>
    <row r="139" spans="6:6" x14ac:dyDescent="0.2">
      <c r="F139" s="118"/>
    </row>
    <row r="140" spans="6:6" x14ac:dyDescent="0.2">
      <c r="F140" s="118"/>
    </row>
    <row r="141" spans="6:6" x14ac:dyDescent="0.2">
      <c r="F141" s="118"/>
    </row>
    <row r="142" spans="6:6" x14ac:dyDescent="0.2">
      <c r="F142" s="118"/>
    </row>
    <row r="143" spans="6:6" x14ac:dyDescent="0.2">
      <c r="F143" s="118"/>
    </row>
    <row r="144" spans="6:6" x14ac:dyDescent="0.2">
      <c r="F144" s="118"/>
    </row>
    <row r="145" spans="6:6" x14ac:dyDescent="0.2">
      <c r="F145" s="118"/>
    </row>
    <row r="146" spans="6:6" x14ac:dyDescent="0.2">
      <c r="F146" s="118"/>
    </row>
    <row r="147" spans="6:6" x14ac:dyDescent="0.2">
      <c r="F147" s="118"/>
    </row>
    <row r="148" spans="6:6" x14ac:dyDescent="0.2">
      <c r="F148" s="118"/>
    </row>
    <row r="149" spans="6:6" x14ac:dyDescent="0.2">
      <c r="F149" s="118"/>
    </row>
    <row r="150" spans="6:6" x14ac:dyDescent="0.2">
      <c r="F150" s="118"/>
    </row>
    <row r="151" spans="6:6" x14ac:dyDescent="0.2">
      <c r="F151" s="118"/>
    </row>
    <row r="152" spans="6:6" x14ac:dyDescent="0.2">
      <c r="F152" s="118"/>
    </row>
    <row r="153" spans="6:6" x14ac:dyDescent="0.2">
      <c r="F153" s="118"/>
    </row>
    <row r="154" spans="6:6" x14ac:dyDescent="0.2">
      <c r="F154" s="118"/>
    </row>
    <row r="155" spans="6:6" x14ac:dyDescent="0.2">
      <c r="F155" s="118"/>
    </row>
    <row r="156" spans="6:6" x14ac:dyDescent="0.2">
      <c r="F156" s="118"/>
    </row>
    <row r="157" spans="6:6" x14ac:dyDescent="0.2">
      <c r="F157" s="118"/>
    </row>
    <row r="158" spans="6:6" x14ac:dyDescent="0.2">
      <c r="F158" s="118"/>
    </row>
    <row r="159" spans="6:6" x14ac:dyDescent="0.2">
      <c r="F159" s="118"/>
    </row>
    <row r="160" spans="6:6" x14ac:dyDescent="0.2">
      <c r="F160" s="118"/>
    </row>
    <row r="161" spans="6:6" x14ac:dyDescent="0.2">
      <c r="F161" s="118"/>
    </row>
    <row r="162" spans="6:6" x14ac:dyDescent="0.2">
      <c r="F162" s="118"/>
    </row>
    <row r="163" spans="6:6" x14ac:dyDescent="0.2">
      <c r="F163" s="118"/>
    </row>
    <row r="164" spans="6:6" x14ac:dyDescent="0.2">
      <c r="F164" s="118"/>
    </row>
    <row r="165" spans="6:6" x14ac:dyDescent="0.2">
      <c r="F165" s="118"/>
    </row>
    <row r="166" spans="6:6" x14ac:dyDescent="0.2">
      <c r="F166" s="118"/>
    </row>
    <row r="167" spans="6:6" x14ac:dyDescent="0.2">
      <c r="F167" s="118"/>
    </row>
    <row r="168" spans="6:6" x14ac:dyDescent="0.2">
      <c r="F168" s="118"/>
    </row>
    <row r="169" spans="6:6" x14ac:dyDescent="0.2">
      <c r="F169" s="118"/>
    </row>
    <row r="170" spans="6:6" x14ac:dyDescent="0.2">
      <c r="F170" s="118"/>
    </row>
    <row r="171" spans="6:6" x14ac:dyDescent="0.2">
      <c r="F171" s="118"/>
    </row>
    <row r="172" spans="6:6" x14ac:dyDescent="0.2">
      <c r="F172" s="118"/>
    </row>
    <row r="173" spans="6:6" x14ac:dyDescent="0.2">
      <c r="F173" s="118"/>
    </row>
    <row r="174" spans="6:6" x14ac:dyDescent="0.2">
      <c r="F174" s="118"/>
    </row>
    <row r="175" spans="6:6" x14ac:dyDescent="0.2">
      <c r="F175" s="118"/>
    </row>
    <row r="176" spans="6:6" x14ac:dyDescent="0.2">
      <c r="F176" s="118"/>
    </row>
    <row r="177" spans="6:6" x14ac:dyDescent="0.2">
      <c r="F177" s="118"/>
    </row>
    <row r="178" spans="6:6" x14ac:dyDescent="0.2">
      <c r="F178" s="118"/>
    </row>
    <row r="179" spans="6:6" x14ac:dyDescent="0.2">
      <c r="F179" s="118"/>
    </row>
    <row r="180" spans="6:6" x14ac:dyDescent="0.2">
      <c r="F180" s="118"/>
    </row>
    <row r="181" spans="6:6" x14ac:dyDescent="0.2">
      <c r="F181" s="118"/>
    </row>
    <row r="182" spans="6:6" x14ac:dyDescent="0.2">
      <c r="F182" s="118"/>
    </row>
    <row r="183" spans="6:6" x14ac:dyDescent="0.2">
      <c r="F183" s="118"/>
    </row>
    <row r="184" spans="6:6" x14ac:dyDescent="0.2">
      <c r="F184" s="118"/>
    </row>
    <row r="185" spans="6:6" x14ac:dyDescent="0.2">
      <c r="F185" s="118"/>
    </row>
    <row r="186" spans="6:6" x14ac:dyDescent="0.2">
      <c r="F186" s="118"/>
    </row>
    <row r="187" spans="6:6" x14ac:dyDescent="0.2">
      <c r="F187" s="118"/>
    </row>
    <row r="188" spans="6:6" x14ac:dyDescent="0.2">
      <c r="F188" s="118"/>
    </row>
    <row r="189" spans="6:6" x14ac:dyDescent="0.2">
      <c r="F189" s="118"/>
    </row>
    <row r="190" spans="6:6" x14ac:dyDescent="0.2">
      <c r="F190" s="118"/>
    </row>
    <row r="191" spans="6:6" x14ac:dyDescent="0.2">
      <c r="F191" s="118"/>
    </row>
    <row r="192" spans="6:6" x14ac:dyDescent="0.2">
      <c r="F192" s="118"/>
    </row>
    <row r="193" spans="6:6" x14ac:dyDescent="0.2">
      <c r="F193" s="118"/>
    </row>
    <row r="194" spans="6:6" x14ac:dyDescent="0.2">
      <c r="F194" s="118"/>
    </row>
    <row r="195" spans="6:6" x14ac:dyDescent="0.2">
      <c r="F195" s="118"/>
    </row>
    <row r="196" spans="6:6" x14ac:dyDescent="0.2">
      <c r="F196" s="118"/>
    </row>
    <row r="197" spans="6:6" x14ac:dyDescent="0.2">
      <c r="F197" s="118"/>
    </row>
    <row r="198" spans="6:6" x14ac:dyDescent="0.2">
      <c r="F198" s="118"/>
    </row>
    <row r="199" spans="6:6" x14ac:dyDescent="0.2">
      <c r="F199" s="118"/>
    </row>
    <row r="200" spans="6:6" x14ac:dyDescent="0.2">
      <c r="F200" s="118"/>
    </row>
    <row r="201" spans="6:6" x14ac:dyDescent="0.2">
      <c r="F201" s="118"/>
    </row>
    <row r="202" spans="6:6" x14ac:dyDescent="0.2">
      <c r="F202" s="118"/>
    </row>
    <row r="203" spans="6:6" x14ac:dyDescent="0.2">
      <c r="F203" s="118"/>
    </row>
    <row r="204" spans="6:6" x14ac:dyDescent="0.2">
      <c r="F204" s="118"/>
    </row>
    <row r="205" spans="6:6" x14ac:dyDescent="0.2">
      <c r="F205" s="118"/>
    </row>
    <row r="206" spans="6:6" x14ac:dyDescent="0.2">
      <c r="F206" s="118"/>
    </row>
    <row r="207" spans="6:6" x14ac:dyDescent="0.2">
      <c r="F207" s="118"/>
    </row>
    <row r="208" spans="6:6" x14ac:dyDescent="0.2">
      <c r="F208" s="118"/>
    </row>
    <row r="209" spans="6:6" x14ac:dyDescent="0.2">
      <c r="F209" s="118"/>
    </row>
    <row r="210" spans="6:6" x14ac:dyDescent="0.2">
      <c r="F210" s="118"/>
    </row>
    <row r="211" spans="6:6" x14ac:dyDescent="0.2">
      <c r="F211" s="118"/>
    </row>
    <row r="212" spans="6:6" x14ac:dyDescent="0.2">
      <c r="F212" s="118"/>
    </row>
    <row r="213" spans="6:6" x14ac:dyDescent="0.2">
      <c r="F213" s="118"/>
    </row>
    <row r="214" spans="6:6" x14ac:dyDescent="0.2">
      <c r="F214" s="118"/>
    </row>
    <row r="215" spans="6:6" x14ac:dyDescent="0.2">
      <c r="F215" s="118"/>
    </row>
    <row r="216" spans="6:6" x14ac:dyDescent="0.2">
      <c r="F216" s="118"/>
    </row>
    <row r="217" spans="6:6" x14ac:dyDescent="0.2">
      <c r="F217" s="118"/>
    </row>
    <row r="218" spans="6:6" x14ac:dyDescent="0.2">
      <c r="F218" s="118"/>
    </row>
    <row r="219" spans="6:6" x14ac:dyDescent="0.2">
      <c r="F219" s="118"/>
    </row>
    <row r="220" spans="6:6" x14ac:dyDescent="0.2">
      <c r="F220" s="118"/>
    </row>
    <row r="221" spans="6:6" x14ac:dyDescent="0.2">
      <c r="F221" s="118"/>
    </row>
    <row r="222" spans="6:6" x14ac:dyDescent="0.2">
      <c r="F222" s="118"/>
    </row>
    <row r="223" spans="6:6" x14ac:dyDescent="0.2">
      <c r="F223" s="118"/>
    </row>
    <row r="224" spans="6:6" x14ac:dyDescent="0.2">
      <c r="F224" s="118"/>
    </row>
    <row r="225" spans="6:6" x14ac:dyDescent="0.2">
      <c r="F225" s="118"/>
    </row>
    <row r="226" spans="6:6" x14ac:dyDescent="0.2">
      <c r="F226" s="118"/>
    </row>
    <row r="227" spans="6:6" x14ac:dyDescent="0.2">
      <c r="F227" s="118"/>
    </row>
    <row r="228" spans="6:6" x14ac:dyDescent="0.2">
      <c r="F228" s="118"/>
    </row>
    <row r="229" spans="6:6" x14ac:dyDescent="0.2">
      <c r="F229" s="118"/>
    </row>
    <row r="230" spans="6:6" x14ac:dyDescent="0.2">
      <c r="F230" s="118"/>
    </row>
    <row r="231" spans="6:6" x14ac:dyDescent="0.2">
      <c r="F231" s="118"/>
    </row>
    <row r="232" spans="6:6" x14ac:dyDescent="0.2">
      <c r="F232" s="118"/>
    </row>
    <row r="233" spans="6:6" x14ac:dyDescent="0.2">
      <c r="F233" s="118"/>
    </row>
    <row r="234" spans="6:6" x14ac:dyDescent="0.2">
      <c r="F234" s="118"/>
    </row>
    <row r="235" spans="6:6" x14ac:dyDescent="0.2">
      <c r="F235" s="118"/>
    </row>
    <row r="236" spans="6:6" x14ac:dyDescent="0.2">
      <c r="F236" s="118"/>
    </row>
    <row r="237" spans="6:6" x14ac:dyDescent="0.2">
      <c r="F237" s="118"/>
    </row>
    <row r="238" spans="6:6" x14ac:dyDescent="0.2">
      <c r="F238" s="118"/>
    </row>
    <row r="239" spans="6:6" x14ac:dyDescent="0.2">
      <c r="F239" s="118"/>
    </row>
    <row r="240" spans="6:6" x14ac:dyDescent="0.2">
      <c r="F240" s="118"/>
    </row>
    <row r="241" spans="6:6" x14ac:dyDescent="0.2">
      <c r="F241" s="118"/>
    </row>
    <row r="242" spans="6:6" x14ac:dyDescent="0.2">
      <c r="F242" s="118"/>
    </row>
    <row r="243" spans="6:6" x14ac:dyDescent="0.2">
      <c r="F243" s="118"/>
    </row>
    <row r="244" spans="6:6" x14ac:dyDescent="0.2">
      <c r="F244" s="118"/>
    </row>
    <row r="245" spans="6:6" x14ac:dyDescent="0.2">
      <c r="F245" s="118"/>
    </row>
    <row r="246" spans="6:6" x14ac:dyDescent="0.2">
      <c r="F246" s="118"/>
    </row>
    <row r="247" spans="6:6" x14ac:dyDescent="0.2">
      <c r="F247" s="118"/>
    </row>
    <row r="248" spans="6:6" x14ac:dyDescent="0.2">
      <c r="F248" s="118"/>
    </row>
    <row r="249" spans="6:6" x14ac:dyDescent="0.2">
      <c r="F249" s="118"/>
    </row>
    <row r="250" spans="6:6" x14ac:dyDescent="0.2">
      <c r="F250" s="118"/>
    </row>
    <row r="251" spans="6:6" x14ac:dyDescent="0.2">
      <c r="F251" s="118"/>
    </row>
    <row r="252" spans="6:6" x14ac:dyDescent="0.2">
      <c r="F252" s="118"/>
    </row>
    <row r="253" spans="6:6" x14ac:dyDescent="0.2">
      <c r="F253" s="118"/>
    </row>
    <row r="254" spans="6:6" x14ac:dyDescent="0.2">
      <c r="F254" s="118"/>
    </row>
    <row r="255" spans="6:6" x14ac:dyDescent="0.2">
      <c r="F255" s="118"/>
    </row>
    <row r="256" spans="6:6" x14ac:dyDescent="0.2">
      <c r="F256" s="118"/>
    </row>
    <row r="257" spans="6:6" x14ac:dyDescent="0.2">
      <c r="F257" s="118"/>
    </row>
    <row r="258" spans="6:6" x14ac:dyDescent="0.2">
      <c r="F258" s="118"/>
    </row>
    <row r="259" spans="6:6" x14ac:dyDescent="0.2">
      <c r="F259" s="118"/>
    </row>
    <row r="260" spans="6:6" x14ac:dyDescent="0.2">
      <c r="F260" s="118"/>
    </row>
    <row r="261" spans="6:6" x14ac:dyDescent="0.2">
      <c r="F261" s="118"/>
    </row>
    <row r="262" spans="6:6" x14ac:dyDescent="0.2">
      <c r="F262" s="118"/>
    </row>
    <row r="263" spans="6:6" x14ac:dyDescent="0.2">
      <c r="F263" s="118"/>
    </row>
    <row r="264" spans="6:6" x14ac:dyDescent="0.2">
      <c r="F264" s="118"/>
    </row>
    <row r="265" spans="6:6" x14ac:dyDescent="0.2">
      <c r="F265" s="118"/>
    </row>
    <row r="266" spans="6:6" x14ac:dyDescent="0.2">
      <c r="F266" s="118"/>
    </row>
    <row r="267" spans="6:6" x14ac:dyDescent="0.2">
      <c r="F267" s="118"/>
    </row>
    <row r="268" spans="6:6" x14ac:dyDescent="0.2">
      <c r="F268" s="118"/>
    </row>
    <row r="269" spans="6:6" x14ac:dyDescent="0.2">
      <c r="F269" s="118"/>
    </row>
    <row r="270" spans="6:6" x14ac:dyDescent="0.2">
      <c r="F270" s="118"/>
    </row>
    <row r="271" spans="6:6" x14ac:dyDescent="0.2">
      <c r="F271" s="118"/>
    </row>
    <row r="272" spans="6:6" x14ac:dyDescent="0.2">
      <c r="F272" s="118"/>
    </row>
    <row r="273" spans="6:6" x14ac:dyDescent="0.2">
      <c r="F273" s="118"/>
    </row>
    <row r="274" spans="6:6" x14ac:dyDescent="0.2">
      <c r="F274" s="118"/>
    </row>
    <row r="275" spans="6:6" x14ac:dyDescent="0.2">
      <c r="F275" s="118"/>
    </row>
    <row r="276" spans="6:6" x14ac:dyDescent="0.2">
      <c r="F276" s="118"/>
    </row>
    <row r="277" spans="6:6" x14ac:dyDescent="0.2">
      <c r="F277" s="118"/>
    </row>
    <row r="278" spans="6:6" x14ac:dyDescent="0.2">
      <c r="F278" s="118"/>
    </row>
    <row r="279" spans="6:6" x14ac:dyDescent="0.2">
      <c r="F279" s="118"/>
    </row>
    <row r="280" spans="6:6" x14ac:dyDescent="0.2">
      <c r="F280" s="118"/>
    </row>
    <row r="281" spans="6:6" x14ac:dyDescent="0.2">
      <c r="F281" s="118"/>
    </row>
    <row r="282" spans="6:6" x14ac:dyDescent="0.2">
      <c r="F282" s="118"/>
    </row>
    <row r="283" spans="6:6" x14ac:dyDescent="0.2">
      <c r="F283" s="118"/>
    </row>
    <row r="284" spans="6:6" x14ac:dyDescent="0.2">
      <c r="F284" s="118"/>
    </row>
    <row r="285" spans="6:6" x14ac:dyDescent="0.2">
      <c r="F285" s="118"/>
    </row>
    <row r="286" spans="6:6" x14ac:dyDescent="0.2">
      <c r="F286" s="118"/>
    </row>
    <row r="287" spans="6:6" x14ac:dyDescent="0.2">
      <c r="F287" s="118"/>
    </row>
    <row r="288" spans="6:6" x14ac:dyDescent="0.2">
      <c r="F288" s="118"/>
    </row>
    <row r="289" spans="6:6" x14ac:dyDescent="0.2">
      <c r="F289" s="118"/>
    </row>
    <row r="290" spans="6:6" x14ac:dyDescent="0.2">
      <c r="F290" s="118"/>
    </row>
    <row r="291" spans="6:6" x14ac:dyDescent="0.2">
      <c r="F291" s="118"/>
    </row>
    <row r="292" spans="6:6" x14ac:dyDescent="0.2">
      <c r="F292" s="118"/>
    </row>
    <row r="293" spans="6:6" x14ac:dyDescent="0.2">
      <c r="F293" s="118"/>
    </row>
    <row r="294" spans="6:6" x14ac:dyDescent="0.2">
      <c r="F294" s="118"/>
    </row>
    <row r="295" spans="6:6" x14ac:dyDescent="0.2">
      <c r="F295" s="118"/>
    </row>
    <row r="296" spans="6:6" x14ac:dyDescent="0.2">
      <c r="F296" s="118"/>
    </row>
    <row r="297" spans="6:6" x14ac:dyDescent="0.2">
      <c r="F297" s="118"/>
    </row>
    <row r="298" spans="6:6" x14ac:dyDescent="0.2">
      <c r="F298" s="118"/>
    </row>
    <row r="299" spans="6:6" x14ac:dyDescent="0.2">
      <c r="F299" s="118"/>
    </row>
    <row r="300" spans="6:6" x14ac:dyDescent="0.2">
      <c r="F300" s="118"/>
    </row>
    <row r="301" spans="6:6" x14ac:dyDescent="0.2">
      <c r="F301" s="118"/>
    </row>
    <row r="302" spans="6:6" x14ac:dyDescent="0.2">
      <c r="F302" s="118"/>
    </row>
    <row r="303" spans="6:6" x14ac:dyDescent="0.2">
      <c r="F303" s="118"/>
    </row>
    <row r="304" spans="6:6" x14ac:dyDescent="0.2">
      <c r="F304" s="118"/>
    </row>
    <row r="305" spans="6:6" x14ac:dyDescent="0.2">
      <c r="F305" s="118"/>
    </row>
    <row r="306" spans="6:6" x14ac:dyDescent="0.2">
      <c r="F306" s="118"/>
    </row>
    <row r="307" spans="6:6" x14ac:dyDescent="0.2">
      <c r="F307" s="118"/>
    </row>
    <row r="308" spans="6:6" x14ac:dyDescent="0.2">
      <c r="F308" s="118"/>
    </row>
    <row r="309" spans="6:6" x14ac:dyDescent="0.2">
      <c r="F309" s="118"/>
    </row>
    <row r="310" spans="6:6" x14ac:dyDescent="0.2">
      <c r="F310" s="118"/>
    </row>
    <row r="311" spans="6:6" x14ac:dyDescent="0.2">
      <c r="F311" s="118"/>
    </row>
    <row r="312" spans="6:6" x14ac:dyDescent="0.2">
      <c r="F312" s="118"/>
    </row>
    <row r="313" spans="6:6" x14ac:dyDescent="0.2">
      <c r="F313" s="118"/>
    </row>
    <row r="314" spans="6:6" x14ac:dyDescent="0.2">
      <c r="F314" s="118"/>
    </row>
    <row r="315" spans="6:6" x14ac:dyDescent="0.2">
      <c r="F315" s="118"/>
    </row>
    <row r="316" spans="6:6" x14ac:dyDescent="0.2">
      <c r="F316" s="118"/>
    </row>
    <row r="317" spans="6:6" x14ac:dyDescent="0.2">
      <c r="F317" s="118"/>
    </row>
    <row r="318" spans="6:6" x14ac:dyDescent="0.2">
      <c r="F318" s="118"/>
    </row>
    <row r="319" spans="6:6" x14ac:dyDescent="0.2">
      <c r="F319" s="118"/>
    </row>
    <row r="320" spans="6:6" x14ac:dyDescent="0.2">
      <c r="F320" s="118"/>
    </row>
    <row r="321" spans="6:6" x14ac:dyDescent="0.2">
      <c r="F321" s="118"/>
    </row>
    <row r="322" spans="6:6" x14ac:dyDescent="0.2">
      <c r="F322" s="118"/>
    </row>
    <row r="323" spans="6:6" x14ac:dyDescent="0.2">
      <c r="F323" s="118"/>
    </row>
    <row r="324" spans="6:6" x14ac:dyDescent="0.2">
      <c r="F324" s="118"/>
    </row>
    <row r="325" spans="6:6" x14ac:dyDescent="0.2">
      <c r="F325" s="118"/>
    </row>
    <row r="326" spans="6:6" x14ac:dyDescent="0.2">
      <c r="F326" s="118"/>
    </row>
    <row r="327" spans="6:6" x14ac:dyDescent="0.2">
      <c r="F327" s="118"/>
    </row>
    <row r="328" spans="6:6" x14ac:dyDescent="0.2">
      <c r="F328" s="118"/>
    </row>
    <row r="329" spans="6:6" x14ac:dyDescent="0.2">
      <c r="F329" s="118"/>
    </row>
    <row r="330" spans="6:6" x14ac:dyDescent="0.2">
      <c r="F330" s="118"/>
    </row>
    <row r="331" spans="6:6" x14ac:dyDescent="0.2">
      <c r="F331" s="118"/>
    </row>
    <row r="332" spans="6:6" x14ac:dyDescent="0.2">
      <c r="F332" s="118"/>
    </row>
    <row r="333" spans="6:6" x14ac:dyDescent="0.2">
      <c r="F333" s="118"/>
    </row>
    <row r="334" spans="6:6" x14ac:dyDescent="0.2">
      <c r="F334" s="118"/>
    </row>
    <row r="335" spans="6:6" x14ac:dyDescent="0.2">
      <c r="F335" s="118"/>
    </row>
    <row r="336" spans="6:6" x14ac:dyDescent="0.2">
      <c r="F336" s="118"/>
    </row>
    <row r="337" spans="6:6" x14ac:dyDescent="0.2">
      <c r="F337" s="118"/>
    </row>
    <row r="338" spans="6:6" x14ac:dyDescent="0.2">
      <c r="F338" s="118"/>
    </row>
    <row r="339" spans="6:6" x14ac:dyDescent="0.2">
      <c r="F339" s="118"/>
    </row>
    <row r="340" spans="6:6" x14ac:dyDescent="0.2">
      <c r="F340" s="118"/>
    </row>
    <row r="341" spans="6:6" x14ac:dyDescent="0.2">
      <c r="F341" s="118"/>
    </row>
    <row r="342" spans="6:6" x14ac:dyDescent="0.2">
      <c r="F342" s="118"/>
    </row>
    <row r="343" spans="6:6" x14ac:dyDescent="0.2">
      <c r="F343" s="118"/>
    </row>
    <row r="344" spans="6:6" x14ac:dyDescent="0.2">
      <c r="F344" s="118"/>
    </row>
    <row r="345" spans="6:6" x14ac:dyDescent="0.2">
      <c r="F345" s="118"/>
    </row>
    <row r="346" spans="6:6" x14ac:dyDescent="0.2">
      <c r="F346" s="118"/>
    </row>
    <row r="347" spans="6:6" x14ac:dyDescent="0.2">
      <c r="F347" s="118"/>
    </row>
    <row r="348" spans="6:6" x14ac:dyDescent="0.2">
      <c r="F348" s="118"/>
    </row>
    <row r="349" spans="6:6" x14ac:dyDescent="0.2">
      <c r="F349" s="118"/>
    </row>
    <row r="350" spans="6:6" x14ac:dyDescent="0.2">
      <c r="F350" s="118"/>
    </row>
    <row r="351" spans="6:6" x14ac:dyDescent="0.2">
      <c r="F351" s="118"/>
    </row>
    <row r="352" spans="6:6" x14ac:dyDescent="0.2">
      <c r="F352" s="118"/>
    </row>
    <row r="353" spans="6:6" x14ac:dyDescent="0.2">
      <c r="F353" s="118"/>
    </row>
    <row r="354" spans="6:6" x14ac:dyDescent="0.2">
      <c r="F354" s="118"/>
    </row>
    <row r="355" spans="6:6" x14ac:dyDescent="0.2">
      <c r="F355" s="118"/>
    </row>
    <row r="356" spans="6:6" x14ac:dyDescent="0.2">
      <c r="F356" s="118"/>
    </row>
    <row r="357" spans="6:6" x14ac:dyDescent="0.2">
      <c r="F357" s="118"/>
    </row>
    <row r="358" spans="6:6" x14ac:dyDescent="0.2">
      <c r="F358" s="118"/>
    </row>
    <row r="359" spans="6:6" x14ac:dyDescent="0.2">
      <c r="F359" s="118"/>
    </row>
    <row r="360" spans="6:6" x14ac:dyDescent="0.2">
      <c r="F360" s="118"/>
    </row>
    <row r="361" spans="6:6" x14ac:dyDescent="0.2">
      <c r="F361" s="118"/>
    </row>
    <row r="362" spans="6:6" x14ac:dyDescent="0.2">
      <c r="F362" s="118"/>
    </row>
    <row r="363" spans="6:6" x14ac:dyDescent="0.2">
      <c r="F363" s="118"/>
    </row>
    <row r="364" spans="6:6" x14ac:dyDescent="0.2">
      <c r="F364" s="118"/>
    </row>
    <row r="365" spans="6:6" x14ac:dyDescent="0.2">
      <c r="F365" s="118"/>
    </row>
    <row r="366" spans="6:6" x14ac:dyDescent="0.2">
      <c r="F366" s="118"/>
    </row>
    <row r="367" spans="6:6" x14ac:dyDescent="0.2">
      <c r="F367" s="118"/>
    </row>
    <row r="368" spans="6:6" x14ac:dyDescent="0.2">
      <c r="F368" s="118"/>
    </row>
    <row r="369" spans="6:6" x14ac:dyDescent="0.2">
      <c r="F369" s="118"/>
    </row>
    <row r="370" spans="6:6" x14ac:dyDescent="0.2">
      <c r="F370" s="118"/>
    </row>
    <row r="371" spans="6:6" x14ac:dyDescent="0.2">
      <c r="F371" s="118"/>
    </row>
    <row r="372" spans="6:6" x14ac:dyDescent="0.2">
      <c r="F372" s="118"/>
    </row>
    <row r="373" spans="6:6" x14ac:dyDescent="0.2">
      <c r="F373" s="118"/>
    </row>
    <row r="374" spans="6:6" x14ac:dyDescent="0.2">
      <c r="F374" s="118"/>
    </row>
    <row r="375" spans="6:6" x14ac:dyDescent="0.2">
      <c r="F375" s="118"/>
    </row>
    <row r="376" spans="6:6" x14ac:dyDescent="0.2">
      <c r="F376" s="118"/>
    </row>
    <row r="377" spans="6:6" x14ac:dyDescent="0.2">
      <c r="F377" s="118"/>
    </row>
    <row r="378" spans="6:6" x14ac:dyDescent="0.2">
      <c r="F378" s="118"/>
    </row>
    <row r="379" spans="6:6" x14ac:dyDescent="0.2">
      <c r="F379" s="118"/>
    </row>
    <row r="380" spans="6:6" x14ac:dyDescent="0.2">
      <c r="F380" s="118"/>
    </row>
    <row r="381" spans="6:6" x14ac:dyDescent="0.2">
      <c r="F381" s="118"/>
    </row>
    <row r="382" spans="6:6" x14ac:dyDescent="0.2">
      <c r="F382" s="118"/>
    </row>
    <row r="383" spans="6:6" x14ac:dyDescent="0.2">
      <c r="F383" s="118"/>
    </row>
    <row r="384" spans="6:6" x14ac:dyDescent="0.2">
      <c r="F384" s="118"/>
    </row>
    <row r="385" spans="6:6" x14ac:dyDescent="0.2">
      <c r="F385" s="118"/>
    </row>
    <row r="386" spans="6:6" x14ac:dyDescent="0.2">
      <c r="F386" s="118"/>
    </row>
    <row r="387" spans="6:6" x14ac:dyDescent="0.2">
      <c r="F387" s="118"/>
    </row>
    <row r="388" spans="6:6" x14ac:dyDescent="0.2">
      <c r="F388" s="118"/>
    </row>
    <row r="389" spans="6:6" x14ac:dyDescent="0.2">
      <c r="F389" s="118"/>
    </row>
    <row r="390" spans="6:6" x14ac:dyDescent="0.2">
      <c r="F390" s="118"/>
    </row>
    <row r="391" spans="6:6" x14ac:dyDescent="0.2">
      <c r="F391" s="118"/>
    </row>
    <row r="392" spans="6:6" x14ac:dyDescent="0.2">
      <c r="F392" s="118"/>
    </row>
    <row r="393" spans="6:6" x14ac:dyDescent="0.2">
      <c r="F393" s="118"/>
    </row>
    <row r="394" spans="6:6" x14ac:dyDescent="0.2">
      <c r="F394" s="118"/>
    </row>
    <row r="395" spans="6:6" x14ac:dyDescent="0.2">
      <c r="F395" s="118"/>
    </row>
    <row r="396" spans="6:6" x14ac:dyDescent="0.2">
      <c r="F396" s="118"/>
    </row>
    <row r="397" spans="6:6" x14ac:dyDescent="0.2">
      <c r="F397" s="118"/>
    </row>
    <row r="398" spans="6:6" x14ac:dyDescent="0.2">
      <c r="F398" s="118"/>
    </row>
    <row r="399" spans="6:6" x14ac:dyDescent="0.2">
      <c r="F399" s="118"/>
    </row>
    <row r="400" spans="6:6" x14ac:dyDescent="0.2">
      <c r="F400" s="118"/>
    </row>
    <row r="401" spans="6:6" x14ac:dyDescent="0.2">
      <c r="F401" s="118"/>
    </row>
    <row r="402" spans="6:6" x14ac:dyDescent="0.2">
      <c r="F402" s="118"/>
    </row>
    <row r="403" spans="6:6" x14ac:dyDescent="0.2">
      <c r="F403" s="118"/>
    </row>
    <row r="404" spans="6:6" x14ac:dyDescent="0.2">
      <c r="F404" s="118"/>
    </row>
    <row r="405" spans="6:6" x14ac:dyDescent="0.2">
      <c r="F405" s="118"/>
    </row>
    <row r="406" spans="6:6" x14ac:dyDescent="0.2">
      <c r="F406" s="118"/>
    </row>
    <row r="407" spans="6:6" x14ac:dyDescent="0.2">
      <c r="F407" s="118"/>
    </row>
    <row r="408" spans="6:6" x14ac:dyDescent="0.2">
      <c r="F408" s="118"/>
    </row>
    <row r="409" spans="6:6" x14ac:dyDescent="0.2">
      <c r="F409" s="118"/>
    </row>
    <row r="410" spans="6:6" x14ac:dyDescent="0.2">
      <c r="F410" s="118"/>
    </row>
    <row r="411" spans="6:6" x14ac:dyDescent="0.2">
      <c r="F411" s="118"/>
    </row>
    <row r="412" spans="6:6" x14ac:dyDescent="0.2">
      <c r="F412" s="118"/>
    </row>
    <row r="413" spans="6:6" x14ac:dyDescent="0.2">
      <c r="F413" s="118"/>
    </row>
    <row r="414" spans="6:6" x14ac:dyDescent="0.2">
      <c r="F414" s="118"/>
    </row>
    <row r="415" spans="6:6" x14ac:dyDescent="0.2">
      <c r="F415" s="118"/>
    </row>
    <row r="416" spans="6:6" x14ac:dyDescent="0.2">
      <c r="F416" s="118"/>
    </row>
    <row r="417" spans="6:6" x14ac:dyDescent="0.2">
      <c r="F417" s="118"/>
    </row>
    <row r="418" spans="6:6" x14ac:dyDescent="0.2">
      <c r="F418" s="118"/>
    </row>
    <row r="419" spans="6:6" x14ac:dyDescent="0.2">
      <c r="F419" s="118"/>
    </row>
    <row r="420" spans="6:6" x14ac:dyDescent="0.2">
      <c r="F420" s="118"/>
    </row>
    <row r="421" spans="6:6" x14ac:dyDescent="0.2">
      <c r="F421" s="118"/>
    </row>
    <row r="422" spans="6:6" x14ac:dyDescent="0.2">
      <c r="F422" s="118"/>
    </row>
    <row r="423" spans="6:6" x14ac:dyDescent="0.2">
      <c r="F423" s="118"/>
    </row>
    <row r="424" spans="6:6" x14ac:dyDescent="0.2">
      <c r="F424" s="118"/>
    </row>
    <row r="425" spans="6:6" x14ac:dyDescent="0.2">
      <c r="F425" s="118"/>
    </row>
    <row r="426" spans="6:6" x14ac:dyDescent="0.2">
      <c r="F426" s="118"/>
    </row>
    <row r="427" spans="6:6" x14ac:dyDescent="0.2">
      <c r="F427" s="118"/>
    </row>
    <row r="428" spans="6:6" x14ac:dyDescent="0.2">
      <c r="F428" s="118"/>
    </row>
    <row r="429" spans="6:6" x14ac:dyDescent="0.2">
      <c r="F429" s="118"/>
    </row>
    <row r="430" spans="6:6" x14ac:dyDescent="0.2">
      <c r="F430" s="118"/>
    </row>
    <row r="431" spans="6:6" x14ac:dyDescent="0.2">
      <c r="F431" s="118"/>
    </row>
    <row r="432" spans="6:6" x14ac:dyDescent="0.2">
      <c r="F432" s="118"/>
    </row>
    <row r="433" spans="6:6" x14ac:dyDescent="0.2">
      <c r="F433" s="118"/>
    </row>
    <row r="434" spans="6:6" x14ac:dyDescent="0.2">
      <c r="F434" s="118"/>
    </row>
    <row r="435" spans="6:6" x14ac:dyDescent="0.2">
      <c r="F435" s="118"/>
    </row>
    <row r="436" spans="6:6" x14ac:dyDescent="0.2">
      <c r="F436" s="118"/>
    </row>
    <row r="437" spans="6:6" x14ac:dyDescent="0.2">
      <c r="F437" s="118"/>
    </row>
    <row r="438" spans="6:6" x14ac:dyDescent="0.2">
      <c r="F438" s="118"/>
    </row>
    <row r="439" spans="6:6" x14ac:dyDescent="0.2">
      <c r="F439" s="118"/>
    </row>
    <row r="440" spans="6:6" x14ac:dyDescent="0.2">
      <c r="F440" s="118"/>
    </row>
    <row r="441" spans="6:6" x14ac:dyDescent="0.2">
      <c r="F441" s="118"/>
    </row>
    <row r="442" spans="6:6" x14ac:dyDescent="0.2">
      <c r="F442" s="118"/>
    </row>
    <row r="443" spans="6:6" x14ac:dyDescent="0.2">
      <c r="F443" s="118"/>
    </row>
    <row r="444" spans="6:6" x14ac:dyDescent="0.2">
      <c r="F444" s="118"/>
    </row>
    <row r="445" spans="6:6" x14ac:dyDescent="0.2">
      <c r="F445" s="118"/>
    </row>
    <row r="446" spans="6:6" x14ac:dyDescent="0.2">
      <c r="F446" s="118"/>
    </row>
    <row r="447" spans="6:6" x14ac:dyDescent="0.2">
      <c r="F447" s="118"/>
    </row>
    <row r="448" spans="6:6" x14ac:dyDescent="0.2">
      <c r="F448" s="118"/>
    </row>
    <row r="449" spans="6:6" x14ac:dyDescent="0.2">
      <c r="F449" s="118"/>
    </row>
    <row r="450" spans="6:6" x14ac:dyDescent="0.2">
      <c r="F450" s="118"/>
    </row>
    <row r="451" spans="6:6" x14ac:dyDescent="0.2">
      <c r="F451" s="118"/>
    </row>
    <row r="452" spans="6:6" x14ac:dyDescent="0.2">
      <c r="F452" s="118"/>
    </row>
    <row r="453" spans="6:6" x14ac:dyDescent="0.2">
      <c r="F453" s="118"/>
    </row>
    <row r="454" spans="6:6" x14ac:dyDescent="0.2">
      <c r="F454" s="118"/>
    </row>
    <row r="455" spans="6:6" x14ac:dyDescent="0.2">
      <c r="F455" s="118"/>
    </row>
    <row r="456" spans="6:6" x14ac:dyDescent="0.2">
      <c r="F456" s="118"/>
    </row>
    <row r="457" spans="6:6" x14ac:dyDescent="0.2">
      <c r="F457" s="118"/>
    </row>
    <row r="458" spans="6:6" x14ac:dyDescent="0.2">
      <c r="F458" s="118"/>
    </row>
    <row r="459" spans="6:6" x14ac:dyDescent="0.2">
      <c r="F459" s="118"/>
    </row>
    <row r="460" spans="6:6" x14ac:dyDescent="0.2">
      <c r="F460" s="118"/>
    </row>
    <row r="461" spans="6:6" x14ac:dyDescent="0.2">
      <c r="F461" s="118"/>
    </row>
    <row r="462" spans="6:6" x14ac:dyDescent="0.2">
      <c r="F462" s="118"/>
    </row>
    <row r="463" spans="6:6" x14ac:dyDescent="0.2">
      <c r="F463" s="118"/>
    </row>
    <row r="464" spans="6:6" x14ac:dyDescent="0.2">
      <c r="F464" s="118"/>
    </row>
    <row r="465" spans="6:6" x14ac:dyDescent="0.2">
      <c r="F465" s="118"/>
    </row>
    <row r="466" spans="6:6" x14ac:dyDescent="0.2">
      <c r="F466" s="118"/>
    </row>
    <row r="467" spans="6:6" x14ac:dyDescent="0.2">
      <c r="F467" s="118"/>
    </row>
    <row r="468" spans="6:6" x14ac:dyDescent="0.2">
      <c r="F468" s="118"/>
    </row>
    <row r="469" spans="6:6" x14ac:dyDescent="0.2">
      <c r="F469" s="118"/>
    </row>
    <row r="470" spans="6:6" x14ac:dyDescent="0.2">
      <c r="F470" s="118"/>
    </row>
    <row r="471" spans="6:6" x14ac:dyDescent="0.2">
      <c r="F471" s="118"/>
    </row>
    <row r="472" spans="6:6" x14ac:dyDescent="0.2">
      <c r="F472" s="118"/>
    </row>
    <row r="473" spans="6:6" x14ac:dyDescent="0.2">
      <c r="F473" s="118"/>
    </row>
    <row r="474" spans="6:6" x14ac:dyDescent="0.2">
      <c r="F474" s="118"/>
    </row>
    <row r="475" spans="6:6" x14ac:dyDescent="0.2">
      <c r="F475" s="118"/>
    </row>
    <row r="476" spans="6:6" x14ac:dyDescent="0.2">
      <c r="F476" s="118"/>
    </row>
    <row r="477" spans="6:6" x14ac:dyDescent="0.2">
      <c r="F477" s="118"/>
    </row>
    <row r="478" spans="6:6" x14ac:dyDescent="0.2">
      <c r="F478" s="118"/>
    </row>
    <row r="479" spans="6:6" x14ac:dyDescent="0.2">
      <c r="F479" s="118"/>
    </row>
    <row r="480" spans="6:6" x14ac:dyDescent="0.2">
      <c r="F480" s="118"/>
    </row>
    <row r="481" spans="6:6" x14ac:dyDescent="0.2">
      <c r="F481" s="118"/>
    </row>
    <row r="482" spans="6:6" x14ac:dyDescent="0.2">
      <c r="F482" s="118"/>
    </row>
    <row r="483" spans="6:6" x14ac:dyDescent="0.2">
      <c r="F483" s="118"/>
    </row>
    <row r="484" spans="6:6" x14ac:dyDescent="0.2">
      <c r="F484" s="118"/>
    </row>
    <row r="485" spans="6:6" x14ac:dyDescent="0.2">
      <c r="F485" s="118"/>
    </row>
    <row r="486" spans="6:6" x14ac:dyDescent="0.2">
      <c r="F486" s="118"/>
    </row>
    <row r="487" spans="6:6" x14ac:dyDescent="0.2">
      <c r="F487" s="118"/>
    </row>
    <row r="488" spans="6:6" x14ac:dyDescent="0.2">
      <c r="F488" s="118"/>
    </row>
    <row r="489" spans="6:6" x14ac:dyDescent="0.2">
      <c r="F489" s="118"/>
    </row>
    <row r="490" spans="6:6" x14ac:dyDescent="0.2">
      <c r="F490" s="118"/>
    </row>
    <row r="491" spans="6:6" x14ac:dyDescent="0.2">
      <c r="F491" s="118"/>
    </row>
    <row r="492" spans="6:6" x14ac:dyDescent="0.2">
      <c r="F492" s="118"/>
    </row>
    <row r="493" spans="6:6" x14ac:dyDescent="0.2">
      <c r="F493" s="118"/>
    </row>
    <row r="494" spans="6:6" x14ac:dyDescent="0.2">
      <c r="F494" s="118"/>
    </row>
    <row r="495" spans="6:6" x14ac:dyDescent="0.2">
      <c r="F495" s="118"/>
    </row>
    <row r="496" spans="6:6" x14ac:dyDescent="0.2">
      <c r="F496" s="118"/>
    </row>
    <row r="497" spans="6:6" x14ac:dyDescent="0.2">
      <c r="F497" s="118"/>
    </row>
    <row r="498" spans="6:6" x14ac:dyDescent="0.2">
      <c r="F498" s="118"/>
    </row>
    <row r="499" spans="6:6" x14ac:dyDescent="0.2">
      <c r="F499" s="118"/>
    </row>
    <row r="500" spans="6:6" x14ac:dyDescent="0.2">
      <c r="F500" s="118"/>
    </row>
    <row r="501" spans="6:6" x14ac:dyDescent="0.2">
      <c r="F501" s="118"/>
    </row>
    <row r="502" spans="6:6" x14ac:dyDescent="0.2">
      <c r="F502" s="118"/>
    </row>
    <row r="503" spans="6:6" x14ac:dyDescent="0.2">
      <c r="F503" s="118"/>
    </row>
    <row r="504" spans="6:6" x14ac:dyDescent="0.2">
      <c r="F504" s="118"/>
    </row>
    <row r="505" spans="6:6" x14ac:dyDescent="0.2">
      <c r="F505" s="118"/>
    </row>
    <row r="506" spans="6:6" x14ac:dyDescent="0.2">
      <c r="F506" s="118"/>
    </row>
    <row r="507" spans="6:6" x14ac:dyDescent="0.2">
      <c r="F507" s="118"/>
    </row>
    <row r="508" spans="6:6" x14ac:dyDescent="0.2">
      <c r="F508" s="118"/>
    </row>
    <row r="509" spans="6:6" x14ac:dyDescent="0.2">
      <c r="F509" s="118"/>
    </row>
    <row r="510" spans="6:6" x14ac:dyDescent="0.2">
      <c r="F510" s="118"/>
    </row>
    <row r="511" spans="6:6" x14ac:dyDescent="0.2">
      <c r="F511" s="118"/>
    </row>
    <row r="512" spans="6:6" x14ac:dyDescent="0.2">
      <c r="F512" s="118"/>
    </row>
    <row r="513" spans="6:6" x14ac:dyDescent="0.2">
      <c r="F513" s="118"/>
    </row>
    <row r="514" spans="6:6" x14ac:dyDescent="0.2">
      <c r="F514" s="118"/>
    </row>
    <row r="515" spans="6:6" x14ac:dyDescent="0.2">
      <c r="F515" s="118"/>
    </row>
    <row r="516" spans="6:6" x14ac:dyDescent="0.2">
      <c r="F516" s="118"/>
    </row>
    <row r="517" spans="6:6" x14ac:dyDescent="0.2">
      <c r="F517" s="118"/>
    </row>
    <row r="518" spans="6:6" x14ac:dyDescent="0.2">
      <c r="F518" s="118"/>
    </row>
    <row r="519" spans="6:6" x14ac:dyDescent="0.2">
      <c r="F519" s="118"/>
    </row>
    <row r="520" spans="6:6" x14ac:dyDescent="0.2">
      <c r="F520" s="118"/>
    </row>
    <row r="521" spans="6:6" x14ac:dyDescent="0.2">
      <c r="F521" s="118"/>
    </row>
    <row r="522" spans="6:6" x14ac:dyDescent="0.2">
      <c r="F522" s="118"/>
    </row>
    <row r="523" spans="6:6" x14ac:dyDescent="0.2">
      <c r="F523" s="118"/>
    </row>
    <row r="524" spans="6:6" x14ac:dyDescent="0.2">
      <c r="F524" s="118"/>
    </row>
    <row r="525" spans="6:6" x14ac:dyDescent="0.2">
      <c r="F525" s="118"/>
    </row>
    <row r="526" spans="6:6" x14ac:dyDescent="0.2">
      <c r="F526" s="118"/>
    </row>
    <row r="527" spans="6:6" x14ac:dyDescent="0.2">
      <c r="F527" s="118"/>
    </row>
    <row r="528" spans="6:6" x14ac:dyDescent="0.2">
      <c r="F528" s="118"/>
    </row>
    <row r="529" spans="6:6" x14ac:dyDescent="0.2">
      <c r="F529" s="118"/>
    </row>
    <row r="530" spans="6:6" x14ac:dyDescent="0.2">
      <c r="F530" s="118"/>
    </row>
    <row r="531" spans="6:6" x14ac:dyDescent="0.2">
      <c r="F531" s="118"/>
    </row>
    <row r="532" spans="6:6" x14ac:dyDescent="0.2">
      <c r="F532" s="118"/>
    </row>
    <row r="533" spans="6:6" x14ac:dyDescent="0.2">
      <c r="F533" s="118"/>
    </row>
    <row r="534" spans="6:6" x14ac:dyDescent="0.2">
      <c r="F534" s="118"/>
    </row>
    <row r="535" spans="6:6" x14ac:dyDescent="0.2">
      <c r="F535" s="118"/>
    </row>
    <row r="536" spans="6:6" x14ac:dyDescent="0.2">
      <c r="F536" s="118"/>
    </row>
    <row r="537" spans="6:6" x14ac:dyDescent="0.2">
      <c r="F537" s="118"/>
    </row>
    <row r="538" spans="6:6" x14ac:dyDescent="0.2">
      <c r="F538" s="118"/>
    </row>
    <row r="539" spans="6:6" x14ac:dyDescent="0.2">
      <c r="F539" s="118"/>
    </row>
    <row r="540" spans="6:6" x14ac:dyDescent="0.2">
      <c r="F540" s="118"/>
    </row>
    <row r="541" spans="6:6" x14ac:dyDescent="0.2">
      <c r="F541" s="118"/>
    </row>
    <row r="542" spans="6:6" x14ac:dyDescent="0.2">
      <c r="F542" s="118"/>
    </row>
    <row r="543" spans="6:6" x14ac:dyDescent="0.2">
      <c r="F543" s="118"/>
    </row>
    <row r="544" spans="6:6" x14ac:dyDescent="0.2">
      <c r="F544" s="118"/>
    </row>
    <row r="545" spans="6:6" x14ac:dyDescent="0.2">
      <c r="F545" s="118"/>
    </row>
    <row r="546" spans="6:6" x14ac:dyDescent="0.2">
      <c r="F546" s="118"/>
    </row>
    <row r="547" spans="6:6" x14ac:dyDescent="0.2">
      <c r="F547" s="118"/>
    </row>
    <row r="548" spans="6:6" x14ac:dyDescent="0.2">
      <c r="F548" s="118"/>
    </row>
    <row r="549" spans="6:6" x14ac:dyDescent="0.2">
      <c r="F549" s="118"/>
    </row>
    <row r="550" spans="6:6" x14ac:dyDescent="0.2">
      <c r="F550" s="118"/>
    </row>
    <row r="551" spans="6:6" x14ac:dyDescent="0.2">
      <c r="F551" s="118"/>
    </row>
    <row r="552" spans="6:6" x14ac:dyDescent="0.2">
      <c r="F552" s="118"/>
    </row>
    <row r="553" spans="6:6" x14ac:dyDescent="0.2">
      <c r="F553" s="118"/>
    </row>
    <row r="554" spans="6:6" x14ac:dyDescent="0.2">
      <c r="F554" s="118"/>
    </row>
    <row r="555" spans="6:6" x14ac:dyDescent="0.2">
      <c r="F555" s="118"/>
    </row>
    <row r="556" spans="6:6" x14ac:dyDescent="0.2">
      <c r="F556" s="118"/>
    </row>
    <row r="557" spans="6:6" x14ac:dyDescent="0.2">
      <c r="F557" s="118"/>
    </row>
    <row r="558" spans="6:6" x14ac:dyDescent="0.2">
      <c r="F558" s="118"/>
    </row>
    <row r="559" spans="6:6" x14ac:dyDescent="0.2">
      <c r="F559" s="118"/>
    </row>
    <row r="560" spans="6:6" x14ac:dyDescent="0.2">
      <c r="F560" s="118"/>
    </row>
    <row r="561" spans="6:6" x14ac:dyDescent="0.2">
      <c r="F561" s="118"/>
    </row>
    <row r="562" spans="6:6" x14ac:dyDescent="0.2">
      <c r="F562" s="118"/>
    </row>
    <row r="563" spans="6:6" x14ac:dyDescent="0.2">
      <c r="F563" s="118"/>
    </row>
    <row r="564" spans="6:6" x14ac:dyDescent="0.2">
      <c r="F564" s="118"/>
    </row>
    <row r="565" spans="6:6" x14ac:dyDescent="0.2">
      <c r="F565" s="118"/>
    </row>
    <row r="566" spans="6:6" x14ac:dyDescent="0.2">
      <c r="F566" s="118"/>
    </row>
    <row r="567" spans="6:6" x14ac:dyDescent="0.2">
      <c r="F567" s="118"/>
    </row>
    <row r="568" spans="6:6" x14ac:dyDescent="0.2">
      <c r="F568" s="118"/>
    </row>
    <row r="569" spans="6:6" x14ac:dyDescent="0.2">
      <c r="F569" s="118"/>
    </row>
    <row r="570" spans="6:6" x14ac:dyDescent="0.2">
      <c r="F570" s="118"/>
    </row>
    <row r="571" spans="6:6" x14ac:dyDescent="0.2">
      <c r="F571" s="118"/>
    </row>
    <row r="572" spans="6:6" x14ac:dyDescent="0.2">
      <c r="F572" s="118"/>
    </row>
    <row r="573" spans="6:6" x14ac:dyDescent="0.2">
      <c r="F573" s="118"/>
    </row>
    <row r="574" spans="6:6" x14ac:dyDescent="0.2">
      <c r="F574" s="118"/>
    </row>
    <row r="575" spans="6:6" x14ac:dyDescent="0.2">
      <c r="F575" s="118"/>
    </row>
    <row r="576" spans="6:6" x14ac:dyDescent="0.2">
      <c r="F576" s="118"/>
    </row>
    <row r="577" spans="6:6" x14ac:dyDescent="0.2">
      <c r="F577" s="118"/>
    </row>
    <row r="578" spans="6:6" x14ac:dyDescent="0.2">
      <c r="F578" s="118"/>
    </row>
    <row r="579" spans="6:6" x14ac:dyDescent="0.2">
      <c r="F579" s="118"/>
    </row>
    <row r="580" spans="6:6" x14ac:dyDescent="0.2">
      <c r="F580" s="118"/>
    </row>
    <row r="581" spans="6:6" x14ac:dyDescent="0.2">
      <c r="F581" s="118"/>
    </row>
    <row r="582" spans="6:6" x14ac:dyDescent="0.2">
      <c r="F582" s="118"/>
    </row>
    <row r="583" spans="6:6" x14ac:dyDescent="0.2">
      <c r="F583" s="118"/>
    </row>
    <row r="584" spans="6:6" x14ac:dyDescent="0.2">
      <c r="F584" s="118"/>
    </row>
    <row r="585" spans="6:6" x14ac:dyDescent="0.2">
      <c r="F585" s="118"/>
    </row>
    <row r="586" spans="6:6" x14ac:dyDescent="0.2">
      <c r="F586" s="118"/>
    </row>
    <row r="587" spans="6:6" x14ac:dyDescent="0.2">
      <c r="F587" s="118"/>
    </row>
    <row r="588" spans="6:6" x14ac:dyDescent="0.2">
      <c r="F588" s="118"/>
    </row>
    <row r="589" spans="6:6" x14ac:dyDescent="0.2">
      <c r="F589" s="118"/>
    </row>
    <row r="590" spans="6:6" x14ac:dyDescent="0.2">
      <c r="F590" s="118"/>
    </row>
    <row r="591" spans="6:6" x14ac:dyDescent="0.2">
      <c r="F591" s="118"/>
    </row>
    <row r="592" spans="6:6" x14ac:dyDescent="0.2">
      <c r="F592" s="118"/>
    </row>
    <row r="593" spans="6:6" x14ac:dyDescent="0.2">
      <c r="F593" s="118"/>
    </row>
    <row r="594" spans="6:6" x14ac:dyDescent="0.2">
      <c r="F594" s="118"/>
    </row>
    <row r="595" spans="6:6" x14ac:dyDescent="0.2">
      <c r="F595" s="118"/>
    </row>
    <row r="596" spans="6:6" x14ac:dyDescent="0.2">
      <c r="F596" s="118"/>
    </row>
    <row r="597" spans="6:6" x14ac:dyDescent="0.2">
      <c r="F597" s="118"/>
    </row>
    <row r="598" spans="6:6" x14ac:dyDescent="0.2">
      <c r="F598" s="118"/>
    </row>
    <row r="599" spans="6:6" x14ac:dyDescent="0.2">
      <c r="F599" s="118"/>
    </row>
    <row r="600" spans="6:6" x14ac:dyDescent="0.2">
      <c r="F600" s="118"/>
    </row>
    <row r="601" spans="6:6" x14ac:dyDescent="0.2">
      <c r="F601" s="118"/>
    </row>
    <row r="602" spans="6:6" x14ac:dyDescent="0.2">
      <c r="F602" s="118"/>
    </row>
    <row r="603" spans="6:6" x14ac:dyDescent="0.2">
      <c r="F603" s="118"/>
    </row>
    <row r="604" spans="6:6" x14ac:dyDescent="0.2">
      <c r="F604" s="118"/>
    </row>
    <row r="605" spans="6:6" x14ac:dyDescent="0.2">
      <c r="F605" s="118"/>
    </row>
    <row r="606" spans="6:6" x14ac:dyDescent="0.2">
      <c r="F606" s="118"/>
    </row>
    <row r="607" spans="6:6" x14ac:dyDescent="0.2">
      <c r="F607" s="118"/>
    </row>
    <row r="608" spans="6:6" x14ac:dyDescent="0.2">
      <c r="F608" s="118"/>
    </row>
    <row r="609" spans="6:6" x14ac:dyDescent="0.2">
      <c r="F609" s="118"/>
    </row>
    <row r="610" spans="6:6" x14ac:dyDescent="0.2">
      <c r="F610" s="118"/>
    </row>
    <row r="611" spans="6:6" x14ac:dyDescent="0.2">
      <c r="F611" s="118"/>
    </row>
    <row r="612" spans="6:6" x14ac:dyDescent="0.2">
      <c r="F612" s="118"/>
    </row>
    <row r="613" spans="6:6" x14ac:dyDescent="0.2">
      <c r="F613" s="118"/>
    </row>
    <row r="614" spans="6:6" x14ac:dyDescent="0.2">
      <c r="F614" s="118"/>
    </row>
    <row r="615" spans="6:6" x14ac:dyDescent="0.2">
      <c r="F615" s="118"/>
    </row>
    <row r="616" spans="6:6" x14ac:dyDescent="0.2">
      <c r="F616" s="118"/>
    </row>
    <row r="617" spans="6:6" x14ac:dyDescent="0.2">
      <c r="F617" s="118"/>
    </row>
    <row r="618" spans="6:6" x14ac:dyDescent="0.2">
      <c r="F618" s="118"/>
    </row>
    <row r="619" spans="6:6" x14ac:dyDescent="0.2">
      <c r="F619" s="118"/>
    </row>
    <row r="620" spans="6:6" x14ac:dyDescent="0.2">
      <c r="F620" s="118"/>
    </row>
    <row r="621" spans="6:6" x14ac:dyDescent="0.2">
      <c r="F621" s="118"/>
    </row>
    <row r="622" spans="6:6" x14ac:dyDescent="0.2">
      <c r="F622" s="118"/>
    </row>
    <row r="623" spans="6:6" x14ac:dyDescent="0.2">
      <c r="F623" s="118"/>
    </row>
    <row r="624" spans="6:6" x14ac:dyDescent="0.2">
      <c r="F624" s="118"/>
    </row>
    <row r="625" spans="6:6" x14ac:dyDescent="0.2">
      <c r="F625" s="118"/>
    </row>
    <row r="626" spans="6:6" x14ac:dyDescent="0.2">
      <c r="F626" s="118"/>
    </row>
    <row r="627" spans="6:6" x14ac:dyDescent="0.2">
      <c r="F627" s="118"/>
    </row>
    <row r="628" spans="6:6" x14ac:dyDescent="0.2">
      <c r="F628" s="118"/>
    </row>
    <row r="629" spans="6:6" x14ac:dyDescent="0.2">
      <c r="F629" s="118"/>
    </row>
    <row r="630" spans="6:6" x14ac:dyDescent="0.2">
      <c r="F630" s="118"/>
    </row>
    <row r="631" spans="6:6" x14ac:dyDescent="0.2">
      <c r="F631" s="118"/>
    </row>
    <row r="632" spans="6:6" x14ac:dyDescent="0.2">
      <c r="F632" s="118"/>
    </row>
    <row r="633" spans="6:6" x14ac:dyDescent="0.2">
      <c r="F633" s="118"/>
    </row>
    <row r="634" spans="6:6" x14ac:dyDescent="0.2">
      <c r="F634" s="118"/>
    </row>
    <row r="635" spans="6:6" x14ac:dyDescent="0.2">
      <c r="F635" s="118"/>
    </row>
    <row r="636" spans="6:6" x14ac:dyDescent="0.2">
      <c r="F636" s="118"/>
    </row>
    <row r="637" spans="6:6" x14ac:dyDescent="0.2">
      <c r="F637" s="118"/>
    </row>
    <row r="638" spans="6:6" x14ac:dyDescent="0.2">
      <c r="F638" s="118"/>
    </row>
    <row r="639" spans="6:6" x14ac:dyDescent="0.2">
      <c r="F639" s="118"/>
    </row>
    <row r="640" spans="6:6" x14ac:dyDescent="0.2">
      <c r="F640" s="118"/>
    </row>
    <row r="641" spans="6:6" x14ac:dyDescent="0.2">
      <c r="F641" s="118"/>
    </row>
    <row r="642" spans="6:6" x14ac:dyDescent="0.2">
      <c r="F642" s="118"/>
    </row>
    <row r="643" spans="6:6" x14ac:dyDescent="0.2">
      <c r="F643" s="118"/>
    </row>
    <row r="644" spans="6:6" x14ac:dyDescent="0.2">
      <c r="F644" s="118"/>
    </row>
    <row r="645" spans="6:6" x14ac:dyDescent="0.2">
      <c r="F645" s="118"/>
    </row>
    <row r="646" spans="6:6" x14ac:dyDescent="0.2">
      <c r="F646" s="118"/>
    </row>
    <row r="647" spans="6:6" x14ac:dyDescent="0.2">
      <c r="F647" s="118"/>
    </row>
    <row r="648" spans="6:6" x14ac:dyDescent="0.2">
      <c r="F648" s="118"/>
    </row>
    <row r="649" spans="6:6" x14ac:dyDescent="0.2">
      <c r="F649" s="118"/>
    </row>
    <row r="650" spans="6:6" x14ac:dyDescent="0.2">
      <c r="F650" s="118"/>
    </row>
    <row r="651" spans="6:6" x14ac:dyDescent="0.2">
      <c r="F651" s="118"/>
    </row>
    <row r="652" spans="6:6" x14ac:dyDescent="0.2">
      <c r="F652" s="118"/>
    </row>
    <row r="653" spans="6:6" x14ac:dyDescent="0.2">
      <c r="F653" s="118"/>
    </row>
    <row r="654" spans="6:6" x14ac:dyDescent="0.2">
      <c r="F654" s="118"/>
    </row>
    <row r="655" spans="6:6" x14ac:dyDescent="0.2">
      <c r="F655" s="118"/>
    </row>
    <row r="656" spans="6:6" x14ac:dyDescent="0.2">
      <c r="F656" s="118"/>
    </row>
    <row r="657" spans="6:6" x14ac:dyDescent="0.2">
      <c r="F657" s="118"/>
    </row>
    <row r="658" spans="6:6" x14ac:dyDescent="0.2">
      <c r="F658" s="118"/>
    </row>
    <row r="659" spans="6:6" x14ac:dyDescent="0.2">
      <c r="F659" s="118"/>
    </row>
    <row r="660" spans="6:6" x14ac:dyDescent="0.2">
      <c r="F660" s="118"/>
    </row>
    <row r="661" spans="6:6" x14ac:dyDescent="0.2">
      <c r="F661" s="118"/>
    </row>
    <row r="662" spans="6:6" x14ac:dyDescent="0.2">
      <c r="F662" s="118"/>
    </row>
    <row r="663" spans="6:6" x14ac:dyDescent="0.2">
      <c r="F663" s="118"/>
    </row>
    <row r="664" spans="6:6" x14ac:dyDescent="0.2">
      <c r="F664" s="118"/>
    </row>
  </sheetData>
  <autoFilter ref="A1:I8" xr:uid="{00000000-0009-0000-0000-000000000000}"/>
  <dataConsolidate/>
  <customSheetViews>
    <customSheetView guid="{4372BAA9-AF7A-426A-B48F-0F9CBA9C24CD}" showAutoFilter="1">
      <pane ySplit="1" topLeftCell="A2" activePane="bottomLeft" state="frozen"/>
      <selection pane="bottomLeft" activeCell="C1" sqref="C1"/>
      <pageMargins left="0.7" right="0.7" top="0.75" bottom="0.75" header="0.3" footer="0.3"/>
      <pageSetup paperSize="9" orientation="portrait" horizontalDpi="4294967295" verticalDpi="4294967295" r:id="rId1"/>
      <autoFilter ref="A1:I8" xr:uid="{C634AABA-B61E-4834-A46F-4F377FAE56D0}"/>
    </customSheetView>
    <customSheetView guid="{AFA06315-1A84-4FBD-AC61-AA5A628C617E}" showAutoFilter="1" topLeftCell="D1">
      <pane ySplit="1" topLeftCell="A2" activePane="bottomLeft" state="frozen"/>
      <selection pane="bottomLeft" activeCell="I3" sqref="I3"/>
      <pageMargins left="0.7" right="0.7" top="0.75" bottom="0.75" header="0.3" footer="0.3"/>
      <pageSetup paperSize="9" orientation="portrait" horizontalDpi="4294967295" verticalDpi="4294967295" r:id="rId2"/>
      <autoFilter ref="A1:I8" xr:uid="{65DEAD68-E4F4-43A5-91CC-1E3EE6A34A27}"/>
    </customSheetView>
    <customSheetView guid="{AAE68EE8-B7AC-4B1F-8B34-523B19048D07}" showAutoFilter="1">
      <pane ySplit="1" topLeftCell="A2" activePane="bottomLeft" state="frozen"/>
      <selection pane="bottomLeft" activeCell="A2" sqref="A2:XFD6"/>
      <pageMargins left="0.7" right="0.7" top="0.75" bottom="0.75" header="0.3" footer="0.3"/>
      <pageSetup paperSize="9" orientation="portrait" horizontalDpi="4294967295" verticalDpi="4294967295" r:id="rId3"/>
      <autoFilter ref="A1:I3" xr:uid="{0E8A1D05-681C-49AF-A25B-45BBE4FF7141}"/>
    </customSheetView>
    <customSheetView guid="{83B6ABCE-7C22-4F31-8427-462DF19FBA22}" showAutoFilter="1">
      <pane ySplit="1" topLeftCell="A2" activePane="bottomLeft" state="frozen"/>
      <selection pane="bottomLeft" activeCell="C13" sqref="C13"/>
      <pageMargins left="0.7" right="0.7" top="0.75" bottom="0.75" header="0.3" footer="0.3"/>
      <pageSetup paperSize="9" orientation="portrait" horizontalDpi="4294967295" verticalDpi="4294967295" r:id="rId4"/>
      <autoFilter ref="A1:I8" xr:uid="{29997B26-A5F5-4299-8E05-8E4273B7E5E5}"/>
    </customSheetView>
  </customSheetViews>
  <dataValidations count="1">
    <dataValidation type="list" allowBlank="1" showInputMessage="1" showErrorMessage="1" sqref="F2:F664" xr:uid="{00000000-0002-0000-0000-000000000000}">
      <formula1>"Yes,No"</formula1>
    </dataValidation>
  </dataValidations>
  <pageMargins left="0.7" right="0.7" top="0.75" bottom="0.75" header="0.3" footer="0.3"/>
  <pageSetup paperSize="9" orientation="portrait" horizontalDpi="4294967295" verticalDpi="4294967295"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12"/>
  <sheetViews>
    <sheetView zoomScale="70" zoomScaleNormal="70" workbookViewId="0">
      <pane ySplit="1" topLeftCell="A8" activePane="bottomLeft" state="frozen"/>
      <selection pane="bottomLeft" activeCell="B11" sqref="B11"/>
    </sheetView>
  </sheetViews>
  <sheetFormatPr defaultColWidth="9.125" defaultRowHeight="15.35" x14ac:dyDescent="0.2"/>
  <cols>
    <col min="1" max="1" width="9.125" style="285"/>
    <col min="2" max="2" width="204.25" style="288" customWidth="1"/>
    <col min="3" max="3" width="11.75" style="289" bestFit="1" customWidth="1"/>
    <col min="4" max="4" width="29.375" style="287" bestFit="1" customWidth="1"/>
    <col min="5" max="5" width="25.75" style="287" bestFit="1" customWidth="1"/>
    <col min="6" max="16384" width="9.125" style="287"/>
  </cols>
  <sheetData>
    <row r="1" spans="1:3" x14ac:dyDescent="0.2">
      <c r="A1" s="286" t="s">
        <v>6</v>
      </c>
      <c r="B1" s="290" t="s">
        <v>1782</v>
      </c>
      <c r="C1" s="287" t="s">
        <v>1878</v>
      </c>
    </row>
    <row r="2" spans="1:3" ht="30.7" x14ac:dyDescent="0.2">
      <c r="A2" s="285">
        <v>5</v>
      </c>
      <c r="B2" s="288" t="s">
        <v>1857</v>
      </c>
      <c r="C2" s="289" t="s">
        <v>1777</v>
      </c>
    </row>
    <row r="3" spans="1:3" ht="138" x14ac:dyDescent="0.2">
      <c r="A3" s="285">
        <v>4</v>
      </c>
      <c r="B3" s="288" t="s">
        <v>1859</v>
      </c>
      <c r="C3" s="289" t="s">
        <v>1777</v>
      </c>
    </row>
    <row r="4" spans="1:3" ht="30.7" x14ac:dyDescent="0.2">
      <c r="A4" s="285">
        <v>4</v>
      </c>
      <c r="B4" s="288" t="s">
        <v>1860</v>
      </c>
      <c r="C4" s="289" t="s">
        <v>1777</v>
      </c>
    </row>
    <row r="5" spans="1:3" ht="46" x14ac:dyDescent="0.2">
      <c r="A5" s="285">
        <v>5</v>
      </c>
      <c r="B5" s="288" t="s">
        <v>1861</v>
      </c>
      <c r="C5" s="289" t="s">
        <v>1777</v>
      </c>
    </row>
    <row r="6" spans="1:3" x14ac:dyDescent="0.2">
      <c r="A6" s="285">
        <v>4</v>
      </c>
      <c r="B6" s="291" t="s">
        <v>1862</v>
      </c>
      <c r="C6" s="289" t="s">
        <v>1777</v>
      </c>
    </row>
    <row r="7" spans="1:3" ht="61.35" x14ac:dyDescent="0.2">
      <c r="A7" s="285">
        <v>2</v>
      </c>
      <c r="B7" s="288" t="s">
        <v>1863</v>
      </c>
      <c r="C7" s="289" t="s">
        <v>1777</v>
      </c>
    </row>
    <row r="8" spans="1:3" ht="61.35" x14ac:dyDescent="0.2">
      <c r="A8" s="285">
        <v>2</v>
      </c>
      <c r="B8" s="288" t="s">
        <v>1864</v>
      </c>
      <c r="C8" s="289" t="s">
        <v>1777</v>
      </c>
    </row>
    <row r="9" spans="1:3" ht="46" x14ac:dyDescent="0.2">
      <c r="A9" s="285">
        <v>4</v>
      </c>
      <c r="B9" s="288" t="s">
        <v>1865</v>
      </c>
      <c r="C9" s="289" t="s">
        <v>1777</v>
      </c>
    </row>
    <row r="10" spans="1:3" ht="46" x14ac:dyDescent="0.2">
      <c r="A10" s="285">
        <v>4</v>
      </c>
      <c r="B10" s="288" t="s">
        <v>1866</v>
      </c>
      <c r="C10" s="289" t="s">
        <v>1777</v>
      </c>
    </row>
    <row r="11" spans="1:3" ht="92.35" customHeight="1" x14ac:dyDescent="0.2">
      <c r="A11" s="285">
        <v>4</v>
      </c>
      <c r="B11" s="288" t="s">
        <v>1887</v>
      </c>
    </row>
    <row r="12" spans="1:3" ht="76.7" customHeight="1" x14ac:dyDescent="0.2">
      <c r="A12" s="285">
        <v>4</v>
      </c>
      <c r="B12" s="288" t="s">
        <v>1881</v>
      </c>
    </row>
  </sheetData>
  <customSheetViews>
    <customSheetView guid="{4372BAA9-AF7A-426A-B48F-0F9CBA9C24CD}" scale="85" hiddenRows="1" topLeftCell="A3">
      <selection activeCell="A6" sqref="A6"/>
      <pageMargins left="0.7" right="0.7" top="0.75" bottom="0.75" header="0.3" footer="0.3"/>
      <pageSetup paperSize="9" orientation="portrait" horizontalDpi="4294967295" verticalDpi="4294967295" r:id="rId1"/>
    </customSheetView>
    <customSheetView guid="{AFA06315-1A84-4FBD-AC61-AA5A628C617E}" hiddenRows="1" topLeftCell="A3">
      <selection activeCell="A394" sqref="A394"/>
      <pageMargins left="0.7" right="0.7" top="0.75" bottom="0.75" header="0.3" footer="0.3"/>
      <pageSetup paperSize="9" orientation="portrait" horizontalDpi="4294967295" verticalDpi="4294967295" r:id="rId2"/>
    </customSheetView>
    <customSheetView guid="{AAE68EE8-B7AC-4B1F-8B34-523B19048D07}" scale="85">
      <selection activeCell="A16" sqref="A16"/>
      <pageMargins left="0.7" right="0.7" top="0.75" bottom="0.75" header="0.3" footer="0.3"/>
      <pageSetup paperSize="9" orientation="portrait" horizontalDpi="4294967295" verticalDpi="4294967295" r:id="rId3"/>
    </customSheetView>
    <customSheetView guid="{83B6ABCE-7C22-4F31-8427-462DF19FBA22}" scale="85" hiddenRows="1" topLeftCell="A3">
      <selection activeCell="A7" sqref="A7"/>
      <pageMargins left="0.7" right="0.7" top="0.75" bottom="0.75" header="0.3" footer="0.3"/>
      <pageSetup paperSize="9" orientation="portrait" horizontalDpi="4294967295" verticalDpi="4294967295" r:id="rId4"/>
    </customSheetView>
  </customSheetViews>
  <phoneticPr fontId="0" type="noConversion"/>
  <pageMargins left="0.7" right="0.7" top="0.75" bottom="0.75" header="0.3" footer="0.3"/>
  <pageSetup paperSize="9" orientation="portrait" horizontalDpi="4294967295" verticalDpi="4294967295"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5"/>
  <sheetViews>
    <sheetView workbookViewId="0">
      <selection activeCell="A8" sqref="A8:D10"/>
    </sheetView>
  </sheetViews>
  <sheetFormatPr defaultColWidth="9.125" defaultRowHeight="12.7" x14ac:dyDescent="0.2"/>
  <cols>
    <col min="1" max="1" width="9.125" style="31"/>
    <col min="2" max="2" width="10.125" style="26" bestFit="1" customWidth="1"/>
    <col min="3" max="3" width="19.75" style="44" bestFit="1" customWidth="1"/>
    <col min="4" max="4" width="15.75" style="44" bestFit="1" customWidth="1"/>
    <col min="5" max="16384" width="9.125" style="26"/>
  </cols>
  <sheetData>
    <row r="1" spans="1:4" ht="24" customHeight="1" thickTop="1" thickBot="1" x14ac:dyDescent="0.25">
      <c r="A1" s="297" t="s">
        <v>55</v>
      </c>
      <c r="B1" s="298"/>
      <c r="C1" s="298"/>
      <c r="D1" s="299"/>
    </row>
    <row r="2" spans="1:4" s="31" customFormat="1" ht="13.35" thickTop="1" thickBot="1" x14ac:dyDescent="0.25">
      <c r="A2" s="27" t="s">
        <v>3</v>
      </c>
      <c r="B2" s="28" t="s">
        <v>56</v>
      </c>
      <c r="C2" s="29" t="s">
        <v>57</v>
      </c>
      <c r="D2" s="30" t="s">
        <v>5</v>
      </c>
    </row>
    <row r="3" spans="1:4" ht="36" x14ac:dyDescent="0.2">
      <c r="A3" s="32" t="s">
        <v>58</v>
      </c>
      <c r="B3" s="300" t="s">
        <v>59</v>
      </c>
      <c r="C3" s="33" t="s">
        <v>70</v>
      </c>
      <c r="D3" s="34"/>
    </row>
    <row r="4" spans="1:4" ht="36" x14ac:dyDescent="0.2">
      <c r="A4" s="35" t="s">
        <v>71</v>
      </c>
      <c r="B4" s="301"/>
      <c r="C4" s="37" t="s">
        <v>70</v>
      </c>
      <c r="D4" s="38" t="s">
        <v>72</v>
      </c>
    </row>
    <row r="5" spans="1:4" ht="48" x14ac:dyDescent="0.2">
      <c r="A5" s="35" t="s">
        <v>73</v>
      </c>
      <c r="B5" s="301"/>
      <c r="C5" s="37" t="s">
        <v>74</v>
      </c>
      <c r="D5" s="38" t="s">
        <v>75</v>
      </c>
    </row>
    <row r="6" spans="1:4" ht="36" x14ac:dyDescent="0.2">
      <c r="A6" s="35" t="s">
        <v>71</v>
      </c>
      <c r="B6" s="302" t="s">
        <v>76</v>
      </c>
      <c r="C6" s="37" t="s">
        <v>77</v>
      </c>
      <c r="D6" s="38" t="s">
        <v>78</v>
      </c>
    </row>
    <row r="7" spans="1:4" ht="48" x14ac:dyDescent="0.2">
      <c r="A7" s="35" t="s">
        <v>79</v>
      </c>
      <c r="B7" s="302"/>
      <c r="C7" s="37" t="s">
        <v>77</v>
      </c>
      <c r="D7" s="38" t="s">
        <v>80</v>
      </c>
    </row>
    <row r="8" spans="1:4" ht="48" x14ac:dyDescent="0.2">
      <c r="A8" s="35" t="s">
        <v>81</v>
      </c>
      <c r="B8" s="39" t="s">
        <v>82</v>
      </c>
      <c r="C8" s="37" t="s">
        <v>83</v>
      </c>
      <c r="D8" s="38" t="s">
        <v>84</v>
      </c>
    </row>
    <row r="9" spans="1:4" ht="48" x14ac:dyDescent="0.2">
      <c r="A9" s="35" t="s">
        <v>71</v>
      </c>
      <c r="B9" s="36" t="s">
        <v>85</v>
      </c>
      <c r="C9" s="37" t="s">
        <v>86</v>
      </c>
      <c r="D9" s="38" t="s">
        <v>87</v>
      </c>
    </row>
    <row r="10" spans="1:4" ht="48" x14ac:dyDescent="0.2">
      <c r="A10" s="35" t="s">
        <v>88</v>
      </c>
      <c r="B10" s="39" t="s">
        <v>85</v>
      </c>
      <c r="C10" s="37" t="s">
        <v>83</v>
      </c>
      <c r="D10" s="38" t="s">
        <v>89</v>
      </c>
    </row>
    <row r="11" spans="1:4" x14ac:dyDescent="0.2">
      <c r="A11" s="35" t="s">
        <v>88</v>
      </c>
      <c r="B11" s="39" t="s">
        <v>90</v>
      </c>
      <c r="C11" s="37" t="s">
        <v>91</v>
      </c>
      <c r="D11" s="38"/>
    </row>
    <row r="12" spans="1:4" ht="36" x14ac:dyDescent="0.2">
      <c r="A12" s="35" t="s">
        <v>92</v>
      </c>
      <c r="B12" s="39" t="s">
        <v>93</v>
      </c>
      <c r="C12" s="37" t="s">
        <v>94</v>
      </c>
      <c r="D12" s="38" t="s">
        <v>95</v>
      </c>
    </row>
    <row r="13" spans="1:4" ht="48" x14ac:dyDescent="0.2">
      <c r="A13" s="35" t="s">
        <v>88</v>
      </c>
      <c r="B13" s="39" t="s">
        <v>96</v>
      </c>
      <c r="C13" s="37" t="s">
        <v>97</v>
      </c>
      <c r="D13" s="38" t="s">
        <v>98</v>
      </c>
    </row>
    <row r="14" spans="1:4" ht="13.35" thickBot="1" x14ac:dyDescent="0.25">
      <c r="A14" s="40" t="s">
        <v>99</v>
      </c>
      <c r="B14" s="41" t="s">
        <v>100</v>
      </c>
      <c r="C14" s="42" t="s">
        <v>101</v>
      </c>
      <c r="D14" s="43"/>
    </row>
    <row r="15" spans="1:4" ht="13.35" thickTop="1" x14ac:dyDescent="0.2"/>
  </sheetData>
  <customSheetViews>
    <customSheetView guid="{4372BAA9-AF7A-426A-B48F-0F9CBA9C24CD}" state="hidden">
      <selection activeCell="A8" sqref="A8:D10"/>
      <pageMargins left="0.75" right="0.75" top="1" bottom="1" header="0.5" footer="0.5"/>
      <printOptions horizontalCentered="1"/>
      <pageSetup paperSize="9" orientation="portrait" r:id="rId1"/>
      <headerFooter alignWithMargins="0"/>
    </customSheetView>
    <customSheetView guid="{AFA06315-1A84-4FBD-AC61-AA5A628C617E}" state="hidden">
      <selection activeCell="A8" sqref="A8:D10"/>
      <pageMargins left="0.75" right="0.75" top="1" bottom="1" header="0.5" footer="0.5"/>
      <printOptions horizontalCentered="1"/>
      <pageSetup paperSize="9" orientation="portrait" r:id="rId2"/>
      <headerFooter alignWithMargins="0"/>
    </customSheetView>
    <customSheetView guid="{AAE68EE8-B7AC-4B1F-8B34-523B19048D07}" state="hidden">
      <selection activeCell="A8" sqref="A8:D10"/>
      <pageMargins left="0.75" right="0.75" top="1" bottom="1" header="0.5" footer="0.5"/>
      <printOptions horizontalCentered="1"/>
      <pageSetup paperSize="9" orientation="portrait" r:id="rId3"/>
      <headerFooter alignWithMargins="0"/>
    </customSheetView>
    <customSheetView guid="{83B6ABCE-7C22-4F31-8427-462DF19FBA22}" state="hidden">
      <selection activeCell="A8" sqref="A8:D10"/>
      <pageMargins left="0.75" right="0.75" top="1" bottom="1" header="0.5" footer="0.5"/>
      <printOptions horizontalCentered="1"/>
      <pageSetup paperSize="9" orientation="portrait" r:id="rId4"/>
      <headerFooter alignWithMargins="0"/>
    </customSheetView>
  </customSheetViews>
  <mergeCells count="3">
    <mergeCell ref="A1:D1"/>
    <mergeCell ref="B3:B5"/>
    <mergeCell ref="B6:B7"/>
  </mergeCells>
  <phoneticPr fontId="0" type="noConversion"/>
  <printOptions horizontalCentered="1"/>
  <pageMargins left="0.75" right="0.75" top="1" bottom="1" header="0.5" footer="0.5"/>
  <pageSetup paperSize="9" orientation="portrait" r:id="rId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D15"/>
  <sheetViews>
    <sheetView workbookViewId="0">
      <selection activeCell="J31" sqref="J31"/>
    </sheetView>
  </sheetViews>
  <sheetFormatPr defaultColWidth="9.125" defaultRowHeight="15.35" x14ac:dyDescent="0.3"/>
  <cols>
    <col min="1" max="1" width="16.125" style="13" bestFit="1" customWidth="1"/>
    <col min="2" max="2" width="15.875" style="13" bestFit="1" customWidth="1"/>
    <col min="3" max="16384" width="9.125" style="13"/>
  </cols>
  <sheetData>
    <row r="1" spans="1:4" s="10" customFormat="1" ht="26" thickBot="1" x14ac:dyDescent="0.25">
      <c r="A1" s="303" t="s">
        <v>45</v>
      </c>
      <c r="B1" s="303"/>
      <c r="D1" s="15" t="s">
        <v>46</v>
      </c>
    </row>
    <row r="2" spans="1:4" s="10" customFormat="1" ht="16.7" thickTop="1" thickBot="1" x14ac:dyDescent="0.25">
      <c r="A2" s="304" t="s">
        <v>47</v>
      </c>
      <c r="B2" s="305"/>
    </row>
    <row r="3" spans="1:4" s="10" customFormat="1" ht="16" thickBot="1" x14ac:dyDescent="0.25">
      <c r="A3" s="16" t="s">
        <v>48</v>
      </c>
      <c r="B3" s="17" t="s">
        <v>49</v>
      </c>
    </row>
    <row r="4" spans="1:4" s="10" customFormat="1" x14ac:dyDescent="0.2">
      <c r="A4" s="18">
        <v>37970</v>
      </c>
      <c r="B4" s="19">
        <v>38068</v>
      </c>
    </row>
    <row r="5" spans="1:4" s="10" customFormat="1" x14ac:dyDescent="0.2">
      <c r="A5" s="20">
        <v>38530</v>
      </c>
      <c r="B5" s="21">
        <v>38693</v>
      </c>
    </row>
    <row r="6" spans="1:4" s="10" customFormat="1" x14ac:dyDescent="0.2">
      <c r="A6" s="20">
        <v>38764</v>
      </c>
      <c r="B6" s="21">
        <v>38901</v>
      </c>
    </row>
    <row r="7" spans="1:4" s="10" customFormat="1" x14ac:dyDescent="0.2">
      <c r="A7" s="20">
        <v>39029</v>
      </c>
      <c r="B7" s="21">
        <v>39125</v>
      </c>
    </row>
    <row r="8" spans="1:4" s="10" customFormat="1" x14ac:dyDescent="0.2">
      <c r="A8" s="20">
        <v>39222</v>
      </c>
      <c r="B8" s="21">
        <v>39295</v>
      </c>
    </row>
    <row r="9" spans="1:4" s="10" customFormat="1" x14ac:dyDescent="0.2">
      <c r="A9" s="20">
        <v>39408</v>
      </c>
      <c r="B9" s="21">
        <v>39671</v>
      </c>
    </row>
    <row r="10" spans="1:4" s="10" customFormat="1" x14ac:dyDescent="0.2">
      <c r="A10" s="20">
        <v>39749</v>
      </c>
      <c r="B10" s="22"/>
    </row>
    <row r="11" spans="1:4" s="10" customFormat="1" x14ac:dyDescent="0.2">
      <c r="A11" s="11"/>
      <c r="B11" s="23"/>
    </row>
    <row r="12" spans="1:4" s="10" customFormat="1" ht="31.35" thickBot="1" x14ac:dyDescent="0.25">
      <c r="A12" s="24" t="s">
        <v>50</v>
      </c>
      <c r="B12" s="12" t="s">
        <v>51</v>
      </c>
    </row>
    <row r="13" spans="1:4" ht="16" thickTop="1" x14ac:dyDescent="0.3">
      <c r="A13" s="14">
        <v>40909</v>
      </c>
      <c r="B13" s="25">
        <v>40756</v>
      </c>
    </row>
    <row r="14" spans="1:4" x14ac:dyDescent="0.3">
      <c r="A14" s="14">
        <v>41480</v>
      </c>
      <c r="B14" s="25">
        <v>41476</v>
      </c>
    </row>
    <row r="15" spans="1:4" x14ac:dyDescent="0.3">
      <c r="A15" s="90">
        <v>41836</v>
      </c>
      <c r="B15" s="89">
        <v>41662</v>
      </c>
    </row>
  </sheetData>
  <customSheetViews>
    <customSheetView guid="{4372BAA9-AF7A-426A-B48F-0F9CBA9C24CD}" showPageBreaks="1" printArea="1" state="hidden">
      <selection activeCell="J31" sqref="J31"/>
      <pageMargins left="0.7" right="0.7" top="0.75" bottom="0.75" header="0.3" footer="0.3"/>
      <pageSetup paperSize="9" scale="125" orientation="portrait" r:id="rId1"/>
    </customSheetView>
    <customSheetView guid="{AFA06315-1A84-4FBD-AC61-AA5A628C617E}" showPageBreaks="1" printArea="1" state="hidden">
      <selection activeCell="J31" sqref="J31"/>
      <pageMargins left="0.7" right="0.7" top="0.75" bottom="0.75" header="0.3" footer="0.3"/>
      <pageSetup paperSize="9" scale="125" orientation="portrait" r:id="rId2"/>
    </customSheetView>
    <customSheetView guid="{AAE68EE8-B7AC-4B1F-8B34-523B19048D07}" state="hidden">
      <selection activeCell="J31" sqref="J31"/>
      <pageMargins left="0.7" right="0.7" top="0.75" bottom="0.75" header="0.3" footer="0.3"/>
      <pageSetup paperSize="9" scale="125" orientation="portrait" r:id="rId3"/>
    </customSheetView>
    <customSheetView guid="{83B6ABCE-7C22-4F31-8427-462DF19FBA22}" showPageBreaks="1" printArea="1" state="hidden">
      <selection activeCell="J31" sqref="J31"/>
      <pageMargins left="0.7" right="0.7" top="0.75" bottom="0.75" header="0.3" footer="0.3"/>
      <pageSetup paperSize="9" scale="125" orientation="portrait" r:id="rId4"/>
    </customSheetView>
  </customSheetViews>
  <mergeCells count="2">
    <mergeCell ref="A1:B1"/>
    <mergeCell ref="A2:B2"/>
  </mergeCells>
  <phoneticPr fontId="0" type="noConversion"/>
  <pageMargins left="0.7" right="0.7" top="0.75" bottom="0.75" header="0.3" footer="0.3"/>
  <pageSetup paperSize="9" scale="125" orientation="portrait"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G129"/>
  <sheetViews>
    <sheetView workbookViewId="0">
      <pane ySplit="1" topLeftCell="A116" activePane="bottomLeft" state="frozen"/>
      <selection pane="bottomLeft" activeCell="F146" sqref="F146"/>
    </sheetView>
  </sheetViews>
  <sheetFormatPr defaultRowHeight="12.7" x14ac:dyDescent="0.2"/>
  <cols>
    <col min="1" max="1" width="9.125" style="93"/>
    <col min="2" max="2" width="28.75" style="95" bestFit="1" customWidth="1"/>
    <col min="3" max="3" width="10.125" style="93" bestFit="1" customWidth="1"/>
    <col min="4" max="4" width="59.125" style="93" bestFit="1" customWidth="1"/>
    <col min="5" max="5" width="52.25" style="93" bestFit="1" customWidth="1"/>
    <col min="6" max="6" width="89.875" style="93" bestFit="1" customWidth="1"/>
  </cols>
  <sheetData>
    <row r="1" spans="1:6" ht="13.35" x14ac:dyDescent="0.25">
      <c r="A1" s="92" t="s">
        <v>6</v>
      </c>
      <c r="B1" s="210" t="s">
        <v>64</v>
      </c>
      <c r="C1" s="92" t="s">
        <v>103</v>
      </c>
      <c r="D1" s="92" t="s">
        <v>104</v>
      </c>
      <c r="E1" s="94" t="s">
        <v>54</v>
      </c>
      <c r="F1" s="94" t="s">
        <v>105</v>
      </c>
    </row>
    <row r="2" spans="1:6" x14ac:dyDescent="0.2">
      <c r="A2" s="93" t="s">
        <v>23</v>
      </c>
      <c r="B2" s="95">
        <v>42072</v>
      </c>
      <c r="C2" s="95"/>
      <c r="E2" s="93" t="s">
        <v>24</v>
      </c>
      <c r="F2" s="9"/>
    </row>
    <row r="3" spans="1:6" x14ac:dyDescent="0.2">
      <c r="A3" s="93" t="s">
        <v>23</v>
      </c>
      <c r="B3" s="95">
        <v>42073</v>
      </c>
      <c r="C3" s="95"/>
      <c r="E3" s="93" t="s">
        <v>24</v>
      </c>
      <c r="F3" s="9"/>
    </row>
    <row r="4" spans="1:6" x14ac:dyDescent="0.2">
      <c r="A4" s="93" t="s">
        <v>127</v>
      </c>
      <c r="B4" s="95">
        <v>42799</v>
      </c>
      <c r="E4" s="93" t="s">
        <v>129</v>
      </c>
      <c r="F4" s="9">
        <v>97</v>
      </c>
    </row>
    <row r="5" spans="1:6" x14ac:dyDescent="0.2">
      <c r="A5" s="93" t="s">
        <v>127</v>
      </c>
      <c r="B5" s="95">
        <v>42814</v>
      </c>
      <c r="E5" s="123" t="s">
        <v>345</v>
      </c>
      <c r="F5" s="9">
        <v>95</v>
      </c>
    </row>
    <row r="6" spans="1:6" x14ac:dyDescent="0.2">
      <c r="A6" s="93" t="s">
        <v>127</v>
      </c>
      <c r="B6" s="95">
        <v>42815</v>
      </c>
      <c r="E6" s="93" t="s">
        <v>128</v>
      </c>
      <c r="F6" s="9">
        <v>92</v>
      </c>
    </row>
    <row r="7" spans="1:6" x14ac:dyDescent="0.2">
      <c r="A7" s="93" t="s">
        <v>132</v>
      </c>
      <c r="B7" s="95">
        <v>42824</v>
      </c>
      <c r="E7" s="93" t="s">
        <v>133</v>
      </c>
      <c r="F7" s="9"/>
    </row>
    <row r="8" spans="1:6" x14ac:dyDescent="0.2">
      <c r="A8" s="93" t="s">
        <v>127</v>
      </c>
      <c r="B8" s="95">
        <v>42828</v>
      </c>
      <c r="E8" s="93" t="s">
        <v>131</v>
      </c>
      <c r="F8" s="9"/>
    </row>
    <row r="9" spans="1:6" x14ac:dyDescent="0.2">
      <c r="A9" s="93" t="s">
        <v>23</v>
      </c>
      <c r="B9" s="95">
        <v>42926</v>
      </c>
      <c r="E9" s="93" t="s">
        <v>200</v>
      </c>
      <c r="F9" s="9"/>
    </row>
    <row r="10" spans="1:6" x14ac:dyDescent="0.2">
      <c r="A10" s="93" t="s">
        <v>23</v>
      </c>
      <c r="B10" s="95">
        <v>42940</v>
      </c>
      <c r="E10" s="93" t="s">
        <v>201</v>
      </c>
      <c r="F10" s="9"/>
    </row>
    <row r="11" spans="1:6" x14ac:dyDescent="0.2">
      <c r="A11" s="93" t="s">
        <v>239</v>
      </c>
      <c r="B11" s="95">
        <v>43027</v>
      </c>
      <c r="E11" s="93" t="s">
        <v>232</v>
      </c>
      <c r="F11" s="9"/>
    </row>
    <row r="12" spans="1:6" x14ac:dyDescent="0.2">
      <c r="A12" s="93" t="s">
        <v>237</v>
      </c>
      <c r="B12" s="95">
        <v>43072</v>
      </c>
      <c r="E12" s="93" t="s">
        <v>238</v>
      </c>
      <c r="F12" s="9"/>
    </row>
    <row r="13" spans="1:6" x14ac:dyDescent="0.2">
      <c r="A13" s="123" t="s">
        <v>239</v>
      </c>
      <c r="B13" s="95">
        <v>43149</v>
      </c>
      <c r="E13" s="123" t="s">
        <v>279</v>
      </c>
      <c r="F13" s="98" t="s">
        <v>280</v>
      </c>
    </row>
    <row r="14" spans="1:6" x14ac:dyDescent="0.2">
      <c r="A14" s="123" t="s">
        <v>239</v>
      </c>
      <c r="B14" s="95">
        <v>43156</v>
      </c>
      <c r="E14" s="123" t="s">
        <v>278</v>
      </c>
      <c r="F14" s="98" t="s">
        <v>277</v>
      </c>
    </row>
    <row r="15" spans="1:6" x14ac:dyDescent="0.2">
      <c r="A15" s="93" t="s">
        <v>127</v>
      </c>
      <c r="B15" s="95">
        <v>43184</v>
      </c>
      <c r="E15" s="123" t="s">
        <v>285</v>
      </c>
      <c r="F15" s="9"/>
    </row>
    <row r="16" spans="1:6" x14ac:dyDescent="0.2">
      <c r="A16" s="93" t="s">
        <v>132</v>
      </c>
      <c r="B16" s="95">
        <v>43185</v>
      </c>
      <c r="E16" s="93" t="s">
        <v>284</v>
      </c>
      <c r="F16" s="9"/>
    </row>
    <row r="17" spans="1:6" x14ac:dyDescent="0.2">
      <c r="A17" s="123" t="s">
        <v>239</v>
      </c>
      <c r="B17" s="95">
        <v>43187</v>
      </c>
      <c r="E17" s="123" t="s">
        <v>286</v>
      </c>
      <c r="F17" s="9"/>
    </row>
    <row r="18" spans="1:6" x14ac:dyDescent="0.2">
      <c r="A18" s="123" t="s">
        <v>346</v>
      </c>
      <c r="B18" s="95">
        <v>43206</v>
      </c>
      <c r="E18" s="123" t="s">
        <v>347</v>
      </c>
      <c r="F18" s="9">
        <v>17</v>
      </c>
    </row>
    <row r="19" spans="1:6" x14ac:dyDescent="0.2">
      <c r="A19" s="93" t="s">
        <v>23</v>
      </c>
      <c r="B19" s="95">
        <v>43219</v>
      </c>
      <c r="D19" s="126" t="s">
        <v>298</v>
      </c>
      <c r="E19" s="123" t="s">
        <v>292</v>
      </c>
      <c r="F19" s="98" t="s">
        <v>293</v>
      </c>
    </row>
    <row r="20" spans="1:6" x14ac:dyDescent="0.2">
      <c r="A20" s="93" t="s">
        <v>23</v>
      </c>
      <c r="B20" s="95">
        <v>43219</v>
      </c>
      <c r="D20" s="126" t="s">
        <v>299</v>
      </c>
      <c r="E20" s="123" t="s">
        <v>296</v>
      </c>
      <c r="F20" s="98" t="s">
        <v>297</v>
      </c>
    </row>
    <row r="21" spans="1:6" x14ac:dyDescent="0.2">
      <c r="A21" s="93" t="s">
        <v>23</v>
      </c>
      <c r="B21" s="95">
        <v>43220</v>
      </c>
      <c r="D21" s="126" t="s">
        <v>298</v>
      </c>
      <c r="E21" s="123" t="s">
        <v>295</v>
      </c>
      <c r="F21" s="98" t="s">
        <v>294</v>
      </c>
    </row>
    <row r="22" spans="1:6" x14ac:dyDescent="0.2">
      <c r="A22" s="93" t="s">
        <v>23</v>
      </c>
      <c r="B22" s="95">
        <v>43224</v>
      </c>
      <c r="D22" s="126" t="s">
        <v>298</v>
      </c>
      <c r="E22" s="93" t="s">
        <v>300</v>
      </c>
      <c r="F22" s="9" t="s">
        <v>294</v>
      </c>
    </row>
    <row r="23" spans="1:6" x14ac:dyDescent="0.2">
      <c r="A23" s="93" t="s">
        <v>23</v>
      </c>
      <c r="B23" s="95">
        <v>43319</v>
      </c>
      <c r="C23" s="124">
        <v>0.41666666666666669</v>
      </c>
      <c r="D23" s="126" t="s">
        <v>341</v>
      </c>
      <c r="E23" s="93" t="s">
        <v>323</v>
      </c>
      <c r="F23" s="128" t="s">
        <v>342</v>
      </c>
    </row>
    <row r="24" spans="1:6" x14ac:dyDescent="0.2">
      <c r="A24" s="93" t="s">
        <v>23</v>
      </c>
      <c r="B24" s="95">
        <v>43319</v>
      </c>
      <c r="C24" s="124">
        <v>0.5</v>
      </c>
      <c r="D24" s="126" t="s">
        <v>344</v>
      </c>
      <c r="E24" s="93" t="s">
        <v>343</v>
      </c>
      <c r="F24" s="93" t="s">
        <v>294</v>
      </c>
    </row>
    <row r="25" spans="1:6" x14ac:dyDescent="0.2">
      <c r="A25" s="123" t="s">
        <v>311</v>
      </c>
      <c r="B25" s="95">
        <v>43320</v>
      </c>
      <c r="D25" s="126" t="s">
        <v>312</v>
      </c>
      <c r="E25" s="123" t="s">
        <v>313</v>
      </c>
      <c r="F25" s="9"/>
    </row>
    <row r="26" spans="1:6" x14ac:dyDescent="0.2">
      <c r="A26" s="123" t="s">
        <v>311</v>
      </c>
      <c r="B26" s="95">
        <v>43320</v>
      </c>
      <c r="D26" s="126" t="s">
        <v>331</v>
      </c>
    </row>
    <row r="27" spans="1:6" x14ac:dyDescent="0.2">
      <c r="A27" s="123" t="s">
        <v>23</v>
      </c>
      <c r="B27" s="95">
        <v>43321</v>
      </c>
      <c r="D27" s="126" t="s">
        <v>319</v>
      </c>
      <c r="E27" s="123" t="s">
        <v>320</v>
      </c>
      <c r="F27" s="98" t="s">
        <v>321</v>
      </c>
    </row>
    <row r="28" spans="1:6" x14ac:dyDescent="0.2">
      <c r="A28" s="123" t="s">
        <v>301</v>
      </c>
      <c r="B28" s="95">
        <v>43324</v>
      </c>
      <c r="D28" s="126" t="s">
        <v>299</v>
      </c>
      <c r="E28" s="123" t="s">
        <v>302</v>
      </c>
      <c r="F28" s="98" t="s">
        <v>303</v>
      </c>
    </row>
    <row r="29" spans="1:6" x14ac:dyDescent="0.2">
      <c r="A29" s="123" t="s">
        <v>23</v>
      </c>
      <c r="B29" s="95">
        <v>43346</v>
      </c>
      <c r="D29" s="126" t="s">
        <v>304</v>
      </c>
      <c r="E29" s="123" t="s">
        <v>308</v>
      </c>
      <c r="F29" s="98" t="s">
        <v>306</v>
      </c>
    </row>
    <row r="30" spans="1:6" x14ac:dyDescent="0.2">
      <c r="A30" s="123" t="s">
        <v>23</v>
      </c>
      <c r="B30" s="95">
        <v>43347</v>
      </c>
      <c r="D30" s="126" t="s">
        <v>304</v>
      </c>
      <c r="E30" s="123" t="s">
        <v>305</v>
      </c>
      <c r="F30" s="98" t="s">
        <v>307</v>
      </c>
    </row>
    <row r="31" spans="1:6" x14ac:dyDescent="0.2">
      <c r="A31" s="93" t="s">
        <v>239</v>
      </c>
      <c r="B31" s="95">
        <v>43348</v>
      </c>
      <c r="D31" s="126" t="s">
        <v>309</v>
      </c>
      <c r="E31" s="93" t="s">
        <v>310</v>
      </c>
      <c r="F31" s="9"/>
    </row>
    <row r="32" spans="1:6" x14ac:dyDescent="0.2">
      <c r="A32" s="123" t="s">
        <v>239</v>
      </c>
      <c r="B32" s="95">
        <v>43352</v>
      </c>
      <c r="D32" s="126" t="s">
        <v>314</v>
      </c>
      <c r="E32" s="93" t="s">
        <v>310</v>
      </c>
      <c r="F32" s="9"/>
    </row>
    <row r="33" spans="1:6" x14ac:dyDescent="0.2">
      <c r="A33" s="123" t="s">
        <v>315</v>
      </c>
      <c r="B33" s="95">
        <v>43353</v>
      </c>
      <c r="D33" s="126" t="s">
        <v>316</v>
      </c>
      <c r="E33" s="123" t="s">
        <v>317</v>
      </c>
      <c r="F33" s="98" t="s">
        <v>318</v>
      </c>
    </row>
    <row r="34" spans="1:6" x14ac:dyDescent="0.2">
      <c r="A34" s="93" t="s">
        <v>23</v>
      </c>
      <c r="B34" s="95">
        <v>43364</v>
      </c>
      <c r="D34" s="126" t="s">
        <v>322</v>
      </c>
      <c r="E34" s="93" t="s">
        <v>323</v>
      </c>
      <c r="F34" s="9"/>
    </row>
    <row r="35" spans="1:6" x14ac:dyDescent="0.2">
      <c r="A35" s="93" t="s">
        <v>23</v>
      </c>
      <c r="B35" s="95">
        <v>43365</v>
      </c>
      <c r="D35" s="126" t="s">
        <v>322</v>
      </c>
      <c r="E35" s="93" t="s">
        <v>323</v>
      </c>
      <c r="F35" s="9"/>
    </row>
    <row r="36" spans="1:6" x14ac:dyDescent="0.2">
      <c r="A36" s="123" t="s">
        <v>23</v>
      </c>
      <c r="B36" s="95">
        <v>43366</v>
      </c>
      <c r="D36" s="126" t="s">
        <v>326</v>
      </c>
      <c r="E36" s="123" t="s">
        <v>325</v>
      </c>
      <c r="F36" s="127" t="s">
        <v>327</v>
      </c>
    </row>
    <row r="37" spans="1:6" x14ac:dyDescent="0.2">
      <c r="A37" s="93" t="s">
        <v>23</v>
      </c>
      <c r="B37" s="95">
        <v>43367</v>
      </c>
      <c r="D37" s="126" t="s">
        <v>328</v>
      </c>
      <c r="E37" s="93" t="s">
        <v>323</v>
      </c>
    </row>
    <row r="38" spans="1:6" x14ac:dyDescent="0.2">
      <c r="A38" s="123" t="s">
        <v>239</v>
      </c>
      <c r="B38" s="95">
        <v>43389</v>
      </c>
      <c r="D38" s="126" t="s">
        <v>334</v>
      </c>
      <c r="E38" s="123" t="s">
        <v>336</v>
      </c>
      <c r="F38" s="127" t="s">
        <v>335</v>
      </c>
    </row>
    <row r="39" spans="1:6" x14ac:dyDescent="0.2">
      <c r="A39" s="123" t="s">
        <v>23</v>
      </c>
      <c r="B39" s="95">
        <v>43429</v>
      </c>
      <c r="D39" s="123" t="s">
        <v>348</v>
      </c>
      <c r="E39" s="123" t="s">
        <v>350</v>
      </c>
    </row>
    <row r="40" spans="1:6" x14ac:dyDescent="0.2">
      <c r="A40" s="123" t="s">
        <v>239</v>
      </c>
      <c r="B40" s="95">
        <v>43429</v>
      </c>
      <c r="D40" s="123" t="s">
        <v>349</v>
      </c>
      <c r="E40" s="123" t="s">
        <v>350</v>
      </c>
    </row>
    <row r="41" spans="1:6" x14ac:dyDescent="0.2">
      <c r="A41" s="123" t="s">
        <v>239</v>
      </c>
      <c r="B41" s="95">
        <v>43429</v>
      </c>
      <c r="D41" s="123" t="s">
        <v>351</v>
      </c>
      <c r="E41" s="123" t="s">
        <v>350</v>
      </c>
      <c r="F41" s="127" t="s">
        <v>352</v>
      </c>
    </row>
    <row r="42" spans="1:6" x14ac:dyDescent="0.2">
      <c r="A42" s="123" t="s">
        <v>23</v>
      </c>
      <c r="B42" s="95">
        <v>43430</v>
      </c>
      <c r="D42" s="123" t="s">
        <v>348</v>
      </c>
      <c r="E42" s="123" t="s">
        <v>350</v>
      </c>
    </row>
    <row r="43" spans="1:6" x14ac:dyDescent="0.2">
      <c r="A43" s="123" t="s">
        <v>239</v>
      </c>
      <c r="B43" s="95">
        <v>43430</v>
      </c>
      <c r="D43" s="123" t="s">
        <v>349</v>
      </c>
      <c r="E43" s="123" t="s">
        <v>350</v>
      </c>
    </row>
    <row r="44" spans="1:6" x14ac:dyDescent="0.2">
      <c r="A44" s="123" t="s">
        <v>239</v>
      </c>
      <c r="B44" s="95">
        <v>43430</v>
      </c>
      <c r="D44" s="123" t="s">
        <v>351</v>
      </c>
      <c r="E44" s="123" t="s">
        <v>350</v>
      </c>
      <c r="F44" s="9" t="s">
        <v>353</v>
      </c>
    </row>
    <row r="45" spans="1:6" x14ac:dyDescent="0.2">
      <c r="A45" s="123" t="s">
        <v>23</v>
      </c>
      <c r="B45" s="95">
        <v>43431</v>
      </c>
      <c r="D45" s="123" t="s">
        <v>348</v>
      </c>
      <c r="E45" s="123" t="s">
        <v>350</v>
      </c>
    </row>
    <row r="46" spans="1:6" x14ac:dyDescent="0.2">
      <c r="A46" s="123" t="s">
        <v>239</v>
      </c>
      <c r="B46" s="95">
        <v>43431</v>
      </c>
      <c r="D46" s="123" t="s">
        <v>349</v>
      </c>
      <c r="E46" s="123" t="s">
        <v>350</v>
      </c>
    </row>
    <row r="47" spans="1:6" x14ac:dyDescent="0.2">
      <c r="A47" s="123" t="s">
        <v>239</v>
      </c>
      <c r="B47" s="95">
        <v>43431</v>
      </c>
      <c r="D47" s="123" t="s">
        <v>351</v>
      </c>
      <c r="E47" s="123" t="s">
        <v>350</v>
      </c>
      <c r="F47" s="9" t="s">
        <v>354</v>
      </c>
    </row>
    <row r="48" spans="1:6" x14ac:dyDescent="0.2">
      <c r="A48" s="123" t="s">
        <v>23</v>
      </c>
      <c r="B48" s="95">
        <v>43438</v>
      </c>
      <c r="D48" s="123" t="s">
        <v>357</v>
      </c>
      <c r="E48" s="125" t="s">
        <v>358</v>
      </c>
      <c r="F48" s="9">
        <v>79.900000000000006</v>
      </c>
    </row>
    <row r="49" spans="1:6" x14ac:dyDescent="0.2">
      <c r="A49" s="123" t="s">
        <v>23</v>
      </c>
      <c r="B49" s="95">
        <v>43439</v>
      </c>
      <c r="D49" s="123" t="s">
        <v>406</v>
      </c>
      <c r="E49" s="125" t="s">
        <v>379</v>
      </c>
      <c r="F49" s="9"/>
    </row>
    <row r="50" spans="1:6" x14ac:dyDescent="0.2">
      <c r="A50" s="123" t="s">
        <v>239</v>
      </c>
      <c r="B50" s="95">
        <v>43439</v>
      </c>
      <c r="D50" s="123" t="s">
        <v>407</v>
      </c>
      <c r="E50" s="125" t="s">
        <v>379</v>
      </c>
      <c r="F50" s="9"/>
    </row>
    <row r="51" spans="1:6" x14ac:dyDescent="0.2">
      <c r="A51" s="123" t="s">
        <v>239</v>
      </c>
      <c r="B51" s="95">
        <v>43454</v>
      </c>
      <c r="D51" s="123" t="s">
        <v>362</v>
      </c>
      <c r="E51" s="125" t="s">
        <v>361</v>
      </c>
      <c r="F51" s="9" t="s">
        <v>363</v>
      </c>
    </row>
    <row r="52" spans="1:6" x14ac:dyDescent="0.2">
      <c r="A52" s="123" t="s">
        <v>127</v>
      </c>
      <c r="B52" s="95">
        <v>43454</v>
      </c>
      <c r="D52" s="123" t="s">
        <v>364</v>
      </c>
      <c r="E52" s="125" t="s">
        <v>361</v>
      </c>
      <c r="F52" s="9">
        <v>0.3</v>
      </c>
    </row>
    <row r="53" spans="1:6" x14ac:dyDescent="0.2">
      <c r="A53" s="123" t="s">
        <v>239</v>
      </c>
      <c r="B53" s="95">
        <v>43459</v>
      </c>
      <c r="D53" s="123" t="s">
        <v>367</v>
      </c>
      <c r="E53" s="123" t="s">
        <v>361</v>
      </c>
      <c r="F53" s="98" t="s">
        <v>368</v>
      </c>
    </row>
    <row r="54" spans="1:6" x14ac:dyDescent="0.2">
      <c r="A54" s="123" t="s">
        <v>237</v>
      </c>
      <c r="B54" s="95">
        <v>43478</v>
      </c>
      <c r="D54" s="123" t="s">
        <v>372</v>
      </c>
      <c r="E54" s="123" t="s">
        <v>371</v>
      </c>
      <c r="F54" s="98" t="s">
        <v>373</v>
      </c>
    </row>
    <row r="55" spans="1:6" x14ac:dyDescent="0.2">
      <c r="A55" s="123" t="s">
        <v>237</v>
      </c>
      <c r="B55" s="95">
        <v>43488</v>
      </c>
      <c r="D55" s="123" t="s">
        <v>372</v>
      </c>
      <c r="E55" s="123" t="s">
        <v>371</v>
      </c>
      <c r="F55" s="98" t="s">
        <v>376</v>
      </c>
    </row>
    <row r="56" spans="1:6" x14ac:dyDescent="0.2">
      <c r="A56" s="123" t="s">
        <v>237</v>
      </c>
      <c r="B56" s="95">
        <v>43506</v>
      </c>
      <c r="D56" s="123" t="s">
        <v>372</v>
      </c>
      <c r="E56" s="123" t="s">
        <v>371</v>
      </c>
      <c r="F56" s="98" t="s">
        <v>377</v>
      </c>
    </row>
    <row r="57" spans="1:6" x14ac:dyDescent="0.2">
      <c r="A57" s="93" t="s">
        <v>239</v>
      </c>
      <c r="B57" s="95">
        <v>43507</v>
      </c>
      <c r="D57" s="93" t="s">
        <v>378</v>
      </c>
      <c r="E57" s="93" t="s">
        <v>379</v>
      </c>
    </row>
    <row r="58" spans="1:6" x14ac:dyDescent="0.2">
      <c r="A58" s="93" t="s">
        <v>239</v>
      </c>
      <c r="B58" s="95">
        <v>43507</v>
      </c>
      <c r="D58" s="93" t="s">
        <v>378</v>
      </c>
      <c r="E58" s="123" t="s">
        <v>380</v>
      </c>
      <c r="F58" s="100" t="s">
        <v>381</v>
      </c>
    </row>
    <row r="59" spans="1:6" x14ac:dyDescent="0.2">
      <c r="A59" s="93" t="s">
        <v>239</v>
      </c>
      <c r="B59" s="95">
        <v>43508</v>
      </c>
      <c r="D59" s="93" t="s">
        <v>378</v>
      </c>
      <c r="E59" s="93" t="s">
        <v>382</v>
      </c>
      <c r="F59" s="100" t="s">
        <v>383</v>
      </c>
    </row>
    <row r="60" spans="1:6" x14ac:dyDescent="0.2">
      <c r="A60" s="93" t="s">
        <v>239</v>
      </c>
      <c r="B60" s="95">
        <v>43513</v>
      </c>
      <c r="D60" s="93" t="s">
        <v>378</v>
      </c>
      <c r="E60" s="123" t="s">
        <v>384</v>
      </c>
      <c r="F60" s="100" t="s">
        <v>385</v>
      </c>
    </row>
    <row r="61" spans="1:6" x14ac:dyDescent="0.2">
      <c r="A61" s="93" t="s">
        <v>239</v>
      </c>
      <c r="B61" s="95">
        <v>43514</v>
      </c>
      <c r="D61" s="93" t="s">
        <v>378</v>
      </c>
      <c r="E61" s="123" t="s">
        <v>386</v>
      </c>
      <c r="F61" s="100" t="s">
        <v>387</v>
      </c>
    </row>
    <row r="62" spans="1:6" x14ac:dyDescent="0.2">
      <c r="A62" s="123" t="s">
        <v>239</v>
      </c>
      <c r="B62" s="95">
        <v>43519</v>
      </c>
      <c r="D62" s="93" t="s">
        <v>378</v>
      </c>
      <c r="E62" s="93" t="s">
        <v>379</v>
      </c>
    </row>
    <row r="63" spans="1:6" x14ac:dyDescent="0.2">
      <c r="A63" s="123" t="s">
        <v>239</v>
      </c>
      <c r="B63" s="95">
        <v>43520</v>
      </c>
      <c r="D63" s="93" t="s">
        <v>378</v>
      </c>
      <c r="E63" s="93" t="s">
        <v>379</v>
      </c>
    </row>
    <row r="64" spans="1:6" x14ac:dyDescent="0.2">
      <c r="A64" s="123" t="s">
        <v>239</v>
      </c>
      <c r="B64" s="95">
        <v>43521</v>
      </c>
      <c r="D64" s="123" t="s">
        <v>388</v>
      </c>
      <c r="E64" s="123" t="s">
        <v>388</v>
      </c>
    </row>
    <row r="65" spans="1:6" x14ac:dyDescent="0.2">
      <c r="A65" s="123" t="s">
        <v>239</v>
      </c>
      <c r="B65" s="95">
        <v>43522</v>
      </c>
      <c r="D65" s="123" t="s">
        <v>389</v>
      </c>
      <c r="E65" s="123" t="s">
        <v>389</v>
      </c>
    </row>
    <row r="66" spans="1:6" x14ac:dyDescent="0.2">
      <c r="A66" s="123" t="s">
        <v>239</v>
      </c>
      <c r="B66" s="95">
        <v>43537</v>
      </c>
      <c r="D66" s="123" t="s">
        <v>391</v>
      </c>
      <c r="E66" s="123" t="s">
        <v>392</v>
      </c>
      <c r="F66" s="8">
        <v>80</v>
      </c>
    </row>
    <row r="67" spans="1:6" x14ac:dyDescent="0.2">
      <c r="A67" s="123" t="s">
        <v>237</v>
      </c>
      <c r="B67" s="95">
        <v>43550</v>
      </c>
      <c r="D67" s="123" t="s">
        <v>395</v>
      </c>
      <c r="E67" s="123" t="s">
        <v>394</v>
      </c>
      <c r="F67" s="100" t="s">
        <v>393</v>
      </c>
    </row>
    <row r="68" spans="1:6" x14ac:dyDescent="0.2">
      <c r="A68" s="123" t="s">
        <v>237</v>
      </c>
      <c r="B68" s="95">
        <v>43551</v>
      </c>
      <c r="D68" s="123" t="s">
        <v>395</v>
      </c>
      <c r="E68" s="123" t="s">
        <v>394</v>
      </c>
      <c r="F68" s="100" t="s">
        <v>396</v>
      </c>
    </row>
    <row r="69" spans="1:6" x14ac:dyDescent="0.2">
      <c r="A69" s="123" t="s">
        <v>127</v>
      </c>
      <c r="B69" s="95">
        <v>43555</v>
      </c>
      <c r="D69" s="123" t="s">
        <v>397</v>
      </c>
      <c r="E69" s="123" t="s">
        <v>397</v>
      </c>
      <c r="F69" s="98" t="s">
        <v>398</v>
      </c>
    </row>
    <row r="70" spans="1:6" x14ac:dyDescent="0.2">
      <c r="A70" s="123" t="s">
        <v>127</v>
      </c>
      <c r="B70" s="95">
        <v>43559</v>
      </c>
      <c r="D70" s="123" t="s">
        <v>401</v>
      </c>
      <c r="E70" s="123" t="s">
        <v>404</v>
      </c>
      <c r="F70" s="98" t="s">
        <v>405</v>
      </c>
    </row>
    <row r="71" spans="1:6" x14ac:dyDescent="0.2">
      <c r="A71" s="123" t="s">
        <v>127</v>
      </c>
      <c r="B71" s="95">
        <v>43560</v>
      </c>
      <c r="D71" s="123" t="s">
        <v>401</v>
      </c>
      <c r="E71" s="123" t="s">
        <v>392</v>
      </c>
      <c r="F71" s="98">
        <v>98</v>
      </c>
    </row>
    <row r="72" spans="1:6" x14ac:dyDescent="0.2">
      <c r="A72" s="123" t="s">
        <v>127</v>
      </c>
      <c r="B72" s="95">
        <v>43561</v>
      </c>
      <c r="D72" s="123" t="s">
        <v>401</v>
      </c>
      <c r="E72" s="123" t="s">
        <v>392</v>
      </c>
      <c r="F72" s="98" t="s">
        <v>403</v>
      </c>
    </row>
    <row r="73" spans="1:6" x14ac:dyDescent="0.2">
      <c r="A73" s="123" t="s">
        <v>127</v>
      </c>
      <c r="B73" s="95">
        <v>43562</v>
      </c>
      <c r="D73" s="123" t="s">
        <v>401</v>
      </c>
      <c r="E73" s="123" t="s">
        <v>392</v>
      </c>
      <c r="F73" s="98" t="s">
        <v>402</v>
      </c>
    </row>
    <row r="74" spans="1:6" x14ac:dyDescent="0.2">
      <c r="A74" s="123" t="s">
        <v>127</v>
      </c>
      <c r="B74" s="95">
        <v>43563</v>
      </c>
      <c r="D74" s="123" t="s">
        <v>401</v>
      </c>
      <c r="E74" s="123" t="s">
        <v>408</v>
      </c>
    </row>
    <row r="75" spans="1:6" x14ac:dyDescent="0.2">
      <c r="A75" s="123" t="s">
        <v>127</v>
      </c>
      <c r="B75" s="95">
        <v>43564</v>
      </c>
      <c r="D75" s="123" t="s">
        <v>401</v>
      </c>
      <c r="E75" s="123" t="s">
        <v>408</v>
      </c>
    </row>
    <row r="76" spans="1:6" x14ac:dyDescent="0.2">
      <c r="A76" s="123" t="s">
        <v>127</v>
      </c>
      <c r="B76" s="95">
        <v>43565</v>
      </c>
      <c r="D76" s="123" t="s">
        <v>401</v>
      </c>
      <c r="E76" s="123" t="s">
        <v>408</v>
      </c>
    </row>
    <row r="77" spans="1:6" x14ac:dyDescent="0.2">
      <c r="A77" s="123" t="s">
        <v>127</v>
      </c>
      <c r="B77" s="95">
        <v>43566</v>
      </c>
      <c r="D77" s="123" t="s">
        <v>401</v>
      </c>
      <c r="E77" s="123" t="s">
        <v>408</v>
      </c>
    </row>
    <row r="78" spans="1:6" x14ac:dyDescent="0.2">
      <c r="A78" s="123" t="s">
        <v>237</v>
      </c>
      <c r="B78" s="95">
        <v>43572</v>
      </c>
      <c r="D78" s="123" t="s">
        <v>409</v>
      </c>
      <c r="E78" s="123" t="s">
        <v>410</v>
      </c>
      <c r="F78" s="123" t="s">
        <v>411</v>
      </c>
    </row>
    <row r="79" spans="1:6" x14ac:dyDescent="0.2">
      <c r="A79" s="93" t="s">
        <v>127</v>
      </c>
      <c r="B79" s="95">
        <v>43625</v>
      </c>
      <c r="D79" s="93" t="s">
        <v>414</v>
      </c>
      <c r="E79" s="93" t="s">
        <v>415</v>
      </c>
      <c r="F79" s="129" t="s">
        <v>416</v>
      </c>
    </row>
    <row r="80" spans="1:6" x14ac:dyDescent="0.2">
      <c r="A80" s="123" t="s">
        <v>237</v>
      </c>
      <c r="B80" s="95">
        <v>43653</v>
      </c>
      <c r="D80" s="93" t="s">
        <v>418</v>
      </c>
      <c r="E80" s="93" t="s">
        <v>419</v>
      </c>
      <c r="F80" s="93" t="s">
        <v>420</v>
      </c>
    </row>
    <row r="81" spans="1:6" x14ac:dyDescent="0.2">
      <c r="A81" s="123" t="s">
        <v>237</v>
      </c>
      <c r="B81" s="95">
        <v>43696</v>
      </c>
      <c r="D81" s="123" t="s">
        <v>443</v>
      </c>
      <c r="E81" s="123" t="s">
        <v>444</v>
      </c>
    </row>
    <row r="82" spans="1:6" x14ac:dyDescent="0.2">
      <c r="A82" s="123" t="s">
        <v>237</v>
      </c>
      <c r="B82" s="95">
        <v>43697</v>
      </c>
      <c r="D82" s="123" t="s">
        <v>443</v>
      </c>
      <c r="E82" s="123" t="s">
        <v>444</v>
      </c>
    </row>
    <row r="83" spans="1:6" x14ac:dyDescent="0.2">
      <c r="A83" s="123" t="s">
        <v>237</v>
      </c>
      <c r="B83" s="95">
        <v>43698</v>
      </c>
      <c r="D83" s="123" t="s">
        <v>443</v>
      </c>
      <c r="E83" s="123" t="s">
        <v>444</v>
      </c>
    </row>
    <row r="84" spans="1:6" ht="24" customHeight="1" x14ac:dyDescent="0.2">
      <c r="A84" s="93" t="s">
        <v>239</v>
      </c>
      <c r="B84" s="95">
        <v>43705</v>
      </c>
      <c r="D84" s="93" t="s">
        <v>446</v>
      </c>
      <c r="E84" s="130" t="s">
        <v>447</v>
      </c>
    </row>
    <row r="85" spans="1:6" x14ac:dyDescent="0.2">
      <c r="A85" s="93" t="s">
        <v>237</v>
      </c>
      <c r="B85" s="95">
        <v>43713</v>
      </c>
      <c r="D85" s="93" t="s">
        <v>450</v>
      </c>
      <c r="E85" s="93" t="s">
        <v>451</v>
      </c>
      <c r="F85" s="93" t="s">
        <v>449</v>
      </c>
    </row>
    <row r="86" spans="1:6" x14ac:dyDescent="0.2">
      <c r="A86" s="93" t="s">
        <v>239</v>
      </c>
      <c r="B86" s="95">
        <v>42262</v>
      </c>
      <c r="D86" s="93" t="s">
        <v>454</v>
      </c>
      <c r="E86" s="93" t="s">
        <v>455</v>
      </c>
      <c r="F86" s="93" t="s">
        <v>456</v>
      </c>
    </row>
    <row r="87" spans="1:6" x14ac:dyDescent="0.2">
      <c r="A87" s="93" t="s">
        <v>239</v>
      </c>
      <c r="B87" s="95">
        <v>43772</v>
      </c>
      <c r="D87" s="93" t="s">
        <v>457</v>
      </c>
      <c r="E87" s="93" t="s">
        <v>458</v>
      </c>
    </row>
    <row r="88" spans="1:6" x14ac:dyDescent="0.2">
      <c r="A88" s="123" t="s">
        <v>465</v>
      </c>
      <c r="B88" s="95">
        <v>43822</v>
      </c>
      <c r="D88" s="123" t="s">
        <v>466</v>
      </c>
      <c r="E88" s="123" t="s">
        <v>467</v>
      </c>
    </row>
    <row r="89" spans="1:6" x14ac:dyDescent="0.2">
      <c r="A89" s="123" t="s">
        <v>465</v>
      </c>
      <c r="B89" s="95">
        <v>43823</v>
      </c>
      <c r="D89" s="123" t="s">
        <v>466</v>
      </c>
      <c r="E89" s="123" t="s">
        <v>467</v>
      </c>
    </row>
    <row r="90" spans="1:6" x14ac:dyDescent="0.2">
      <c r="A90" s="123" t="s">
        <v>465</v>
      </c>
      <c r="B90" s="95">
        <v>43824</v>
      </c>
      <c r="D90" s="123" t="s">
        <v>466</v>
      </c>
      <c r="E90" s="123" t="s">
        <v>467</v>
      </c>
    </row>
    <row r="91" spans="1:6" x14ac:dyDescent="0.2">
      <c r="A91" s="123" t="s">
        <v>127</v>
      </c>
      <c r="B91" s="95">
        <v>43836</v>
      </c>
      <c r="D91" s="123" t="s">
        <v>401</v>
      </c>
      <c r="E91" s="123" t="s">
        <v>404</v>
      </c>
      <c r="F91" s="98" t="s">
        <v>470</v>
      </c>
    </row>
    <row r="92" spans="1:6" x14ac:dyDescent="0.2">
      <c r="A92" s="123" t="s">
        <v>127</v>
      </c>
      <c r="B92" s="95">
        <v>43839</v>
      </c>
      <c r="D92" s="123" t="s">
        <v>401</v>
      </c>
      <c r="E92" s="123" t="s">
        <v>404</v>
      </c>
      <c r="F92" s="98" t="s">
        <v>471</v>
      </c>
    </row>
    <row r="93" spans="1:6" x14ac:dyDescent="0.2">
      <c r="A93" s="123" t="s">
        <v>127</v>
      </c>
      <c r="B93" s="95">
        <v>43845</v>
      </c>
      <c r="D93" s="123" t="s">
        <v>401</v>
      </c>
      <c r="E93" s="123" t="s">
        <v>404</v>
      </c>
      <c r="F93" s="98" t="s">
        <v>475</v>
      </c>
    </row>
    <row r="94" spans="1:6" x14ac:dyDescent="0.2">
      <c r="A94" s="123" t="s">
        <v>127</v>
      </c>
      <c r="B94" s="95">
        <v>43867</v>
      </c>
      <c r="D94" s="123" t="s">
        <v>401</v>
      </c>
      <c r="E94" s="123" t="s">
        <v>404</v>
      </c>
      <c r="F94" s="98" t="s">
        <v>482</v>
      </c>
    </row>
    <row r="95" spans="1:6" x14ac:dyDescent="0.2">
      <c r="A95" s="123" t="s">
        <v>127</v>
      </c>
      <c r="B95" s="95">
        <v>43868</v>
      </c>
      <c r="D95" s="123" t="s">
        <v>401</v>
      </c>
      <c r="E95" s="123" t="s">
        <v>404</v>
      </c>
      <c r="F95" s="98" t="s">
        <v>483</v>
      </c>
    </row>
    <row r="96" spans="1:6" x14ac:dyDescent="0.2">
      <c r="A96" s="123" t="s">
        <v>127</v>
      </c>
      <c r="B96" s="95">
        <v>43870</v>
      </c>
      <c r="D96" s="123" t="s">
        <v>401</v>
      </c>
      <c r="E96" s="123" t="s">
        <v>404</v>
      </c>
      <c r="F96" s="98" t="s">
        <v>484</v>
      </c>
    </row>
    <row r="97" spans="1:6" x14ac:dyDescent="0.2">
      <c r="A97" s="123" t="s">
        <v>127</v>
      </c>
      <c r="B97" s="95">
        <v>43873</v>
      </c>
      <c r="D97" s="123" t="s">
        <v>401</v>
      </c>
      <c r="E97" s="123" t="s">
        <v>404</v>
      </c>
      <c r="F97" s="98" t="s">
        <v>475</v>
      </c>
    </row>
    <row r="98" spans="1:6" x14ac:dyDescent="0.2">
      <c r="A98" s="123" t="s">
        <v>127</v>
      </c>
      <c r="B98" s="95">
        <v>43874</v>
      </c>
      <c r="D98" s="123" t="s">
        <v>401</v>
      </c>
      <c r="E98" s="123" t="s">
        <v>404</v>
      </c>
      <c r="F98" s="98" t="s">
        <v>485</v>
      </c>
    </row>
    <row r="99" spans="1:6" x14ac:dyDescent="0.2">
      <c r="A99" s="123" t="s">
        <v>127</v>
      </c>
      <c r="B99" s="95">
        <v>43876</v>
      </c>
      <c r="D99" s="123" t="s">
        <v>401</v>
      </c>
      <c r="E99" s="123" t="s">
        <v>404</v>
      </c>
      <c r="F99" s="98" t="s">
        <v>486</v>
      </c>
    </row>
    <row r="100" spans="1:6" x14ac:dyDescent="0.2">
      <c r="A100" s="123" t="s">
        <v>127</v>
      </c>
      <c r="B100" s="95">
        <v>43878</v>
      </c>
      <c r="D100" s="123" t="s">
        <v>401</v>
      </c>
      <c r="E100" s="123" t="s">
        <v>404</v>
      </c>
      <c r="F100" s="98" t="s">
        <v>484</v>
      </c>
    </row>
    <row r="101" spans="1:6" x14ac:dyDescent="0.2">
      <c r="A101" s="123" t="s">
        <v>239</v>
      </c>
      <c r="B101" s="136">
        <v>43895</v>
      </c>
      <c r="D101" s="123" t="s">
        <v>493</v>
      </c>
      <c r="E101" s="123" t="s">
        <v>495</v>
      </c>
      <c r="F101" s="123" t="s">
        <v>496</v>
      </c>
    </row>
    <row r="102" spans="1:6" x14ac:dyDescent="0.2">
      <c r="A102" s="123" t="s">
        <v>23</v>
      </c>
      <c r="B102" s="95">
        <v>43895</v>
      </c>
      <c r="D102" s="123" t="s">
        <v>494</v>
      </c>
      <c r="E102" s="126" t="s">
        <v>495</v>
      </c>
      <c r="F102" s="126" t="s">
        <v>497</v>
      </c>
    </row>
    <row r="103" spans="1:6" x14ac:dyDescent="0.2">
      <c r="A103" s="123" t="s">
        <v>127</v>
      </c>
      <c r="B103" s="95">
        <v>43900</v>
      </c>
      <c r="D103" s="123" t="s">
        <v>498</v>
      </c>
      <c r="E103" s="126"/>
      <c r="F103" s="129">
        <v>9.1999999999999998E-2</v>
      </c>
    </row>
    <row r="104" spans="1:6" x14ac:dyDescent="0.2">
      <c r="A104" s="123" t="s">
        <v>239</v>
      </c>
      <c r="B104" s="95">
        <v>43923</v>
      </c>
      <c r="D104" s="123" t="s">
        <v>499</v>
      </c>
      <c r="E104" s="126"/>
      <c r="F104" s="126" t="s">
        <v>500</v>
      </c>
    </row>
    <row r="105" spans="1:6" s="1" customFormat="1" x14ac:dyDescent="0.2">
      <c r="A105" s="126" t="s">
        <v>465</v>
      </c>
      <c r="B105" s="137">
        <v>43999</v>
      </c>
      <c r="C105" s="9"/>
      <c r="D105" s="126" t="s">
        <v>509</v>
      </c>
      <c r="E105" s="126" t="s">
        <v>510</v>
      </c>
      <c r="F105" s="126" t="s">
        <v>511</v>
      </c>
    </row>
    <row r="106" spans="1:6" x14ac:dyDescent="0.2">
      <c r="A106" s="123" t="s">
        <v>23</v>
      </c>
      <c r="B106" s="137">
        <v>44054</v>
      </c>
      <c r="D106" s="123" t="s">
        <v>518</v>
      </c>
      <c r="E106" s="126" t="s">
        <v>519</v>
      </c>
      <c r="F106" s="126" t="s">
        <v>520</v>
      </c>
    </row>
    <row r="107" spans="1:6" x14ac:dyDescent="0.2">
      <c r="A107" s="123" t="s">
        <v>237</v>
      </c>
      <c r="B107" s="137">
        <v>44111</v>
      </c>
      <c r="D107" s="123" t="s">
        <v>530</v>
      </c>
      <c r="E107" s="126" t="s">
        <v>532</v>
      </c>
      <c r="F107" s="126" t="s">
        <v>531</v>
      </c>
    </row>
    <row r="108" spans="1:6" x14ac:dyDescent="0.2">
      <c r="A108" s="123" t="s">
        <v>237</v>
      </c>
      <c r="B108" s="137">
        <v>44149</v>
      </c>
      <c r="D108" s="123" t="s">
        <v>536</v>
      </c>
      <c r="E108" s="123" t="s">
        <v>537</v>
      </c>
      <c r="F108" s="123" t="s">
        <v>538</v>
      </c>
    </row>
    <row r="109" spans="1:6" x14ac:dyDescent="0.2">
      <c r="A109" s="123" t="s">
        <v>237</v>
      </c>
      <c r="B109" s="137">
        <v>44150</v>
      </c>
      <c r="D109" s="123" t="s">
        <v>536</v>
      </c>
      <c r="E109" s="123" t="s">
        <v>537</v>
      </c>
      <c r="F109" s="123" t="s">
        <v>538</v>
      </c>
    </row>
    <row r="110" spans="1:6" x14ac:dyDescent="0.2">
      <c r="A110" s="123" t="s">
        <v>237</v>
      </c>
      <c r="B110" s="137">
        <v>44151</v>
      </c>
      <c r="D110" s="123" t="s">
        <v>536</v>
      </c>
      <c r="E110" s="123" t="s">
        <v>537</v>
      </c>
      <c r="F110" s="123" t="s">
        <v>538</v>
      </c>
    </row>
    <row r="111" spans="1:6" x14ac:dyDescent="0.2">
      <c r="A111" s="123" t="s">
        <v>239</v>
      </c>
      <c r="B111" s="137">
        <v>44206</v>
      </c>
      <c r="D111" s="123" t="s">
        <v>539</v>
      </c>
      <c r="E111" s="123" t="s">
        <v>539</v>
      </c>
      <c r="F111" s="123" t="s">
        <v>540</v>
      </c>
    </row>
    <row r="112" spans="1:6" x14ac:dyDescent="0.2">
      <c r="A112" s="123" t="s">
        <v>552</v>
      </c>
      <c r="B112" s="137">
        <v>44271</v>
      </c>
      <c r="D112" s="93" t="s">
        <v>550</v>
      </c>
      <c r="E112" s="93" t="s">
        <v>551</v>
      </c>
      <c r="F112" s="123" t="s">
        <v>540</v>
      </c>
    </row>
    <row r="113" spans="1:7" x14ac:dyDescent="0.2">
      <c r="A113" s="123" t="s">
        <v>239</v>
      </c>
      <c r="B113" s="137">
        <v>44311</v>
      </c>
      <c r="D113" s="123" t="s">
        <v>553</v>
      </c>
      <c r="E113" s="123" t="s">
        <v>554</v>
      </c>
      <c r="F113" s="123" t="s">
        <v>540</v>
      </c>
    </row>
    <row r="114" spans="1:7" x14ac:dyDescent="0.2">
      <c r="A114" s="123" t="s">
        <v>23</v>
      </c>
      <c r="B114" s="95">
        <v>44355</v>
      </c>
      <c r="D114" s="123" t="s">
        <v>555</v>
      </c>
      <c r="E114" s="123" t="s">
        <v>556</v>
      </c>
      <c r="F114" s="123" t="s">
        <v>540</v>
      </c>
    </row>
    <row r="115" spans="1:7" s="195" customFormat="1" ht="25.35" x14ac:dyDescent="0.2">
      <c r="A115" s="191" t="s">
        <v>465</v>
      </c>
      <c r="B115" s="192">
        <v>44642</v>
      </c>
      <c r="C115" s="193"/>
      <c r="D115" s="191" t="s">
        <v>790</v>
      </c>
      <c r="E115" s="194" t="s">
        <v>792</v>
      </c>
      <c r="F115" s="191" t="s">
        <v>540</v>
      </c>
      <c r="G115" s="195" t="s">
        <v>793</v>
      </c>
    </row>
    <row r="116" spans="1:7" s="195" customFormat="1" x14ac:dyDescent="0.2">
      <c r="A116" s="191" t="s">
        <v>465</v>
      </c>
      <c r="B116" s="192">
        <v>44642</v>
      </c>
      <c r="C116" s="193"/>
      <c r="D116" s="191" t="s">
        <v>791</v>
      </c>
      <c r="E116" s="194" t="s">
        <v>794</v>
      </c>
      <c r="F116" s="191" t="s">
        <v>540</v>
      </c>
      <c r="G116" s="195" t="s">
        <v>793</v>
      </c>
    </row>
    <row r="117" spans="1:7" s="195" customFormat="1" x14ac:dyDescent="0.2">
      <c r="A117" s="191" t="s">
        <v>796</v>
      </c>
      <c r="B117" s="192">
        <v>44642</v>
      </c>
      <c r="C117" s="193"/>
      <c r="D117" s="191" t="s">
        <v>795</v>
      </c>
      <c r="E117" s="191" t="s">
        <v>794</v>
      </c>
      <c r="F117" s="191" t="s">
        <v>540</v>
      </c>
      <c r="G117" s="195" t="s">
        <v>793</v>
      </c>
    </row>
    <row r="118" spans="1:7" x14ac:dyDescent="0.2">
      <c r="A118" s="93" t="s">
        <v>810</v>
      </c>
      <c r="B118" s="95">
        <v>44663</v>
      </c>
      <c r="C118" s="124">
        <v>0.41666666666666669</v>
      </c>
      <c r="D118" s="93" t="s">
        <v>811</v>
      </c>
      <c r="E118" s="93" t="s">
        <v>812</v>
      </c>
      <c r="F118" s="93" t="s">
        <v>540</v>
      </c>
      <c r="G118" s="195" t="s">
        <v>813</v>
      </c>
    </row>
    <row r="119" spans="1:7" x14ac:dyDescent="0.2">
      <c r="A119" s="123" t="s">
        <v>871</v>
      </c>
      <c r="B119" s="95">
        <v>44760</v>
      </c>
      <c r="C119" s="124">
        <v>0.60069444444444442</v>
      </c>
      <c r="D119" s="123" t="s">
        <v>873</v>
      </c>
      <c r="E119" s="123" t="s">
        <v>872</v>
      </c>
      <c r="F119" s="123" t="s">
        <v>876</v>
      </c>
    </row>
    <row r="120" spans="1:7" x14ac:dyDescent="0.2">
      <c r="A120" s="123" t="s">
        <v>877</v>
      </c>
      <c r="B120" s="95">
        <v>44760</v>
      </c>
      <c r="C120" s="124">
        <v>0.41666666666666669</v>
      </c>
      <c r="D120" s="123" t="s">
        <v>874</v>
      </c>
      <c r="E120" s="123" t="s">
        <v>875</v>
      </c>
      <c r="F120" s="93" t="s">
        <v>540</v>
      </c>
    </row>
    <row r="121" spans="1:7" s="208" customFormat="1" ht="25.35" x14ac:dyDescent="0.2">
      <c r="A121" s="212" t="s">
        <v>886</v>
      </c>
      <c r="B121" s="215">
        <v>44761</v>
      </c>
      <c r="C121" s="214">
        <v>0.625</v>
      </c>
      <c r="D121" s="213" t="s">
        <v>878</v>
      </c>
      <c r="E121" s="191" t="s">
        <v>875</v>
      </c>
      <c r="F121" s="193" t="s">
        <v>540</v>
      </c>
    </row>
    <row r="122" spans="1:7" s="195" customFormat="1" ht="50.7" x14ac:dyDescent="0.2">
      <c r="A122" s="212" t="s">
        <v>887</v>
      </c>
      <c r="B122" s="192">
        <v>44762</v>
      </c>
      <c r="C122" s="211">
        <v>0.625</v>
      </c>
      <c r="D122" s="194" t="s">
        <v>879</v>
      </c>
      <c r="E122" s="191" t="s">
        <v>880</v>
      </c>
      <c r="F122" s="193" t="s">
        <v>540</v>
      </c>
    </row>
    <row r="123" spans="1:7" s="195" customFormat="1" ht="50.7" x14ac:dyDescent="0.2">
      <c r="A123" s="212" t="s">
        <v>887</v>
      </c>
      <c r="B123" s="192">
        <v>44763</v>
      </c>
      <c r="C123" s="211">
        <v>0.6875</v>
      </c>
      <c r="D123" s="194" t="s">
        <v>879</v>
      </c>
      <c r="E123" s="191" t="s">
        <v>880</v>
      </c>
      <c r="F123" s="193" t="s">
        <v>540</v>
      </c>
    </row>
    <row r="124" spans="1:7" s="195" customFormat="1" ht="50.7" x14ac:dyDescent="0.2">
      <c r="A124" s="212" t="s">
        <v>887</v>
      </c>
      <c r="B124" s="192">
        <v>44764</v>
      </c>
      <c r="C124" s="211">
        <v>0.25</v>
      </c>
      <c r="D124" s="194" t="s">
        <v>888</v>
      </c>
      <c r="E124" s="191" t="s">
        <v>880</v>
      </c>
      <c r="F124" s="193" t="s">
        <v>540</v>
      </c>
    </row>
    <row r="125" spans="1:7" ht="25.35" x14ac:dyDescent="0.2">
      <c r="A125" s="123" t="s">
        <v>237</v>
      </c>
      <c r="B125" s="95">
        <v>44851</v>
      </c>
      <c r="C125" s="124">
        <v>0.54166666666666663</v>
      </c>
      <c r="D125" s="223" t="s">
        <v>946</v>
      </c>
      <c r="E125" s="123" t="s">
        <v>947</v>
      </c>
      <c r="F125" s="193" t="s">
        <v>540</v>
      </c>
    </row>
    <row r="126" spans="1:7" x14ac:dyDescent="0.2">
      <c r="A126" s="123" t="s">
        <v>239</v>
      </c>
      <c r="B126" s="95">
        <v>44987</v>
      </c>
      <c r="C126" s="124">
        <v>0.66666666666666663</v>
      </c>
      <c r="D126" s="123" t="s">
        <v>1365</v>
      </c>
      <c r="E126" s="123" t="s">
        <v>1356</v>
      </c>
      <c r="F126" s="193" t="s">
        <v>540</v>
      </c>
      <c r="G126" s="104" t="s">
        <v>1357</v>
      </c>
    </row>
    <row r="127" spans="1:7" x14ac:dyDescent="0.2">
      <c r="A127" s="123" t="s">
        <v>239</v>
      </c>
      <c r="B127" s="95">
        <v>44991</v>
      </c>
      <c r="C127" s="124">
        <v>0.5</v>
      </c>
      <c r="D127" s="93" t="s">
        <v>1366</v>
      </c>
      <c r="E127" s="93" t="s">
        <v>1367</v>
      </c>
      <c r="F127" s="193" t="s">
        <v>540</v>
      </c>
      <c r="G127" t="s">
        <v>1368</v>
      </c>
    </row>
    <row r="128" spans="1:7" x14ac:dyDescent="0.2">
      <c r="A128" s="123" t="s">
        <v>239</v>
      </c>
      <c r="B128" s="95">
        <v>44997</v>
      </c>
      <c r="C128" s="124">
        <v>0.10416666666666667</v>
      </c>
      <c r="D128" s="123" t="s">
        <v>1365</v>
      </c>
      <c r="E128" s="123" t="s">
        <v>1356</v>
      </c>
      <c r="F128" s="193" t="s">
        <v>540</v>
      </c>
    </row>
    <row r="129" spans="1:6" x14ac:dyDescent="0.2">
      <c r="A129" s="123" t="s">
        <v>239</v>
      </c>
      <c r="B129" s="95">
        <v>44999</v>
      </c>
      <c r="C129" s="124">
        <v>0.54166666666666663</v>
      </c>
      <c r="D129" s="93" t="s">
        <v>1366</v>
      </c>
      <c r="E129" s="93" t="s">
        <v>1367</v>
      </c>
      <c r="F129" s="193" t="s">
        <v>540</v>
      </c>
    </row>
  </sheetData>
  <autoFilter ref="A1:G126" xr:uid="{00000000-0009-0000-0000-00000C000000}">
    <sortState xmlns:xlrd2="http://schemas.microsoft.com/office/spreadsheetml/2017/richdata2" ref="A3:G124">
      <sortCondition ref="B1:B73"/>
    </sortState>
  </autoFilter>
  <customSheetViews>
    <customSheetView guid="{4372BAA9-AF7A-426A-B48F-0F9CBA9C24CD}" showAutoFilter="1">
      <pane ySplit="1" topLeftCell="A116" activePane="bottomLeft" state="frozen"/>
      <selection pane="bottomLeft" activeCell="A126" sqref="A126"/>
      <pageMargins left="0.75" right="0.75" top="1" bottom="1" header="0.5" footer="0.5"/>
      <headerFooter alignWithMargins="0"/>
      <autoFilter ref="A1:G126" xr:uid="{C6BD3FB4-B027-42A7-B1F5-2A02531CF2AE}">
        <sortState xmlns:xlrd2="http://schemas.microsoft.com/office/spreadsheetml/2017/richdata2" ref="A3:G124">
          <sortCondition ref="B1:B73"/>
        </sortState>
      </autoFilter>
    </customSheetView>
    <customSheetView guid="{AFA06315-1A84-4FBD-AC61-AA5A628C617E}" showAutoFilter="1">
      <pane ySplit="1" topLeftCell="A101" activePane="bottomLeft" state="frozen"/>
      <selection pane="bottomLeft" activeCell="A125" sqref="A125:XFD125"/>
      <pageMargins left="0.75" right="0.75" top="1" bottom="1" header="0.5" footer="0.5"/>
      <headerFooter alignWithMargins="0"/>
      <autoFilter ref="A1:G126" xr:uid="{FB9D2038-5C5E-4638-A365-D7DC515729A1}">
        <sortState xmlns:xlrd2="http://schemas.microsoft.com/office/spreadsheetml/2017/richdata2" ref="A3:G124">
          <sortCondition ref="B1:B73"/>
        </sortState>
      </autoFilter>
    </customSheetView>
    <customSheetView guid="{AAE68EE8-B7AC-4B1F-8B34-523B19048D07}" showAutoFilter="1">
      <pane ySplit="1" topLeftCell="A80" activePane="bottomLeft" state="frozen"/>
      <selection pane="bottomLeft" activeCell="G115" sqref="G115"/>
      <pageMargins left="0.75" right="0.75" top="1" bottom="1" header="0.5" footer="0.5"/>
      <headerFooter alignWithMargins="0"/>
      <autoFilter ref="A1:G118" xr:uid="{6F29B990-7667-42AD-AEAC-44316E699FA7}">
        <sortState xmlns:xlrd2="http://schemas.microsoft.com/office/spreadsheetml/2017/richdata2" ref="A2:F77">
          <sortCondition ref="B1:B73"/>
        </sortState>
      </autoFilter>
    </customSheetView>
    <customSheetView guid="{83B6ABCE-7C22-4F31-8427-462DF19FBA22}" showAutoFilter="1">
      <pane ySplit="1" topLeftCell="A101" activePane="bottomLeft" state="frozen"/>
      <selection pane="bottomLeft" activeCell="A125" sqref="A125:XFD125"/>
      <pageMargins left="0.75" right="0.75" top="1" bottom="1" header="0.5" footer="0.5"/>
      <headerFooter alignWithMargins="0"/>
      <autoFilter ref="A1:G126" xr:uid="{3D52800C-810B-46CA-9D88-6B0AC4736E08}">
        <sortState xmlns:xlrd2="http://schemas.microsoft.com/office/spreadsheetml/2017/richdata2" ref="A3:G124">
          <sortCondition ref="B1:B73"/>
        </sortState>
      </autoFilter>
    </customSheetView>
  </customSheetViews>
  <phoneticPr fontId="29"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2:F5"/>
  <sheetViews>
    <sheetView workbookViewId="0">
      <selection activeCell="F40" sqref="F40"/>
    </sheetView>
  </sheetViews>
  <sheetFormatPr defaultRowHeight="12.7" x14ac:dyDescent="0.2"/>
  <cols>
    <col min="2" max="2" width="59.125" bestFit="1" customWidth="1"/>
    <col min="4" max="4" width="17.25" bestFit="1" customWidth="1"/>
    <col min="5" max="5" width="17.25" customWidth="1"/>
    <col min="6" max="6" width="66.25" bestFit="1" customWidth="1"/>
  </cols>
  <sheetData>
    <row r="2" spans="1:6" ht="13.35" x14ac:dyDescent="0.25">
      <c r="A2" s="105" t="s">
        <v>107</v>
      </c>
      <c r="B2" s="105" t="s">
        <v>108</v>
      </c>
      <c r="C2" s="105" t="s">
        <v>3</v>
      </c>
      <c r="D2" s="105" t="s">
        <v>111</v>
      </c>
      <c r="E2" s="105" t="s">
        <v>109</v>
      </c>
      <c r="F2" s="105" t="s">
        <v>110</v>
      </c>
    </row>
    <row r="3" spans="1:6" ht="12.85" x14ac:dyDescent="0.2">
      <c r="A3" s="1">
        <v>2</v>
      </c>
      <c r="B3" s="1" t="s">
        <v>112</v>
      </c>
      <c r="C3" s="103">
        <v>42760</v>
      </c>
      <c r="D3" s="1" t="s">
        <v>113</v>
      </c>
      <c r="E3" s="1"/>
      <c r="F3" s="1" t="s">
        <v>114</v>
      </c>
    </row>
    <row r="4" spans="1:6" ht="12.85" x14ac:dyDescent="0.2">
      <c r="A4" s="1">
        <v>4</v>
      </c>
      <c r="B4" s="104" t="s">
        <v>115</v>
      </c>
      <c r="C4" s="103">
        <v>42772</v>
      </c>
    </row>
    <row r="5" spans="1:6" ht="12.85" x14ac:dyDescent="0.2">
      <c r="A5" s="1">
        <v>4</v>
      </c>
      <c r="B5" s="104" t="s">
        <v>116</v>
      </c>
      <c r="C5" s="103">
        <v>42774</v>
      </c>
    </row>
  </sheetData>
  <customSheetViews>
    <customSheetView guid="{4372BAA9-AF7A-426A-B48F-0F9CBA9C24CD}">
      <selection activeCell="F40" sqref="F40"/>
      <pageMargins left="0.75" right="0.75" top="1" bottom="1" header="0.5" footer="0.5"/>
      <headerFooter alignWithMargins="0"/>
    </customSheetView>
    <customSheetView guid="{AFA06315-1A84-4FBD-AC61-AA5A628C617E}">
      <selection activeCell="F40" sqref="F40"/>
      <pageMargins left="0.75" right="0.75" top="1" bottom="1" header="0.5" footer="0.5"/>
      <headerFooter alignWithMargins="0"/>
    </customSheetView>
    <customSheetView guid="{AAE68EE8-B7AC-4B1F-8B34-523B19048D07}">
      <selection activeCell="F35" sqref="F35"/>
      <pageMargins left="0.75" right="0.75" top="1" bottom="1" header="0.5" footer="0.5"/>
      <headerFooter alignWithMargins="0"/>
    </customSheetView>
    <customSheetView guid="{83B6ABCE-7C22-4F31-8427-462DF19FBA22}">
      <selection activeCell="F40" sqref="F40"/>
      <pageMargins left="0.75" right="0.75" top="1" bottom="1" header="0.5" footer="0.5"/>
      <headerFooter alignWithMargins="0"/>
    </customSheetView>
  </customSheetView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4">
    <tabColor rgb="FFFF0000"/>
  </sheetPr>
  <dimension ref="A1:D8"/>
  <sheetViews>
    <sheetView workbookViewId="0">
      <selection activeCell="C11" sqref="C11"/>
    </sheetView>
  </sheetViews>
  <sheetFormatPr defaultRowHeight="12.7" x14ac:dyDescent="0.2"/>
  <cols>
    <col min="1" max="1" width="4.625" bestFit="1" customWidth="1"/>
    <col min="2" max="2" width="32.625" bestFit="1" customWidth="1"/>
    <col min="3" max="3" width="124.875" customWidth="1"/>
    <col min="4" max="4" width="99.75" customWidth="1"/>
  </cols>
  <sheetData>
    <row r="1" spans="1:4" ht="13.35" x14ac:dyDescent="0.25">
      <c r="A1" s="132" t="s">
        <v>6</v>
      </c>
      <c r="B1" s="132" t="s">
        <v>477</v>
      </c>
      <c r="C1" s="132" t="s">
        <v>281</v>
      </c>
      <c r="D1" s="132" t="s">
        <v>282</v>
      </c>
    </row>
    <row r="2" spans="1:4" ht="88.7" x14ac:dyDescent="0.2">
      <c r="A2" s="133">
        <v>4</v>
      </c>
      <c r="B2" s="135" t="s">
        <v>283</v>
      </c>
      <c r="C2" s="134" t="s">
        <v>535</v>
      </c>
      <c r="D2" s="134" t="s">
        <v>897</v>
      </c>
    </row>
    <row r="3" spans="1:4" s="144" customFormat="1" ht="25.35" x14ac:dyDescent="0.2">
      <c r="A3" s="139">
        <v>12</v>
      </c>
      <c r="B3" s="140" t="s">
        <v>472</v>
      </c>
      <c r="C3" s="139"/>
      <c r="D3" s="216" t="s">
        <v>895</v>
      </c>
    </row>
    <row r="4" spans="1:4" s="144" customFormat="1" ht="38" x14ac:dyDescent="0.2">
      <c r="A4" s="139">
        <v>2</v>
      </c>
      <c r="B4" s="140" t="s">
        <v>218</v>
      </c>
      <c r="C4" s="216" t="s">
        <v>601</v>
      </c>
      <c r="D4" s="216" t="s">
        <v>898</v>
      </c>
    </row>
    <row r="5" spans="1:4" s="236" customFormat="1" ht="152" x14ac:dyDescent="0.2">
      <c r="A5" s="232">
        <v>4</v>
      </c>
      <c r="B5" s="233" t="s">
        <v>37</v>
      </c>
      <c r="C5" s="234" t="s">
        <v>1319</v>
      </c>
      <c r="D5" s="235" t="s">
        <v>549</v>
      </c>
    </row>
    <row r="6" spans="1:4" ht="13.35" x14ac:dyDescent="0.2">
      <c r="A6" s="139">
        <v>2</v>
      </c>
      <c r="B6" s="140" t="s">
        <v>476</v>
      </c>
      <c r="C6" s="138" t="s">
        <v>523</v>
      </c>
      <c r="D6" s="138" t="s">
        <v>524</v>
      </c>
    </row>
    <row r="7" spans="1:4" ht="88.7" x14ac:dyDescent="0.2">
      <c r="A7" s="131">
        <v>2</v>
      </c>
      <c r="B7" s="224" t="s">
        <v>102</v>
      </c>
      <c r="C7" s="224" t="s">
        <v>856</v>
      </c>
      <c r="D7" s="134" t="s">
        <v>896</v>
      </c>
    </row>
    <row r="8" spans="1:4" s="144" customFormat="1" ht="13.35" x14ac:dyDescent="0.25">
      <c r="A8" s="142">
        <v>5</v>
      </c>
      <c r="B8" s="143" t="s">
        <v>491</v>
      </c>
      <c r="C8" s="145" t="s">
        <v>533</v>
      </c>
      <c r="D8" s="145" t="s">
        <v>534</v>
      </c>
    </row>
  </sheetData>
  <customSheetViews>
    <customSheetView guid="{4372BAA9-AF7A-426A-B48F-0F9CBA9C24CD}">
      <selection activeCell="B7" sqref="B7"/>
      <pageMargins left="0.7" right="0.7" top="0.75" bottom="0.75" header="0.3" footer="0.3"/>
    </customSheetView>
    <customSheetView guid="{AFA06315-1A84-4FBD-AC61-AA5A628C617E}">
      <selection activeCell="B7" sqref="B7"/>
      <pageMargins left="0.7" right="0.7" top="0.75" bottom="0.75" header="0.3" footer="0.3"/>
    </customSheetView>
    <customSheetView guid="{AAE68EE8-B7AC-4B1F-8B34-523B19048D07}">
      <selection activeCell="C14" sqref="C14"/>
      <pageMargins left="0.7" right="0.7" top="0.75" bottom="0.75" header="0.3" footer="0.3"/>
    </customSheetView>
    <customSheetView guid="{83B6ABCE-7C22-4F31-8427-462DF19FBA22}">
      <selection activeCell="B7" sqref="B7"/>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
  <sheetViews>
    <sheetView workbookViewId="0">
      <pane ySplit="1" topLeftCell="A2" activePane="bottomLeft" state="frozen"/>
      <selection pane="bottomLeft" activeCell="D13" sqref="D13"/>
    </sheetView>
  </sheetViews>
  <sheetFormatPr defaultColWidth="9.125" defaultRowHeight="15.35" x14ac:dyDescent="0.2"/>
  <cols>
    <col min="1" max="1" width="9.875" style="257" bestFit="1" customWidth="1"/>
    <col min="2" max="2" width="11.375" style="257" bestFit="1" customWidth="1"/>
    <col min="3" max="3" width="67.75" style="257" bestFit="1" customWidth="1"/>
    <col min="4" max="4" width="53.25" style="259" customWidth="1"/>
    <col min="5" max="5" width="19.75" style="259" bestFit="1" customWidth="1"/>
    <col min="6" max="6" width="60" style="259" customWidth="1"/>
    <col min="7" max="16384" width="9.125" style="260"/>
  </cols>
  <sheetData>
    <row r="1" spans="1:6" s="255" customFormat="1" ht="16" x14ac:dyDescent="0.2">
      <c r="A1" s="253" t="s">
        <v>3</v>
      </c>
      <c r="B1" s="253" t="s">
        <v>1642</v>
      </c>
      <c r="C1" s="253" t="s">
        <v>1643</v>
      </c>
      <c r="D1" s="254" t="s">
        <v>54</v>
      </c>
      <c r="E1" s="254" t="s">
        <v>1644</v>
      </c>
      <c r="F1" s="254" t="s">
        <v>1645</v>
      </c>
    </row>
    <row r="2" spans="1:6" ht="92" x14ac:dyDescent="0.2">
      <c r="A2" s="256">
        <v>45119</v>
      </c>
      <c r="B2" s="257" t="s">
        <v>1646</v>
      </c>
      <c r="C2" s="257" t="s">
        <v>1647</v>
      </c>
      <c r="D2" s="258" t="s">
        <v>1648</v>
      </c>
      <c r="E2" s="259" t="s">
        <v>1649</v>
      </c>
      <c r="F2" s="258" t="s">
        <v>1650</v>
      </c>
    </row>
    <row r="3" spans="1:6" s="257" customFormat="1" ht="122.7" x14ac:dyDescent="0.2">
      <c r="A3" s="261">
        <v>45001</v>
      </c>
      <c r="B3" s="257" t="s">
        <v>1651</v>
      </c>
      <c r="C3" s="259" t="s">
        <v>1652</v>
      </c>
      <c r="D3" s="259" t="s">
        <v>1653</v>
      </c>
      <c r="E3" s="259" t="s">
        <v>1654</v>
      </c>
      <c r="F3" s="259" t="s">
        <v>1655</v>
      </c>
    </row>
    <row r="4" spans="1:6" s="257" customFormat="1" ht="92" x14ac:dyDescent="0.2">
      <c r="A4" s="261">
        <v>45137</v>
      </c>
      <c r="B4" s="257" t="s">
        <v>1656</v>
      </c>
      <c r="C4" s="257" t="s">
        <v>1657</v>
      </c>
      <c r="D4" s="259" t="s">
        <v>1658</v>
      </c>
      <c r="E4" s="259" t="s">
        <v>1593</v>
      </c>
      <c r="F4" s="259" t="s">
        <v>1659</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
  <sheetViews>
    <sheetView workbookViewId="0">
      <pane ySplit="1" topLeftCell="A2" activePane="bottomLeft" state="frozen"/>
      <selection pane="bottomLeft" activeCell="A4" sqref="A4"/>
    </sheetView>
  </sheetViews>
  <sheetFormatPr defaultColWidth="9.125" defaultRowHeight="15.35" x14ac:dyDescent="0.2"/>
  <cols>
    <col min="1" max="1" width="10" style="257" bestFit="1" customWidth="1"/>
    <col min="2" max="2" width="12.125" style="257" bestFit="1" customWidth="1"/>
    <col min="3" max="3" width="43.75" style="257" bestFit="1" customWidth="1"/>
    <col min="4" max="4" width="53.25" style="259" customWidth="1"/>
    <col min="5" max="5" width="31.625" style="259" customWidth="1"/>
    <col min="6" max="6" width="30.875" style="259" customWidth="1"/>
    <col min="7" max="16384" width="9.125" style="260"/>
  </cols>
  <sheetData>
    <row r="1" spans="1:6" s="255" customFormat="1" ht="16" x14ac:dyDescent="0.2">
      <c r="A1" s="253" t="s">
        <v>3</v>
      </c>
      <c r="B1" s="253" t="s">
        <v>1642</v>
      </c>
      <c r="C1" s="253" t="s">
        <v>1643</v>
      </c>
      <c r="D1" s="254" t="s">
        <v>54</v>
      </c>
      <c r="E1" s="254" t="s">
        <v>1644</v>
      </c>
      <c r="F1" s="254" t="s">
        <v>1645</v>
      </c>
    </row>
    <row r="2" spans="1:6" ht="30.7" x14ac:dyDescent="0.2">
      <c r="A2" s="256">
        <v>45146</v>
      </c>
      <c r="B2" s="257" t="s">
        <v>1660</v>
      </c>
      <c r="C2" s="257" t="s">
        <v>1661</v>
      </c>
      <c r="D2" s="259" t="s">
        <v>1662</v>
      </c>
      <c r="E2" s="282" t="s">
        <v>1777</v>
      </c>
      <c r="F2" s="282" t="s">
        <v>1778</v>
      </c>
    </row>
    <row r="3" spans="1:6" s="262" customFormat="1" ht="168.7" x14ac:dyDescent="0.3">
      <c r="A3" s="261">
        <v>45042</v>
      </c>
      <c r="B3" s="257" t="s">
        <v>1663</v>
      </c>
      <c r="C3" s="257" t="s">
        <v>1664</v>
      </c>
      <c r="D3" s="259" t="s">
        <v>1665</v>
      </c>
      <c r="E3" s="259" t="s">
        <v>1654</v>
      </c>
      <c r="F3" s="259" t="s">
        <v>1666</v>
      </c>
    </row>
    <row r="4" spans="1:6" ht="46" x14ac:dyDescent="0.2">
      <c r="A4" s="256">
        <v>45133</v>
      </c>
      <c r="B4" s="257">
        <v>4914</v>
      </c>
      <c r="C4" s="281" t="s">
        <v>1775</v>
      </c>
      <c r="D4" s="282" t="s">
        <v>1776</v>
      </c>
      <c r="E4" s="282" t="s">
        <v>1777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8"/>
  <sheetViews>
    <sheetView workbookViewId="0">
      <pane ySplit="1" topLeftCell="A20" activePane="bottomLeft" state="frozen"/>
      <selection pane="bottomLeft" activeCell="E68" sqref="E68"/>
    </sheetView>
  </sheetViews>
  <sheetFormatPr defaultColWidth="9.125" defaultRowHeight="12.7" x14ac:dyDescent="0.2"/>
  <cols>
    <col min="1" max="1" width="4.25" style="1" bestFit="1" customWidth="1"/>
    <col min="2" max="2" width="12.75" style="1" bestFit="1" customWidth="1"/>
    <col min="3" max="3" width="10.125" style="6" bestFit="1" customWidth="1"/>
    <col min="4" max="4" width="82.875" style="1" bestFit="1" customWidth="1"/>
    <col min="5" max="5" width="10.625" style="1" bestFit="1" customWidth="1"/>
    <col min="6" max="6" width="29.75" style="1" bestFit="1" customWidth="1"/>
    <col min="7" max="7" width="233.875" style="1" bestFit="1" customWidth="1"/>
    <col min="8" max="16384" width="9.125" style="1"/>
  </cols>
  <sheetData>
    <row r="1" spans="1:7" x14ac:dyDescent="0.2">
      <c r="A1" s="226" t="s">
        <v>6</v>
      </c>
      <c r="B1" s="226" t="s">
        <v>1007</v>
      </c>
      <c r="C1" s="227" t="s">
        <v>1008</v>
      </c>
      <c r="D1" s="226" t="s">
        <v>189</v>
      </c>
      <c r="E1" s="226" t="s">
        <v>1009</v>
      </c>
      <c r="F1" s="226" t="s">
        <v>1010</v>
      </c>
      <c r="G1" s="226" t="s">
        <v>1011</v>
      </c>
    </row>
    <row r="2" spans="1:7" x14ac:dyDescent="0.2">
      <c r="A2" s="1">
        <v>2</v>
      </c>
      <c r="B2" s="1" t="s">
        <v>980</v>
      </c>
      <c r="C2" s="6">
        <v>37090</v>
      </c>
      <c r="D2" s="1" t="s">
        <v>981</v>
      </c>
      <c r="E2" s="1" t="s">
        <v>982</v>
      </c>
      <c r="G2" s="1" t="s">
        <v>983</v>
      </c>
    </row>
    <row r="3" spans="1:7" x14ac:dyDescent="0.2">
      <c r="A3" s="1">
        <v>4</v>
      </c>
      <c r="B3" s="1" t="s">
        <v>980</v>
      </c>
      <c r="C3" s="6">
        <v>37091</v>
      </c>
      <c r="D3" s="1" t="s">
        <v>1021</v>
      </c>
      <c r="E3" s="1" t="s">
        <v>982</v>
      </c>
      <c r="G3" s="1" t="s">
        <v>988</v>
      </c>
    </row>
    <row r="4" spans="1:7" x14ac:dyDescent="0.2">
      <c r="A4" s="1">
        <v>5</v>
      </c>
      <c r="B4" s="1" t="s">
        <v>980</v>
      </c>
      <c r="C4" s="6">
        <v>37162</v>
      </c>
      <c r="D4" s="1" t="s">
        <v>1056</v>
      </c>
      <c r="E4" s="1" t="s">
        <v>982</v>
      </c>
      <c r="G4" s="1" t="s">
        <v>983</v>
      </c>
    </row>
    <row r="5" spans="1:7" x14ac:dyDescent="0.2">
      <c r="A5" s="1">
        <v>5</v>
      </c>
      <c r="B5" s="1" t="s">
        <v>984</v>
      </c>
      <c r="C5" s="6">
        <v>37162</v>
      </c>
      <c r="D5" s="1" t="s">
        <v>1057</v>
      </c>
      <c r="E5" s="1" t="s">
        <v>982</v>
      </c>
      <c r="G5" s="1" t="s">
        <v>983</v>
      </c>
    </row>
    <row r="6" spans="1:7" x14ac:dyDescent="0.2">
      <c r="A6" s="1">
        <v>5</v>
      </c>
      <c r="B6" s="1" t="s">
        <v>986</v>
      </c>
      <c r="C6" s="6">
        <v>37169</v>
      </c>
      <c r="D6" s="1" t="s">
        <v>1058</v>
      </c>
      <c r="E6" s="1" t="s">
        <v>982</v>
      </c>
      <c r="G6" s="1" t="s">
        <v>983</v>
      </c>
    </row>
    <row r="7" spans="1:7" x14ac:dyDescent="0.2">
      <c r="A7" s="1">
        <v>6</v>
      </c>
      <c r="B7" s="1" t="s">
        <v>980</v>
      </c>
      <c r="C7" s="6">
        <v>37174</v>
      </c>
      <c r="D7" s="1" t="s">
        <v>1069</v>
      </c>
      <c r="E7" s="1" t="s">
        <v>982</v>
      </c>
      <c r="G7" s="1" t="s">
        <v>983</v>
      </c>
    </row>
    <row r="8" spans="1:7" x14ac:dyDescent="0.2">
      <c r="A8" s="1">
        <v>6</v>
      </c>
      <c r="B8" s="1" t="s">
        <v>984</v>
      </c>
      <c r="C8" s="6">
        <v>37174</v>
      </c>
      <c r="D8" s="1" t="s">
        <v>1070</v>
      </c>
      <c r="E8" s="1" t="s">
        <v>982</v>
      </c>
      <c r="G8" s="1" t="s">
        <v>983</v>
      </c>
    </row>
    <row r="9" spans="1:7" x14ac:dyDescent="0.2">
      <c r="A9" s="1">
        <v>2</v>
      </c>
      <c r="B9" s="1" t="s">
        <v>984</v>
      </c>
      <c r="C9" s="6">
        <v>37200</v>
      </c>
      <c r="D9" s="1" t="s">
        <v>985</v>
      </c>
      <c r="E9" s="1" t="s">
        <v>982</v>
      </c>
      <c r="G9" s="1" t="s">
        <v>983</v>
      </c>
    </row>
    <row r="10" spans="1:7" x14ac:dyDescent="0.2">
      <c r="A10" s="1">
        <v>4</v>
      </c>
      <c r="B10" s="1" t="s">
        <v>984</v>
      </c>
      <c r="C10" s="6">
        <v>37317</v>
      </c>
      <c r="D10" s="1" t="s">
        <v>1022</v>
      </c>
      <c r="E10" s="1" t="s">
        <v>982</v>
      </c>
      <c r="G10" s="1" t="s">
        <v>988</v>
      </c>
    </row>
    <row r="11" spans="1:7" x14ac:dyDescent="0.2">
      <c r="A11" s="1">
        <v>4</v>
      </c>
      <c r="B11" s="1" t="s">
        <v>986</v>
      </c>
      <c r="C11" s="6">
        <v>37321</v>
      </c>
      <c r="D11" s="1" t="s">
        <v>1023</v>
      </c>
      <c r="E11" s="1" t="s">
        <v>982</v>
      </c>
      <c r="G11" s="1" t="s">
        <v>988</v>
      </c>
    </row>
    <row r="12" spans="1:7" x14ac:dyDescent="0.2">
      <c r="A12" s="1">
        <v>2</v>
      </c>
      <c r="B12" s="1" t="s">
        <v>986</v>
      </c>
      <c r="C12" s="6">
        <v>37341</v>
      </c>
      <c r="D12" s="1" t="s">
        <v>987</v>
      </c>
      <c r="E12" s="1" t="s">
        <v>982</v>
      </c>
      <c r="G12" s="1" t="s">
        <v>988</v>
      </c>
    </row>
    <row r="13" spans="1:7" x14ac:dyDescent="0.2">
      <c r="A13" s="1">
        <v>2</v>
      </c>
      <c r="B13" s="1" t="s">
        <v>989</v>
      </c>
      <c r="C13" s="6">
        <v>37344</v>
      </c>
      <c r="D13" s="1" t="s">
        <v>990</v>
      </c>
      <c r="E13" s="1" t="s">
        <v>982</v>
      </c>
      <c r="G13" s="1" t="s">
        <v>988</v>
      </c>
    </row>
    <row r="14" spans="1:7" x14ac:dyDescent="0.2">
      <c r="A14" s="1">
        <v>2</v>
      </c>
      <c r="B14" s="1" t="s">
        <v>991</v>
      </c>
      <c r="C14" s="6">
        <v>37344</v>
      </c>
      <c r="D14" s="1" t="s">
        <v>992</v>
      </c>
      <c r="E14" s="1" t="s">
        <v>982</v>
      </c>
      <c r="G14" s="1" t="s">
        <v>983</v>
      </c>
    </row>
    <row r="15" spans="1:7" x14ac:dyDescent="0.2">
      <c r="A15" s="1">
        <v>2</v>
      </c>
      <c r="B15" s="1" t="s">
        <v>993</v>
      </c>
      <c r="C15" s="6">
        <v>37344</v>
      </c>
      <c r="D15" s="1" t="s">
        <v>994</v>
      </c>
      <c r="E15" s="1" t="s">
        <v>982</v>
      </c>
      <c r="G15" s="1" t="s">
        <v>983</v>
      </c>
    </row>
    <row r="16" spans="1:7" x14ac:dyDescent="0.2">
      <c r="A16" s="1">
        <v>2</v>
      </c>
      <c r="B16" s="1" t="s">
        <v>995</v>
      </c>
      <c r="C16" s="6">
        <v>37345</v>
      </c>
      <c r="D16" s="1" t="s">
        <v>996</v>
      </c>
      <c r="E16" s="1" t="s">
        <v>982</v>
      </c>
      <c r="G16" s="1" t="s">
        <v>983</v>
      </c>
    </row>
    <row r="17" spans="1:7" x14ac:dyDescent="0.2">
      <c r="A17" s="1" t="s">
        <v>1083</v>
      </c>
      <c r="B17" s="1" t="s">
        <v>980</v>
      </c>
      <c r="C17" s="6">
        <v>37348</v>
      </c>
      <c r="D17" s="1" t="s">
        <v>1084</v>
      </c>
      <c r="G17" s="1" t="s">
        <v>983</v>
      </c>
    </row>
    <row r="18" spans="1:7" x14ac:dyDescent="0.2">
      <c r="A18" s="1">
        <v>12</v>
      </c>
      <c r="B18" s="1" t="s">
        <v>980</v>
      </c>
      <c r="C18" s="6">
        <v>37351</v>
      </c>
      <c r="D18" s="1" t="s">
        <v>1079</v>
      </c>
      <c r="E18" s="1" t="s">
        <v>982</v>
      </c>
      <c r="G18" s="1" t="s">
        <v>983</v>
      </c>
    </row>
    <row r="19" spans="1:7" x14ac:dyDescent="0.2">
      <c r="A19" s="1">
        <v>4</v>
      </c>
      <c r="B19" s="1" t="s">
        <v>989</v>
      </c>
      <c r="C19" s="6">
        <v>37427</v>
      </c>
      <c r="D19" s="1" t="s">
        <v>1024</v>
      </c>
      <c r="E19" s="1" t="s">
        <v>982</v>
      </c>
      <c r="G19" s="1" t="s">
        <v>1025</v>
      </c>
    </row>
    <row r="20" spans="1:7" x14ac:dyDescent="0.2">
      <c r="A20" s="1">
        <v>5</v>
      </c>
      <c r="B20" s="1" t="s">
        <v>989</v>
      </c>
      <c r="C20" s="6">
        <v>37794</v>
      </c>
      <c r="D20" s="1" t="s">
        <v>1059</v>
      </c>
      <c r="E20" s="1" t="s">
        <v>982</v>
      </c>
    </row>
    <row r="21" spans="1:7" x14ac:dyDescent="0.2">
      <c r="A21" s="1">
        <v>6</v>
      </c>
      <c r="B21" s="1" t="s">
        <v>986</v>
      </c>
      <c r="C21" s="6">
        <v>38214</v>
      </c>
      <c r="D21" s="1" t="s">
        <v>1071</v>
      </c>
      <c r="E21" s="1" t="s">
        <v>982</v>
      </c>
      <c r="G21" s="1" t="s">
        <v>983</v>
      </c>
    </row>
    <row r="22" spans="1:7" x14ac:dyDescent="0.2">
      <c r="A22" s="1">
        <v>6</v>
      </c>
      <c r="B22" s="1" t="s">
        <v>989</v>
      </c>
      <c r="C22" s="6">
        <v>38342</v>
      </c>
      <c r="D22" s="1" t="s">
        <v>1072</v>
      </c>
      <c r="E22" s="1" t="s">
        <v>982</v>
      </c>
      <c r="G22" s="1" t="s">
        <v>983</v>
      </c>
    </row>
    <row r="23" spans="1:7" x14ac:dyDescent="0.2">
      <c r="A23" s="1">
        <v>5</v>
      </c>
      <c r="B23" s="1" t="s">
        <v>991</v>
      </c>
      <c r="C23" s="6">
        <v>38739</v>
      </c>
      <c r="D23" s="1" t="s">
        <v>1060</v>
      </c>
      <c r="E23" s="1" t="s">
        <v>982</v>
      </c>
    </row>
    <row r="24" spans="1:7" x14ac:dyDescent="0.2">
      <c r="A24" s="1">
        <v>4</v>
      </c>
      <c r="B24" s="1" t="s">
        <v>991</v>
      </c>
      <c r="C24" s="6">
        <v>38742</v>
      </c>
      <c r="D24" s="1" t="s">
        <v>1026</v>
      </c>
      <c r="E24" s="1" t="s">
        <v>982</v>
      </c>
    </row>
    <row r="25" spans="1:7" x14ac:dyDescent="0.2">
      <c r="A25" s="1">
        <v>4</v>
      </c>
      <c r="B25" s="1" t="s">
        <v>993</v>
      </c>
      <c r="C25" s="6">
        <v>38742</v>
      </c>
      <c r="D25" s="1" t="s">
        <v>1027</v>
      </c>
      <c r="E25" s="1" t="s">
        <v>982</v>
      </c>
      <c r="G25" s="1" t="s">
        <v>983</v>
      </c>
    </row>
    <row r="26" spans="1:7" x14ac:dyDescent="0.2">
      <c r="A26" s="1">
        <v>4</v>
      </c>
      <c r="B26" s="1" t="s">
        <v>995</v>
      </c>
      <c r="C26" s="6">
        <v>38895</v>
      </c>
      <c r="D26" s="1" t="s">
        <v>1028</v>
      </c>
      <c r="E26" s="1" t="s">
        <v>982</v>
      </c>
      <c r="G26" s="1" t="s">
        <v>983</v>
      </c>
    </row>
    <row r="27" spans="1:7" x14ac:dyDescent="0.2">
      <c r="A27" s="1">
        <v>4</v>
      </c>
      <c r="B27" s="1" t="s">
        <v>1029</v>
      </c>
      <c r="C27" s="6">
        <v>38902</v>
      </c>
      <c r="D27" s="1" t="s">
        <v>1030</v>
      </c>
      <c r="E27" s="1" t="s">
        <v>982</v>
      </c>
      <c r="G27" s="1" t="s">
        <v>988</v>
      </c>
    </row>
    <row r="28" spans="1:7" x14ac:dyDescent="0.2">
      <c r="A28" s="1">
        <v>4</v>
      </c>
      <c r="B28" s="1" t="s">
        <v>1031</v>
      </c>
      <c r="C28" s="6">
        <v>39076</v>
      </c>
      <c r="D28" s="1" t="s">
        <v>1032</v>
      </c>
      <c r="E28" s="1" t="s">
        <v>982</v>
      </c>
      <c r="G28" s="1" t="s">
        <v>988</v>
      </c>
    </row>
    <row r="29" spans="1:7" x14ac:dyDescent="0.2">
      <c r="A29" s="1">
        <v>4</v>
      </c>
      <c r="B29" s="1" t="s">
        <v>1037</v>
      </c>
      <c r="C29" s="6">
        <v>39229</v>
      </c>
      <c r="D29" s="1" t="s">
        <v>1038</v>
      </c>
      <c r="E29" s="1" t="s">
        <v>982</v>
      </c>
      <c r="G29" s="1" t="s">
        <v>1039</v>
      </c>
    </row>
    <row r="30" spans="1:7" x14ac:dyDescent="0.2">
      <c r="A30" s="1">
        <v>4</v>
      </c>
      <c r="B30" s="1" t="s">
        <v>1033</v>
      </c>
      <c r="C30" s="6">
        <v>39392</v>
      </c>
      <c r="D30" s="1" t="s">
        <v>1034</v>
      </c>
      <c r="E30" s="1" t="s">
        <v>982</v>
      </c>
      <c r="G30" s="1" t="s">
        <v>988</v>
      </c>
    </row>
    <row r="31" spans="1:7" x14ac:dyDescent="0.2">
      <c r="A31" s="1">
        <v>4</v>
      </c>
      <c r="B31" s="1" t="s">
        <v>1035</v>
      </c>
      <c r="C31" s="6">
        <v>39406</v>
      </c>
      <c r="D31" s="1" t="s">
        <v>1036</v>
      </c>
      <c r="E31" s="1" t="s">
        <v>982</v>
      </c>
      <c r="G31" s="1" t="s">
        <v>988</v>
      </c>
    </row>
    <row r="32" spans="1:7" x14ac:dyDescent="0.2">
      <c r="A32" s="1">
        <v>12</v>
      </c>
      <c r="B32" s="1" t="s">
        <v>984</v>
      </c>
      <c r="C32" s="6">
        <v>39427</v>
      </c>
      <c r="D32" s="1" t="s">
        <v>1080</v>
      </c>
      <c r="E32" s="1" t="s">
        <v>982</v>
      </c>
      <c r="G32" s="1" t="s">
        <v>1081</v>
      </c>
    </row>
    <row r="33" spans="1:7" x14ac:dyDescent="0.2">
      <c r="A33" s="1">
        <v>3</v>
      </c>
      <c r="B33" s="1" t="s">
        <v>980</v>
      </c>
      <c r="C33" s="6">
        <v>39715</v>
      </c>
      <c r="D33" s="1" t="s">
        <v>1016</v>
      </c>
      <c r="E33" s="1" t="s">
        <v>982</v>
      </c>
      <c r="G33" s="1" t="s">
        <v>1017</v>
      </c>
    </row>
    <row r="34" spans="1:7" x14ac:dyDescent="0.2">
      <c r="A34" s="1" t="s">
        <v>1083</v>
      </c>
      <c r="B34" s="1" t="s">
        <v>984</v>
      </c>
      <c r="C34" s="6">
        <v>39748</v>
      </c>
      <c r="D34" s="1" t="s">
        <v>1085</v>
      </c>
      <c r="G34" s="1" t="s">
        <v>1086</v>
      </c>
    </row>
    <row r="35" spans="1:7" x14ac:dyDescent="0.2">
      <c r="A35" s="1">
        <v>4</v>
      </c>
      <c r="B35" s="1" t="s">
        <v>1040</v>
      </c>
      <c r="C35" s="6">
        <v>39765</v>
      </c>
      <c r="D35" s="1" t="s">
        <v>1041</v>
      </c>
      <c r="E35" s="1" t="s">
        <v>982</v>
      </c>
      <c r="G35" s="1" t="s">
        <v>1042</v>
      </c>
    </row>
    <row r="36" spans="1:7" x14ac:dyDescent="0.2">
      <c r="A36" s="1">
        <v>4</v>
      </c>
      <c r="B36" s="1" t="s">
        <v>1043</v>
      </c>
      <c r="C36" s="6">
        <v>39783</v>
      </c>
      <c r="D36" s="1" t="s">
        <v>1044</v>
      </c>
      <c r="E36" s="1" t="s">
        <v>982</v>
      </c>
      <c r="G36" s="1" t="s">
        <v>1045</v>
      </c>
    </row>
    <row r="37" spans="1:7" x14ac:dyDescent="0.2">
      <c r="A37" s="1">
        <v>3</v>
      </c>
      <c r="B37" s="1" t="s">
        <v>984</v>
      </c>
      <c r="C37" s="6">
        <v>39925</v>
      </c>
      <c r="D37" s="1" t="s">
        <v>1018</v>
      </c>
      <c r="E37" s="1" t="s">
        <v>982</v>
      </c>
    </row>
    <row r="38" spans="1:7" x14ac:dyDescent="0.2">
      <c r="A38" s="1">
        <v>6</v>
      </c>
      <c r="B38" s="1" t="s">
        <v>991</v>
      </c>
      <c r="C38" s="6">
        <v>40022</v>
      </c>
      <c r="D38" s="1" t="s">
        <v>1073</v>
      </c>
      <c r="E38" s="1" t="s">
        <v>982</v>
      </c>
      <c r="G38" s="1" t="s">
        <v>1074</v>
      </c>
    </row>
    <row r="39" spans="1:7" x14ac:dyDescent="0.2">
      <c r="A39" s="1">
        <v>5</v>
      </c>
      <c r="B39" s="1" t="s">
        <v>993</v>
      </c>
      <c r="C39" s="6">
        <v>40030</v>
      </c>
      <c r="D39" s="1" t="s">
        <v>1061</v>
      </c>
      <c r="E39" s="1" t="s">
        <v>982</v>
      </c>
      <c r="G39" s="1" t="s">
        <v>1062</v>
      </c>
    </row>
    <row r="40" spans="1:7" x14ac:dyDescent="0.2">
      <c r="A40" s="1">
        <v>2</v>
      </c>
      <c r="B40" s="1">
        <v>8</v>
      </c>
      <c r="C40" s="6">
        <v>40378</v>
      </c>
      <c r="D40" s="1" t="s">
        <v>997</v>
      </c>
      <c r="E40" s="1" t="s">
        <v>982</v>
      </c>
    </row>
    <row r="41" spans="1:7" x14ac:dyDescent="0.2">
      <c r="A41" s="1">
        <v>4</v>
      </c>
      <c r="B41" s="1">
        <v>16</v>
      </c>
      <c r="C41" s="6">
        <v>40378</v>
      </c>
      <c r="D41" s="1" t="s">
        <v>1047</v>
      </c>
      <c r="E41" s="1" t="s">
        <v>982</v>
      </c>
    </row>
    <row r="42" spans="1:7" x14ac:dyDescent="0.2">
      <c r="A42" s="1">
        <v>5</v>
      </c>
      <c r="B42" s="1">
        <v>7</v>
      </c>
      <c r="C42" s="6">
        <v>40549</v>
      </c>
      <c r="D42" s="1" t="s">
        <v>1063</v>
      </c>
      <c r="E42" s="1" t="s">
        <v>982</v>
      </c>
    </row>
    <row r="43" spans="1:7" x14ac:dyDescent="0.2">
      <c r="A43" s="1">
        <v>4</v>
      </c>
      <c r="B43" s="1">
        <v>17</v>
      </c>
      <c r="C43" s="6">
        <v>40650</v>
      </c>
      <c r="D43" s="1" t="s">
        <v>1048</v>
      </c>
      <c r="E43" s="1" t="s">
        <v>982</v>
      </c>
    </row>
    <row r="44" spans="1:7" x14ac:dyDescent="0.2">
      <c r="A44" s="1">
        <v>4</v>
      </c>
      <c r="B44" s="1">
        <v>18</v>
      </c>
      <c r="C44" s="6">
        <v>40795</v>
      </c>
      <c r="D44" s="1" t="s">
        <v>1049</v>
      </c>
      <c r="E44" s="1" t="s">
        <v>982</v>
      </c>
    </row>
    <row r="45" spans="1:7" x14ac:dyDescent="0.2">
      <c r="A45" s="1">
        <v>5</v>
      </c>
      <c r="B45" s="1">
        <v>8</v>
      </c>
      <c r="C45" s="6">
        <v>40805</v>
      </c>
      <c r="D45" s="1" t="s">
        <v>1064</v>
      </c>
      <c r="G45" s="1" t="s">
        <v>1065</v>
      </c>
    </row>
    <row r="46" spans="1:7" x14ac:dyDescent="0.2">
      <c r="A46" s="1">
        <v>6</v>
      </c>
      <c r="B46" s="1">
        <v>6</v>
      </c>
      <c r="C46" s="6">
        <v>41058</v>
      </c>
      <c r="D46" s="1" t="s">
        <v>1075</v>
      </c>
      <c r="E46" s="1" t="s">
        <v>982</v>
      </c>
      <c r="G46" s="1" t="s">
        <v>1076</v>
      </c>
    </row>
    <row r="47" spans="1:7" x14ac:dyDescent="0.2">
      <c r="A47" s="1">
        <v>2</v>
      </c>
      <c r="B47" s="1">
        <v>9</v>
      </c>
      <c r="C47" s="6">
        <v>41506</v>
      </c>
      <c r="D47" s="1" t="s">
        <v>998</v>
      </c>
      <c r="E47" s="1" t="s">
        <v>999</v>
      </c>
      <c r="G47" s="1" t="s">
        <v>1000</v>
      </c>
    </row>
    <row r="48" spans="1:7" x14ac:dyDescent="0.2">
      <c r="A48" s="1">
        <v>5</v>
      </c>
      <c r="B48" s="1">
        <v>9</v>
      </c>
      <c r="C48" s="6">
        <v>41689</v>
      </c>
      <c r="D48" s="1" t="s">
        <v>1066</v>
      </c>
      <c r="G48" s="1" t="s">
        <v>1067</v>
      </c>
    </row>
    <row r="49" spans="1:7" x14ac:dyDescent="0.2">
      <c r="A49" s="1">
        <v>2</v>
      </c>
      <c r="B49" s="1">
        <v>10</v>
      </c>
      <c r="C49" s="6">
        <v>41987</v>
      </c>
      <c r="D49" s="1" t="s">
        <v>1001</v>
      </c>
    </row>
    <row r="50" spans="1:7" x14ac:dyDescent="0.2">
      <c r="A50" s="1">
        <v>2</v>
      </c>
      <c r="B50" s="1">
        <v>11</v>
      </c>
      <c r="C50" s="6">
        <v>41987</v>
      </c>
      <c r="D50" s="1" t="s">
        <v>1002</v>
      </c>
      <c r="E50" s="1" t="s">
        <v>1003</v>
      </c>
      <c r="G50" s="1" t="s">
        <v>1004</v>
      </c>
    </row>
    <row r="51" spans="1:7" x14ac:dyDescent="0.2">
      <c r="A51" s="1">
        <v>3</v>
      </c>
      <c r="B51" s="1" t="s">
        <v>986</v>
      </c>
      <c r="C51" s="6">
        <v>41987</v>
      </c>
      <c r="D51" s="1" t="s">
        <v>1019</v>
      </c>
      <c r="E51" s="1" t="s">
        <v>982</v>
      </c>
      <c r="G51" s="1" t="s">
        <v>1004</v>
      </c>
    </row>
    <row r="52" spans="1:7" x14ac:dyDescent="0.2">
      <c r="A52" s="1">
        <v>4</v>
      </c>
      <c r="B52" s="1">
        <v>20</v>
      </c>
      <c r="C52" s="6">
        <v>41987</v>
      </c>
      <c r="D52" s="1" t="s">
        <v>1051</v>
      </c>
      <c r="E52" s="1" t="s">
        <v>982</v>
      </c>
    </row>
    <row r="53" spans="1:7" x14ac:dyDescent="0.2">
      <c r="A53" s="1">
        <v>4</v>
      </c>
      <c r="B53" s="1">
        <v>21</v>
      </c>
      <c r="C53" s="6">
        <v>41987</v>
      </c>
      <c r="D53" s="1" t="s">
        <v>1052</v>
      </c>
      <c r="E53" s="1" t="s">
        <v>982</v>
      </c>
    </row>
    <row r="54" spans="1:7" x14ac:dyDescent="0.2">
      <c r="A54" s="1">
        <v>4</v>
      </c>
      <c r="B54" s="1">
        <v>22</v>
      </c>
      <c r="C54" s="6">
        <v>41987</v>
      </c>
      <c r="D54" s="1" t="s">
        <v>1053</v>
      </c>
      <c r="E54" s="1" t="s">
        <v>982</v>
      </c>
      <c r="G54" s="1" t="s">
        <v>1004</v>
      </c>
    </row>
    <row r="55" spans="1:7" x14ac:dyDescent="0.2">
      <c r="A55" s="1">
        <v>5</v>
      </c>
      <c r="B55" s="1">
        <v>10</v>
      </c>
      <c r="C55" s="6">
        <v>41987</v>
      </c>
      <c r="D55" s="1" t="s">
        <v>1068</v>
      </c>
    </row>
    <row r="56" spans="1:7" x14ac:dyDescent="0.2">
      <c r="A56" s="1">
        <v>12</v>
      </c>
      <c r="B56" s="1">
        <v>3</v>
      </c>
      <c r="C56" s="6">
        <v>41987</v>
      </c>
      <c r="D56" s="1" t="s">
        <v>1082</v>
      </c>
    </row>
    <row r="57" spans="1:7" x14ac:dyDescent="0.2">
      <c r="A57" s="1">
        <v>6</v>
      </c>
      <c r="B57" s="1">
        <v>7</v>
      </c>
      <c r="C57" s="6">
        <v>42008</v>
      </c>
      <c r="D57" s="1" t="s">
        <v>1077</v>
      </c>
      <c r="E57" s="1" t="s">
        <v>982</v>
      </c>
      <c r="G57" s="1" t="s">
        <v>1078</v>
      </c>
    </row>
    <row r="58" spans="1:7" x14ac:dyDescent="0.2">
      <c r="A58" s="1">
        <v>4</v>
      </c>
      <c r="B58" s="1">
        <v>23</v>
      </c>
      <c r="C58" s="6">
        <v>42642</v>
      </c>
      <c r="D58" s="1" t="s">
        <v>1054</v>
      </c>
      <c r="E58" s="1" t="s">
        <v>982</v>
      </c>
    </row>
    <row r="59" spans="1:7" x14ac:dyDescent="0.2">
      <c r="A59" s="1">
        <v>3</v>
      </c>
      <c r="B59" s="1" t="s">
        <v>989</v>
      </c>
      <c r="C59" s="6">
        <v>42691</v>
      </c>
      <c r="D59" s="1" t="s">
        <v>1020</v>
      </c>
      <c r="E59" s="1" t="s">
        <v>982</v>
      </c>
    </row>
    <row r="60" spans="1:7" x14ac:dyDescent="0.2">
      <c r="A60" s="1">
        <v>4</v>
      </c>
      <c r="B60" s="1">
        <v>24</v>
      </c>
      <c r="C60" s="6">
        <v>44070</v>
      </c>
      <c r="D60" s="1" t="s">
        <v>1055</v>
      </c>
      <c r="E60" s="1" t="s">
        <v>982</v>
      </c>
    </row>
    <row r="61" spans="1:7" x14ac:dyDescent="0.2">
      <c r="A61" s="1">
        <v>2</v>
      </c>
      <c r="B61" s="1">
        <v>12</v>
      </c>
      <c r="C61" s="6">
        <v>44872</v>
      </c>
      <c r="D61" s="1" t="s">
        <v>1005</v>
      </c>
      <c r="E61" s="1" t="s">
        <v>1003</v>
      </c>
      <c r="G61" s="1" t="s">
        <v>1006</v>
      </c>
    </row>
    <row r="62" spans="1:7" x14ac:dyDescent="0.2">
      <c r="A62" s="1">
        <v>3</v>
      </c>
      <c r="B62" s="1" t="s">
        <v>991</v>
      </c>
      <c r="C62" s="6">
        <v>44872</v>
      </c>
      <c r="D62" s="1" t="s">
        <v>1012</v>
      </c>
      <c r="E62" s="1" t="s">
        <v>982</v>
      </c>
      <c r="G62" s="1" t="s">
        <v>1006</v>
      </c>
    </row>
    <row r="63" spans="1:7" x14ac:dyDescent="0.2">
      <c r="A63" s="1">
        <v>4</v>
      </c>
      <c r="B63" s="1">
        <v>27</v>
      </c>
      <c r="C63" s="6">
        <v>44872</v>
      </c>
      <c r="D63" s="1" t="s">
        <v>1013</v>
      </c>
      <c r="E63" s="1" t="s">
        <v>982</v>
      </c>
      <c r="G63" s="1" t="s">
        <v>1006</v>
      </c>
    </row>
    <row r="64" spans="1:7" x14ac:dyDescent="0.2">
      <c r="A64" s="1">
        <v>4</v>
      </c>
      <c r="B64" s="1">
        <v>28</v>
      </c>
      <c r="C64" s="6">
        <v>44872</v>
      </c>
      <c r="D64" s="1" t="s">
        <v>1014</v>
      </c>
      <c r="E64" s="1" t="s">
        <v>982</v>
      </c>
      <c r="G64" s="1" t="s">
        <v>1006</v>
      </c>
    </row>
    <row r="65" spans="1:7" x14ac:dyDescent="0.2">
      <c r="A65" s="1">
        <v>4</v>
      </c>
      <c r="B65" s="1">
        <v>29</v>
      </c>
      <c r="C65" s="6">
        <v>44872</v>
      </c>
      <c r="D65" s="1" t="s">
        <v>1015</v>
      </c>
      <c r="E65" s="1" t="s">
        <v>982</v>
      </c>
      <c r="G65" s="1" t="s">
        <v>1006</v>
      </c>
    </row>
    <row r="66" spans="1:7" x14ac:dyDescent="0.2">
      <c r="A66" s="1">
        <v>4</v>
      </c>
      <c r="B66" s="1">
        <v>12</v>
      </c>
      <c r="D66" s="1" t="s">
        <v>1038</v>
      </c>
      <c r="E66" s="1" t="s">
        <v>982</v>
      </c>
    </row>
    <row r="67" spans="1:7" x14ac:dyDescent="0.2">
      <c r="A67" s="1">
        <v>4</v>
      </c>
      <c r="B67" s="1">
        <v>15</v>
      </c>
      <c r="D67" s="1" t="s">
        <v>1046</v>
      </c>
      <c r="E67" s="1" t="s">
        <v>982</v>
      </c>
    </row>
    <row r="68" spans="1:7" x14ac:dyDescent="0.2">
      <c r="A68" s="1">
        <v>4</v>
      </c>
      <c r="B68" s="1">
        <v>19</v>
      </c>
      <c r="D68" s="1" t="s">
        <v>1050</v>
      </c>
      <c r="E68" s="1" t="s">
        <v>982</v>
      </c>
    </row>
  </sheetData>
  <autoFilter ref="A1:G68" xr:uid="{00000000-0009-0000-0000-000001000000}">
    <sortState xmlns:xlrd2="http://schemas.microsoft.com/office/spreadsheetml/2017/richdata2" ref="A2:G68">
      <sortCondition ref="C1:C68"/>
    </sortState>
  </autoFilter>
  <customSheetViews>
    <customSheetView guid="{4372BAA9-AF7A-426A-B48F-0F9CBA9C24CD}" showAutoFilter="1">
      <pane ySplit="1" topLeftCell="A47" activePane="bottomLeft" state="frozen"/>
      <selection pane="bottomLeft" activeCell="A68" sqref="A68"/>
      <pageMargins left="0.7" right="0.7" top="0.75" bottom="0.75" header="0.3" footer="0.3"/>
      <autoFilter ref="A1:G68" xr:uid="{FDEE0626-4C1F-4EBA-AD4B-20782D73F7A6}">
        <sortState xmlns:xlrd2="http://schemas.microsoft.com/office/spreadsheetml/2017/richdata2" ref="A2:G68">
          <sortCondition ref="C1:C68"/>
        </sortState>
      </autoFilter>
    </customSheetView>
    <customSheetView guid="{AFA06315-1A84-4FBD-AC61-AA5A628C617E}" showAutoFilter="1">
      <pane ySplit="1" topLeftCell="A23" activePane="bottomLeft" state="frozen"/>
      <selection pane="bottomLeft" activeCell="A68" sqref="A68"/>
      <pageMargins left="0.7" right="0.7" top="0.75" bottom="0.75" header="0.3" footer="0.3"/>
      <autoFilter ref="A1:G68" xr:uid="{2F21306B-3F74-48DB-B4A2-4F3E527EB67E}">
        <sortState xmlns:xlrd2="http://schemas.microsoft.com/office/spreadsheetml/2017/richdata2" ref="A2:G68">
          <sortCondition ref="C1:C68"/>
        </sortState>
      </autoFilter>
    </customSheetView>
    <customSheetView guid="{83B6ABCE-7C22-4F31-8427-462DF19FBA22}" showAutoFilter="1">
      <pane ySplit="1" topLeftCell="A50" activePane="bottomLeft" state="frozen"/>
      <selection pane="bottomLeft" activeCell="A68" sqref="A68"/>
      <pageMargins left="0.7" right="0.7" top="0.75" bottom="0.75" header="0.3" footer="0.3"/>
      <autoFilter ref="A1:G68" xr:uid="{381B46D0-08CD-47FE-B223-8CADB9744122}">
        <sortState xmlns:xlrd2="http://schemas.microsoft.com/office/spreadsheetml/2017/richdata2" ref="A2:G68">
          <sortCondition ref="C1:C68"/>
        </sortState>
      </autoFilter>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5" filterMode="1"/>
  <dimension ref="A1:O1658"/>
  <sheetViews>
    <sheetView zoomScale="85" zoomScaleNormal="100" zoomScaleSheetLayoutView="120" workbookViewId="0">
      <pane ySplit="3" topLeftCell="A1642" activePane="bottomLeft" state="frozen"/>
      <selection pane="bottomLeft" activeCell="A1658" sqref="A1658:XFD1658"/>
    </sheetView>
  </sheetViews>
  <sheetFormatPr defaultColWidth="9.125" defaultRowHeight="12.7" x14ac:dyDescent="0.2"/>
  <cols>
    <col min="1" max="1" width="9.125" style="1"/>
    <col min="2" max="2" width="69.125" style="7" bestFit="1" customWidth="1"/>
    <col min="3" max="3" width="92" style="7" customWidth="1"/>
    <col min="4" max="4" width="9" style="1" customWidth="1"/>
    <col min="5" max="5" width="17.25" style="1" bestFit="1" customWidth="1"/>
    <col min="6" max="6" width="12" style="6" bestFit="1" customWidth="1"/>
    <col min="7" max="7" width="21.125" style="6" bestFit="1" customWidth="1"/>
    <col min="8" max="8" width="56.625" style="5" customWidth="1"/>
    <col min="9" max="9" width="21.875" style="97" bestFit="1" customWidth="1"/>
    <col min="10" max="10" width="18.25" style="97" bestFit="1" customWidth="1"/>
    <col min="11" max="11" width="44" style="97" customWidth="1"/>
    <col min="12" max="12" width="7.125" style="1" customWidth="1"/>
    <col min="13" max="13" width="7.125" style="1" hidden="1" customWidth="1"/>
    <col min="14" max="14" width="4.375" style="1" hidden="1" customWidth="1"/>
    <col min="15" max="15" width="5.25" style="1" hidden="1" customWidth="1"/>
    <col min="16" max="16384" width="9.125" style="1"/>
  </cols>
  <sheetData>
    <row r="1" spans="1:15" ht="15.35" x14ac:dyDescent="0.25">
      <c r="C1" s="110" t="s">
        <v>954</v>
      </c>
      <c r="D1" s="111">
        <f>SUM(D4:D497)</f>
        <v>197</v>
      </c>
      <c r="E1" s="111">
        <f>SUM(E4:E497)</f>
        <v>230</v>
      </c>
    </row>
    <row r="2" spans="1:15" ht="13.35" thickBot="1" x14ac:dyDescent="0.25">
      <c r="D2" s="7"/>
      <c r="E2" s="7"/>
    </row>
    <row r="3" spans="1:15" s="2" customFormat="1" ht="38.5" customHeight="1" thickTop="1" x14ac:dyDescent="0.3">
      <c r="A3" s="149" t="s">
        <v>6</v>
      </c>
      <c r="B3" s="150" t="s">
        <v>2</v>
      </c>
      <c r="C3" s="150" t="s">
        <v>4</v>
      </c>
      <c r="D3" s="151" t="s">
        <v>522</v>
      </c>
      <c r="E3" s="151" t="s">
        <v>557</v>
      </c>
      <c r="F3" s="152" t="s">
        <v>3</v>
      </c>
      <c r="G3" s="153" t="s">
        <v>569</v>
      </c>
      <c r="H3" s="154" t="s">
        <v>5</v>
      </c>
      <c r="I3" s="155" t="s">
        <v>1155</v>
      </c>
      <c r="J3" s="155" t="s">
        <v>798</v>
      </c>
      <c r="K3" s="155" t="s">
        <v>542</v>
      </c>
      <c r="L3" s="3"/>
      <c r="M3" s="3" t="s">
        <v>7</v>
      </c>
      <c r="N3" s="3" t="s">
        <v>8</v>
      </c>
      <c r="O3" s="3" t="s">
        <v>9</v>
      </c>
    </row>
    <row r="4" spans="1:15" hidden="1" x14ac:dyDescent="0.2">
      <c r="A4" s="1">
        <v>2</v>
      </c>
      <c r="B4" s="114" t="s">
        <v>565</v>
      </c>
      <c r="F4" s="146">
        <v>44433</v>
      </c>
      <c r="K4" s="109" t="s">
        <v>427</v>
      </c>
    </row>
    <row r="5" spans="1:15" hidden="1" x14ac:dyDescent="0.2">
      <c r="A5" s="1" t="s">
        <v>43</v>
      </c>
      <c r="B5" s="7" t="s">
        <v>573</v>
      </c>
      <c r="D5" s="1">
        <v>1</v>
      </c>
      <c r="F5" s="146">
        <v>44433</v>
      </c>
      <c r="K5" s="96" t="s">
        <v>425</v>
      </c>
    </row>
    <row r="6" spans="1:15" hidden="1" x14ac:dyDescent="0.2">
      <c r="A6" s="99" t="s">
        <v>43</v>
      </c>
      <c r="B6" s="114" t="s">
        <v>561</v>
      </c>
      <c r="D6" s="1">
        <v>1</v>
      </c>
      <c r="F6" s="146">
        <v>44433</v>
      </c>
      <c r="G6" s="159">
        <v>44433</v>
      </c>
      <c r="K6" s="109" t="s">
        <v>425</v>
      </c>
    </row>
    <row r="7" spans="1:15" hidden="1" x14ac:dyDescent="0.2">
      <c r="A7" s="1">
        <v>2</v>
      </c>
      <c r="B7" s="114" t="s">
        <v>566</v>
      </c>
      <c r="F7" s="146">
        <v>44433</v>
      </c>
      <c r="G7" s="159">
        <v>44434</v>
      </c>
      <c r="K7" s="109" t="s">
        <v>427</v>
      </c>
    </row>
    <row r="8" spans="1:15" hidden="1" x14ac:dyDescent="0.2">
      <c r="A8" s="1">
        <v>5</v>
      </c>
      <c r="B8" s="114" t="s">
        <v>574</v>
      </c>
      <c r="F8" s="146">
        <v>44433</v>
      </c>
      <c r="G8" s="159">
        <v>44434</v>
      </c>
      <c r="K8" s="109" t="s">
        <v>427</v>
      </c>
    </row>
    <row r="9" spans="1:15" hidden="1" x14ac:dyDescent="0.2">
      <c r="A9" s="131">
        <v>4</v>
      </c>
      <c r="B9" s="157" t="s">
        <v>567</v>
      </c>
      <c r="C9" s="158"/>
      <c r="D9" s="131"/>
      <c r="E9" s="131">
        <v>1</v>
      </c>
      <c r="F9" s="159">
        <v>44432</v>
      </c>
      <c r="G9" s="159">
        <v>44432</v>
      </c>
      <c r="H9" s="158"/>
      <c r="I9" s="158"/>
      <c r="J9" s="158"/>
      <c r="K9" s="156" t="s">
        <v>427</v>
      </c>
    </row>
    <row r="10" spans="1:15" hidden="1" x14ac:dyDescent="0.2">
      <c r="A10" s="131">
        <v>12</v>
      </c>
      <c r="B10" s="158" t="s">
        <v>571</v>
      </c>
      <c r="C10" s="158"/>
      <c r="D10" s="131">
        <v>1</v>
      </c>
      <c r="E10" s="131"/>
      <c r="F10" s="159">
        <v>44433</v>
      </c>
      <c r="G10" s="162"/>
      <c r="H10" s="158"/>
      <c r="I10" s="158"/>
      <c r="J10" s="158"/>
      <c r="K10" s="156" t="s">
        <v>427</v>
      </c>
    </row>
    <row r="11" spans="1:15" hidden="1" x14ac:dyDescent="0.2">
      <c r="A11" s="131">
        <v>12</v>
      </c>
      <c r="B11" s="158" t="s">
        <v>588</v>
      </c>
      <c r="C11" s="158"/>
      <c r="D11" s="131">
        <v>1</v>
      </c>
      <c r="E11" s="131"/>
      <c r="F11" s="159"/>
      <c r="G11" s="162"/>
      <c r="H11" s="158"/>
      <c r="I11" s="158"/>
      <c r="J11" s="158"/>
      <c r="K11" s="156" t="s">
        <v>425</v>
      </c>
    </row>
    <row r="12" spans="1:15" hidden="1" x14ac:dyDescent="0.2">
      <c r="A12" s="131">
        <v>2</v>
      </c>
      <c r="B12" s="157" t="s">
        <v>584</v>
      </c>
      <c r="C12" s="158"/>
      <c r="D12" s="131"/>
      <c r="E12" s="131"/>
      <c r="F12" s="159">
        <v>44437</v>
      </c>
      <c r="G12" s="162"/>
      <c r="H12" s="158"/>
      <c r="I12" s="158"/>
      <c r="J12" s="158"/>
      <c r="K12" s="160" t="s">
        <v>425</v>
      </c>
    </row>
    <row r="13" spans="1:15" hidden="1" x14ac:dyDescent="0.2">
      <c r="A13" s="131" t="s">
        <v>43</v>
      </c>
      <c r="B13" s="158" t="s">
        <v>576</v>
      </c>
      <c r="C13" s="158"/>
      <c r="D13" s="131"/>
      <c r="E13" s="131">
        <v>1</v>
      </c>
      <c r="F13" s="159">
        <v>44434</v>
      </c>
      <c r="G13" s="159">
        <v>44439</v>
      </c>
      <c r="H13" s="158"/>
      <c r="I13" s="158"/>
      <c r="J13" s="158"/>
      <c r="K13" s="156" t="s">
        <v>425</v>
      </c>
    </row>
    <row r="14" spans="1:15" hidden="1" x14ac:dyDescent="0.2">
      <c r="A14" s="131">
        <v>4</v>
      </c>
      <c r="B14" s="158" t="s">
        <v>586</v>
      </c>
      <c r="C14" s="158"/>
      <c r="D14" s="131">
        <v>1</v>
      </c>
      <c r="E14" s="131">
        <v>1</v>
      </c>
      <c r="F14" s="159">
        <v>44437</v>
      </c>
      <c r="G14" s="169" t="s">
        <v>599</v>
      </c>
      <c r="H14" s="158"/>
      <c r="I14" s="158"/>
      <c r="J14" s="158"/>
      <c r="K14" s="156" t="s">
        <v>426</v>
      </c>
    </row>
    <row r="15" spans="1:15" hidden="1" x14ac:dyDescent="0.2">
      <c r="A15" s="131">
        <v>4</v>
      </c>
      <c r="B15" s="158" t="s">
        <v>589</v>
      </c>
      <c r="C15" s="158"/>
      <c r="D15" s="131">
        <v>1</v>
      </c>
      <c r="E15" s="131"/>
      <c r="F15" s="159">
        <v>44439</v>
      </c>
      <c r="G15" s="162"/>
      <c r="H15" s="158"/>
      <c r="I15" s="158"/>
      <c r="J15" s="158"/>
      <c r="K15" s="156" t="s">
        <v>426</v>
      </c>
    </row>
    <row r="16" spans="1:15" hidden="1" x14ac:dyDescent="0.2">
      <c r="A16" s="131">
        <v>4</v>
      </c>
      <c r="B16" s="158" t="s">
        <v>580</v>
      </c>
      <c r="C16" s="158"/>
      <c r="D16" s="131">
        <v>1</v>
      </c>
      <c r="E16" s="131"/>
      <c r="F16" s="159"/>
      <c r="G16" s="162"/>
      <c r="H16" s="158"/>
      <c r="I16" s="158"/>
      <c r="J16" s="158"/>
      <c r="K16" s="160" t="s">
        <v>598</v>
      </c>
    </row>
    <row r="17" spans="1:11" hidden="1" x14ac:dyDescent="0.2">
      <c r="A17" s="131">
        <v>2</v>
      </c>
      <c r="B17" s="157" t="s">
        <v>577</v>
      </c>
      <c r="C17" s="158"/>
      <c r="D17" s="131">
        <v>1</v>
      </c>
      <c r="E17" s="131"/>
      <c r="F17" s="159"/>
      <c r="G17" s="162"/>
      <c r="H17" s="158"/>
      <c r="I17" s="158"/>
      <c r="J17" s="158"/>
      <c r="K17" s="160" t="s">
        <v>598</v>
      </c>
    </row>
    <row r="18" spans="1:11" hidden="1" x14ac:dyDescent="0.2">
      <c r="A18" s="131">
        <v>12</v>
      </c>
      <c r="B18" s="157" t="s">
        <v>559</v>
      </c>
      <c r="C18" s="158"/>
      <c r="D18" s="131">
        <v>1</v>
      </c>
      <c r="E18" s="131">
        <v>1</v>
      </c>
      <c r="F18" s="159">
        <v>44433</v>
      </c>
      <c r="G18" s="159"/>
      <c r="H18" s="158"/>
      <c r="I18" s="158"/>
      <c r="J18" s="158"/>
      <c r="K18" s="160" t="s">
        <v>426</v>
      </c>
    </row>
    <row r="19" spans="1:11" hidden="1" x14ac:dyDescent="0.2">
      <c r="A19" s="161" t="s">
        <v>43</v>
      </c>
      <c r="B19" s="157" t="s">
        <v>594</v>
      </c>
      <c r="C19" s="158"/>
      <c r="D19" s="131">
        <v>1</v>
      </c>
      <c r="E19" s="131">
        <v>1</v>
      </c>
      <c r="F19" s="159"/>
      <c r="G19" s="162"/>
      <c r="H19" s="158"/>
      <c r="I19" s="158"/>
      <c r="J19" s="158"/>
      <c r="K19" s="160" t="s">
        <v>425</v>
      </c>
    </row>
    <row r="20" spans="1:11" hidden="1" x14ac:dyDescent="0.2">
      <c r="A20" s="161" t="s">
        <v>43</v>
      </c>
      <c r="B20" s="157" t="s">
        <v>596</v>
      </c>
      <c r="C20" s="158"/>
      <c r="D20" s="131">
        <v>1</v>
      </c>
      <c r="E20" s="131">
        <v>1</v>
      </c>
      <c r="F20" s="159"/>
      <c r="G20" s="162"/>
      <c r="H20" s="158"/>
      <c r="I20" s="158"/>
      <c r="J20" s="158"/>
      <c r="K20" s="160" t="s">
        <v>425</v>
      </c>
    </row>
    <row r="21" spans="1:11" hidden="1" x14ac:dyDescent="0.2">
      <c r="A21" s="163" t="s">
        <v>43</v>
      </c>
      <c r="B21" s="160" t="s">
        <v>600</v>
      </c>
      <c r="C21" s="156"/>
      <c r="D21" s="133"/>
      <c r="E21" s="133">
        <v>1</v>
      </c>
      <c r="F21" s="159">
        <v>44439</v>
      </c>
      <c r="G21" s="172" t="s">
        <v>613</v>
      </c>
      <c r="H21" s="156"/>
      <c r="I21" s="156"/>
      <c r="J21" s="156"/>
      <c r="K21" s="160" t="s">
        <v>426</v>
      </c>
    </row>
    <row r="22" spans="1:11" hidden="1" x14ac:dyDescent="0.2">
      <c r="A22" s="163" t="s">
        <v>43</v>
      </c>
      <c r="B22" s="160" t="s">
        <v>572</v>
      </c>
      <c r="C22" s="156"/>
      <c r="D22" s="133">
        <v>1</v>
      </c>
      <c r="E22" s="133"/>
      <c r="F22" s="159">
        <v>44432</v>
      </c>
      <c r="G22" s="170"/>
      <c r="H22" s="156"/>
      <c r="I22" s="156"/>
      <c r="J22" s="156"/>
      <c r="K22" s="160" t="s">
        <v>425</v>
      </c>
    </row>
    <row r="23" spans="1:11" hidden="1" x14ac:dyDescent="0.2">
      <c r="A23" s="163" t="s">
        <v>43</v>
      </c>
      <c r="B23" s="160" t="s">
        <v>600</v>
      </c>
      <c r="C23" s="156"/>
      <c r="D23" s="133"/>
      <c r="E23" s="133">
        <v>1</v>
      </c>
      <c r="F23" s="159">
        <v>44439</v>
      </c>
      <c r="G23" s="173" t="s">
        <v>613</v>
      </c>
      <c r="H23" s="156"/>
      <c r="I23" s="156"/>
      <c r="J23" s="156"/>
      <c r="K23" s="160" t="s">
        <v>426</v>
      </c>
    </row>
    <row r="24" spans="1:11" hidden="1" x14ac:dyDescent="0.2">
      <c r="A24" s="133">
        <v>12</v>
      </c>
      <c r="B24" s="160" t="s">
        <v>610</v>
      </c>
      <c r="C24" s="156"/>
      <c r="D24" s="133">
        <v>1</v>
      </c>
      <c r="E24" s="133"/>
      <c r="F24" s="159">
        <v>44445</v>
      </c>
      <c r="G24" s="170"/>
      <c r="H24" s="156"/>
      <c r="I24" s="156"/>
      <c r="J24" s="156"/>
      <c r="K24" s="160" t="s">
        <v>426</v>
      </c>
    </row>
    <row r="25" spans="1:11" hidden="1" x14ac:dyDescent="0.2">
      <c r="A25" s="163" t="s">
        <v>43</v>
      </c>
      <c r="B25" s="160" t="s">
        <v>618</v>
      </c>
      <c r="C25" s="156"/>
      <c r="D25" s="133"/>
      <c r="E25" s="133"/>
      <c r="F25" s="159"/>
      <c r="G25" s="170"/>
      <c r="H25" s="156"/>
      <c r="I25" s="156"/>
      <c r="J25" s="156"/>
      <c r="K25" s="160" t="s">
        <v>426</v>
      </c>
    </row>
    <row r="26" spans="1:11" hidden="1" x14ac:dyDescent="0.2">
      <c r="A26" s="133">
        <v>12</v>
      </c>
      <c r="B26" s="160" t="s">
        <v>562</v>
      </c>
      <c r="C26" s="160"/>
      <c r="D26" s="133">
        <v>1</v>
      </c>
      <c r="E26" s="133"/>
      <c r="F26" s="159">
        <v>44433</v>
      </c>
      <c r="G26" s="159">
        <v>44460</v>
      </c>
      <c r="H26" s="156"/>
      <c r="I26" s="156"/>
      <c r="J26" s="156"/>
      <c r="K26" s="160" t="s">
        <v>425</v>
      </c>
    </row>
    <row r="27" spans="1:11" hidden="1" x14ac:dyDescent="0.2">
      <c r="A27" s="163" t="s">
        <v>43</v>
      </c>
      <c r="B27" s="160" t="s">
        <v>595</v>
      </c>
      <c r="C27" s="160"/>
      <c r="D27" s="133">
        <v>1</v>
      </c>
      <c r="E27" s="133">
        <v>1</v>
      </c>
      <c r="F27" s="159"/>
      <c r="G27" s="159">
        <v>44461</v>
      </c>
      <c r="H27" s="156"/>
      <c r="I27" s="156"/>
      <c r="J27" s="156"/>
      <c r="K27" s="160" t="s">
        <v>425</v>
      </c>
    </row>
    <row r="28" spans="1:11" hidden="1" x14ac:dyDescent="0.2">
      <c r="A28" s="133">
        <v>12</v>
      </c>
      <c r="B28" s="160" t="s">
        <v>619</v>
      </c>
      <c r="C28" s="156"/>
      <c r="D28" s="133">
        <v>1</v>
      </c>
      <c r="E28" s="133">
        <v>1</v>
      </c>
      <c r="F28" s="159"/>
      <c r="G28" s="159">
        <v>44449</v>
      </c>
      <c r="H28" s="160" t="s">
        <v>625</v>
      </c>
      <c r="I28" s="160"/>
      <c r="J28" s="160"/>
      <c r="K28" s="160" t="s">
        <v>425</v>
      </c>
    </row>
    <row r="29" spans="1:11" hidden="1" x14ac:dyDescent="0.2">
      <c r="A29" s="133">
        <v>2</v>
      </c>
      <c r="B29" s="160" t="s">
        <v>570</v>
      </c>
      <c r="C29" s="156"/>
      <c r="D29" s="133"/>
      <c r="E29" s="133">
        <v>1</v>
      </c>
      <c r="F29" s="159">
        <v>44431</v>
      </c>
      <c r="G29" s="172" t="s">
        <v>613</v>
      </c>
      <c r="H29" s="156"/>
      <c r="I29" s="156"/>
      <c r="J29" s="156"/>
      <c r="K29" s="160" t="s">
        <v>426</v>
      </c>
    </row>
    <row r="30" spans="1:11" hidden="1" x14ac:dyDescent="0.2">
      <c r="A30" s="133">
        <v>4</v>
      </c>
      <c r="B30" s="160" t="s">
        <v>570</v>
      </c>
      <c r="C30" s="156"/>
      <c r="D30" s="133"/>
      <c r="E30" s="133">
        <v>1</v>
      </c>
      <c r="F30" s="159">
        <v>44431</v>
      </c>
      <c r="G30" s="172" t="s">
        <v>613</v>
      </c>
      <c r="H30" s="156"/>
      <c r="I30" s="156"/>
      <c r="J30" s="156"/>
      <c r="K30" s="160" t="s">
        <v>426</v>
      </c>
    </row>
    <row r="31" spans="1:11" hidden="1" x14ac:dyDescent="0.2">
      <c r="A31" s="133">
        <v>5</v>
      </c>
      <c r="B31" s="160" t="s">
        <v>570</v>
      </c>
      <c r="C31" s="156"/>
      <c r="D31" s="133"/>
      <c r="E31" s="133">
        <v>1</v>
      </c>
      <c r="F31" s="159">
        <v>44431</v>
      </c>
      <c r="G31" s="172" t="s">
        <v>613</v>
      </c>
      <c r="H31" s="156"/>
      <c r="I31" s="156"/>
      <c r="J31" s="156"/>
      <c r="K31" s="160" t="s">
        <v>426</v>
      </c>
    </row>
    <row r="32" spans="1:11" hidden="1" x14ac:dyDescent="0.2">
      <c r="A32" s="133">
        <v>4</v>
      </c>
      <c r="B32" s="160" t="s">
        <v>608</v>
      </c>
      <c r="C32" s="160" t="s">
        <v>624</v>
      </c>
      <c r="D32" s="133"/>
      <c r="E32" s="133">
        <v>1</v>
      </c>
      <c r="F32" s="159">
        <v>44445</v>
      </c>
      <c r="G32" s="170"/>
      <c r="H32" s="160" t="s">
        <v>627</v>
      </c>
      <c r="I32" s="160"/>
      <c r="J32" s="160"/>
      <c r="K32" s="160" t="s">
        <v>426</v>
      </c>
    </row>
    <row r="33" spans="1:11" hidden="1" x14ac:dyDescent="0.2">
      <c r="A33" s="133">
        <v>4</v>
      </c>
      <c r="B33" s="156" t="s">
        <v>578</v>
      </c>
      <c r="C33" s="156"/>
      <c r="D33" s="133">
        <v>1</v>
      </c>
      <c r="E33" s="133"/>
      <c r="F33" s="159">
        <v>44453</v>
      </c>
      <c r="G33" s="159">
        <v>44458</v>
      </c>
      <c r="H33" s="160"/>
      <c r="I33" s="160"/>
      <c r="J33" s="160"/>
      <c r="K33" s="160" t="s">
        <v>598</v>
      </c>
    </row>
    <row r="34" spans="1:11" hidden="1" x14ac:dyDescent="0.2">
      <c r="A34" s="133">
        <v>2</v>
      </c>
      <c r="B34" s="156" t="s">
        <v>579</v>
      </c>
      <c r="C34" s="156"/>
      <c r="D34" s="133"/>
      <c r="E34" s="133">
        <v>1</v>
      </c>
      <c r="F34" s="159">
        <v>44453</v>
      </c>
      <c r="G34" s="159">
        <v>44458</v>
      </c>
      <c r="H34" s="156"/>
      <c r="I34" s="156"/>
      <c r="J34" s="156"/>
      <c r="K34" s="160" t="s">
        <v>598</v>
      </c>
    </row>
    <row r="35" spans="1:11" hidden="1" x14ac:dyDescent="0.2">
      <c r="A35" s="133">
        <v>4</v>
      </c>
      <c r="B35" s="156" t="s">
        <v>582</v>
      </c>
      <c r="C35" s="156"/>
      <c r="D35" s="133"/>
      <c r="E35" s="133">
        <v>1</v>
      </c>
      <c r="F35" s="159">
        <v>44431</v>
      </c>
      <c r="G35" s="172" t="s">
        <v>613</v>
      </c>
      <c r="H35" s="156"/>
      <c r="I35" s="156"/>
      <c r="J35" s="156"/>
      <c r="K35" s="160" t="s">
        <v>597</v>
      </c>
    </row>
    <row r="36" spans="1:11" hidden="1" x14ac:dyDescent="0.2">
      <c r="A36" s="133">
        <v>2</v>
      </c>
      <c r="B36" s="160" t="s">
        <v>629</v>
      </c>
      <c r="C36" s="156"/>
      <c r="D36" s="133"/>
      <c r="E36" s="133"/>
      <c r="F36" s="159">
        <v>44462</v>
      </c>
      <c r="G36" s="159">
        <v>44462</v>
      </c>
      <c r="H36" s="156"/>
      <c r="I36" s="156"/>
      <c r="J36" s="156"/>
      <c r="K36" s="160" t="s">
        <v>425</v>
      </c>
    </row>
    <row r="37" spans="1:11" hidden="1" x14ac:dyDescent="0.2">
      <c r="A37" s="163" t="s">
        <v>43</v>
      </c>
      <c r="B37" s="160" t="s">
        <v>632</v>
      </c>
      <c r="C37" s="156"/>
      <c r="D37" s="174">
        <v>1</v>
      </c>
      <c r="E37" s="133"/>
      <c r="F37" s="159">
        <v>44462</v>
      </c>
      <c r="G37" s="170"/>
      <c r="H37" s="156"/>
      <c r="I37" s="156"/>
      <c r="J37" s="156"/>
      <c r="K37" s="160" t="s">
        <v>426</v>
      </c>
    </row>
    <row r="38" spans="1:11" ht="12.2" hidden="1" customHeight="1" x14ac:dyDescent="0.2">
      <c r="A38" s="133">
        <v>4</v>
      </c>
      <c r="B38" s="160" t="s">
        <v>620</v>
      </c>
      <c r="C38" s="156"/>
      <c r="D38" s="174">
        <v>1</v>
      </c>
      <c r="E38" s="133">
        <v>1</v>
      </c>
      <c r="F38" s="159"/>
      <c r="G38" s="170"/>
      <c r="H38" s="156"/>
      <c r="I38" s="156"/>
      <c r="J38" s="156"/>
      <c r="K38" s="160" t="s">
        <v>425</v>
      </c>
    </row>
    <row r="39" spans="1:11" hidden="1" x14ac:dyDescent="0.2">
      <c r="A39" s="163" t="s">
        <v>43</v>
      </c>
      <c r="B39" s="160" t="s">
        <v>631</v>
      </c>
      <c r="C39" s="156"/>
      <c r="D39" s="174"/>
      <c r="E39" s="133"/>
      <c r="F39" s="159">
        <v>44462</v>
      </c>
      <c r="G39" s="170"/>
      <c r="H39" s="156"/>
      <c r="I39" s="156"/>
      <c r="J39" s="156"/>
      <c r="K39" s="160" t="s">
        <v>426</v>
      </c>
    </row>
    <row r="40" spans="1:11" hidden="1" x14ac:dyDescent="0.2">
      <c r="A40" s="133">
        <v>5</v>
      </c>
      <c r="B40" s="160" t="s">
        <v>626</v>
      </c>
      <c r="C40" s="156"/>
      <c r="D40" s="174">
        <v>1</v>
      </c>
      <c r="E40" s="133"/>
      <c r="F40" s="159">
        <v>44459</v>
      </c>
      <c r="G40" s="170"/>
      <c r="H40" s="156"/>
      <c r="I40" s="156"/>
      <c r="J40" s="156"/>
      <c r="K40" s="156" t="s">
        <v>426</v>
      </c>
    </row>
    <row r="41" spans="1:11" hidden="1" x14ac:dyDescent="0.2">
      <c r="A41" s="133">
        <v>12</v>
      </c>
      <c r="B41" s="160" t="s">
        <v>630</v>
      </c>
      <c r="C41" s="156"/>
      <c r="D41" s="174"/>
      <c r="E41" s="133">
        <v>1</v>
      </c>
      <c r="F41" s="159">
        <v>44465</v>
      </c>
      <c r="G41" s="170"/>
      <c r="H41" s="156"/>
      <c r="I41" s="156"/>
      <c r="J41" s="156"/>
      <c r="K41" s="160" t="s">
        <v>426</v>
      </c>
    </row>
    <row r="42" spans="1:11" hidden="1" x14ac:dyDescent="0.2">
      <c r="A42" s="133">
        <v>25</v>
      </c>
      <c r="B42" s="160" t="s">
        <v>635</v>
      </c>
      <c r="C42" s="156"/>
      <c r="D42" s="133"/>
      <c r="E42" s="133">
        <v>1</v>
      </c>
      <c r="F42" s="159"/>
      <c r="G42" s="170"/>
      <c r="H42" s="156"/>
      <c r="I42" s="156"/>
      <c r="J42" s="156"/>
      <c r="K42" s="156"/>
    </row>
    <row r="43" spans="1:11" hidden="1" x14ac:dyDescent="0.2">
      <c r="A43" s="133" t="s">
        <v>43</v>
      </c>
      <c r="B43" s="160" t="s">
        <v>637</v>
      </c>
      <c r="C43" s="156"/>
      <c r="D43" s="133"/>
      <c r="E43" s="133"/>
      <c r="F43" s="159"/>
      <c r="G43" s="159">
        <v>44487</v>
      </c>
      <c r="H43" s="156"/>
      <c r="I43" s="156"/>
      <c r="J43" s="156"/>
      <c r="K43" s="156" t="s">
        <v>638</v>
      </c>
    </row>
    <row r="44" spans="1:11" hidden="1" x14ac:dyDescent="0.2">
      <c r="A44" s="133" t="s">
        <v>43</v>
      </c>
      <c r="B44" s="156" t="s">
        <v>642</v>
      </c>
      <c r="C44" s="156"/>
      <c r="D44" s="133">
        <v>1</v>
      </c>
      <c r="E44" s="133"/>
      <c r="F44" s="159">
        <v>44493</v>
      </c>
      <c r="G44" s="170"/>
      <c r="H44" s="156"/>
      <c r="I44" s="156"/>
      <c r="J44" s="156"/>
      <c r="K44" s="160" t="s">
        <v>425</v>
      </c>
    </row>
    <row r="45" spans="1:11" hidden="1" x14ac:dyDescent="0.2">
      <c r="A45" s="133">
        <v>4</v>
      </c>
      <c r="B45" s="160" t="s">
        <v>563</v>
      </c>
      <c r="C45" s="160" t="s">
        <v>646</v>
      </c>
      <c r="D45" s="174">
        <v>1</v>
      </c>
      <c r="E45" s="133">
        <v>1</v>
      </c>
      <c r="F45" s="159">
        <v>44444</v>
      </c>
      <c r="G45" s="164"/>
      <c r="H45" s="156"/>
      <c r="I45" s="156"/>
      <c r="J45" s="156"/>
      <c r="K45" s="160" t="s">
        <v>425</v>
      </c>
    </row>
    <row r="46" spans="1:11" hidden="1" x14ac:dyDescent="0.2">
      <c r="A46" s="133">
        <v>25</v>
      </c>
      <c r="B46" s="156" t="s">
        <v>639</v>
      </c>
      <c r="C46" s="160" t="s">
        <v>647</v>
      </c>
      <c r="D46" s="133"/>
      <c r="E46" s="133">
        <v>1</v>
      </c>
      <c r="F46" s="159">
        <v>44493</v>
      </c>
      <c r="G46" s="170"/>
      <c r="H46" s="156"/>
      <c r="I46" s="156"/>
      <c r="J46" s="156"/>
      <c r="K46" s="156" t="s">
        <v>426</v>
      </c>
    </row>
    <row r="47" spans="1:11" hidden="1" x14ac:dyDescent="0.2">
      <c r="A47" s="133" t="s">
        <v>43</v>
      </c>
      <c r="B47" s="156" t="s">
        <v>640</v>
      </c>
      <c r="C47" s="160" t="s">
        <v>647</v>
      </c>
      <c r="D47" s="133"/>
      <c r="E47" s="133">
        <v>1</v>
      </c>
      <c r="F47" s="159">
        <v>44493</v>
      </c>
      <c r="G47" s="170"/>
      <c r="H47" s="156"/>
      <c r="I47" s="156"/>
      <c r="J47" s="156"/>
      <c r="K47" s="156" t="s">
        <v>426</v>
      </c>
    </row>
    <row r="48" spans="1:11" hidden="1" x14ac:dyDescent="0.2">
      <c r="A48" s="163">
        <v>4</v>
      </c>
      <c r="B48" s="160" t="s">
        <v>644</v>
      </c>
      <c r="C48" s="160" t="s">
        <v>648</v>
      </c>
      <c r="D48" s="133">
        <v>1</v>
      </c>
      <c r="E48" s="133">
        <v>1</v>
      </c>
      <c r="F48" s="159"/>
      <c r="G48" s="170"/>
      <c r="H48" s="156"/>
      <c r="I48" s="156"/>
      <c r="J48" s="156"/>
      <c r="K48" s="160" t="s">
        <v>426</v>
      </c>
    </row>
    <row r="49" spans="1:11" hidden="1" x14ac:dyDescent="0.2">
      <c r="A49" s="133">
        <v>25</v>
      </c>
      <c r="B49" s="156" t="s">
        <v>649</v>
      </c>
      <c r="C49" s="156"/>
      <c r="D49" s="133"/>
      <c r="E49" s="133">
        <v>1</v>
      </c>
      <c r="F49" s="159">
        <v>44493</v>
      </c>
      <c r="G49" s="172" t="s">
        <v>613</v>
      </c>
      <c r="H49" s="156"/>
      <c r="I49" s="156"/>
      <c r="J49" s="156"/>
      <c r="K49" s="160" t="s">
        <v>425</v>
      </c>
    </row>
    <row r="50" spans="1:11" hidden="1" x14ac:dyDescent="0.2">
      <c r="A50" s="163" t="s">
        <v>43</v>
      </c>
      <c r="B50" s="160" t="s">
        <v>642</v>
      </c>
      <c r="C50" s="160"/>
      <c r="D50" s="174">
        <v>1</v>
      </c>
      <c r="E50" s="133"/>
      <c r="F50" s="159">
        <v>44493</v>
      </c>
      <c r="G50" s="170"/>
      <c r="H50" s="156"/>
      <c r="I50" s="156"/>
      <c r="J50" s="156"/>
      <c r="K50" s="160" t="s">
        <v>425</v>
      </c>
    </row>
    <row r="51" spans="1:11" hidden="1" x14ac:dyDescent="0.2">
      <c r="A51" s="163">
        <v>4</v>
      </c>
      <c r="B51" s="160" t="s">
        <v>563</v>
      </c>
      <c r="C51" s="156"/>
      <c r="D51" s="174">
        <v>1</v>
      </c>
      <c r="E51" s="133">
        <v>1</v>
      </c>
      <c r="F51" s="159">
        <v>44444</v>
      </c>
      <c r="G51" s="170"/>
      <c r="H51" s="156"/>
      <c r="I51" s="156"/>
      <c r="J51" s="156"/>
      <c r="K51" s="160" t="s">
        <v>425</v>
      </c>
    </row>
    <row r="52" spans="1:11" hidden="1" x14ac:dyDescent="0.2">
      <c r="A52" s="163">
        <v>25</v>
      </c>
      <c r="B52" s="160" t="s">
        <v>639</v>
      </c>
      <c r="C52" s="160"/>
      <c r="D52" s="174"/>
      <c r="E52" s="133">
        <v>1</v>
      </c>
      <c r="F52" s="159">
        <v>44493</v>
      </c>
      <c r="G52" s="164"/>
      <c r="H52" s="165"/>
      <c r="I52" s="165"/>
      <c r="J52" s="165"/>
      <c r="K52" s="160" t="s">
        <v>426</v>
      </c>
    </row>
    <row r="53" spans="1:11" hidden="1" x14ac:dyDescent="0.2">
      <c r="A53" s="133" t="s">
        <v>43</v>
      </c>
      <c r="B53" s="160" t="s">
        <v>640</v>
      </c>
      <c r="C53" s="156"/>
      <c r="D53" s="174"/>
      <c r="E53" s="133">
        <v>1</v>
      </c>
      <c r="F53" s="159">
        <v>44493</v>
      </c>
      <c r="G53" s="164"/>
      <c r="H53" s="156"/>
      <c r="I53" s="156"/>
      <c r="J53" s="156"/>
      <c r="K53" s="160" t="s">
        <v>426</v>
      </c>
    </row>
    <row r="54" spans="1:11" hidden="1" x14ac:dyDescent="0.2">
      <c r="A54" s="163">
        <v>25</v>
      </c>
      <c r="B54" s="160" t="s">
        <v>654</v>
      </c>
      <c r="C54" s="171"/>
      <c r="D54" s="174">
        <v>1</v>
      </c>
      <c r="E54" s="133">
        <v>1</v>
      </c>
      <c r="F54" s="175"/>
      <c r="G54" s="172" t="s">
        <v>613</v>
      </c>
      <c r="H54" s="165"/>
      <c r="I54" s="165"/>
      <c r="J54" s="165"/>
      <c r="K54" s="160" t="s">
        <v>426</v>
      </c>
    </row>
    <row r="55" spans="1:11" hidden="1" x14ac:dyDescent="0.2">
      <c r="A55" s="131">
        <v>4</v>
      </c>
      <c r="B55" s="157" t="s">
        <v>674</v>
      </c>
      <c r="C55" s="158"/>
      <c r="D55" s="131">
        <v>1</v>
      </c>
      <c r="E55" s="131"/>
      <c r="F55" s="176">
        <v>44507</v>
      </c>
      <c r="G55" s="162"/>
      <c r="H55" s="158"/>
      <c r="I55" s="158"/>
      <c r="J55" s="158"/>
      <c r="K55" s="160" t="s">
        <v>426</v>
      </c>
    </row>
    <row r="56" spans="1:11" hidden="1" x14ac:dyDescent="0.2">
      <c r="A56" s="131">
        <v>5</v>
      </c>
      <c r="B56" s="157" t="s">
        <v>673</v>
      </c>
      <c r="C56" s="158"/>
      <c r="D56" s="131">
        <v>1</v>
      </c>
      <c r="E56" s="131"/>
      <c r="F56" s="176">
        <v>44507</v>
      </c>
      <c r="G56" s="162"/>
      <c r="H56" s="158"/>
      <c r="I56" s="158"/>
      <c r="J56" s="158"/>
      <c r="K56" s="160" t="s">
        <v>426</v>
      </c>
    </row>
    <row r="57" spans="1:11" hidden="1" x14ac:dyDescent="0.2">
      <c r="A57" s="161" t="s">
        <v>43</v>
      </c>
      <c r="B57" s="157" t="s">
        <v>672</v>
      </c>
      <c r="C57" s="158"/>
      <c r="D57" s="131">
        <v>1</v>
      </c>
      <c r="E57" s="131"/>
      <c r="F57" s="176">
        <v>44507</v>
      </c>
      <c r="G57" s="162"/>
      <c r="H57" s="158"/>
      <c r="I57" s="158"/>
      <c r="J57" s="158"/>
      <c r="K57" s="160" t="s">
        <v>426</v>
      </c>
    </row>
    <row r="58" spans="1:11" hidden="1" x14ac:dyDescent="0.2">
      <c r="A58" s="131">
        <v>25</v>
      </c>
      <c r="B58" s="157" t="s">
        <v>671</v>
      </c>
      <c r="C58" s="158"/>
      <c r="D58" s="131">
        <v>1</v>
      </c>
      <c r="E58" s="131"/>
      <c r="F58" s="176">
        <v>44507</v>
      </c>
      <c r="G58" s="162"/>
      <c r="H58" s="158"/>
      <c r="I58" s="158"/>
      <c r="J58" s="158"/>
      <c r="K58" s="160" t="s">
        <v>426</v>
      </c>
    </row>
    <row r="59" spans="1:11" hidden="1" x14ac:dyDescent="0.2">
      <c r="A59" s="131">
        <v>5</v>
      </c>
      <c r="B59" s="157" t="s">
        <v>670</v>
      </c>
      <c r="C59" s="158"/>
      <c r="D59" s="131">
        <v>1</v>
      </c>
      <c r="E59" s="131"/>
      <c r="F59" s="176">
        <v>44507</v>
      </c>
      <c r="G59" s="162"/>
      <c r="H59" s="157" t="s">
        <v>669</v>
      </c>
      <c r="I59" s="157"/>
      <c r="J59" s="157"/>
      <c r="K59" s="160" t="s">
        <v>426</v>
      </c>
    </row>
    <row r="60" spans="1:11" hidden="1" x14ac:dyDescent="0.2">
      <c r="A60" s="131">
        <v>5</v>
      </c>
      <c r="B60" s="157" t="s">
        <v>670</v>
      </c>
      <c r="C60" s="158"/>
      <c r="D60" s="131">
        <v>1</v>
      </c>
      <c r="E60" s="131"/>
      <c r="F60" s="176">
        <v>44507</v>
      </c>
      <c r="G60" s="162"/>
      <c r="H60" s="157" t="s">
        <v>669</v>
      </c>
      <c r="I60" s="157"/>
      <c r="J60" s="157"/>
      <c r="K60" s="160" t="s">
        <v>426</v>
      </c>
    </row>
    <row r="61" spans="1:11" hidden="1" x14ac:dyDescent="0.2">
      <c r="A61" s="163">
        <v>4</v>
      </c>
      <c r="B61" s="160" t="s">
        <v>657</v>
      </c>
      <c r="C61" s="156" t="s">
        <v>658</v>
      </c>
      <c r="D61" s="133"/>
      <c r="E61" s="133"/>
      <c r="F61" s="176"/>
      <c r="G61" s="170"/>
      <c r="H61" s="160" t="s">
        <v>684</v>
      </c>
      <c r="I61" s="160"/>
      <c r="J61" s="160"/>
      <c r="K61" s="160" t="s">
        <v>426</v>
      </c>
    </row>
    <row r="62" spans="1:11" hidden="1" x14ac:dyDescent="0.2">
      <c r="A62" s="133" t="s">
        <v>43</v>
      </c>
      <c r="B62" s="156" t="s">
        <v>652</v>
      </c>
      <c r="C62" s="160" t="s">
        <v>647</v>
      </c>
      <c r="D62" s="174"/>
      <c r="E62" s="133">
        <v>1</v>
      </c>
      <c r="F62" s="176">
        <v>44462</v>
      </c>
      <c r="G62" s="170"/>
      <c r="H62" s="156"/>
      <c r="I62" s="156"/>
      <c r="J62" s="156"/>
      <c r="K62" s="156" t="s">
        <v>426</v>
      </c>
    </row>
    <row r="63" spans="1:11" hidden="1" x14ac:dyDescent="0.2">
      <c r="A63" s="161" t="s">
        <v>43</v>
      </c>
      <c r="B63" s="157" t="s">
        <v>667</v>
      </c>
      <c r="C63" s="157" t="s">
        <v>677</v>
      </c>
      <c r="D63" s="131">
        <v>1</v>
      </c>
      <c r="E63" s="131">
        <v>1</v>
      </c>
      <c r="F63" s="177">
        <v>44501</v>
      </c>
      <c r="G63" s="162"/>
      <c r="H63" s="158"/>
      <c r="I63" s="158"/>
      <c r="J63" s="158"/>
      <c r="K63" s="160" t="s">
        <v>425</v>
      </c>
    </row>
    <row r="64" spans="1:11" hidden="1" x14ac:dyDescent="0.2">
      <c r="A64" s="131">
        <v>12</v>
      </c>
      <c r="B64" s="157" t="s">
        <v>668</v>
      </c>
      <c r="C64" s="158"/>
      <c r="D64" s="131">
        <v>1</v>
      </c>
      <c r="E64" s="131">
        <v>1</v>
      </c>
      <c r="F64" s="177">
        <v>44501</v>
      </c>
      <c r="G64" s="162"/>
      <c r="H64" s="158"/>
      <c r="I64" s="158"/>
      <c r="J64" s="158"/>
      <c r="K64" s="160" t="s">
        <v>425</v>
      </c>
    </row>
    <row r="65" spans="1:11" hidden="1" x14ac:dyDescent="0.2">
      <c r="A65" s="133" t="s">
        <v>43</v>
      </c>
      <c r="B65" s="160" t="s">
        <v>659</v>
      </c>
      <c r="C65" s="160" t="s">
        <v>678</v>
      </c>
      <c r="D65" s="174">
        <v>1</v>
      </c>
      <c r="E65" s="133">
        <v>1</v>
      </c>
      <c r="F65" s="175"/>
      <c r="G65" s="164"/>
      <c r="H65" s="156"/>
      <c r="I65" s="156"/>
      <c r="J65" s="156"/>
      <c r="K65" s="160" t="s">
        <v>426</v>
      </c>
    </row>
    <row r="66" spans="1:11" hidden="1" x14ac:dyDescent="0.2">
      <c r="A66" s="133">
        <v>5</v>
      </c>
      <c r="B66" s="160" t="s">
        <v>695</v>
      </c>
      <c r="C66" s="156"/>
      <c r="D66" s="174"/>
      <c r="E66" s="133">
        <v>1</v>
      </c>
      <c r="F66" s="176"/>
      <c r="G66" s="170"/>
      <c r="H66" s="156"/>
      <c r="I66" s="156"/>
      <c r="J66" s="156"/>
      <c r="K66" s="160" t="s">
        <v>425</v>
      </c>
    </row>
    <row r="67" spans="1:11" hidden="1" x14ac:dyDescent="0.2">
      <c r="A67" s="163">
        <v>4</v>
      </c>
      <c r="B67" s="160" t="s">
        <v>693</v>
      </c>
      <c r="C67" s="156"/>
      <c r="D67" s="174"/>
      <c r="E67" s="133"/>
      <c r="F67" s="176"/>
      <c r="G67" s="172" t="s">
        <v>613</v>
      </c>
      <c r="H67" s="156"/>
      <c r="I67" s="156"/>
      <c r="J67" s="156"/>
      <c r="K67" s="160" t="s">
        <v>425</v>
      </c>
    </row>
    <row r="68" spans="1:11" hidden="1" x14ac:dyDescent="0.2">
      <c r="A68" s="163">
        <v>2</v>
      </c>
      <c r="B68" s="160" t="s">
        <v>693</v>
      </c>
      <c r="C68" s="156"/>
      <c r="D68" s="174"/>
      <c r="E68" s="133">
        <v>1</v>
      </c>
      <c r="F68" s="176"/>
      <c r="G68" s="172" t="s">
        <v>613</v>
      </c>
      <c r="H68" s="156"/>
      <c r="I68" s="156"/>
      <c r="J68" s="156"/>
      <c r="K68" s="160" t="s">
        <v>425</v>
      </c>
    </row>
    <row r="69" spans="1:11" hidden="1" x14ac:dyDescent="0.2">
      <c r="A69" s="163">
        <v>5</v>
      </c>
      <c r="B69" s="160" t="s">
        <v>693</v>
      </c>
      <c r="C69" s="156"/>
      <c r="D69" s="174">
        <v>1</v>
      </c>
      <c r="E69" s="133"/>
      <c r="F69" s="176"/>
      <c r="G69" s="172" t="s">
        <v>613</v>
      </c>
      <c r="H69" s="156"/>
      <c r="I69" s="156"/>
      <c r="J69" s="156"/>
      <c r="K69" s="160" t="s">
        <v>425</v>
      </c>
    </row>
    <row r="70" spans="1:11" hidden="1" x14ac:dyDescent="0.2">
      <c r="A70" s="163">
        <v>4</v>
      </c>
      <c r="B70" s="160" t="s">
        <v>644</v>
      </c>
      <c r="C70" s="160" t="s">
        <v>683</v>
      </c>
      <c r="D70" s="174"/>
      <c r="E70" s="133"/>
      <c r="F70" s="175"/>
      <c r="G70" s="164" t="s">
        <v>613</v>
      </c>
      <c r="H70" s="156"/>
      <c r="I70" s="156"/>
      <c r="J70" s="156"/>
      <c r="K70" s="160" t="s">
        <v>597</v>
      </c>
    </row>
    <row r="71" spans="1:11" hidden="1" x14ac:dyDescent="0.2">
      <c r="A71" s="133" t="s">
        <v>43</v>
      </c>
      <c r="B71" s="160" t="s">
        <v>692</v>
      </c>
      <c r="C71" s="160" t="s">
        <v>701</v>
      </c>
      <c r="D71" s="174"/>
      <c r="E71" s="133">
        <v>1</v>
      </c>
      <c r="F71" s="175"/>
      <c r="G71" s="164"/>
      <c r="H71" s="156"/>
      <c r="I71" s="156"/>
      <c r="J71" s="156"/>
      <c r="K71" s="160" t="s">
        <v>425</v>
      </c>
    </row>
    <row r="72" spans="1:11" hidden="1" x14ac:dyDescent="0.2">
      <c r="A72" s="131">
        <v>4</v>
      </c>
      <c r="B72" s="157" t="s">
        <v>690</v>
      </c>
      <c r="C72" s="158"/>
      <c r="D72" s="131">
        <v>1</v>
      </c>
      <c r="E72" s="131"/>
      <c r="F72" s="176">
        <v>44524</v>
      </c>
      <c r="G72" s="162"/>
      <c r="H72" s="158"/>
      <c r="I72" s="158"/>
      <c r="J72" s="158"/>
      <c r="K72" s="160" t="s">
        <v>425</v>
      </c>
    </row>
    <row r="73" spans="1:11" hidden="1" x14ac:dyDescent="0.2">
      <c r="A73" s="131">
        <v>2</v>
      </c>
      <c r="B73" s="157" t="s">
        <v>688</v>
      </c>
      <c r="C73" s="158"/>
      <c r="D73" s="131"/>
      <c r="E73" s="131">
        <v>1</v>
      </c>
      <c r="F73" s="176">
        <v>44524</v>
      </c>
      <c r="G73" s="162"/>
      <c r="H73" s="157" t="s">
        <v>689</v>
      </c>
      <c r="I73" s="157"/>
      <c r="J73" s="157"/>
      <c r="K73" s="160" t="s">
        <v>426</v>
      </c>
    </row>
    <row r="74" spans="1:11" hidden="1" x14ac:dyDescent="0.2">
      <c r="A74" s="133">
        <v>4</v>
      </c>
      <c r="B74" s="160" t="s">
        <v>696</v>
      </c>
      <c r="C74" s="156"/>
      <c r="D74" s="174"/>
      <c r="E74" s="133"/>
      <c r="F74" s="176"/>
      <c r="G74" s="170"/>
      <c r="H74" s="156"/>
      <c r="I74" s="156"/>
      <c r="J74" s="156"/>
      <c r="K74" s="160" t="s">
        <v>426</v>
      </c>
    </row>
    <row r="75" spans="1:11" hidden="1" x14ac:dyDescent="0.2">
      <c r="A75" s="131" t="s">
        <v>43</v>
      </c>
      <c r="B75" s="158" t="s">
        <v>710</v>
      </c>
      <c r="C75" s="158"/>
      <c r="D75" s="131"/>
      <c r="E75" s="131">
        <v>1</v>
      </c>
      <c r="F75" s="176">
        <v>44559</v>
      </c>
      <c r="G75" s="176">
        <v>44560</v>
      </c>
      <c r="H75" s="158"/>
      <c r="I75" s="158"/>
      <c r="J75" s="158"/>
      <c r="K75" s="156" t="s">
        <v>425</v>
      </c>
    </row>
    <row r="76" spans="1:11" hidden="1" x14ac:dyDescent="0.2">
      <c r="A76" s="161" t="s">
        <v>43</v>
      </c>
      <c r="B76" s="157" t="s">
        <v>703</v>
      </c>
      <c r="C76" s="158"/>
      <c r="D76" s="131">
        <v>1</v>
      </c>
      <c r="E76" s="131"/>
      <c r="F76" s="176">
        <v>44553</v>
      </c>
      <c r="G76" s="176">
        <v>44558</v>
      </c>
      <c r="H76" s="158"/>
      <c r="I76" s="158"/>
      <c r="J76" s="158"/>
      <c r="K76" s="160" t="s">
        <v>425</v>
      </c>
    </row>
    <row r="77" spans="1:11" hidden="1" x14ac:dyDescent="0.2">
      <c r="A77" s="161" t="s">
        <v>43</v>
      </c>
      <c r="B77" s="157" t="s">
        <v>594</v>
      </c>
      <c r="C77" s="157" t="s">
        <v>721</v>
      </c>
      <c r="D77" s="131">
        <v>1</v>
      </c>
      <c r="E77" s="131">
        <v>1</v>
      </c>
      <c r="F77" s="176">
        <v>44198</v>
      </c>
      <c r="G77" s="162"/>
      <c r="H77" s="158"/>
      <c r="I77" s="158"/>
      <c r="J77" s="158"/>
      <c r="K77" s="160" t="s">
        <v>425</v>
      </c>
    </row>
    <row r="78" spans="1:11" hidden="1" x14ac:dyDescent="0.2">
      <c r="A78" s="161" t="s">
        <v>43</v>
      </c>
      <c r="B78" s="157" t="s">
        <v>595</v>
      </c>
      <c r="C78" s="157" t="s">
        <v>721</v>
      </c>
      <c r="D78" s="131">
        <v>1</v>
      </c>
      <c r="E78" s="131">
        <v>1</v>
      </c>
      <c r="F78" s="178">
        <v>44198</v>
      </c>
      <c r="G78" s="162"/>
      <c r="H78" s="158"/>
      <c r="I78" s="158"/>
      <c r="J78" s="158"/>
      <c r="K78" s="160" t="s">
        <v>425</v>
      </c>
    </row>
    <row r="79" spans="1:11" hidden="1" x14ac:dyDescent="0.2">
      <c r="A79" s="161" t="s">
        <v>43</v>
      </c>
      <c r="B79" s="157" t="s">
        <v>719</v>
      </c>
      <c r="C79" s="157" t="s">
        <v>647</v>
      </c>
      <c r="D79" s="131">
        <v>1</v>
      </c>
      <c r="E79" s="131">
        <v>1</v>
      </c>
      <c r="F79" s="176">
        <v>44199</v>
      </c>
      <c r="G79" s="162"/>
      <c r="H79" s="158"/>
      <c r="I79" s="158"/>
      <c r="J79" s="158"/>
      <c r="K79" s="160" t="s">
        <v>425</v>
      </c>
    </row>
    <row r="80" spans="1:11" hidden="1" x14ac:dyDescent="0.2">
      <c r="A80" s="131">
        <v>16</v>
      </c>
      <c r="B80" s="157" t="s">
        <v>716</v>
      </c>
      <c r="C80" s="158"/>
      <c r="D80" s="131"/>
      <c r="E80" s="131"/>
      <c r="F80" s="176">
        <v>44199</v>
      </c>
      <c r="G80" s="162"/>
      <c r="H80" s="158"/>
      <c r="I80" s="158"/>
      <c r="J80" s="158"/>
      <c r="K80" s="160" t="s">
        <v>425</v>
      </c>
    </row>
    <row r="81" spans="1:11" hidden="1" x14ac:dyDescent="0.2">
      <c r="A81" s="131">
        <v>4</v>
      </c>
      <c r="B81" s="157" t="s">
        <v>717</v>
      </c>
      <c r="C81" s="158"/>
      <c r="D81" s="131"/>
      <c r="E81" s="131"/>
      <c r="F81" s="176">
        <v>44199</v>
      </c>
      <c r="G81" s="162"/>
      <c r="H81" s="158"/>
      <c r="I81" s="158"/>
      <c r="J81" s="158"/>
      <c r="K81" s="160" t="s">
        <v>425</v>
      </c>
    </row>
    <row r="82" spans="1:11" hidden="1" x14ac:dyDescent="0.2">
      <c r="A82" s="131">
        <v>5</v>
      </c>
      <c r="B82" s="157" t="s">
        <v>714</v>
      </c>
      <c r="C82" s="158"/>
      <c r="D82" s="131"/>
      <c r="E82" s="131">
        <v>1</v>
      </c>
      <c r="F82" s="176">
        <v>44199</v>
      </c>
      <c r="G82" s="162"/>
      <c r="H82" s="158"/>
      <c r="I82" s="158"/>
      <c r="J82" s="158"/>
      <c r="K82" s="160" t="s">
        <v>426</v>
      </c>
    </row>
    <row r="83" spans="1:11" hidden="1" x14ac:dyDescent="0.2">
      <c r="A83" s="161" t="s">
        <v>43</v>
      </c>
      <c r="B83" s="157" t="s">
        <v>718</v>
      </c>
      <c r="C83" s="157" t="s">
        <v>647</v>
      </c>
      <c r="D83" s="131"/>
      <c r="E83" s="131">
        <v>1</v>
      </c>
      <c r="F83" s="178">
        <v>44199</v>
      </c>
      <c r="G83" s="162"/>
      <c r="H83" s="157" t="s">
        <v>724</v>
      </c>
      <c r="I83" s="157"/>
      <c r="J83" s="157"/>
      <c r="K83" s="160" t="s">
        <v>426</v>
      </c>
    </row>
    <row r="84" spans="1:11" hidden="1" x14ac:dyDescent="0.2">
      <c r="A84" s="131">
        <v>4</v>
      </c>
      <c r="B84" s="157" t="s">
        <v>725</v>
      </c>
      <c r="C84" s="158"/>
      <c r="D84" s="131"/>
      <c r="E84" s="131">
        <v>1</v>
      </c>
      <c r="F84" s="176">
        <v>44216</v>
      </c>
      <c r="G84" s="162"/>
      <c r="H84" s="158"/>
      <c r="I84" s="158"/>
      <c r="J84" s="158"/>
      <c r="K84" s="160" t="s">
        <v>426</v>
      </c>
    </row>
    <row r="85" spans="1:11" hidden="1" x14ac:dyDescent="0.2">
      <c r="A85" s="131">
        <v>4</v>
      </c>
      <c r="B85" s="157" t="s">
        <v>715</v>
      </c>
      <c r="C85" s="158"/>
      <c r="D85" s="131">
        <v>1</v>
      </c>
      <c r="E85" s="131"/>
      <c r="F85" s="176">
        <v>44199</v>
      </c>
      <c r="G85" s="162"/>
      <c r="H85" s="158"/>
      <c r="I85" s="158"/>
      <c r="J85" s="158"/>
      <c r="K85" s="160" t="s">
        <v>426</v>
      </c>
    </row>
    <row r="86" spans="1:11" hidden="1" x14ac:dyDescent="0.2">
      <c r="A86" s="131">
        <v>4</v>
      </c>
      <c r="B86" s="157" t="s">
        <v>725</v>
      </c>
      <c r="C86" s="158"/>
      <c r="D86" s="131"/>
      <c r="E86" s="131">
        <v>1</v>
      </c>
      <c r="F86" s="176">
        <v>44216</v>
      </c>
      <c r="G86" s="162"/>
      <c r="H86" s="158"/>
      <c r="I86" s="158"/>
      <c r="J86" s="158"/>
      <c r="K86" s="160" t="s">
        <v>426</v>
      </c>
    </row>
    <row r="87" spans="1:11" hidden="1" x14ac:dyDescent="0.2">
      <c r="A87" s="131" t="s">
        <v>43</v>
      </c>
      <c r="B87" s="158" t="s">
        <v>727</v>
      </c>
      <c r="C87" s="158"/>
      <c r="D87" s="131">
        <v>1</v>
      </c>
      <c r="E87" s="131"/>
      <c r="F87" s="176">
        <v>44587</v>
      </c>
      <c r="G87" s="162"/>
      <c r="H87" s="158"/>
      <c r="I87" s="158"/>
      <c r="J87" s="158"/>
      <c r="K87" s="156" t="s">
        <v>425</v>
      </c>
    </row>
    <row r="88" spans="1:11" hidden="1" x14ac:dyDescent="0.2">
      <c r="A88" s="131" t="s">
        <v>43</v>
      </c>
      <c r="B88" s="158" t="s">
        <v>734</v>
      </c>
      <c r="C88" s="190" t="s">
        <v>647</v>
      </c>
      <c r="D88" s="131">
        <v>1</v>
      </c>
      <c r="E88" s="131">
        <v>1</v>
      </c>
      <c r="F88" s="176">
        <v>44594</v>
      </c>
      <c r="G88" s="176">
        <v>44599</v>
      </c>
      <c r="H88" s="158"/>
      <c r="I88" s="158"/>
      <c r="J88" s="158"/>
      <c r="K88" s="156" t="s">
        <v>425</v>
      </c>
    </row>
    <row r="89" spans="1:11" hidden="1" x14ac:dyDescent="0.2">
      <c r="A89" s="131">
        <v>4</v>
      </c>
      <c r="B89" s="158" t="s">
        <v>733</v>
      </c>
      <c r="C89" s="157" t="s">
        <v>647</v>
      </c>
      <c r="D89" s="131"/>
      <c r="E89" s="131">
        <v>1</v>
      </c>
      <c r="F89" s="176">
        <v>44594</v>
      </c>
      <c r="G89" s="176">
        <v>44599</v>
      </c>
      <c r="H89" s="158"/>
      <c r="I89" s="158"/>
      <c r="J89" s="158"/>
      <c r="K89" s="156" t="s">
        <v>425</v>
      </c>
    </row>
    <row r="90" spans="1:11" hidden="1" x14ac:dyDescent="0.2">
      <c r="A90" s="131" t="s">
        <v>43</v>
      </c>
      <c r="B90" s="158" t="s">
        <v>735</v>
      </c>
      <c r="C90" s="157" t="s">
        <v>647</v>
      </c>
      <c r="D90" s="131"/>
      <c r="E90" s="131">
        <v>1</v>
      </c>
      <c r="F90" s="176">
        <v>44595</v>
      </c>
      <c r="G90" s="176">
        <v>44599</v>
      </c>
      <c r="H90" s="158"/>
      <c r="I90" s="158"/>
      <c r="J90" s="158"/>
      <c r="K90" s="156" t="s">
        <v>425</v>
      </c>
    </row>
    <row r="91" spans="1:11" ht="25.35" hidden="1" x14ac:dyDescent="0.2">
      <c r="A91" s="131">
        <v>5</v>
      </c>
      <c r="B91" s="157" t="s">
        <v>720</v>
      </c>
      <c r="C91" s="158"/>
      <c r="D91" s="131">
        <v>1</v>
      </c>
      <c r="E91" s="131"/>
      <c r="F91" s="176">
        <v>44198</v>
      </c>
      <c r="G91" s="176">
        <v>44601</v>
      </c>
      <c r="H91" s="158"/>
      <c r="I91" s="158"/>
      <c r="J91" s="158"/>
      <c r="K91" s="160" t="s">
        <v>426</v>
      </c>
    </row>
    <row r="92" spans="1:11" hidden="1" x14ac:dyDescent="0.2">
      <c r="A92" s="131" t="s">
        <v>43</v>
      </c>
      <c r="B92" s="158" t="s">
        <v>731</v>
      </c>
      <c r="C92" s="157" t="s">
        <v>678</v>
      </c>
      <c r="D92" s="131"/>
      <c r="E92" s="131">
        <v>1</v>
      </c>
      <c r="F92" s="176">
        <v>44587</v>
      </c>
      <c r="G92" s="176">
        <v>44601</v>
      </c>
      <c r="H92" s="158"/>
      <c r="I92" s="158"/>
      <c r="J92" s="158"/>
      <c r="K92" s="156" t="s">
        <v>426</v>
      </c>
    </row>
    <row r="93" spans="1:11" hidden="1" x14ac:dyDescent="0.2">
      <c r="A93" s="131">
        <v>5</v>
      </c>
      <c r="B93" s="158" t="s">
        <v>732</v>
      </c>
      <c r="C93" s="158"/>
      <c r="D93" s="131"/>
      <c r="E93" s="131">
        <v>1</v>
      </c>
      <c r="F93" s="178">
        <v>44587</v>
      </c>
      <c r="G93" s="176">
        <v>44602</v>
      </c>
      <c r="H93" s="158"/>
      <c r="I93" s="158"/>
      <c r="J93" s="158"/>
      <c r="K93" s="156" t="s">
        <v>426</v>
      </c>
    </row>
    <row r="94" spans="1:11" hidden="1" x14ac:dyDescent="0.2">
      <c r="A94" s="131" t="s">
        <v>43</v>
      </c>
      <c r="B94" s="158" t="s">
        <v>736</v>
      </c>
      <c r="C94" s="157" t="s">
        <v>647</v>
      </c>
      <c r="D94" s="131"/>
      <c r="E94" s="131">
        <v>1</v>
      </c>
      <c r="F94" s="176">
        <v>44594</v>
      </c>
      <c r="G94" s="176">
        <v>44595</v>
      </c>
      <c r="H94" s="158"/>
      <c r="I94" s="158"/>
      <c r="J94" s="158"/>
      <c r="K94" s="156"/>
    </row>
    <row r="95" spans="1:11" hidden="1" x14ac:dyDescent="0.2">
      <c r="A95" s="131">
        <v>4</v>
      </c>
      <c r="B95" s="157" t="s">
        <v>740</v>
      </c>
      <c r="C95" s="158"/>
      <c r="D95" s="131">
        <v>1</v>
      </c>
      <c r="E95" s="131"/>
      <c r="F95" s="176">
        <v>44606</v>
      </c>
      <c r="G95" s="176">
        <v>44607</v>
      </c>
      <c r="H95" s="158"/>
      <c r="I95" s="158"/>
      <c r="J95" s="158"/>
      <c r="K95" s="160" t="s">
        <v>425</v>
      </c>
    </row>
    <row r="96" spans="1:11" hidden="1" x14ac:dyDescent="0.2">
      <c r="A96" s="131">
        <v>4</v>
      </c>
      <c r="B96" s="157" t="s">
        <v>741</v>
      </c>
      <c r="C96" s="158"/>
      <c r="D96" s="131"/>
      <c r="E96" s="131">
        <v>1</v>
      </c>
      <c r="F96" s="176">
        <v>44606</v>
      </c>
      <c r="G96" s="176">
        <v>44606</v>
      </c>
      <c r="H96" s="158"/>
      <c r="I96" s="158"/>
      <c r="J96" s="158"/>
      <c r="K96" s="160" t="s">
        <v>425</v>
      </c>
    </row>
    <row r="97" spans="1:11" hidden="1" x14ac:dyDescent="0.2">
      <c r="A97" s="131">
        <v>4</v>
      </c>
      <c r="B97" s="157" t="s">
        <v>742</v>
      </c>
      <c r="C97" s="158"/>
      <c r="D97" s="131"/>
      <c r="E97" s="131">
        <v>1</v>
      </c>
      <c r="F97" s="176">
        <v>44606</v>
      </c>
      <c r="G97" s="176">
        <v>44606</v>
      </c>
      <c r="H97" s="158"/>
      <c r="I97" s="158"/>
      <c r="J97" s="158"/>
      <c r="K97" s="160" t="s">
        <v>426</v>
      </c>
    </row>
    <row r="98" spans="1:11" hidden="1" x14ac:dyDescent="0.2">
      <c r="A98" s="131">
        <v>5</v>
      </c>
      <c r="B98" s="157" t="s">
        <v>744</v>
      </c>
      <c r="C98" s="158"/>
      <c r="D98" s="131"/>
      <c r="E98" s="131"/>
      <c r="F98" s="176">
        <v>44606</v>
      </c>
      <c r="G98" s="176">
        <v>44606</v>
      </c>
      <c r="H98" s="158"/>
      <c r="I98" s="158"/>
      <c r="J98" s="158"/>
      <c r="K98" s="160" t="s">
        <v>425</v>
      </c>
    </row>
    <row r="99" spans="1:11" hidden="1" x14ac:dyDescent="0.2">
      <c r="A99" s="131">
        <v>4</v>
      </c>
      <c r="B99" s="157" t="s">
        <v>745</v>
      </c>
      <c r="C99" s="158"/>
      <c r="D99" s="131">
        <v>1</v>
      </c>
      <c r="E99" s="131"/>
      <c r="F99" s="176">
        <v>44606</v>
      </c>
      <c r="G99" s="176">
        <v>44606</v>
      </c>
      <c r="H99" s="158"/>
      <c r="I99" s="158"/>
      <c r="J99" s="158"/>
      <c r="K99" s="160" t="s">
        <v>425</v>
      </c>
    </row>
    <row r="100" spans="1:11" hidden="1" x14ac:dyDescent="0.2">
      <c r="A100" s="161" t="s">
        <v>43</v>
      </c>
      <c r="B100" s="157" t="s">
        <v>746</v>
      </c>
      <c r="C100" s="158"/>
      <c r="D100" s="131">
        <v>1</v>
      </c>
      <c r="E100" s="131">
        <v>1</v>
      </c>
      <c r="F100" s="176">
        <v>44606</v>
      </c>
      <c r="G100" s="176">
        <v>44606</v>
      </c>
      <c r="H100" s="158"/>
      <c r="I100" s="158"/>
      <c r="J100" s="158"/>
      <c r="K100" s="160" t="s">
        <v>426</v>
      </c>
    </row>
    <row r="101" spans="1:11" hidden="1" x14ac:dyDescent="0.2">
      <c r="A101" s="131">
        <v>6</v>
      </c>
      <c r="B101" s="157" t="s">
        <v>747</v>
      </c>
      <c r="C101" s="158"/>
      <c r="D101" s="131"/>
      <c r="E101" s="131">
        <v>1</v>
      </c>
      <c r="F101" s="176">
        <v>44606</v>
      </c>
      <c r="G101" s="176">
        <v>44606</v>
      </c>
      <c r="H101" s="158"/>
      <c r="I101" s="158"/>
      <c r="J101" s="158"/>
      <c r="K101" s="160" t="s">
        <v>426</v>
      </c>
    </row>
    <row r="102" spans="1:11" hidden="1" x14ac:dyDescent="0.2">
      <c r="A102" s="161" t="s">
        <v>43</v>
      </c>
      <c r="B102" s="157" t="s">
        <v>748</v>
      </c>
      <c r="C102" s="158"/>
      <c r="D102" s="131"/>
      <c r="E102" s="131">
        <v>1</v>
      </c>
      <c r="F102" s="176">
        <v>44606</v>
      </c>
      <c r="G102" s="176">
        <v>44606</v>
      </c>
      <c r="H102" s="158"/>
      <c r="I102" s="158"/>
      <c r="J102" s="158"/>
      <c r="K102" s="160" t="s">
        <v>425</v>
      </c>
    </row>
    <row r="103" spans="1:11" hidden="1" x14ac:dyDescent="0.2">
      <c r="A103" s="131">
        <v>5</v>
      </c>
      <c r="B103" s="158" t="s">
        <v>733</v>
      </c>
      <c r="C103" s="158"/>
      <c r="D103" s="131">
        <v>1</v>
      </c>
      <c r="E103" s="131"/>
      <c r="F103" s="178">
        <v>44594</v>
      </c>
      <c r="G103" s="176">
        <v>44606</v>
      </c>
      <c r="H103" s="158"/>
      <c r="I103" s="158"/>
      <c r="J103" s="158"/>
      <c r="K103" s="156" t="s">
        <v>425</v>
      </c>
    </row>
    <row r="104" spans="1:11" hidden="1" x14ac:dyDescent="0.2">
      <c r="A104" s="131">
        <v>5</v>
      </c>
      <c r="B104" s="158" t="s">
        <v>733</v>
      </c>
      <c r="C104" s="158"/>
      <c r="D104" s="131">
        <v>1</v>
      </c>
      <c r="E104" s="131"/>
      <c r="F104" s="178">
        <v>44594</v>
      </c>
      <c r="G104" s="176">
        <v>44606</v>
      </c>
      <c r="H104" s="158"/>
      <c r="I104" s="158"/>
      <c r="J104" s="158"/>
      <c r="K104" s="156" t="s">
        <v>425</v>
      </c>
    </row>
    <row r="105" spans="1:11" hidden="1" x14ac:dyDescent="0.2">
      <c r="A105" s="131">
        <v>4</v>
      </c>
      <c r="B105" s="157" t="s">
        <v>750</v>
      </c>
      <c r="C105" s="158"/>
      <c r="D105" s="131"/>
      <c r="E105" s="131">
        <v>1</v>
      </c>
      <c r="F105" s="176">
        <v>44612</v>
      </c>
      <c r="G105" s="176">
        <v>44612</v>
      </c>
      <c r="H105" s="158"/>
      <c r="I105" s="158"/>
      <c r="J105" s="158"/>
      <c r="K105" s="160" t="s">
        <v>425</v>
      </c>
    </row>
    <row r="106" spans="1:11" hidden="1" x14ac:dyDescent="0.2">
      <c r="A106" s="131">
        <v>4</v>
      </c>
      <c r="B106" s="157" t="s">
        <v>754</v>
      </c>
      <c r="C106" s="158"/>
      <c r="D106" s="131">
        <v>1</v>
      </c>
      <c r="E106" s="131"/>
      <c r="F106" s="176">
        <v>44612</v>
      </c>
      <c r="G106" s="162"/>
      <c r="H106" s="158"/>
      <c r="I106" s="158"/>
      <c r="J106" s="158"/>
      <c r="K106" s="160" t="s">
        <v>425</v>
      </c>
    </row>
    <row r="107" spans="1:11" hidden="1" x14ac:dyDescent="0.2">
      <c r="A107" s="131">
        <v>6</v>
      </c>
      <c r="B107" s="157" t="s">
        <v>752</v>
      </c>
      <c r="C107" s="158"/>
      <c r="D107" s="131">
        <v>1</v>
      </c>
      <c r="E107" s="131">
        <v>1</v>
      </c>
      <c r="F107" s="176">
        <v>44612</v>
      </c>
      <c r="G107" s="162"/>
      <c r="H107" s="158"/>
      <c r="I107" s="158"/>
      <c r="J107" s="158"/>
      <c r="K107" s="156" t="s">
        <v>425</v>
      </c>
    </row>
    <row r="108" spans="1:11" hidden="1" x14ac:dyDescent="0.2">
      <c r="A108" s="131">
        <v>3</v>
      </c>
      <c r="B108" s="158" t="s">
        <v>753</v>
      </c>
      <c r="C108" s="158"/>
      <c r="D108" s="131"/>
      <c r="E108" s="131">
        <v>1</v>
      </c>
      <c r="F108" s="176">
        <v>44612</v>
      </c>
      <c r="G108" s="162"/>
      <c r="H108" s="158"/>
      <c r="I108" s="158"/>
      <c r="J108" s="158"/>
      <c r="K108" s="156" t="s">
        <v>425</v>
      </c>
    </row>
    <row r="109" spans="1:11" hidden="1" x14ac:dyDescent="0.2">
      <c r="A109" s="131">
        <v>4</v>
      </c>
      <c r="B109" s="157" t="s">
        <v>756</v>
      </c>
      <c r="C109" s="158"/>
      <c r="D109" s="131"/>
      <c r="E109" s="131">
        <v>1</v>
      </c>
      <c r="F109" s="176">
        <v>44612</v>
      </c>
      <c r="G109" s="162"/>
      <c r="H109" s="158"/>
      <c r="I109" s="158"/>
      <c r="J109" s="158"/>
      <c r="K109" s="160" t="s">
        <v>425</v>
      </c>
    </row>
    <row r="110" spans="1:11" hidden="1" x14ac:dyDescent="0.2">
      <c r="A110" s="131">
        <v>4</v>
      </c>
      <c r="B110" s="157" t="s">
        <v>749</v>
      </c>
      <c r="C110" s="158"/>
      <c r="D110" s="131">
        <v>1</v>
      </c>
      <c r="E110" s="131"/>
      <c r="F110" s="176">
        <v>44612</v>
      </c>
      <c r="G110" s="162"/>
      <c r="H110" s="158"/>
      <c r="I110" s="158"/>
      <c r="J110" s="158"/>
      <c r="K110" s="160" t="s">
        <v>425</v>
      </c>
    </row>
    <row r="111" spans="1:11" hidden="1" x14ac:dyDescent="0.2">
      <c r="A111" s="161" t="s">
        <v>43</v>
      </c>
      <c r="B111" s="157" t="s">
        <v>751</v>
      </c>
      <c r="C111" s="158"/>
      <c r="D111" s="131"/>
      <c r="E111" s="131">
        <v>1</v>
      </c>
      <c r="F111" s="176">
        <v>44612</v>
      </c>
      <c r="G111" s="162"/>
      <c r="H111" s="158"/>
      <c r="I111" s="158"/>
      <c r="J111" s="158"/>
      <c r="K111" s="160" t="s">
        <v>425</v>
      </c>
    </row>
    <row r="112" spans="1:11" hidden="1" x14ac:dyDescent="0.2">
      <c r="A112" s="161">
        <v>3</v>
      </c>
      <c r="B112" s="157" t="s">
        <v>761</v>
      </c>
      <c r="C112" s="158"/>
      <c r="D112" s="131">
        <v>1</v>
      </c>
      <c r="E112" s="131"/>
      <c r="F112" s="176">
        <v>44616</v>
      </c>
      <c r="G112" s="162"/>
      <c r="H112" s="158"/>
      <c r="I112" s="158"/>
      <c r="J112" s="158"/>
      <c r="K112" s="160" t="s">
        <v>425</v>
      </c>
    </row>
    <row r="113" spans="1:11" hidden="1" x14ac:dyDescent="0.2">
      <c r="A113" s="161">
        <v>6</v>
      </c>
      <c r="B113" s="157" t="s">
        <v>762</v>
      </c>
      <c r="C113" s="158"/>
      <c r="D113" s="131">
        <v>1</v>
      </c>
      <c r="E113" s="131"/>
      <c r="F113" s="176">
        <v>44619</v>
      </c>
      <c r="G113" s="162"/>
      <c r="H113" s="158"/>
      <c r="I113" s="158"/>
      <c r="J113" s="158"/>
      <c r="K113" s="160" t="s">
        <v>425</v>
      </c>
    </row>
    <row r="114" spans="1:11" hidden="1" x14ac:dyDescent="0.2">
      <c r="A114" s="161">
        <v>4</v>
      </c>
      <c r="B114" s="157" t="s">
        <v>770</v>
      </c>
      <c r="C114" s="158"/>
      <c r="D114" s="131"/>
      <c r="E114" s="131"/>
      <c r="F114" s="176">
        <v>44622</v>
      </c>
      <c r="G114" s="162"/>
      <c r="H114" s="158"/>
      <c r="I114" s="158"/>
      <c r="J114" s="158"/>
      <c r="K114" s="160" t="s">
        <v>425</v>
      </c>
    </row>
    <row r="115" spans="1:11" hidden="1" x14ac:dyDescent="0.2">
      <c r="A115" s="161">
        <v>6</v>
      </c>
      <c r="B115" s="157" t="s">
        <v>771</v>
      </c>
      <c r="C115" s="158"/>
      <c r="D115" s="131">
        <v>1</v>
      </c>
      <c r="E115" s="131"/>
      <c r="F115" s="176">
        <v>44620</v>
      </c>
      <c r="G115" s="162"/>
      <c r="H115" s="158"/>
      <c r="I115" s="158"/>
      <c r="J115" s="158"/>
      <c r="K115" s="160" t="s">
        <v>425</v>
      </c>
    </row>
    <row r="116" spans="1:11" hidden="1" x14ac:dyDescent="0.2">
      <c r="A116" s="161" t="s">
        <v>43</v>
      </c>
      <c r="B116" s="157" t="s">
        <v>773</v>
      </c>
      <c r="C116" s="158"/>
      <c r="D116" s="131"/>
      <c r="E116" s="131"/>
      <c r="F116" s="176">
        <v>44622</v>
      </c>
      <c r="G116" s="162"/>
      <c r="H116" s="158"/>
      <c r="I116" s="158"/>
      <c r="J116" s="158"/>
      <c r="K116" s="160" t="s">
        <v>425</v>
      </c>
    </row>
    <row r="117" spans="1:11" hidden="1" x14ac:dyDescent="0.2">
      <c r="A117" s="161" t="s">
        <v>43</v>
      </c>
      <c r="B117" s="157" t="s">
        <v>774</v>
      </c>
      <c r="C117" s="158"/>
      <c r="D117" s="131"/>
      <c r="E117" s="131"/>
      <c r="F117" s="176">
        <v>44620</v>
      </c>
      <c r="G117" s="162"/>
      <c r="H117" s="158"/>
      <c r="I117" s="158"/>
      <c r="J117" s="158"/>
      <c r="K117" s="160" t="s">
        <v>425</v>
      </c>
    </row>
    <row r="118" spans="1:11" hidden="1" x14ac:dyDescent="0.2">
      <c r="A118" s="161" t="s">
        <v>43</v>
      </c>
      <c r="B118" s="157" t="s">
        <v>769</v>
      </c>
      <c r="C118" s="158"/>
      <c r="D118" s="131">
        <v>1</v>
      </c>
      <c r="E118" s="131"/>
      <c r="F118" s="176">
        <v>44622</v>
      </c>
      <c r="G118" s="162"/>
      <c r="H118" s="158"/>
      <c r="I118" s="158"/>
      <c r="J118" s="158"/>
      <c r="K118" s="160" t="s">
        <v>425</v>
      </c>
    </row>
    <row r="119" spans="1:11" hidden="1" x14ac:dyDescent="0.2">
      <c r="A119" s="161">
        <v>3</v>
      </c>
      <c r="B119" s="157" t="s">
        <v>763</v>
      </c>
      <c r="C119" s="157" t="s">
        <v>647</v>
      </c>
      <c r="D119" s="131">
        <v>1</v>
      </c>
      <c r="E119" s="131">
        <v>1</v>
      </c>
      <c r="F119" s="176">
        <v>44619</v>
      </c>
      <c r="G119" s="162"/>
      <c r="H119" s="158"/>
      <c r="I119" s="158"/>
      <c r="J119" s="158"/>
      <c r="K119" s="160" t="s">
        <v>425</v>
      </c>
    </row>
    <row r="120" spans="1:11" hidden="1" x14ac:dyDescent="0.2">
      <c r="A120" s="161" t="s">
        <v>43</v>
      </c>
      <c r="B120" s="157" t="s">
        <v>775</v>
      </c>
      <c r="C120" s="157" t="s">
        <v>766</v>
      </c>
      <c r="D120" s="131">
        <v>1</v>
      </c>
      <c r="E120" s="131">
        <v>1</v>
      </c>
      <c r="F120" s="176">
        <v>44620</v>
      </c>
      <c r="G120" s="162"/>
      <c r="H120" s="158"/>
      <c r="I120" s="158"/>
      <c r="J120" s="158"/>
      <c r="K120" s="160" t="s">
        <v>425</v>
      </c>
    </row>
    <row r="121" spans="1:11" hidden="1" x14ac:dyDescent="0.2">
      <c r="A121" s="161" t="s">
        <v>43</v>
      </c>
      <c r="B121" s="157" t="s">
        <v>594</v>
      </c>
      <c r="C121" s="157" t="s">
        <v>647</v>
      </c>
      <c r="D121" s="131">
        <v>1</v>
      </c>
      <c r="E121" s="131">
        <v>1</v>
      </c>
      <c r="F121" s="176">
        <v>44621</v>
      </c>
      <c r="G121" s="162"/>
      <c r="H121" s="158"/>
      <c r="I121" s="158"/>
      <c r="J121" s="158"/>
      <c r="K121" s="160" t="s">
        <v>425</v>
      </c>
    </row>
    <row r="122" spans="1:11" hidden="1" x14ac:dyDescent="0.2">
      <c r="A122" s="161" t="s">
        <v>767</v>
      </c>
      <c r="B122" s="157" t="s">
        <v>595</v>
      </c>
      <c r="C122" s="157" t="s">
        <v>647</v>
      </c>
      <c r="D122" s="131">
        <v>1</v>
      </c>
      <c r="E122" s="131">
        <v>1</v>
      </c>
      <c r="F122" s="176">
        <v>44621</v>
      </c>
      <c r="G122" s="162"/>
      <c r="H122" s="158"/>
      <c r="I122" s="158"/>
      <c r="J122" s="158"/>
      <c r="K122" s="160" t="s">
        <v>425</v>
      </c>
    </row>
    <row r="123" spans="1:11" hidden="1" x14ac:dyDescent="0.2">
      <c r="A123" s="161">
        <v>5</v>
      </c>
      <c r="B123" s="157" t="s">
        <v>768</v>
      </c>
      <c r="C123" s="157" t="s">
        <v>772</v>
      </c>
      <c r="D123" s="131"/>
      <c r="E123" s="131"/>
      <c r="F123" s="176">
        <v>44620</v>
      </c>
      <c r="G123" s="162"/>
      <c r="H123" s="158"/>
      <c r="I123" s="158"/>
      <c r="J123" s="158"/>
      <c r="K123" s="160" t="s">
        <v>425</v>
      </c>
    </row>
    <row r="124" spans="1:11" hidden="1" x14ac:dyDescent="0.2">
      <c r="A124" s="131">
        <v>3</v>
      </c>
      <c r="B124" s="157" t="s">
        <v>704</v>
      </c>
      <c r="C124" s="131"/>
      <c r="D124" s="131">
        <v>1</v>
      </c>
      <c r="E124" s="131">
        <v>1</v>
      </c>
      <c r="F124" s="176">
        <v>44553</v>
      </c>
      <c r="G124" s="164" t="s">
        <v>613</v>
      </c>
      <c r="H124" s="157" t="s">
        <v>705</v>
      </c>
      <c r="I124" s="157"/>
      <c r="J124" s="157"/>
      <c r="K124" s="160" t="s">
        <v>426</v>
      </c>
    </row>
    <row r="125" spans="1:11" hidden="1" x14ac:dyDescent="0.2">
      <c r="A125" s="161" t="s">
        <v>43</v>
      </c>
      <c r="B125" s="157" t="s">
        <v>760</v>
      </c>
      <c r="C125" s="158"/>
      <c r="D125" s="131">
        <v>1</v>
      </c>
      <c r="E125" s="131">
        <v>1</v>
      </c>
      <c r="F125" s="176">
        <v>44616</v>
      </c>
      <c r="G125" s="164" t="s">
        <v>613</v>
      </c>
      <c r="H125" s="157" t="s">
        <v>785</v>
      </c>
      <c r="I125" s="157"/>
      <c r="J125" s="157"/>
      <c r="K125" s="160" t="s">
        <v>426</v>
      </c>
    </row>
    <row r="126" spans="1:11" hidden="1" x14ac:dyDescent="0.2">
      <c r="A126" s="131">
        <v>25</v>
      </c>
      <c r="B126" s="157" t="s">
        <v>759</v>
      </c>
      <c r="C126" s="158"/>
      <c r="D126" s="131"/>
      <c r="E126" s="131">
        <v>1</v>
      </c>
      <c r="F126" s="176">
        <v>44615</v>
      </c>
      <c r="G126" s="162"/>
      <c r="H126" s="158"/>
      <c r="I126" s="158"/>
      <c r="J126" s="158"/>
      <c r="K126" s="160" t="s">
        <v>426</v>
      </c>
    </row>
    <row r="127" spans="1:11" hidden="1" x14ac:dyDescent="0.2">
      <c r="A127" s="131">
        <v>25</v>
      </c>
      <c r="B127" s="157" t="s">
        <v>743</v>
      </c>
      <c r="C127" s="158"/>
      <c r="D127" s="131">
        <v>1</v>
      </c>
      <c r="E127" s="131"/>
      <c r="F127" s="176">
        <v>44606</v>
      </c>
      <c r="G127" s="162"/>
      <c r="H127" s="158"/>
      <c r="I127" s="158"/>
      <c r="J127" s="158"/>
      <c r="K127" s="160" t="s">
        <v>426</v>
      </c>
    </row>
    <row r="128" spans="1:11" hidden="1" x14ac:dyDescent="0.2">
      <c r="A128" s="131">
        <v>2</v>
      </c>
      <c r="B128" s="158" t="s">
        <v>738</v>
      </c>
      <c r="C128" s="157" t="s">
        <v>739</v>
      </c>
      <c r="D128" s="131"/>
      <c r="E128" s="131">
        <v>1</v>
      </c>
      <c r="F128" s="176">
        <v>44601</v>
      </c>
      <c r="G128" s="162"/>
      <c r="H128" s="157" t="s">
        <v>786</v>
      </c>
      <c r="I128" s="157"/>
      <c r="J128" s="157"/>
      <c r="K128" s="156" t="s">
        <v>426</v>
      </c>
    </row>
    <row r="129" spans="1:11" hidden="1" x14ac:dyDescent="0.2">
      <c r="A129" s="131">
        <v>3</v>
      </c>
      <c r="B129" s="157" t="s">
        <v>704</v>
      </c>
      <c r="C129" s="131"/>
      <c r="D129" s="131">
        <v>1</v>
      </c>
      <c r="E129" s="131">
        <v>1</v>
      </c>
      <c r="F129" s="176">
        <v>44553</v>
      </c>
      <c r="G129" s="164" t="s">
        <v>613</v>
      </c>
      <c r="H129" s="157" t="s">
        <v>705</v>
      </c>
      <c r="I129" s="157"/>
      <c r="J129" s="157"/>
      <c r="K129" s="160" t="s">
        <v>426</v>
      </c>
    </row>
    <row r="130" spans="1:11" hidden="1" x14ac:dyDescent="0.2">
      <c r="A130" s="161" t="s">
        <v>43</v>
      </c>
      <c r="B130" s="157" t="s">
        <v>780</v>
      </c>
      <c r="C130" s="158"/>
      <c r="D130" s="131">
        <v>1</v>
      </c>
      <c r="E130" s="131">
        <v>1</v>
      </c>
      <c r="F130" s="176">
        <v>44640</v>
      </c>
      <c r="G130" s="176">
        <v>44643</v>
      </c>
      <c r="H130" s="158"/>
      <c r="I130" s="158"/>
      <c r="J130" s="158"/>
      <c r="K130" s="160" t="s">
        <v>425</v>
      </c>
    </row>
    <row r="131" spans="1:11" hidden="1" x14ac:dyDescent="0.2">
      <c r="A131" s="161">
        <v>3</v>
      </c>
      <c r="B131" s="157" t="s">
        <v>782</v>
      </c>
      <c r="C131" s="158"/>
      <c r="D131" s="131">
        <v>1</v>
      </c>
      <c r="E131" s="131"/>
      <c r="F131" s="176">
        <v>44640</v>
      </c>
      <c r="G131" s="162"/>
      <c r="H131" s="158"/>
      <c r="I131" s="158"/>
      <c r="J131" s="158" t="s">
        <v>800</v>
      </c>
      <c r="K131" s="160" t="s">
        <v>425</v>
      </c>
    </row>
    <row r="132" spans="1:11" hidden="1" x14ac:dyDescent="0.2">
      <c r="A132" s="161">
        <v>5</v>
      </c>
      <c r="B132" s="157" t="s">
        <v>781</v>
      </c>
      <c r="C132" s="158"/>
      <c r="D132" s="131"/>
      <c r="E132" s="131">
        <v>1</v>
      </c>
      <c r="F132" s="176">
        <v>44640</v>
      </c>
      <c r="G132" s="176">
        <v>44644</v>
      </c>
      <c r="H132" s="157" t="s">
        <v>801</v>
      </c>
      <c r="I132" s="157"/>
      <c r="J132" s="158" t="s">
        <v>799</v>
      </c>
      <c r="K132" s="160" t="s">
        <v>425</v>
      </c>
    </row>
    <row r="133" spans="1:11" hidden="1" x14ac:dyDescent="0.2">
      <c r="A133" s="163">
        <v>4</v>
      </c>
      <c r="B133" s="160" t="s">
        <v>706</v>
      </c>
      <c r="C133" s="160" t="s">
        <v>755</v>
      </c>
      <c r="D133" s="174"/>
      <c r="E133" s="133">
        <v>1</v>
      </c>
      <c r="F133" s="176">
        <v>44553</v>
      </c>
      <c r="G133" s="176">
        <v>44290</v>
      </c>
      <c r="H133" s="160" t="s">
        <v>783</v>
      </c>
      <c r="I133" s="160"/>
      <c r="J133" s="160" t="s">
        <v>799</v>
      </c>
      <c r="K133" s="160" t="s">
        <v>425</v>
      </c>
    </row>
    <row r="134" spans="1:11" hidden="1" x14ac:dyDescent="0.2">
      <c r="A134" s="161">
        <v>12</v>
      </c>
      <c r="B134" s="157" t="s">
        <v>789</v>
      </c>
      <c r="C134" s="158"/>
      <c r="D134" s="131"/>
      <c r="E134" s="131">
        <v>1</v>
      </c>
      <c r="F134" s="176">
        <v>44643</v>
      </c>
      <c r="G134" s="176">
        <v>44643</v>
      </c>
      <c r="H134" s="158"/>
      <c r="I134" s="158"/>
      <c r="J134" s="158"/>
      <c r="K134" s="160" t="s">
        <v>425</v>
      </c>
    </row>
    <row r="135" spans="1:11" hidden="1" x14ac:dyDescent="0.2">
      <c r="A135" s="161">
        <v>25</v>
      </c>
      <c r="B135" s="157" t="s">
        <v>789</v>
      </c>
      <c r="C135" s="158"/>
      <c r="D135" s="131"/>
      <c r="E135" s="131">
        <v>1</v>
      </c>
      <c r="F135" s="176">
        <v>44643</v>
      </c>
      <c r="G135" s="176">
        <v>44643</v>
      </c>
      <c r="H135" s="158"/>
      <c r="I135" s="158"/>
      <c r="J135" s="158"/>
      <c r="K135" s="160" t="s">
        <v>425</v>
      </c>
    </row>
    <row r="136" spans="1:11" hidden="1" x14ac:dyDescent="0.2">
      <c r="A136" s="161">
        <v>2</v>
      </c>
      <c r="B136" s="157" t="s">
        <v>776</v>
      </c>
      <c r="C136" s="158"/>
      <c r="D136" s="131"/>
      <c r="E136" s="131">
        <v>1</v>
      </c>
      <c r="F136" s="176">
        <v>44622</v>
      </c>
      <c r="G136" s="162"/>
      <c r="H136" s="158"/>
      <c r="I136" s="158"/>
      <c r="J136" s="158"/>
      <c r="K136" s="160" t="s">
        <v>426</v>
      </c>
    </row>
    <row r="137" spans="1:11" hidden="1" x14ac:dyDescent="0.2">
      <c r="A137" s="161" t="s">
        <v>43</v>
      </c>
      <c r="B137" s="157" t="s">
        <v>594</v>
      </c>
      <c r="C137" s="158"/>
      <c r="D137" s="131">
        <v>1</v>
      </c>
      <c r="E137" s="131">
        <v>1</v>
      </c>
      <c r="F137" s="176">
        <v>44652</v>
      </c>
      <c r="G137" s="162"/>
      <c r="H137" s="158"/>
      <c r="I137" s="158"/>
      <c r="J137" s="176">
        <v>44658</v>
      </c>
      <c r="K137" s="160" t="s">
        <v>425</v>
      </c>
    </row>
    <row r="138" spans="1:11" hidden="1" x14ac:dyDescent="0.2">
      <c r="A138" s="131">
        <v>5</v>
      </c>
      <c r="B138" s="157" t="s">
        <v>807</v>
      </c>
      <c r="C138" s="158"/>
      <c r="D138" s="131">
        <v>1</v>
      </c>
      <c r="E138" s="131"/>
      <c r="F138" s="176">
        <v>44655</v>
      </c>
      <c r="G138" s="176">
        <v>44656</v>
      </c>
      <c r="H138" s="158"/>
      <c r="I138" s="158"/>
      <c r="J138" s="176">
        <v>44655</v>
      </c>
      <c r="K138" s="160" t="s">
        <v>425</v>
      </c>
    </row>
    <row r="139" spans="1:11" hidden="1" x14ac:dyDescent="0.2">
      <c r="A139" s="161">
        <v>4</v>
      </c>
      <c r="B139" s="157" t="s">
        <v>787</v>
      </c>
      <c r="C139" s="158"/>
      <c r="D139" s="131">
        <v>1</v>
      </c>
      <c r="E139" s="131"/>
      <c r="F139" s="176"/>
      <c r="G139" s="162"/>
      <c r="H139" s="158"/>
      <c r="I139" s="158"/>
      <c r="J139" s="158" t="s">
        <v>799</v>
      </c>
      <c r="K139" s="160" t="s">
        <v>425</v>
      </c>
    </row>
    <row r="140" spans="1:11" hidden="1" x14ac:dyDescent="0.2">
      <c r="A140" s="161" t="s">
        <v>43</v>
      </c>
      <c r="B140" s="157" t="s">
        <v>804</v>
      </c>
      <c r="C140" s="158"/>
      <c r="D140" s="131">
        <v>1</v>
      </c>
      <c r="E140" s="131">
        <v>1</v>
      </c>
      <c r="F140" s="176">
        <v>44652</v>
      </c>
      <c r="G140" s="162"/>
      <c r="H140" s="158"/>
      <c r="I140" s="158"/>
      <c r="J140" s="176">
        <v>44665</v>
      </c>
      <c r="K140" s="160" t="s">
        <v>425</v>
      </c>
    </row>
    <row r="141" spans="1:11" hidden="1" x14ac:dyDescent="0.2">
      <c r="A141" s="161">
        <v>6</v>
      </c>
      <c r="B141" s="157" t="s">
        <v>805</v>
      </c>
      <c r="C141" s="158"/>
      <c r="D141" s="131"/>
      <c r="E141" s="131">
        <v>1</v>
      </c>
      <c r="F141" s="176">
        <v>44654</v>
      </c>
      <c r="G141" s="162"/>
      <c r="H141" s="158"/>
      <c r="I141" s="158"/>
      <c r="J141" s="176">
        <v>44658</v>
      </c>
      <c r="K141" s="160" t="s">
        <v>425</v>
      </c>
    </row>
    <row r="142" spans="1:11" hidden="1" x14ac:dyDescent="0.2">
      <c r="A142" s="161" t="s">
        <v>43</v>
      </c>
      <c r="B142" s="157" t="s">
        <v>806</v>
      </c>
      <c r="C142" s="158"/>
      <c r="D142" s="131">
        <v>1</v>
      </c>
      <c r="E142" s="131"/>
      <c r="F142" s="176">
        <v>44654</v>
      </c>
      <c r="G142" s="162"/>
      <c r="H142" s="158"/>
      <c r="I142" s="158"/>
      <c r="J142" s="176">
        <v>44658</v>
      </c>
      <c r="K142" s="160" t="s">
        <v>425</v>
      </c>
    </row>
    <row r="143" spans="1:11" hidden="1" x14ac:dyDescent="0.2">
      <c r="A143" s="163" t="s">
        <v>43</v>
      </c>
      <c r="B143" s="160" t="s">
        <v>758</v>
      </c>
      <c r="C143" s="156"/>
      <c r="D143" s="174"/>
      <c r="E143" s="133">
        <v>1</v>
      </c>
      <c r="F143" s="176">
        <v>44612</v>
      </c>
      <c r="G143" s="170"/>
      <c r="H143" s="156"/>
      <c r="I143" s="156"/>
      <c r="J143" s="156"/>
      <c r="K143" s="160" t="s">
        <v>426</v>
      </c>
    </row>
    <row r="144" spans="1:11" x14ac:dyDescent="0.2">
      <c r="A144" s="161">
        <v>12</v>
      </c>
      <c r="B144" s="157" t="s">
        <v>808</v>
      </c>
      <c r="C144" s="158"/>
      <c r="D144" s="131">
        <v>1</v>
      </c>
      <c r="E144" s="131"/>
      <c r="F144" s="176">
        <v>44654</v>
      </c>
      <c r="G144" s="172" t="s">
        <v>613</v>
      </c>
      <c r="H144" s="158"/>
      <c r="I144" s="158"/>
      <c r="J144" s="158"/>
      <c r="K144" s="160" t="s">
        <v>426</v>
      </c>
    </row>
    <row r="145" spans="1:11" hidden="1" x14ac:dyDescent="0.2">
      <c r="A145" s="163">
        <v>3</v>
      </c>
      <c r="B145" s="160" t="s">
        <v>816</v>
      </c>
      <c r="C145" s="156"/>
      <c r="D145" s="174">
        <v>1</v>
      </c>
      <c r="E145" s="133"/>
      <c r="F145" s="176">
        <v>44672</v>
      </c>
      <c r="G145" s="176">
        <v>44677</v>
      </c>
      <c r="H145" s="156"/>
      <c r="I145" s="156"/>
      <c r="J145" s="156"/>
      <c r="K145" s="160" t="s">
        <v>425</v>
      </c>
    </row>
    <row r="146" spans="1:11" hidden="1" x14ac:dyDescent="0.2">
      <c r="A146" s="133">
        <v>4</v>
      </c>
      <c r="B146" s="160" t="s">
        <v>818</v>
      </c>
      <c r="C146" s="160"/>
      <c r="D146" s="174"/>
      <c r="E146" s="133">
        <v>1</v>
      </c>
      <c r="F146" s="176"/>
      <c r="G146" s="170"/>
      <c r="H146" s="156"/>
      <c r="I146" s="156"/>
      <c r="J146" s="156"/>
      <c r="K146" s="160"/>
    </row>
    <row r="147" spans="1:11" hidden="1" x14ac:dyDescent="0.2">
      <c r="A147" s="161">
        <v>5</v>
      </c>
      <c r="B147" s="157" t="s">
        <v>822</v>
      </c>
      <c r="C147" s="158"/>
      <c r="D147" s="131"/>
      <c r="E147" s="131"/>
      <c r="F147" s="176"/>
      <c r="G147" s="162"/>
      <c r="H147" s="158"/>
      <c r="I147" s="158"/>
      <c r="J147" s="176"/>
      <c r="K147" s="160" t="s">
        <v>425</v>
      </c>
    </row>
    <row r="148" spans="1:11" hidden="1" x14ac:dyDescent="0.2">
      <c r="A148" s="163">
        <v>5</v>
      </c>
      <c r="B148" s="160" t="s">
        <v>815</v>
      </c>
      <c r="C148" s="160" t="s">
        <v>647</v>
      </c>
      <c r="D148" s="174"/>
      <c r="E148" s="133">
        <v>1</v>
      </c>
      <c r="F148" s="175"/>
      <c r="G148" s="170"/>
      <c r="H148" s="156"/>
      <c r="I148" s="156"/>
      <c r="J148" s="156"/>
      <c r="K148" s="160" t="s">
        <v>425</v>
      </c>
    </row>
    <row r="149" spans="1:11" hidden="1" x14ac:dyDescent="0.2">
      <c r="A149" s="161" t="s">
        <v>223</v>
      </c>
      <c r="B149" s="157" t="s">
        <v>821</v>
      </c>
      <c r="C149" s="158"/>
      <c r="D149" s="131"/>
      <c r="E149" s="131"/>
      <c r="F149" s="176"/>
      <c r="G149" s="162"/>
      <c r="H149" s="158"/>
      <c r="I149" s="158"/>
      <c r="J149" s="176"/>
      <c r="K149" s="160" t="s">
        <v>426</v>
      </c>
    </row>
    <row r="150" spans="1:11" s="4" customFormat="1" hidden="1" x14ac:dyDescent="0.2">
      <c r="A150" s="163">
        <v>5</v>
      </c>
      <c r="B150" s="160" t="s">
        <v>802</v>
      </c>
      <c r="C150" s="160" t="s">
        <v>647</v>
      </c>
      <c r="D150" s="133"/>
      <c r="E150" s="133">
        <v>1</v>
      </c>
      <c r="F150" s="176">
        <v>44655</v>
      </c>
      <c r="G150" s="170"/>
      <c r="H150" s="156"/>
      <c r="I150" s="156"/>
      <c r="J150" s="176">
        <v>44709</v>
      </c>
      <c r="K150" s="160" t="s">
        <v>425</v>
      </c>
    </row>
    <row r="151" spans="1:11" s="4" customFormat="1" hidden="1" x14ac:dyDescent="0.2">
      <c r="A151" s="163">
        <v>2</v>
      </c>
      <c r="B151" s="160" t="s">
        <v>830</v>
      </c>
      <c r="C151" s="156"/>
      <c r="D151" s="174"/>
      <c r="E151" s="133">
        <v>1</v>
      </c>
      <c r="F151" s="175"/>
      <c r="G151" s="170"/>
      <c r="H151" s="156"/>
      <c r="I151" s="156"/>
      <c r="J151" s="156"/>
      <c r="K151" s="160" t="s">
        <v>425</v>
      </c>
    </row>
    <row r="152" spans="1:11" s="4" customFormat="1" ht="25.35" hidden="1" x14ac:dyDescent="0.2">
      <c r="A152" s="163">
        <v>2</v>
      </c>
      <c r="B152" s="171" t="s">
        <v>809</v>
      </c>
      <c r="C152" s="160" t="s">
        <v>829</v>
      </c>
      <c r="D152" s="133"/>
      <c r="E152" s="133">
        <v>1</v>
      </c>
      <c r="F152" s="176">
        <v>44656</v>
      </c>
      <c r="G152" s="170"/>
      <c r="H152" s="156"/>
      <c r="I152" s="156"/>
      <c r="J152" s="176">
        <v>44682</v>
      </c>
      <c r="K152" s="160" t="s">
        <v>426</v>
      </c>
    </row>
    <row r="153" spans="1:11" s="4" customFormat="1" hidden="1" x14ac:dyDescent="0.2">
      <c r="A153" s="163">
        <v>12</v>
      </c>
      <c r="B153" s="160" t="s">
        <v>803</v>
      </c>
      <c r="C153" s="160" t="s">
        <v>831</v>
      </c>
      <c r="D153" s="133"/>
      <c r="E153" s="133">
        <v>1</v>
      </c>
      <c r="F153" s="176">
        <v>44655</v>
      </c>
      <c r="G153" s="170"/>
      <c r="H153" s="156"/>
      <c r="I153" s="156"/>
      <c r="J153" s="176">
        <v>44743</v>
      </c>
      <c r="K153" s="160" t="s">
        <v>426</v>
      </c>
    </row>
    <row r="154" spans="1:11" s="4" customFormat="1" hidden="1" x14ac:dyDescent="0.2">
      <c r="A154" s="133">
        <v>4</v>
      </c>
      <c r="B154" s="156" t="s">
        <v>711</v>
      </c>
      <c r="C154" s="156"/>
      <c r="D154" s="133"/>
      <c r="E154" s="133">
        <v>1</v>
      </c>
      <c r="F154" s="176">
        <v>44559</v>
      </c>
      <c r="G154" s="172" t="s">
        <v>613</v>
      </c>
      <c r="H154" s="156"/>
      <c r="I154" s="156"/>
      <c r="J154" s="156"/>
      <c r="K154" s="160" t="s">
        <v>597</v>
      </c>
    </row>
    <row r="155" spans="1:11" s="4" customFormat="1" hidden="1" x14ac:dyDescent="0.2">
      <c r="A155" s="163">
        <v>4</v>
      </c>
      <c r="B155" s="160" t="s">
        <v>835</v>
      </c>
      <c r="C155" s="171" t="s">
        <v>647</v>
      </c>
      <c r="D155" s="174"/>
      <c r="E155" s="133">
        <v>1</v>
      </c>
      <c r="F155" s="176">
        <v>44708</v>
      </c>
      <c r="G155" s="170"/>
      <c r="H155" s="160"/>
      <c r="I155" s="160"/>
      <c r="J155" s="156"/>
      <c r="K155" s="160" t="s">
        <v>425</v>
      </c>
    </row>
    <row r="156" spans="1:11" s="4" customFormat="1" hidden="1" x14ac:dyDescent="0.2">
      <c r="A156" s="163">
        <v>4</v>
      </c>
      <c r="B156" s="160" t="s">
        <v>819</v>
      </c>
      <c r="C156" s="160"/>
      <c r="D156" s="174">
        <v>1</v>
      </c>
      <c r="E156" s="133"/>
      <c r="F156" s="176">
        <v>44675</v>
      </c>
      <c r="G156" s="164" t="s">
        <v>613</v>
      </c>
      <c r="H156" s="160"/>
      <c r="I156" s="160"/>
      <c r="J156" s="176"/>
      <c r="K156" s="160" t="s">
        <v>426</v>
      </c>
    </row>
    <row r="157" spans="1:11" s="4" customFormat="1" hidden="1" x14ac:dyDescent="0.2">
      <c r="A157" s="133">
        <v>2</v>
      </c>
      <c r="B157" s="160" t="s">
        <v>840</v>
      </c>
      <c r="C157" s="156"/>
      <c r="D157" s="174">
        <v>1</v>
      </c>
      <c r="E157" s="133"/>
      <c r="F157" s="176">
        <v>44711</v>
      </c>
      <c r="G157" s="164" t="s">
        <v>613</v>
      </c>
      <c r="H157" s="156"/>
      <c r="I157" s="156"/>
      <c r="J157" s="156"/>
      <c r="K157" s="160" t="s">
        <v>426</v>
      </c>
    </row>
    <row r="158" spans="1:11" s="4" customFormat="1" hidden="1" x14ac:dyDescent="0.2">
      <c r="A158" s="133">
        <v>3</v>
      </c>
      <c r="B158" s="160" t="s">
        <v>850</v>
      </c>
      <c r="C158" s="160"/>
      <c r="D158" s="174"/>
      <c r="E158" s="133">
        <v>1</v>
      </c>
      <c r="F158" s="176">
        <v>44727</v>
      </c>
      <c r="G158" s="164" t="s">
        <v>613</v>
      </c>
      <c r="H158" s="156"/>
      <c r="I158" s="156"/>
      <c r="J158" s="156"/>
      <c r="K158" s="160" t="s">
        <v>426</v>
      </c>
    </row>
    <row r="159" spans="1:11" s="4" customFormat="1" hidden="1" x14ac:dyDescent="0.2">
      <c r="A159" s="163">
        <v>5</v>
      </c>
      <c r="B159" s="160" t="s">
        <v>817</v>
      </c>
      <c r="C159" s="156"/>
      <c r="D159" s="174"/>
      <c r="E159" s="133"/>
      <c r="F159" s="175"/>
      <c r="G159" s="164" t="s">
        <v>613</v>
      </c>
      <c r="H159" s="156"/>
      <c r="I159" s="156"/>
      <c r="J159" s="156"/>
      <c r="K159" s="160" t="s">
        <v>425</v>
      </c>
    </row>
    <row r="160" spans="1:11" s="4" customFormat="1" hidden="1" x14ac:dyDescent="0.2">
      <c r="A160" s="133">
        <v>4</v>
      </c>
      <c r="B160" s="160" t="s">
        <v>832</v>
      </c>
      <c r="C160" s="156"/>
      <c r="D160" s="174">
        <v>1</v>
      </c>
      <c r="E160" s="133">
        <v>1</v>
      </c>
      <c r="F160" s="176">
        <v>44711</v>
      </c>
      <c r="G160" s="170"/>
      <c r="H160" s="156"/>
      <c r="I160" s="156"/>
      <c r="J160" s="160" t="s">
        <v>799</v>
      </c>
      <c r="K160" s="160" t="s">
        <v>425</v>
      </c>
    </row>
    <row r="161" spans="1:11" hidden="1" x14ac:dyDescent="0.2">
      <c r="A161" s="163" t="s">
        <v>43</v>
      </c>
      <c r="B161" s="160" t="s">
        <v>858</v>
      </c>
      <c r="C161" s="156"/>
      <c r="D161" s="174">
        <v>1</v>
      </c>
      <c r="E161" s="133"/>
      <c r="F161" s="176">
        <v>44745</v>
      </c>
      <c r="G161" s="170"/>
      <c r="H161" s="156"/>
      <c r="I161" s="156"/>
      <c r="J161" s="160" t="s">
        <v>799</v>
      </c>
      <c r="K161" s="160" t="s">
        <v>425</v>
      </c>
    </row>
    <row r="162" spans="1:11" hidden="1" x14ac:dyDescent="0.2">
      <c r="A162" s="133">
        <v>3</v>
      </c>
      <c r="B162" s="160" t="s">
        <v>852</v>
      </c>
      <c r="C162" s="156"/>
      <c r="D162" s="174">
        <v>1</v>
      </c>
      <c r="E162" s="133"/>
      <c r="F162" s="176">
        <v>44727</v>
      </c>
      <c r="G162" s="170"/>
      <c r="H162" s="160" t="s">
        <v>851</v>
      </c>
      <c r="I162" s="160"/>
      <c r="J162" s="160"/>
      <c r="K162" s="160" t="s">
        <v>426</v>
      </c>
    </row>
    <row r="163" spans="1:11" hidden="1" x14ac:dyDescent="0.2">
      <c r="A163" s="163" t="s">
        <v>43</v>
      </c>
      <c r="B163" s="160" t="s">
        <v>833</v>
      </c>
      <c r="C163" s="156"/>
      <c r="D163" s="174">
        <v>1</v>
      </c>
      <c r="E163" s="133"/>
      <c r="F163" s="176">
        <v>44703</v>
      </c>
      <c r="G163" s="172" t="s">
        <v>613</v>
      </c>
      <c r="H163" s="156"/>
      <c r="I163" s="156"/>
      <c r="J163" s="156"/>
      <c r="K163" s="160" t="s">
        <v>426</v>
      </c>
    </row>
    <row r="164" spans="1:11" hidden="1" x14ac:dyDescent="0.2">
      <c r="A164" s="163" t="s">
        <v>43</v>
      </c>
      <c r="B164" s="160" t="s">
        <v>828</v>
      </c>
      <c r="C164" s="156"/>
      <c r="D164" s="133">
        <v>1</v>
      </c>
      <c r="E164" s="133">
        <v>1</v>
      </c>
      <c r="F164" s="176">
        <v>44564</v>
      </c>
      <c r="G164" s="170"/>
      <c r="H164" s="156"/>
      <c r="I164" s="156"/>
      <c r="J164" s="156"/>
      <c r="K164" s="160" t="s">
        <v>426</v>
      </c>
    </row>
    <row r="165" spans="1:11" hidden="1" x14ac:dyDescent="0.2">
      <c r="A165" s="133">
        <v>4</v>
      </c>
      <c r="B165" s="160" t="s">
        <v>656</v>
      </c>
      <c r="C165" s="160"/>
      <c r="D165" s="174">
        <v>1</v>
      </c>
      <c r="E165" s="133"/>
      <c r="F165" s="176"/>
      <c r="G165" s="172" t="s">
        <v>613</v>
      </c>
      <c r="H165" s="160" t="s">
        <v>854</v>
      </c>
      <c r="I165" s="160"/>
      <c r="J165" s="156" t="s">
        <v>799</v>
      </c>
      <c r="K165" s="160" t="s">
        <v>694</v>
      </c>
    </row>
    <row r="166" spans="1:11" hidden="1" x14ac:dyDescent="0.2">
      <c r="A166" s="133">
        <v>39</v>
      </c>
      <c r="B166" s="156" t="s">
        <v>660</v>
      </c>
      <c r="C166" s="156"/>
      <c r="D166" s="174">
        <v>1</v>
      </c>
      <c r="E166" s="133"/>
      <c r="F166" s="176">
        <v>44244</v>
      </c>
      <c r="G166" s="172" t="s">
        <v>613</v>
      </c>
      <c r="H166" s="160" t="s">
        <v>854</v>
      </c>
      <c r="I166" s="160"/>
      <c r="J166" s="156" t="s">
        <v>799</v>
      </c>
      <c r="K166" s="160" t="s">
        <v>694</v>
      </c>
    </row>
    <row r="167" spans="1:11" s="4" customFormat="1" hidden="1" x14ac:dyDescent="0.2">
      <c r="A167" s="133" t="s">
        <v>223</v>
      </c>
      <c r="B167" s="160" t="s">
        <v>650</v>
      </c>
      <c r="C167" s="156" t="s">
        <v>651</v>
      </c>
      <c r="D167" s="174"/>
      <c r="E167" s="133"/>
      <c r="F167" s="175">
        <v>44434</v>
      </c>
      <c r="G167" s="164" t="s">
        <v>613</v>
      </c>
      <c r="H167" s="156"/>
      <c r="I167" s="156"/>
      <c r="J167" s="156"/>
      <c r="K167" s="160" t="s">
        <v>694</v>
      </c>
    </row>
    <row r="168" spans="1:11" hidden="1" x14ac:dyDescent="0.2">
      <c r="A168" s="133">
        <v>2</v>
      </c>
      <c r="B168" s="156" t="s">
        <v>663</v>
      </c>
      <c r="C168" s="156" t="s">
        <v>664</v>
      </c>
      <c r="D168" s="133"/>
      <c r="E168" s="133"/>
      <c r="F168" s="176"/>
      <c r="G168" s="164" t="s">
        <v>613</v>
      </c>
      <c r="H168" s="160" t="s">
        <v>859</v>
      </c>
      <c r="I168" s="160"/>
      <c r="J168" s="156"/>
      <c r="K168" s="156" t="s">
        <v>598</v>
      </c>
    </row>
    <row r="169" spans="1:11" hidden="1" x14ac:dyDescent="0.2">
      <c r="A169" s="133" t="s">
        <v>43</v>
      </c>
      <c r="B169" s="156" t="s">
        <v>661</v>
      </c>
      <c r="C169" s="160"/>
      <c r="D169" s="174">
        <v>1</v>
      </c>
      <c r="E169" s="133"/>
      <c r="F169" s="176">
        <v>44441</v>
      </c>
      <c r="G169" s="164" t="s">
        <v>613</v>
      </c>
      <c r="H169" s="160" t="s">
        <v>859</v>
      </c>
      <c r="I169" s="160"/>
      <c r="J169" s="156"/>
      <c r="K169" s="160" t="s">
        <v>598</v>
      </c>
    </row>
    <row r="170" spans="1:11" hidden="1" x14ac:dyDescent="0.2">
      <c r="A170" s="163" t="s">
        <v>43</v>
      </c>
      <c r="B170" s="160" t="s">
        <v>853</v>
      </c>
      <c r="C170" s="156"/>
      <c r="D170" s="174">
        <v>1</v>
      </c>
      <c r="E170" s="133">
        <v>1</v>
      </c>
      <c r="F170" s="176">
        <v>44727</v>
      </c>
      <c r="G170" s="164" t="s">
        <v>613</v>
      </c>
      <c r="H170" s="156"/>
      <c r="I170" s="156"/>
      <c r="J170" s="160" t="s">
        <v>799</v>
      </c>
      <c r="K170" s="160" t="s">
        <v>426</v>
      </c>
    </row>
    <row r="171" spans="1:11" hidden="1" x14ac:dyDescent="0.2">
      <c r="A171" s="163">
        <v>4</v>
      </c>
      <c r="B171" s="160" t="s">
        <v>869</v>
      </c>
      <c r="C171" s="156"/>
      <c r="D171" s="174">
        <v>1</v>
      </c>
      <c r="E171" s="133"/>
      <c r="F171" s="176">
        <v>44767</v>
      </c>
      <c r="G171" s="170"/>
      <c r="H171" s="156"/>
      <c r="I171" s="156"/>
      <c r="J171" s="156"/>
      <c r="K171" s="160" t="s">
        <v>426</v>
      </c>
    </row>
    <row r="172" spans="1:11" s="4" customFormat="1" hidden="1" x14ac:dyDescent="0.2">
      <c r="A172" s="163">
        <v>5</v>
      </c>
      <c r="B172" s="160" t="s">
        <v>870</v>
      </c>
      <c r="C172" s="156"/>
      <c r="D172" s="174"/>
      <c r="E172" s="133"/>
      <c r="F172" s="176">
        <v>44767</v>
      </c>
      <c r="G172" s="170"/>
      <c r="H172" s="156"/>
      <c r="I172" s="156"/>
      <c r="J172" s="156"/>
      <c r="K172" s="160" t="s">
        <v>426</v>
      </c>
    </row>
    <row r="173" spans="1:11" s="4" customFormat="1" hidden="1" x14ac:dyDescent="0.2">
      <c r="A173" s="133">
        <v>4</v>
      </c>
      <c r="B173" s="160" t="s">
        <v>653</v>
      </c>
      <c r="C173" s="156"/>
      <c r="D173" s="174"/>
      <c r="E173" s="133">
        <v>1</v>
      </c>
      <c r="F173" s="176">
        <v>44462</v>
      </c>
      <c r="G173" s="172" t="s">
        <v>613</v>
      </c>
      <c r="H173" s="160" t="s">
        <v>685</v>
      </c>
      <c r="I173" s="160"/>
      <c r="J173" s="160"/>
      <c r="K173" s="160" t="s">
        <v>597</v>
      </c>
    </row>
    <row r="174" spans="1:11" s="4" customFormat="1" hidden="1" x14ac:dyDescent="0.2">
      <c r="A174" s="163" t="s">
        <v>43</v>
      </c>
      <c r="B174" s="160" t="s">
        <v>865</v>
      </c>
      <c r="C174" s="156"/>
      <c r="D174" s="174"/>
      <c r="E174" s="133">
        <v>1</v>
      </c>
      <c r="F174" s="176">
        <v>44767</v>
      </c>
      <c r="G174" s="176">
        <v>44767</v>
      </c>
      <c r="H174" s="156"/>
      <c r="I174" s="156"/>
      <c r="J174" s="176">
        <v>44768</v>
      </c>
      <c r="K174" s="160" t="s">
        <v>425</v>
      </c>
    </row>
    <row r="175" spans="1:11" s="4" customFormat="1" hidden="1" x14ac:dyDescent="0.2">
      <c r="A175" s="163">
        <v>2</v>
      </c>
      <c r="B175" s="160" t="s">
        <v>862</v>
      </c>
      <c r="C175" s="156"/>
      <c r="D175" s="174">
        <v>1</v>
      </c>
      <c r="E175" s="133"/>
      <c r="F175" s="176">
        <v>44767</v>
      </c>
      <c r="G175" s="176">
        <v>44767</v>
      </c>
      <c r="H175" s="156"/>
      <c r="I175" s="156"/>
      <c r="J175" s="176">
        <v>44768</v>
      </c>
      <c r="K175" s="160" t="s">
        <v>425</v>
      </c>
    </row>
    <row r="176" spans="1:11" s="4" customFormat="1" hidden="1" x14ac:dyDescent="0.2">
      <c r="A176" s="163" t="s">
        <v>43</v>
      </c>
      <c r="B176" s="160" t="s">
        <v>885</v>
      </c>
      <c r="C176" s="156"/>
      <c r="D176" s="174"/>
      <c r="E176" s="133">
        <v>1</v>
      </c>
      <c r="F176" s="176">
        <v>44767</v>
      </c>
      <c r="G176" s="176">
        <v>44767</v>
      </c>
      <c r="H176" s="156"/>
      <c r="I176" s="156"/>
      <c r="J176" s="176">
        <v>44777</v>
      </c>
      <c r="K176" s="160" t="s">
        <v>426</v>
      </c>
    </row>
    <row r="177" spans="1:12" hidden="1" x14ac:dyDescent="0.2">
      <c r="A177" s="163">
        <v>2</v>
      </c>
      <c r="B177" s="160" t="s">
        <v>861</v>
      </c>
      <c r="C177" s="156"/>
      <c r="D177" s="174">
        <v>1</v>
      </c>
      <c r="E177" s="133"/>
      <c r="F177" s="176">
        <v>44767</v>
      </c>
      <c r="G177" s="176">
        <v>44769</v>
      </c>
      <c r="H177" s="156"/>
      <c r="I177" s="156"/>
      <c r="J177" s="176">
        <v>44769</v>
      </c>
      <c r="K177" s="160" t="s">
        <v>425</v>
      </c>
    </row>
    <row r="178" spans="1:12" hidden="1" x14ac:dyDescent="0.2">
      <c r="A178" s="163">
        <v>3</v>
      </c>
      <c r="B178" s="160" t="s">
        <v>861</v>
      </c>
      <c r="C178" s="156"/>
      <c r="D178" s="174">
        <v>1</v>
      </c>
      <c r="E178" s="133"/>
      <c r="F178" s="176">
        <v>44767</v>
      </c>
      <c r="G178" s="176">
        <v>44769</v>
      </c>
      <c r="H178" s="156"/>
      <c r="I178" s="156"/>
      <c r="J178" s="176">
        <v>44769</v>
      </c>
      <c r="K178" s="160" t="s">
        <v>425</v>
      </c>
    </row>
    <row r="179" spans="1:12" hidden="1" x14ac:dyDescent="0.2">
      <c r="A179" s="163" t="s">
        <v>43</v>
      </c>
      <c r="B179" s="160" t="s">
        <v>884</v>
      </c>
      <c r="C179" s="160" t="s">
        <v>647</v>
      </c>
      <c r="D179" s="174"/>
      <c r="E179" s="133">
        <v>1</v>
      </c>
      <c r="F179" s="176">
        <v>44767</v>
      </c>
      <c r="G179" s="176">
        <v>44768</v>
      </c>
      <c r="H179" s="156"/>
      <c r="I179" s="156"/>
      <c r="J179" s="176">
        <v>44769</v>
      </c>
      <c r="K179" s="160" t="s">
        <v>426</v>
      </c>
    </row>
    <row r="180" spans="1:12" hidden="1" x14ac:dyDescent="0.2">
      <c r="A180" s="163">
        <v>2</v>
      </c>
      <c r="B180" s="160" t="s">
        <v>863</v>
      </c>
      <c r="C180" s="156"/>
      <c r="D180" s="174">
        <v>1</v>
      </c>
      <c r="E180" s="133"/>
      <c r="F180" s="176">
        <v>44762</v>
      </c>
      <c r="G180" s="170"/>
      <c r="H180" s="156"/>
      <c r="I180" s="156"/>
      <c r="J180" s="176">
        <v>44774</v>
      </c>
      <c r="K180" s="160" t="s">
        <v>425</v>
      </c>
    </row>
    <row r="181" spans="1:12" s="4" customFormat="1" hidden="1" x14ac:dyDescent="0.2">
      <c r="A181" s="163">
        <v>2</v>
      </c>
      <c r="B181" s="160" t="s">
        <v>867</v>
      </c>
      <c r="C181" s="160" t="s">
        <v>831</v>
      </c>
      <c r="D181" s="174"/>
      <c r="E181" s="133">
        <v>1</v>
      </c>
      <c r="F181" s="176">
        <v>44762</v>
      </c>
      <c r="G181" s="170"/>
      <c r="H181" s="156"/>
      <c r="I181" s="156"/>
      <c r="J181" s="176">
        <v>44774</v>
      </c>
      <c r="K181" s="160" t="s">
        <v>425</v>
      </c>
    </row>
    <row r="182" spans="1:12" s="4" customFormat="1" hidden="1" x14ac:dyDescent="0.2">
      <c r="A182" s="133">
        <v>2</v>
      </c>
      <c r="B182" s="160" t="s">
        <v>892</v>
      </c>
      <c r="C182" s="160"/>
      <c r="D182" s="174"/>
      <c r="E182" s="133">
        <v>1</v>
      </c>
      <c r="F182" s="176">
        <v>44727</v>
      </c>
      <c r="G182" s="170"/>
      <c r="H182" s="156"/>
      <c r="I182" s="156"/>
      <c r="J182" s="176">
        <v>44777</v>
      </c>
      <c r="K182" s="160" t="s">
        <v>425</v>
      </c>
    </row>
    <row r="183" spans="1:12" s="4" customFormat="1" hidden="1" x14ac:dyDescent="0.2">
      <c r="A183" s="163">
        <v>3</v>
      </c>
      <c r="B183" s="160" t="s">
        <v>889</v>
      </c>
      <c r="C183" s="156"/>
      <c r="D183" s="174">
        <v>1</v>
      </c>
      <c r="E183" s="133"/>
      <c r="F183" s="176">
        <v>44767</v>
      </c>
      <c r="G183" s="170"/>
      <c r="H183" s="156"/>
      <c r="I183" s="156"/>
      <c r="J183" s="176">
        <v>44777</v>
      </c>
      <c r="K183" s="160" t="s">
        <v>426</v>
      </c>
    </row>
    <row r="184" spans="1:12" s="4" customFormat="1" hidden="1" x14ac:dyDescent="0.2">
      <c r="A184" s="163" t="s">
        <v>43</v>
      </c>
      <c r="B184" s="160" t="s">
        <v>890</v>
      </c>
      <c r="C184" s="160" t="s">
        <v>647</v>
      </c>
      <c r="D184" s="174"/>
      <c r="E184" s="133">
        <v>1</v>
      </c>
      <c r="F184" s="176">
        <v>44767</v>
      </c>
      <c r="G184" s="170"/>
      <c r="H184" s="156"/>
      <c r="I184" s="156"/>
      <c r="J184" s="176">
        <v>44777</v>
      </c>
      <c r="K184" s="160" t="s">
        <v>426</v>
      </c>
    </row>
    <row r="185" spans="1:12" s="4" customFormat="1" hidden="1" x14ac:dyDescent="0.2">
      <c r="A185" s="163">
        <v>2</v>
      </c>
      <c r="B185" s="160" t="s">
        <v>891</v>
      </c>
      <c r="C185" s="156"/>
      <c r="D185" s="174"/>
      <c r="E185" s="133">
        <v>1</v>
      </c>
      <c r="F185" s="176">
        <v>44768</v>
      </c>
      <c r="G185" s="170"/>
      <c r="H185" s="156"/>
      <c r="I185" s="156"/>
      <c r="J185" s="176">
        <v>44788</v>
      </c>
      <c r="K185" s="160" t="s">
        <v>426</v>
      </c>
    </row>
    <row r="186" spans="1:12" s="4" customFormat="1" hidden="1" x14ac:dyDescent="0.2">
      <c r="A186" s="133">
        <v>12</v>
      </c>
      <c r="B186" s="160" t="s">
        <v>834</v>
      </c>
      <c r="C186" s="156"/>
      <c r="D186" s="174"/>
      <c r="E186" s="133">
        <v>1</v>
      </c>
      <c r="F186" s="176">
        <v>44703</v>
      </c>
      <c r="G186" s="170"/>
      <c r="H186" s="156"/>
      <c r="I186" s="156"/>
      <c r="J186" s="176">
        <v>44803</v>
      </c>
      <c r="K186" s="160" t="s">
        <v>426</v>
      </c>
      <c r="L186" s="4" t="str">
        <f t="shared" ref="L186:L249" si="0">IF(J186 = "","",IF(J186&gt;=G186,"OK","exceeded"))</f>
        <v>OK</v>
      </c>
    </row>
    <row r="187" spans="1:12" s="4" customFormat="1" hidden="1" x14ac:dyDescent="0.2">
      <c r="A187" s="163">
        <v>4</v>
      </c>
      <c r="B187" s="160" t="s">
        <v>900</v>
      </c>
      <c r="C187" s="171" t="s">
        <v>647</v>
      </c>
      <c r="D187" s="174"/>
      <c r="E187" s="133">
        <v>1</v>
      </c>
      <c r="F187" s="176">
        <v>44781</v>
      </c>
      <c r="G187" s="170"/>
      <c r="H187" s="160"/>
      <c r="I187" s="160"/>
      <c r="J187" s="176">
        <v>44784</v>
      </c>
      <c r="K187" s="160" t="s">
        <v>426</v>
      </c>
      <c r="L187" s="4" t="str">
        <f t="shared" si="0"/>
        <v>OK</v>
      </c>
    </row>
    <row r="188" spans="1:12" s="4" customFormat="1" hidden="1" x14ac:dyDescent="0.2">
      <c r="A188" s="163">
        <v>12</v>
      </c>
      <c r="B188" s="160" t="s">
        <v>894</v>
      </c>
      <c r="C188" s="160" t="s">
        <v>647</v>
      </c>
      <c r="D188" s="174"/>
      <c r="E188" s="133">
        <v>1</v>
      </c>
      <c r="F188" s="176">
        <v>44774</v>
      </c>
      <c r="G188" s="170"/>
      <c r="H188" s="156"/>
      <c r="I188" s="156"/>
      <c r="J188" s="176">
        <v>44782</v>
      </c>
      <c r="K188" s="160" t="s">
        <v>426</v>
      </c>
      <c r="L188" s="4" t="str">
        <f t="shared" si="0"/>
        <v>OK</v>
      </c>
    </row>
    <row r="189" spans="1:12" s="4" customFormat="1" hidden="1" x14ac:dyDescent="0.2">
      <c r="A189" s="163">
        <v>39</v>
      </c>
      <c r="B189" s="160" t="s">
        <v>902</v>
      </c>
      <c r="C189" s="171" t="s">
        <v>647</v>
      </c>
      <c r="D189" s="174"/>
      <c r="E189" s="133">
        <v>1</v>
      </c>
      <c r="F189" s="176">
        <v>44781</v>
      </c>
      <c r="G189" s="170"/>
      <c r="H189" s="160"/>
      <c r="I189" s="160"/>
      <c r="J189" s="176">
        <v>44782</v>
      </c>
      <c r="K189" s="160" t="s">
        <v>426</v>
      </c>
      <c r="L189" s="4" t="str">
        <f t="shared" si="0"/>
        <v>OK</v>
      </c>
    </row>
    <row r="190" spans="1:12" s="4" customFormat="1" hidden="1" x14ac:dyDescent="0.2">
      <c r="A190" s="163" t="s">
        <v>43</v>
      </c>
      <c r="B190" s="160" t="s">
        <v>901</v>
      </c>
      <c r="C190" s="156"/>
      <c r="D190" s="174">
        <v>1</v>
      </c>
      <c r="E190" s="133"/>
      <c r="F190" s="176">
        <v>44776</v>
      </c>
      <c r="G190" s="170"/>
      <c r="H190" s="156"/>
      <c r="I190" s="156"/>
      <c r="J190" s="176">
        <v>44783</v>
      </c>
      <c r="K190" s="160" t="s">
        <v>425</v>
      </c>
      <c r="L190" s="4" t="str">
        <f t="shared" si="0"/>
        <v>OK</v>
      </c>
    </row>
    <row r="191" spans="1:12" s="4" customFormat="1" hidden="1" x14ac:dyDescent="0.2">
      <c r="A191" s="163">
        <v>4</v>
      </c>
      <c r="B191" s="160" t="s">
        <v>899</v>
      </c>
      <c r="C191" s="171"/>
      <c r="D191" s="174">
        <v>1</v>
      </c>
      <c r="E191" s="133"/>
      <c r="F191" s="176">
        <v>44781</v>
      </c>
      <c r="G191" s="170"/>
      <c r="H191" s="160"/>
      <c r="I191" s="160"/>
      <c r="J191" s="176">
        <v>44784</v>
      </c>
      <c r="K191" s="160" t="s">
        <v>426</v>
      </c>
      <c r="L191" s="4" t="str">
        <f t="shared" si="0"/>
        <v>OK</v>
      </c>
    </row>
    <row r="192" spans="1:12" s="4" customFormat="1" hidden="1" x14ac:dyDescent="0.2">
      <c r="A192" s="133">
        <v>3</v>
      </c>
      <c r="B192" s="160" t="s">
        <v>655</v>
      </c>
      <c r="C192" s="160" t="s">
        <v>903</v>
      </c>
      <c r="D192" s="174">
        <v>1</v>
      </c>
      <c r="E192" s="133">
        <v>1</v>
      </c>
      <c r="F192" s="176"/>
      <c r="G192" s="170"/>
      <c r="H192" s="160" t="s">
        <v>864</v>
      </c>
      <c r="I192" s="160"/>
      <c r="J192" s="176">
        <v>44777</v>
      </c>
      <c r="K192" s="160" t="s">
        <v>425</v>
      </c>
      <c r="L192" s="4" t="str">
        <f t="shared" si="0"/>
        <v>OK</v>
      </c>
    </row>
    <row r="193" spans="1:12" s="4" customFormat="1" hidden="1" x14ac:dyDescent="0.2">
      <c r="A193" s="163">
        <v>4</v>
      </c>
      <c r="B193" s="160" t="s">
        <v>910</v>
      </c>
      <c r="C193" s="160" t="s">
        <v>831</v>
      </c>
      <c r="D193" s="174"/>
      <c r="E193" s="133">
        <v>1</v>
      </c>
      <c r="F193" s="176">
        <v>44797</v>
      </c>
      <c r="G193" s="170"/>
      <c r="H193" s="156"/>
      <c r="I193" s="156"/>
      <c r="J193" s="176">
        <v>44798</v>
      </c>
      <c r="K193" s="160" t="s">
        <v>425</v>
      </c>
      <c r="L193" s="4" t="str">
        <f t="shared" si="0"/>
        <v>OK</v>
      </c>
    </row>
    <row r="194" spans="1:12" s="4" customFormat="1" hidden="1" x14ac:dyDescent="0.2">
      <c r="A194" s="163">
        <v>4</v>
      </c>
      <c r="B194" s="160" t="s">
        <v>911</v>
      </c>
      <c r="C194" s="156"/>
      <c r="D194" s="174"/>
      <c r="E194" s="133"/>
      <c r="F194" s="176">
        <v>44797</v>
      </c>
      <c r="G194" s="170"/>
      <c r="H194" s="156"/>
      <c r="I194" s="156"/>
      <c r="J194" s="176">
        <v>44798</v>
      </c>
      <c r="K194" s="160" t="s">
        <v>425</v>
      </c>
      <c r="L194" s="4" t="str">
        <f t="shared" si="0"/>
        <v>OK</v>
      </c>
    </row>
    <row r="195" spans="1:12" s="4" customFormat="1" hidden="1" x14ac:dyDescent="0.2">
      <c r="A195" s="163">
        <v>4</v>
      </c>
      <c r="B195" s="160" t="s">
        <v>909</v>
      </c>
      <c r="C195" s="156"/>
      <c r="D195" s="174">
        <v>1</v>
      </c>
      <c r="E195" s="133"/>
      <c r="F195" s="176">
        <v>44797</v>
      </c>
      <c r="G195" s="170"/>
      <c r="H195" s="156"/>
      <c r="I195" s="156"/>
      <c r="J195" s="176">
        <v>44798</v>
      </c>
      <c r="K195" s="160" t="s">
        <v>425</v>
      </c>
      <c r="L195" s="4" t="str">
        <f t="shared" si="0"/>
        <v>OK</v>
      </c>
    </row>
    <row r="196" spans="1:12" s="4" customFormat="1" ht="12.2" hidden="1" customHeight="1" x14ac:dyDescent="0.2">
      <c r="A196" s="163" t="s">
        <v>43</v>
      </c>
      <c r="B196" s="160" t="s">
        <v>917</v>
      </c>
      <c r="C196" s="156"/>
      <c r="D196" s="174">
        <v>1</v>
      </c>
      <c r="E196" s="133">
        <v>1</v>
      </c>
      <c r="F196" s="176">
        <v>44810</v>
      </c>
      <c r="G196" s="170"/>
      <c r="H196" s="160"/>
      <c r="I196" s="160"/>
      <c r="J196" s="176">
        <v>44811</v>
      </c>
      <c r="K196" s="160" t="s">
        <v>425</v>
      </c>
      <c r="L196" s="4" t="str">
        <f t="shared" si="0"/>
        <v>OK</v>
      </c>
    </row>
    <row r="197" spans="1:12" s="4" customFormat="1" ht="25.35" hidden="1" x14ac:dyDescent="0.2">
      <c r="A197" s="163" t="s">
        <v>43</v>
      </c>
      <c r="B197" s="160" t="s">
        <v>868</v>
      </c>
      <c r="C197" s="156"/>
      <c r="D197" s="174">
        <v>1</v>
      </c>
      <c r="E197" s="133"/>
      <c r="F197" s="176">
        <v>44767</v>
      </c>
      <c r="G197" s="170"/>
      <c r="H197" s="156"/>
      <c r="I197" s="156"/>
      <c r="J197" s="160" t="s">
        <v>881</v>
      </c>
      <c r="K197" s="160" t="s">
        <v>425</v>
      </c>
      <c r="L197" s="4" t="str">
        <f t="shared" si="0"/>
        <v>OK</v>
      </c>
    </row>
    <row r="198" spans="1:12" hidden="1" x14ac:dyDescent="0.2">
      <c r="A198" s="163">
        <v>5</v>
      </c>
      <c r="B198" s="160" t="s">
        <v>916</v>
      </c>
      <c r="C198" s="156"/>
      <c r="D198" s="174"/>
      <c r="E198" s="133">
        <v>1</v>
      </c>
      <c r="F198" s="176">
        <v>44810</v>
      </c>
      <c r="G198" s="170"/>
      <c r="H198" s="160"/>
      <c r="I198" s="160"/>
      <c r="J198" s="176">
        <v>44811</v>
      </c>
      <c r="K198" s="160" t="s">
        <v>425</v>
      </c>
      <c r="L198" s="4" t="str">
        <f t="shared" si="0"/>
        <v>OK</v>
      </c>
    </row>
    <row r="199" spans="1:12" s="4" customFormat="1" hidden="1" x14ac:dyDescent="0.2">
      <c r="A199" s="163">
        <v>4</v>
      </c>
      <c r="B199" s="160" t="s">
        <v>933</v>
      </c>
      <c r="C199" s="156"/>
      <c r="D199" s="174">
        <v>1</v>
      </c>
      <c r="E199" s="133">
        <v>1</v>
      </c>
      <c r="F199" s="176">
        <v>44837</v>
      </c>
      <c r="G199" s="164" t="s">
        <v>613</v>
      </c>
      <c r="H199" s="160"/>
      <c r="I199" s="160"/>
      <c r="J199" s="176">
        <v>44854</v>
      </c>
      <c r="K199" s="160" t="s">
        <v>426</v>
      </c>
      <c r="L199" s="4" t="str">
        <f t="shared" si="0"/>
        <v>exceeded</v>
      </c>
    </row>
    <row r="200" spans="1:12" s="4" customFormat="1" hidden="1" x14ac:dyDescent="0.2">
      <c r="A200" s="163" t="s">
        <v>43</v>
      </c>
      <c r="B200" s="160" t="s">
        <v>930</v>
      </c>
      <c r="C200" s="160"/>
      <c r="D200" s="133">
        <v>1</v>
      </c>
      <c r="E200" s="133">
        <v>1</v>
      </c>
      <c r="F200" s="176">
        <v>44837</v>
      </c>
      <c r="G200" s="170"/>
      <c r="H200" s="160"/>
      <c r="I200" s="160"/>
      <c r="J200" s="176">
        <v>44839</v>
      </c>
      <c r="K200" s="160" t="s">
        <v>425</v>
      </c>
      <c r="L200" s="4" t="str">
        <f t="shared" si="0"/>
        <v>OK</v>
      </c>
    </row>
    <row r="201" spans="1:12" s="4" customFormat="1" hidden="1" x14ac:dyDescent="0.2">
      <c r="A201" s="163">
        <v>12</v>
      </c>
      <c r="B201" s="160" t="s">
        <v>893</v>
      </c>
      <c r="C201" s="160" t="s">
        <v>940</v>
      </c>
      <c r="D201" s="174"/>
      <c r="E201" s="133">
        <v>1</v>
      </c>
      <c r="F201" s="176">
        <v>44774</v>
      </c>
      <c r="G201" s="170"/>
      <c r="H201" s="156"/>
      <c r="I201" s="156"/>
      <c r="J201" s="176">
        <v>44782</v>
      </c>
      <c r="K201" s="160" t="s">
        <v>426</v>
      </c>
      <c r="L201" s="4" t="str">
        <f t="shared" si="0"/>
        <v>OK</v>
      </c>
    </row>
    <row r="202" spans="1:12" s="4" customFormat="1" hidden="1" x14ac:dyDescent="0.2">
      <c r="A202" s="163">
        <v>4</v>
      </c>
      <c r="B202" s="160" t="s">
        <v>937</v>
      </c>
      <c r="C202" s="171"/>
      <c r="D202" s="174">
        <v>1</v>
      </c>
      <c r="E202" s="133"/>
      <c r="F202" s="176">
        <v>44837</v>
      </c>
      <c r="G202" s="170"/>
      <c r="H202" s="160"/>
      <c r="I202" s="160"/>
      <c r="J202" s="176">
        <v>44849</v>
      </c>
      <c r="K202" s="160" t="s">
        <v>426</v>
      </c>
      <c r="L202" s="4" t="str">
        <f t="shared" si="0"/>
        <v>OK</v>
      </c>
    </row>
    <row r="203" spans="1:12" s="4" customFormat="1" hidden="1" x14ac:dyDescent="0.2">
      <c r="A203" s="163">
        <v>25</v>
      </c>
      <c r="B203" s="160" t="s">
        <v>936</v>
      </c>
      <c r="C203" s="156"/>
      <c r="D203" s="174"/>
      <c r="E203" s="133">
        <v>1</v>
      </c>
      <c r="F203" s="176">
        <v>44837</v>
      </c>
      <c r="G203" s="170"/>
      <c r="H203" s="160"/>
      <c r="I203" s="160"/>
      <c r="J203" s="176">
        <v>44844</v>
      </c>
      <c r="K203" s="160" t="s">
        <v>426</v>
      </c>
      <c r="L203" s="4" t="str">
        <f t="shared" si="0"/>
        <v>OK</v>
      </c>
    </row>
    <row r="204" spans="1:12" s="4" customFormat="1" hidden="1" x14ac:dyDescent="0.2">
      <c r="A204" s="163" t="s">
        <v>43</v>
      </c>
      <c r="B204" s="160" t="s">
        <v>930</v>
      </c>
      <c r="C204" s="171"/>
      <c r="D204" s="174">
        <v>1</v>
      </c>
      <c r="E204" s="133">
        <v>1</v>
      </c>
      <c r="F204" s="176">
        <v>44837</v>
      </c>
      <c r="G204" s="170"/>
      <c r="H204" s="160"/>
      <c r="I204" s="160"/>
      <c r="J204" s="176">
        <v>44839</v>
      </c>
      <c r="K204" s="160" t="s">
        <v>425</v>
      </c>
      <c r="L204" s="4" t="str">
        <f t="shared" si="0"/>
        <v>OK</v>
      </c>
    </row>
    <row r="205" spans="1:12" s="4" customFormat="1" ht="12.2" hidden="1" customHeight="1" x14ac:dyDescent="0.2">
      <c r="A205" s="163">
        <v>2</v>
      </c>
      <c r="B205" s="160" t="s">
        <v>929</v>
      </c>
      <c r="C205" s="156"/>
      <c r="D205" s="174">
        <v>1</v>
      </c>
      <c r="E205" s="133"/>
      <c r="F205" s="176">
        <v>44837</v>
      </c>
      <c r="G205" s="170"/>
      <c r="H205" s="160"/>
      <c r="I205" s="160"/>
      <c r="J205" s="176">
        <v>44839</v>
      </c>
      <c r="K205" s="160" t="s">
        <v>425</v>
      </c>
      <c r="L205" s="4" t="str">
        <f t="shared" si="0"/>
        <v>OK</v>
      </c>
    </row>
    <row r="206" spans="1:12" s="4" customFormat="1" hidden="1" x14ac:dyDescent="0.2">
      <c r="A206" s="163" t="s">
        <v>43</v>
      </c>
      <c r="B206" s="160" t="s">
        <v>931</v>
      </c>
      <c r="C206" s="171" t="s">
        <v>647</v>
      </c>
      <c r="D206" s="174"/>
      <c r="E206" s="133">
        <v>1</v>
      </c>
      <c r="F206" s="176">
        <v>44837</v>
      </c>
      <c r="G206" s="170"/>
      <c r="H206" s="160"/>
      <c r="I206" s="160"/>
      <c r="J206" s="176">
        <v>44839</v>
      </c>
      <c r="K206" s="160" t="s">
        <v>425</v>
      </c>
      <c r="L206" s="4" t="str">
        <f t="shared" si="0"/>
        <v>OK</v>
      </c>
    </row>
    <row r="207" spans="1:12" s="4" customFormat="1" hidden="1" x14ac:dyDescent="0.2">
      <c r="A207" s="163">
        <v>5</v>
      </c>
      <c r="B207" s="160" t="s">
        <v>928</v>
      </c>
      <c r="C207" s="156"/>
      <c r="D207" s="174">
        <v>1</v>
      </c>
      <c r="E207" s="133"/>
      <c r="F207" s="176">
        <v>44837</v>
      </c>
      <c r="G207" s="170"/>
      <c r="H207" s="160"/>
      <c r="I207" s="160"/>
      <c r="J207" s="176">
        <v>44844</v>
      </c>
      <c r="K207" s="160" t="s">
        <v>426</v>
      </c>
      <c r="L207" s="4" t="str">
        <f t="shared" si="0"/>
        <v>OK</v>
      </c>
    </row>
    <row r="208" spans="1:12" s="4" customFormat="1" hidden="1" x14ac:dyDescent="0.2">
      <c r="A208" s="163">
        <v>12</v>
      </c>
      <c r="B208" s="160" t="s">
        <v>943</v>
      </c>
      <c r="C208" s="156"/>
      <c r="D208" s="174"/>
      <c r="E208" s="133">
        <v>1</v>
      </c>
      <c r="F208" s="176">
        <v>44830</v>
      </c>
      <c r="G208" s="170"/>
      <c r="H208" s="156"/>
      <c r="I208" s="156"/>
      <c r="J208" s="176">
        <v>44849</v>
      </c>
      <c r="K208" s="160" t="s">
        <v>598</v>
      </c>
      <c r="L208" s="4" t="str">
        <f t="shared" si="0"/>
        <v>OK</v>
      </c>
    </row>
    <row r="209" spans="1:12" s="4" customFormat="1" ht="12.2" hidden="1" customHeight="1" x14ac:dyDescent="0.2">
      <c r="A209" s="163">
        <v>4</v>
      </c>
      <c r="B209" s="160" t="s">
        <v>920</v>
      </c>
      <c r="C209" s="171"/>
      <c r="D209" s="174"/>
      <c r="E209" s="133">
        <v>1</v>
      </c>
      <c r="F209" s="176">
        <v>44815</v>
      </c>
      <c r="G209" s="170"/>
      <c r="H209" s="171" t="s">
        <v>956</v>
      </c>
      <c r="I209" s="171"/>
      <c r="J209" s="176">
        <v>44864</v>
      </c>
      <c r="K209" s="160" t="s">
        <v>425</v>
      </c>
      <c r="L209" s="4" t="str">
        <f t="shared" si="0"/>
        <v>OK</v>
      </c>
    </row>
    <row r="210" spans="1:12" s="4" customFormat="1" hidden="1" x14ac:dyDescent="0.2">
      <c r="A210" s="163">
        <v>2</v>
      </c>
      <c r="B210" s="160" t="s">
        <v>920</v>
      </c>
      <c r="C210" s="171"/>
      <c r="D210" s="174"/>
      <c r="E210" s="133">
        <v>1</v>
      </c>
      <c r="F210" s="176">
        <v>44815</v>
      </c>
      <c r="G210" s="170"/>
      <c r="H210" s="171" t="s">
        <v>956</v>
      </c>
      <c r="I210" s="171"/>
      <c r="J210" s="176">
        <v>44864</v>
      </c>
      <c r="K210" s="160" t="s">
        <v>425</v>
      </c>
      <c r="L210" s="4" t="str">
        <f t="shared" si="0"/>
        <v>OK</v>
      </c>
    </row>
    <row r="211" spans="1:12" s="4" customFormat="1" ht="12.2" hidden="1" customHeight="1" x14ac:dyDescent="0.2">
      <c r="A211" s="163">
        <v>2</v>
      </c>
      <c r="B211" s="160" t="s">
        <v>934</v>
      </c>
      <c r="C211" s="160"/>
      <c r="D211" s="174">
        <v>1</v>
      </c>
      <c r="E211" s="133">
        <v>1</v>
      </c>
      <c r="F211" s="176">
        <v>44837</v>
      </c>
      <c r="G211" s="170"/>
      <c r="H211" s="160"/>
      <c r="I211" s="160"/>
      <c r="J211" s="176">
        <v>44839</v>
      </c>
      <c r="K211" s="160" t="s">
        <v>425</v>
      </c>
      <c r="L211" s="4" t="str">
        <f t="shared" si="0"/>
        <v>OK</v>
      </c>
    </row>
    <row r="212" spans="1:12" s="4" customFormat="1" hidden="1" x14ac:dyDescent="0.2">
      <c r="A212" s="163">
        <v>4</v>
      </c>
      <c r="B212" s="160" t="s">
        <v>697</v>
      </c>
      <c r="C212" s="171"/>
      <c r="D212" s="174">
        <v>1</v>
      </c>
      <c r="E212" s="133"/>
      <c r="F212" s="176">
        <v>44536</v>
      </c>
      <c r="G212" s="170"/>
      <c r="H212" s="160" t="s">
        <v>1006</v>
      </c>
      <c r="I212" s="160"/>
      <c r="J212" s="160" t="s">
        <v>883</v>
      </c>
      <c r="K212" s="160" t="s">
        <v>426</v>
      </c>
      <c r="L212" s="4" t="str">
        <f t="shared" si="0"/>
        <v>OK</v>
      </c>
    </row>
    <row r="213" spans="1:12" s="4" customFormat="1" hidden="1" x14ac:dyDescent="0.2">
      <c r="A213" s="163" t="s">
        <v>43</v>
      </c>
      <c r="B213" s="160" t="s">
        <v>955</v>
      </c>
      <c r="C213" s="171"/>
      <c r="D213" s="174"/>
      <c r="E213" s="133">
        <v>1</v>
      </c>
      <c r="F213" s="176">
        <v>44868</v>
      </c>
      <c r="G213" s="170"/>
      <c r="H213" s="160"/>
      <c r="I213" s="160"/>
      <c r="J213" s="176">
        <v>44910</v>
      </c>
      <c r="K213" s="160" t="s">
        <v>426</v>
      </c>
      <c r="L213" s="4" t="str">
        <f t="shared" si="0"/>
        <v>OK</v>
      </c>
    </row>
    <row r="214" spans="1:12" s="4" customFormat="1" hidden="1" x14ac:dyDescent="0.2">
      <c r="A214" s="163">
        <v>12</v>
      </c>
      <c r="B214" s="160" t="s">
        <v>1094</v>
      </c>
      <c r="C214" s="156"/>
      <c r="D214" s="174">
        <v>1</v>
      </c>
      <c r="E214" s="133"/>
      <c r="F214" s="176">
        <v>44885</v>
      </c>
      <c r="G214" s="164" t="s">
        <v>613</v>
      </c>
      <c r="H214" s="156"/>
      <c r="I214" s="156"/>
      <c r="J214" s="176">
        <v>44890</v>
      </c>
      <c r="K214" s="160" t="s">
        <v>426</v>
      </c>
      <c r="L214" s="4" t="str">
        <f t="shared" si="0"/>
        <v>exceeded</v>
      </c>
    </row>
    <row r="215" spans="1:12" s="4" customFormat="1" hidden="1" x14ac:dyDescent="0.2">
      <c r="A215" s="163">
        <v>4</v>
      </c>
      <c r="B215" s="160" t="s">
        <v>1095</v>
      </c>
      <c r="C215" s="156"/>
      <c r="D215" s="174"/>
      <c r="E215" s="133">
        <v>1</v>
      </c>
      <c r="F215" s="176">
        <v>44885</v>
      </c>
      <c r="G215" s="170"/>
      <c r="H215" s="160" t="s">
        <v>1100</v>
      </c>
      <c r="I215" s="160"/>
      <c r="J215" s="176">
        <v>44890</v>
      </c>
      <c r="K215" s="160" t="s">
        <v>426</v>
      </c>
      <c r="L215" s="4" t="str">
        <f t="shared" si="0"/>
        <v>OK</v>
      </c>
    </row>
    <row r="216" spans="1:12" s="4" customFormat="1" ht="12.2" hidden="1" customHeight="1" x14ac:dyDescent="0.2">
      <c r="A216" s="163">
        <v>5</v>
      </c>
      <c r="B216" s="160" t="s">
        <v>915</v>
      </c>
      <c r="C216" s="156"/>
      <c r="D216" s="174">
        <v>1</v>
      </c>
      <c r="E216" s="133"/>
      <c r="F216" s="176">
        <v>44810</v>
      </c>
      <c r="G216" s="170"/>
      <c r="H216" s="160"/>
      <c r="I216" s="160"/>
      <c r="J216" s="176">
        <v>44814</v>
      </c>
      <c r="K216" s="160" t="s">
        <v>425</v>
      </c>
      <c r="L216" s="4" t="str">
        <f t="shared" si="0"/>
        <v>OK</v>
      </c>
    </row>
    <row r="217" spans="1:12" s="4" customFormat="1" hidden="1" x14ac:dyDescent="0.2">
      <c r="A217" s="163">
        <v>5</v>
      </c>
      <c r="B217" s="160" t="s">
        <v>1096</v>
      </c>
      <c r="C217" s="156"/>
      <c r="D217" s="174">
        <v>1</v>
      </c>
      <c r="E217" s="133"/>
      <c r="F217" s="176">
        <v>44885</v>
      </c>
      <c r="G217" s="170"/>
      <c r="H217" s="156"/>
      <c r="I217" s="156"/>
      <c r="J217" s="176">
        <v>44890</v>
      </c>
      <c r="K217" s="160" t="s">
        <v>426</v>
      </c>
      <c r="L217" s="4" t="str">
        <f t="shared" si="0"/>
        <v>OK</v>
      </c>
    </row>
    <row r="218" spans="1:12" s="4" customFormat="1" hidden="1" x14ac:dyDescent="0.2">
      <c r="A218" s="163">
        <v>25</v>
      </c>
      <c r="B218" s="160" t="s">
        <v>1113</v>
      </c>
      <c r="C218" s="156"/>
      <c r="D218" s="174"/>
      <c r="E218" s="133"/>
      <c r="F218" s="176">
        <v>44896</v>
      </c>
      <c r="G218" s="170"/>
      <c r="H218" s="156"/>
      <c r="I218" s="156"/>
      <c r="J218" s="176">
        <v>44905</v>
      </c>
      <c r="K218" s="160" t="s">
        <v>426</v>
      </c>
      <c r="L218" s="4" t="str">
        <f t="shared" si="0"/>
        <v>OK</v>
      </c>
    </row>
    <row r="219" spans="1:12" s="4" customFormat="1" hidden="1" x14ac:dyDescent="0.2">
      <c r="A219" s="163">
        <v>4</v>
      </c>
      <c r="B219" s="134" t="s">
        <v>1126</v>
      </c>
      <c r="C219" s="134"/>
      <c r="D219" s="174"/>
      <c r="E219" s="133">
        <v>1</v>
      </c>
      <c r="F219" s="176">
        <v>44903</v>
      </c>
      <c r="G219" s="170"/>
      <c r="H219" s="134"/>
      <c r="I219" s="134"/>
      <c r="J219" s="176">
        <v>44915</v>
      </c>
      <c r="K219" s="160" t="s">
        <v>426</v>
      </c>
      <c r="L219" s="4" t="str">
        <f t="shared" si="0"/>
        <v>OK</v>
      </c>
    </row>
    <row r="220" spans="1:12" s="4" customFormat="1" hidden="1" x14ac:dyDescent="0.2">
      <c r="A220" s="163">
        <v>4</v>
      </c>
      <c r="B220" s="134" t="s">
        <v>1109</v>
      </c>
      <c r="C220" s="156"/>
      <c r="D220" s="174"/>
      <c r="E220" s="133"/>
      <c r="F220" s="176">
        <v>44895</v>
      </c>
      <c r="G220" s="170"/>
      <c r="H220" s="156"/>
      <c r="I220" s="156"/>
      <c r="J220" s="176">
        <v>44925</v>
      </c>
      <c r="K220" s="160" t="s">
        <v>425</v>
      </c>
      <c r="L220" s="4" t="str">
        <f t="shared" si="0"/>
        <v>OK</v>
      </c>
    </row>
    <row r="221" spans="1:12" s="4" customFormat="1" hidden="1" x14ac:dyDescent="0.2">
      <c r="A221" s="163">
        <v>12</v>
      </c>
      <c r="B221" s="134" t="s">
        <v>1109</v>
      </c>
      <c r="C221" s="156"/>
      <c r="D221" s="174"/>
      <c r="E221" s="133"/>
      <c r="F221" s="176">
        <v>44895</v>
      </c>
      <c r="G221" s="170"/>
      <c r="H221" s="156"/>
      <c r="I221" s="156"/>
      <c r="J221" s="176">
        <v>44925</v>
      </c>
      <c r="K221" s="160" t="s">
        <v>425</v>
      </c>
      <c r="L221" s="4" t="str">
        <f t="shared" si="0"/>
        <v>OK</v>
      </c>
    </row>
    <row r="222" spans="1:12" s="4" customFormat="1" hidden="1" x14ac:dyDescent="0.2">
      <c r="A222" s="163">
        <v>3</v>
      </c>
      <c r="B222" s="134" t="s">
        <v>932</v>
      </c>
      <c r="C222" s="156" t="s">
        <v>1152</v>
      </c>
      <c r="D222" s="174"/>
      <c r="E222" s="133">
        <v>1</v>
      </c>
      <c r="F222" s="176">
        <v>44830</v>
      </c>
      <c r="G222" s="170"/>
      <c r="H222" s="156"/>
      <c r="I222" s="156"/>
      <c r="J222" s="176">
        <v>44844</v>
      </c>
      <c r="K222" s="160" t="s">
        <v>426</v>
      </c>
      <c r="L222" s="4" t="str">
        <f t="shared" si="0"/>
        <v>OK</v>
      </c>
    </row>
    <row r="223" spans="1:12" s="4" customFormat="1" ht="88.7" hidden="1" x14ac:dyDescent="0.2">
      <c r="A223" s="163">
        <v>12</v>
      </c>
      <c r="B223" s="134" t="s">
        <v>1110</v>
      </c>
      <c r="C223" s="156"/>
      <c r="D223" s="174"/>
      <c r="E223" s="133">
        <v>1</v>
      </c>
      <c r="F223" s="176">
        <v>44894</v>
      </c>
      <c r="G223" s="170"/>
      <c r="H223" s="156"/>
      <c r="I223" s="160" t="s">
        <v>1156</v>
      </c>
      <c r="J223" s="176">
        <v>44905</v>
      </c>
      <c r="K223" s="160" t="s">
        <v>426</v>
      </c>
      <c r="L223" s="4" t="str">
        <f t="shared" si="0"/>
        <v>OK</v>
      </c>
    </row>
    <row r="224" spans="1:12" s="4" customFormat="1" hidden="1" x14ac:dyDescent="0.2">
      <c r="A224" s="163" t="s">
        <v>43</v>
      </c>
      <c r="B224" s="134" t="s">
        <v>1120</v>
      </c>
      <c r="C224" s="134"/>
      <c r="D224" s="174">
        <v>1</v>
      </c>
      <c r="E224" s="133"/>
      <c r="F224" s="176">
        <v>44903</v>
      </c>
      <c r="G224" s="170"/>
      <c r="H224" s="134"/>
      <c r="I224" s="134"/>
      <c r="J224" s="176">
        <v>44907</v>
      </c>
      <c r="K224" s="160" t="s">
        <v>426</v>
      </c>
      <c r="L224" s="4" t="str">
        <f t="shared" si="0"/>
        <v>OK</v>
      </c>
    </row>
    <row r="225" spans="1:12" s="4" customFormat="1" hidden="1" x14ac:dyDescent="0.2">
      <c r="A225" s="163" t="s">
        <v>43</v>
      </c>
      <c r="B225" s="134" t="s">
        <v>1137</v>
      </c>
      <c r="C225" s="160" t="s">
        <v>1153</v>
      </c>
      <c r="D225" s="174"/>
      <c r="E225" s="133">
        <v>1</v>
      </c>
      <c r="F225" s="176">
        <v>44907</v>
      </c>
      <c r="G225" s="170"/>
      <c r="H225" s="160"/>
      <c r="I225" s="160"/>
      <c r="J225" s="176">
        <v>44946</v>
      </c>
      <c r="K225" s="160" t="s">
        <v>426</v>
      </c>
      <c r="L225" s="4" t="str">
        <f t="shared" si="0"/>
        <v>OK</v>
      </c>
    </row>
    <row r="226" spans="1:12" s="4" customFormat="1" hidden="1" x14ac:dyDescent="0.2">
      <c r="A226" s="163">
        <v>3</v>
      </c>
      <c r="B226" s="134" t="s">
        <v>1139</v>
      </c>
      <c r="C226" s="160" t="s">
        <v>1147</v>
      </c>
      <c r="D226" s="174"/>
      <c r="E226" s="133"/>
      <c r="F226" s="176"/>
      <c r="G226" s="170"/>
      <c r="H226" s="160"/>
      <c r="I226" s="160"/>
      <c r="J226" s="176"/>
      <c r="K226" s="160" t="s">
        <v>426</v>
      </c>
      <c r="L226" s="4" t="str">
        <f t="shared" si="0"/>
        <v/>
      </c>
    </row>
    <row r="227" spans="1:12" s="4" customFormat="1" ht="114" hidden="1" x14ac:dyDescent="0.2">
      <c r="A227" s="163">
        <v>4</v>
      </c>
      <c r="B227" s="134" t="s">
        <v>1112</v>
      </c>
      <c r="C227" s="156" t="s">
        <v>1151</v>
      </c>
      <c r="D227" s="174"/>
      <c r="E227" s="133">
        <v>1</v>
      </c>
      <c r="F227" s="176"/>
      <c r="G227" s="170"/>
      <c r="H227" s="156"/>
      <c r="I227" s="160" t="s">
        <v>1158</v>
      </c>
      <c r="J227" s="176">
        <v>44905</v>
      </c>
      <c r="K227" s="160" t="s">
        <v>426</v>
      </c>
      <c r="L227" s="4" t="str">
        <f t="shared" si="0"/>
        <v>OK</v>
      </c>
    </row>
    <row r="228" spans="1:12" s="4" customFormat="1" ht="25.35" hidden="1" x14ac:dyDescent="0.2">
      <c r="A228" s="163">
        <v>5</v>
      </c>
      <c r="B228" s="134" t="s">
        <v>1132</v>
      </c>
      <c r="C228" s="134"/>
      <c r="D228" s="174">
        <v>1</v>
      </c>
      <c r="E228" s="133"/>
      <c r="F228" s="176">
        <v>44906</v>
      </c>
      <c r="G228" s="170"/>
      <c r="H228" s="134"/>
      <c r="I228" s="134" t="s">
        <v>1160</v>
      </c>
      <c r="J228" s="176">
        <v>44915</v>
      </c>
      <c r="K228" s="160" t="s">
        <v>426</v>
      </c>
      <c r="L228" s="4" t="str">
        <f t="shared" si="0"/>
        <v>OK</v>
      </c>
    </row>
    <row r="229" spans="1:12" s="4" customFormat="1" ht="38" hidden="1" x14ac:dyDescent="0.2">
      <c r="A229" s="163">
        <v>3</v>
      </c>
      <c r="B229" s="134" t="s">
        <v>1136</v>
      </c>
      <c r="C229" s="229" t="s">
        <v>1154</v>
      </c>
      <c r="D229" s="174"/>
      <c r="E229" s="133">
        <v>1</v>
      </c>
      <c r="F229" s="176">
        <v>44907</v>
      </c>
      <c r="G229" s="170"/>
      <c r="H229" s="134"/>
      <c r="I229" s="134" t="s">
        <v>1161</v>
      </c>
      <c r="J229" s="176">
        <v>44915</v>
      </c>
      <c r="K229" s="160" t="s">
        <v>426</v>
      </c>
      <c r="L229" s="4" t="str">
        <f t="shared" si="0"/>
        <v>OK</v>
      </c>
    </row>
    <row r="230" spans="1:12" s="4" customFormat="1" hidden="1" x14ac:dyDescent="0.2">
      <c r="A230" s="163">
        <v>5</v>
      </c>
      <c r="B230" s="134" t="s">
        <v>1109</v>
      </c>
      <c r="C230" s="156"/>
      <c r="D230" s="174"/>
      <c r="E230" s="133"/>
      <c r="F230" s="176">
        <v>44895</v>
      </c>
      <c r="G230" s="170"/>
      <c r="H230" s="156"/>
      <c r="I230" s="156"/>
      <c r="J230" s="176">
        <v>44925</v>
      </c>
      <c r="K230" s="160" t="s">
        <v>425</v>
      </c>
      <c r="L230" s="4" t="str">
        <f t="shared" si="0"/>
        <v>OK</v>
      </c>
    </row>
    <row r="231" spans="1:12" s="4" customFormat="1" ht="25.35" hidden="1" x14ac:dyDescent="0.2">
      <c r="A231" s="163" t="s">
        <v>43</v>
      </c>
      <c r="B231" s="134" t="s">
        <v>1116</v>
      </c>
      <c r="C231" s="160" t="s">
        <v>1157</v>
      </c>
      <c r="D231" s="174"/>
      <c r="E231" s="133"/>
      <c r="F231" s="176">
        <v>44903</v>
      </c>
      <c r="G231" s="170"/>
      <c r="H231" s="160"/>
      <c r="I231" s="160" t="s">
        <v>1162</v>
      </c>
      <c r="J231" s="176">
        <v>44915</v>
      </c>
      <c r="K231" s="160" t="s">
        <v>426</v>
      </c>
      <c r="L231" s="4" t="str">
        <f t="shared" si="0"/>
        <v>OK</v>
      </c>
    </row>
    <row r="232" spans="1:12" s="4" customFormat="1" ht="88.7" hidden="1" x14ac:dyDescent="0.2">
      <c r="A232" s="163">
        <v>12</v>
      </c>
      <c r="B232" s="134" t="s">
        <v>1111</v>
      </c>
      <c r="C232" s="134"/>
      <c r="D232" s="174">
        <v>1</v>
      </c>
      <c r="E232" s="133"/>
      <c r="F232" s="176">
        <v>44895</v>
      </c>
      <c r="G232" s="170"/>
      <c r="H232" s="134"/>
      <c r="I232" s="134" t="s">
        <v>1175</v>
      </c>
      <c r="J232" s="176">
        <v>44905</v>
      </c>
      <c r="K232" s="160" t="s">
        <v>426</v>
      </c>
      <c r="L232" s="4" t="str">
        <f t="shared" si="0"/>
        <v>OK</v>
      </c>
    </row>
    <row r="233" spans="1:12" s="4" customFormat="1" ht="38" hidden="1" x14ac:dyDescent="0.2">
      <c r="A233" s="163">
        <v>39</v>
      </c>
      <c r="B233" s="134" t="s">
        <v>1164</v>
      </c>
      <c r="C233" s="160" t="s">
        <v>831</v>
      </c>
      <c r="D233" s="174"/>
      <c r="E233" s="133">
        <v>1</v>
      </c>
      <c r="F233" s="176">
        <v>44920</v>
      </c>
      <c r="G233" s="170"/>
      <c r="H233" s="160"/>
      <c r="I233" s="160" t="s">
        <v>1181</v>
      </c>
      <c r="J233" s="176">
        <v>44922</v>
      </c>
      <c r="K233" s="160" t="s">
        <v>426</v>
      </c>
      <c r="L233" s="4" t="str">
        <f t="shared" si="0"/>
        <v>OK</v>
      </c>
    </row>
    <row r="234" spans="1:12" s="4" customFormat="1" hidden="1" x14ac:dyDescent="0.2">
      <c r="A234" s="163">
        <v>4</v>
      </c>
      <c r="B234" s="134" t="s">
        <v>757</v>
      </c>
      <c r="C234" s="160" t="s">
        <v>831</v>
      </c>
      <c r="D234" s="174">
        <v>1</v>
      </c>
      <c r="E234" s="133"/>
      <c r="F234" s="176">
        <v>44608</v>
      </c>
      <c r="G234" s="170"/>
      <c r="H234" s="156"/>
      <c r="I234" s="160" t="s">
        <v>1182</v>
      </c>
      <c r="J234" s="176">
        <v>44777</v>
      </c>
      <c r="K234" s="160" t="s">
        <v>426</v>
      </c>
      <c r="L234" s="4" t="str">
        <f t="shared" si="0"/>
        <v>OK</v>
      </c>
    </row>
    <row r="235" spans="1:12" s="4" customFormat="1" hidden="1" x14ac:dyDescent="0.2">
      <c r="A235" s="163">
        <v>39</v>
      </c>
      <c r="B235" s="134" t="s">
        <v>1109</v>
      </c>
      <c r="C235" s="156"/>
      <c r="D235" s="174"/>
      <c r="E235" s="133"/>
      <c r="F235" s="176">
        <v>44903</v>
      </c>
      <c r="G235" s="170"/>
      <c r="H235" s="156"/>
      <c r="I235" s="160" t="s">
        <v>1202</v>
      </c>
      <c r="J235" s="176">
        <v>44925</v>
      </c>
      <c r="K235" s="160" t="s">
        <v>425</v>
      </c>
      <c r="L235" s="4" t="str">
        <f t="shared" si="0"/>
        <v>OK</v>
      </c>
    </row>
    <row r="236" spans="1:12" s="4" customFormat="1" ht="50.7" hidden="1" x14ac:dyDescent="0.2">
      <c r="A236" s="163">
        <v>4</v>
      </c>
      <c r="B236" s="134" t="s">
        <v>1203</v>
      </c>
      <c r="C236" s="134" t="s">
        <v>1204</v>
      </c>
      <c r="D236" s="174"/>
      <c r="E236" s="133">
        <v>1</v>
      </c>
      <c r="F236" s="176">
        <v>44928</v>
      </c>
      <c r="G236" s="170"/>
      <c r="H236" s="134"/>
      <c r="I236" s="134" t="s">
        <v>1214</v>
      </c>
      <c r="J236" s="176">
        <v>44931</v>
      </c>
      <c r="K236" s="160" t="s">
        <v>426</v>
      </c>
      <c r="L236" s="4" t="str">
        <f t="shared" si="0"/>
        <v>OK</v>
      </c>
    </row>
    <row r="237" spans="1:12" s="4" customFormat="1" hidden="1" x14ac:dyDescent="0.2">
      <c r="A237" s="163" t="s">
        <v>43</v>
      </c>
      <c r="B237" s="134" t="s">
        <v>1194</v>
      </c>
      <c r="C237" s="156" t="s">
        <v>1207</v>
      </c>
      <c r="D237" s="174">
        <v>1</v>
      </c>
      <c r="E237" s="133">
        <v>1</v>
      </c>
      <c r="F237" s="176">
        <v>44927</v>
      </c>
      <c r="G237" s="176">
        <v>44931</v>
      </c>
      <c r="H237" s="160"/>
      <c r="I237" s="160" t="s">
        <v>647</v>
      </c>
      <c r="J237" s="176">
        <v>44931</v>
      </c>
      <c r="K237" s="160" t="s">
        <v>425</v>
      </c>
      <c r="L237" s="4" t="str">
        <f t="shared" si="0"/>
        <v>OK</v>
      </c>
    </row>
    <row r="238" spans="1:12" s="4" customFormat="1" hidden="1" x14ac:dyDescent="0.2">
      <c r="A238" s="163" t="s">
        <v>43</v>
      </c>
      <c r="B238" s="134" t="s">
        <v>1194</v>
      </c>
      <c r="C238" s="160" t="s">
        <v>647</v>
      </c>
      <c r="D238" s="174">
        <v>1</v>
      </c>
      <c r="E238" s="133">
        <v>1</v>
      </c>
      <c r="F238" s="176">
        <v>44927</v>
      </c>
      <c r="G238" s="176">
        <v>44931</v>
      </c>
      <c r="H238" s="160"/>
      <c r="I238" s="160" t="s">
        <v>647</v>
      </c>
      <c r="J238" s="176">
        <v>44931</v>
      </c>
      <c r="K238" s="160" t="s">
        <v>425</v>
      </c>
      <c r="L238" s="4" t="str">
        <f t="shared" si="0"/>
        <v>OK</v>
      </c>
    </row>
    <row r="239" spans="1:12" s="4" customFormat="1" hidden="1" x14ac:dyDescent="0.2">
      <c r="A239" s="163">
        <v>2</v>
      </c>
      <c r="B239" s="134" t="s">
        <v>1188</v>
      </c>
      <c r="C239" s="160" t="s">
        <v>647</v>
      </c>
      <c r="D239" s="174"/>
      <c r="E239" s="133">
        <v>1</v>
      </c>
      <c r="F239" s="176">
        <v>44923</v>
      </c>
      <c r="G239" s="170"/>
      <c r="H239" s="160"/>
      <c r="I239" s="160" t="s">
        <v>647</v>
      </c>
      <c r="J239" s="176">
        <v>44938</v>
      </c>
      <c r="K239" s="160" t="s">
        <v>425</v>
      </c>
      <c r="L239" s="4" t="str">
        <f t="shared" si="0"/>
        <v>OK</v>
      </c>
    </row>
    <row r="240" spans="1:12" s="4" customFormat="1" ht="25.35" hidden="1" x14ac:dyDescent="0.2">
      <c r="A240" s="163">
        <v>4</v>
      </c>
      <c r="B240" s="134" t="s">
        <v>1212</v>
      </c>
      <c r="C240" s="134"/>
      <c r="D240" s="174">
        <v>1</v>
      </c>
      <c r="E240" s="133"/>
      <c r="F240" s="176">
        <v>44931</v>
      </c>
      <c r="G240" s="170"/>
      <c r="H240" s="134"/>
      <c r="I240" s="134" t="s">
        <v>1224</v>
      </c>
      <c r="J240" s="176">
        <v>44936</v>
      </c>
      <c r="K240" s="160" t="s">
        <v>426</v>
      </c>
      <c r="L240" s="4" t="str">
        <f t="shared" si="0"/>
        <v>OK</v>
      </c>
    </row>
    <row r="241" spans="1:12" s="4" customFormat="1" ht="50.7" hidden="1" x14ac:dyDescent="0.2">
      <c r="A241" s="163">
        <v>25</v>
      </c>
      <c r="B241" s="134" t="s">
        <v>1187</v>
      </c>
      <c r="C241" s="160" t="s">
        <v>1223</v>
      </c>
      <c r="D241" s="174"/>
      <c r="E241" s="133">
        <v>1</v>
      </c>
      <c r="F241" s="176">
        <v>44923</v>
      </c>
      <c r="G241" s="170"/>
      <c r="H241" s="160"/>
      <c r="I241" s="160" t="s">
        <v>1228</v>
      </c>
      <c r="J241" s="176">
        <v>44935</v>
      </c>
      <c r="K241" s="160" t="s">
        <v>426</v>
      </c>
      <c r="L241" s="4" t="str">
        <f t="shared" si="0"/>
        <v>OK</v>
      </c>
    </row>
    <row r="242" spans="1:12" s="4" customFormat="1" hidden="1" x14ac:dyDescent="0.2">
      <c r="A242" s="163" t="s">
        <v>43</v>
      </c>
      <c r="B242" s="134" t="s">
        <v>1185</v>
      </c>
      <c r="C242" s="160" t="s">
        <v>647</v>
      </c>
      <c r="D242" s="174">
        <v>1</v>
      </c>
      <c r="E242" s="133">
        <v>1</v>
      </c>
      <c r="F242" s="176">
        <v>44923</v>
      </c>
      <c r="G242" s="170"/>
      <c r="H242" s="160"/>
      <c r="I242" s="160" t="s">
        <v>1229</v>
      </c>
      <c r="J242" s="176">
        <v>44935</v>
      </c>
      <c r="K242" s="160" t="s">
        <v>426</v>
      </c>
      <c r="L242" s="4" t="str">
        <f t="shared" si="0"/>
        <v>OK</v>
      </c>
    </row>
    <row r="243" spans="1:12" s="4" customFormat="1" hidden="1" x14ac:dyDescent="0.2">
      <c r="A243" s="163">
        <v>4</v>
      </c>
      <c r="B243" s="134" t="s">
        <v>1124</v>
      </c>
      <c r="C243" s="134" t="s">
        <v>1217</v>
      </c>
      <c r="D243" s="174"/>
      <c r="E243" s="133">
        <v>1</v>
      </c>
      <c r="F243" s="176">
        <v>44903</v>
      </c>
      <c r="G243" s="170"/>
      <c r="H243" s="134"/>
      <c r="I243" s="134"/>
      <c r="J243" s="176">
        <v>44946</v>
      </c>
      <c r="K243" s="160" t="s">
        <v>426</v>
      </c>
      <c r="L243" s="4" t="str">
        <f t="shared" si="0"/>
        <v>OK</v>
      </c>
    </row>
    <row r="244" spans="1:12" s="4" customFormat="1" hidden="1" x14ac:dyDescent="0.2">
      <c r="A244" s="163" t="s">
        <v>43</v>
      </c>
      <c r="B244" s="134" t="s">
        <v>1213</v>
      </c>
      <c r="C244" s="160"/>
      <c r="D244" s="174">
        <v>1</v>
      </c>
      <c r="E244" s="133"/>
      <c r="F244" s="176">
        <v>44929</v>
      </c>
      <c r="G244" s="170"/>
      <c r="H244" s="160"/>
      <c r="I244" s="160" t="s">
        <v>1153</v>
      </c>
      <c r="J244" s="176">
        <v>44938</v>
      </c>
      <c r="K244" s="160" t="s">
        <v>426</v>
      </c>
      <c r="L244" s="4" t="str">
        <f t="shared" si="0"/>
        <v>OK</v>
      </c>
    </row>
    <row r="245" spans="1:12" s="4" customFormat="1" hidden="1" x14ac:dyDescent="0.2">
      <c r="A245" s="163">
        <v>25</v>
      </c>
      <c r="B245" s="134" t="s">
        <v>1193</v>
      </c>
      <c r="C245" s="156"/>
      <c r="D245" s="174">
        <v>1</v>
      </c>
      <c r="E245" s="133"/>
      <c r="F245" s="176">
        <v>44927</v>
      </c>
      <c r="G245" s="170"/>
      <c r="H245" s="160" t="s">
        <v>1227</v>
      </c>
      <c r="I245" s="160" t="s">
        <v>1230</v>
      </c>
      <c r="J245" s="176">
        <v>44931</v>
      </c>
      <c r="K245" s="160" t="s">
        <v>426</v>
      </c>
      <c r="L245" s="4" t="str">
        <f t="shared" si="0"/>
        <v>OK</v>
      </c>
    </row>
    <row r="246" spans="1:12" s="4" customFormat="1" ht="50.7" hidden="1" x14ac:dyDescent="0.2">
      <c r="A246" s="163">
        <v>5</v>
      </c>
      <c r="B246" s="134" t="s">
        <v>1123</v>
      </c>
      <c r="C246" s="160" t="s">
        <v>647</v>
      </c>
      <c r="D246" s="174">
        <v>1</v>
      </c>
      <c r="E246" s="133">
        <v>1</v>
      </c>
      <c r="F246" s="176">
        <v>44903</v>
      </c>
      <c r="G246" s="170"/>
      <c r="H246" s="160"/>
      <c r="I246" s="160" t="s">
        <v>1234</v>
      </c>
      <c r="J246" s="176">
        <v>44925</v>
      </c>
      <c r="K246" s="160" t="s">
        <v>426</v>
      </c>
      <c r="L246" s="4" t="str">
        <f t="shared" si="0"/>
        <v>OK</v>
      </c>
    </row>
    <row r="247" spans="1:12" s="4" customFormat="1" ht="114" hidden="1" x14ac:dyDescent="0.2">
      <c r="A247" s="163" t="s">
        <v>43</v>
      </c>
      <c r="B247" s="134" t="s">
        <v>1186</v>
      </c>
      <c r="C247" s="160"/>
      <c r="D247" s="174"/>
      <c r="E247" s="133">
        <v>1</v>
      </c>
      <c r="F247" s="176">
        <v>44923</v>
      </c>
      <c r="G247" s="170"/>
      <c r="H247" s="160"/>
      <c r="I247" s="160" t="s">
        <v>1235</v>
      </c>
      <c r="J247" s="176">
        <v>44935</v>
      </c>
      <c r="K247" s="160" t="s">
        <v>426</v>
      </c>
      <c r="L247" s="4" t="str">
        <f t="shared" si="0"/>
        <v>OK</v>
      </c>
    </row>
    <row r="248" spans="1:12" s="4" customFormat="1" ht="25.35" hidden="1" x14ac:dyDescent="0.2">
      <c r="A248" s="163">
        <v>4</v>
      </c>
      <c r="B248" s="134" t="s">
        <v>1121</v>
      </c>
      <c r="C248" s="160"/>
      <c r="D248" s="174">
        <v>1</v>
      </c>
      <c r="E248" s="133">
        <v>1</v>
      </c>
      <c r="F248" s="176">
        <v>44903</v>
      </c>
      <c r="G248" s="170"/>
      <c r="H248" s="160"/>
      <c r="I248" s="160"/>
      <c r="J248" s="176">
        <v>44915</v>
      </c>
      <c r="K248" s="160" t="s">
        <v>426</v>
      </c>
      <c r="L248" s="4" t="str">
        <f t="shared" si="0"/>
        <v>OK</v>
      </c>
    </row>
    <row r="249" spans="1:12" s="4" customFormat="1" ht="25.35" hidden="1" x14ac:dyDescent="0.2">
      <c r="A249" s="163" t="s">
        <v>43</v>
      </c>
      <c r="B249" s="134" t="s">
        <v>1216</v>
      </c>
      <c r="C249" s="156"/>
      <c r="D249" s="174">
        <v>1</v>
      </c>
      <c r="E249" s="133"/>
      <c r="F249" s="176">
        <v>44931</v>
      </c>
      <c r="G249" s="170"/>
      <c r="H249" s="160"/>
      <c r="I249" s="160" t="s">
        <v>1251</v>
      </c>
      <c r="J249" s="176">
        <v>44943</v>
      </c>
      <c r="K249" s="160" t="s">
        <v>426</v>
      </c>
      <c r="L249" s="4" t="str">
        <f t="shared" si="0"/>
        <v>OK</v>
      </c>
    </row>
    <row r="250" spans="1:12" s="4" customFormat="1" hidden="1" x14ac:dyDescent="0.2">
      <c r="A250" s="163" t="s">
        <v>43</v>
      </c>
      <c r="B250" s="134" t="s">
        <v>1244</v>
      </c>
      <c r="C250" s="156" t="s">
        <v>647</v>
      </c>
      <c r="D250" s="174"/>
      <c r="E250" s="133">
        <v>1</v>
      </c>
      <c r="F250" s="176">
        <v>44945</v>
      </c>
      <c r="G250" s="170"/>
      <c r="H250" s="160"/>
      <c r="I250" s="160" t="s">
        <v>1253</v>
      </c>
      <c r="J250" s="176">
        <v>44945</v>
      </c>
      <c r="K250" s="160" t="s">
        <v>425</v>
      </c>
      <c r="L250" s="4" t="str">
        <f t="shared" ref="L250:L255" si="1">IF(J250 = "","",IF(J250&gt;=G250,"OK","exceeded"))</f>
        <v>OK</v>
      </c>
    </row>
    <row r="251" spans="1:12" s="4" customFormat="1" ht="38" hidden="1" x14ac:dyDescent="0.2">
      <c r="A251" s="163">
        <v>25</v>
      </c>
      <c r="B251" s="134" t="s">
        <v>1127</v>
      </c>
      <c r="C251" s="160" t="s">
        <v>1236</v>
      </c>
      <c r="D251" s="174">
        <v>1</v>
      </c>
      <c r="E251" s="133">
        <v>1</v>
      </c>
      <c r="F251" s="176">
        <v>44903</v>
      </c>
      <c r="G251" s="170"/>
      <c r="H251" s="160"/>
      <c r="I251" s="160" t="s">
        <v>1254</v>
      </c>
      <c r="J251" s="176">
        <v>44946</v>
      </c>
      <c r="K251" s="160" t="s">
        <v>426</v>
      </c>
      <c r="L251" s="4" t="str">
        <f t="shared" si="1"/>
        <v>OK</v>
      </c>
    </row>
    <row r="252" spans="1:12" s="4" customFormat="1" ht="37" customHeight="1" x14ac:dyDescent="0.2">
      <c r="A252" s="163">
        <v>12</v>
      </c>
      <c r="B252" s="134" t="s">
        <v>1189</v>
      </c>
      <c r="C252" s="156"/>
      <c r="D252" s="174">
        <v>1</v>
      </c>
      <c r="E252" s="133">
        <v>1</v>
      </c>
      <c r="F252" s="176">
        <v>44923</v>
      </c>
      <c r="G252" s="170"/>
      <c r="H252" s="160" t="s">
        <v>1255</v>
      </c>
      <c r="I252" s="160" t="s">
        <v>1811</v>
      </c>
      <c r="J252" s="176"/>
      <c r="K252" s="160" t="s">
        <v>597</v>
      </c>
      <c r="L252" s="4" t="str">
        <f t="shared" si="1"/>
        <v/>
      </c>
    </row>
    <row r="253" spans="1:12" s="4" customFormat="1" ht="25.35" hidden="1" x14ac:dyDescent="0.2">
      <c r="A253" s="163" t="s">
        <v>43</v>
      </c>
      <c r="B253" s="134" t="s">
        <v>1114</v>
      </c>
      <c r="C253" s="229" t="s">
        <v>1241</v>
      </c>
      <c r="D253" s="174">
        <v>1</v>
      </c>
      <c r="E253" s="133">
        <v>1</v>
      </c>
      <c r="F253" s="176">
        <v>44899</v>
      </c>
      <c r="G253" s="170"/>
      <c r="H253" s="160"/>
      <c r="I253" s="160" t="s">
        <v>1256</v>
      </c>
      <c r="J253" s="176"/>
      <c r="K253" s="160" t="s">
        <v>598</v>
      </c>
      <c r="L253" s="4" t="str">
        <f t="shared" si="1"/>
        <v/>
      </c>
    </row>
    <row r="254" spans="1:12" s="4" customFormat="1" hidden="1" x14ac:dyDescent="0.2">
      <c r="A254" s="163" t="s">
        <v>43</v>
      </c>
      <c r="B254" s="134" t="s">
        <v>1252</v>
      </c>
      <c r="C254" s="156" t="s">
        <v>647</v>
      </c>
      <c r="D254" s="174"/>
      <c r="E254" s="174">
        <v>1</v>
      </c>
      <c r="F254" s="176">
        <v>44948</v>
      </c>
      <c r="G254" s="170"/>
      <c r="H254" s="160"/>
      <c r="I254" s="160" t="s">
        <v>1268</v>
      </c>
      <c r="J254" s="176">
        <v>44949</v>
      </c>
      <c r="K254" s="160" t="s">
        <v>425</v>
      </c>
      <c r="L254" s="4" t="str">
        <f t="shared" si="1"/>
        <v>OK</v>
      </c>
    </row>
    <row r="255" spans="1:12" s="4" customFormat="1" ht="25.35" hidden="1" x14ac:dyDescent="0.2">
      <c r="A255" s="163">
        <v>6</v>
      </c>
      <c r="B255" s="134" t="s">
        <v>1257</v>
      </c>
      <c r="C255" s="134"/>
      <c r="D255" s="174">
        <v>1</v>
      </c>
      <c r="E255" s="174"/>
      <c r="F255" s="176">
        <v>44948</v>
      </c>
      <c r="G255" s="170"/>
      <c r="H255" s="134"/>
      <c r="I255" s="134" t="s">
        <v>1269</v>
      </c>
      <c r="J255" s="176"/>
      <c r="K255" s="160" t="s">
        <v>425</v>
      </c>
      <c r="L255" s="4" t="str">
        <f t="shared" si="1"/>
        <v/>
      </c>
    </row>
    <row r="256" spans="1:12" s="4" customFormat="1" ht="63.35" hidden="1" x14ac:dyDescent="0.2">
      <c r="A256" s="163">
        <v>3</v>
      </c>
      <c r="B256" s="134" t="s">
        <v>1198</v>
      </c>
      <c r="C256" s="156" t="s">
        <v>678</v>
      </c>
      <c r="D256" s="174">
        <v>1</v>
      </c>
      <c r="E256" s="133">
        <v>1</v>
      </c>
      <c r="F256" s="176">
        <v>44928</v>
      </c>
      <c r="G256" s="170"/>
      <c r="H256" s="229" t="s">
        <v>1243</v>
      </c>
      <c r="I256" s="160" t="s">
        <v>1273</v>
      </c>
      <c r="J256" s="176">
        <v>44938</v>
      </c>
      <c r="K256" s="160" t="s">
        <v>426</v>
      </c>
      <c r="L256" s="4" t="str">
        <f t="shared" ref="L256:L319" si="2">IF(J256 = "","",IF(J256&gt;=G256,"OK","exceeded"))</f>
        <v>OK</v>
      </c>
    </row>
    <row r="257" spans="1:12" s="4" customFormat="1" hidden="1" x14ac:dyDescent="0.2">
      <c r="A257" s="163">
        <v>39</v>
      </c>
      <c r="B257" s="134" t="s">
        <v>1258</v>
      </c>
      <c r="C257" s="160" t="s">
        <v>647</v>
      </c>
      <c r="D257" s="174"/>
      <c r="E257" s="174">
        <v>1</v>
      </c>
      <c r="F257" s="176">
        <v>44948</v>
      </c>
      <c r="G257" s="170"/>
      <c r="H257" s="134"/>
      <c r="I257" s="134"/>
      <c r="J257" s="176"/>
      <c r="K257" s="160" t="s">
        <v>426</v>
      </c>
      <c r="L257" s="4" t="str">
        <f t="shared" si="2"/>
        <v/>
      </c>
    </row>
    <row r="258" spans="1:12" s="4" customFormat="1" hidden="1" x14ac:dyDescent="0.2">
      <c r="A258" s="163" t="s">
        <v>43</v>
      </c>
      <c r="B258" s="134" t="s">
        <v>1270</v>
      </c>
      <c r="C258" s="156"/>
      <c r="D258" s="174">
        <v>1</v>
      </c>
      <c r="E258" s="133"/>
      <c r="F258" s="176">
        <v>44955</v>
      </c>
      <c r="G258" s="170"/>
      <c r="H258" s="160"/>
      <c r="I258" s="160"/>
      <c r="J258" s="176">
        <v>44956</v>
      </c>
      <c r="K258" s="160" t="s">
        <v>425</v>
      </c>
      <c r="L258" s="4" t="str">
        <f t="shared" si="2"/>
        <v>OK</v>
      </c>
    </row>
    <row r="259" spans="1:12" s="4" customFormat="1" ht="63" hidden="1" customHeight="1" x14ac:dyDescent="0.2">
      <c r="A259" s="163">
        <v>5</v>
      </c>
      <c r="B259" s="134" t="s">
        <v>1180</v>
      </c>
      <c r="C259" s="134" t="s">
        <v>1201</v>
      </c>
      <c r="D259" s="174"/>
      <c r="E259" s="133">
        <v>1</v>
      </c>
      <c r="F259" s="176">
        <v>44923</v>
      </c>
      <c r="G259" s="170"/>
      <c r="H259" s="229" t="s">
        <v>1242</v>
      </c>
      <c r="I259" s="229" t="s">
        <v>1284</v>
      </c>
      <c r="J259" s="176">
        <v>44930</v>
      </c>
      <c r="K259" s="160" t="s">
        <v>425</v>
      </c>
      <c r="L259" s="4" t="str">
        <f t="shared" si="2"/>
        <v>OK</v>
      </c>
    </row>
    <row r="260" spans="1:12" s="4" customFormat="1" ht="50.7" hidden="1" x14ac:dyDescent="0.2">
      <c r="A260" s="163">
        <v>6</v>
      </c>
      <c r="B260" s="134" t="s">
        <v>1274</v>
      </c>
      <c r="C260" s="134"/>
      <c r="D260" s="174"/>
      <c r="E260" s="133">
        <v>1</v>
      </c>
      <c r="F260" s="176">
        <v>44958</v>
      </c>
      <c r="G260" s="170"/>
      <c r="H260" s="134"/>
      <c r="I260" s="134" t="s">
        <v>1285</v>
      </c>
      <c r="J260" s="176">
        <v>44959</v>
      </c>
      <c r="K260" s="160" t="s">
        <v>425</v>
      </c>
      <c r="L260" s="4" t="str">
        <f t="shared" si="2"/>
        <v>OK</v>
      </c>
    </row>
    <row r="261" spans="1:12" s="4" customFormat="1" hidden="1" x14ac:dyDescent="0.2">
      <c r="A261" s="163" t="s">
        <v>43</v>
      </c>
      <c r="B261" s="134" t="s">
        <v>1275</v>
      </c>
      <c r="C261" s="134"/>
      <c r="D261" s="174">
        <v>1</v>
      </c>
      <c r="E261" s="133">
        <v>1</v>
      </c>
      <c r="F261" s="176">
        <v>44958</v>
      </c>
      <c r="G261" s="170"/>
      <c r="H261" s="134"/>
      <c r="I261" s="134"/>
      <c r="J261" s="176"/>
      <c r="K261" s="160" t="s">
        <v>425</v>
      </c>
      <c r="L261" s="4" t="str">
        <f t="shared" si="2"/>
        <v/>
      </c>
    </row>
    <row r="262" spans="1:12" s="4" customFormat="1" ht="76" hidden="1" x14ac:dyDescent="0.2">
      <c r="A262" s="163">
        <v>5</v>
      </c>
      <c r="B262" s="134" t="s">
        <v>1159</v>
      </c>
      <c r="C262" s="160" t="s">
        <v>1237</v>
      </c>
      <c r="D262" s="174">
        <v>1</v>
      </c>
      <c r="E262" s="133"/>
      <c r="F262" s="176">
        <v>44916</v>
      </c>
      <c r="G262" s="170"/>
      <c r="H262" s="160" t="s">
        <v>1205</v>
      </c>
      <c r="I262" s="160" t="s">
        <v>1286</v>
      </c>
      <c r="J262" s="176">
        <v>44570</v>
      </c>
      <c r="K262" s="160" t="s">
        <v>426</v>
      </c>
      <c r="L262" s="4" t="str">
        <f t="shared" si="2"/>
        <v>OK</v>
      </c>
    </row>
    <row r="263" spans="1:12" s="4" customFormat="1" ht="25.35" hidden="1" x14ac:dyDescent="0.2">
      <c r="A263" s="163">
        <v>25</v>
      </c>
      <c r="B263" s="134" t="s">
        <v>1259</v>
      </c>
      <c r="C263" s="160"/>
      <c r="D263" s="174"/>
      <c r="E263" s="133"/>
      <c r="F263" s="176">
        <v>44948</v>
      </c>
      <c r="G263" s="170"/>
      <c r="H263" s="160"/>
      <c r="I263" s="160" t="s">
        <v>1287</v>
      </c>
      <c r="J263" s="176"/>
      <c r="K263" s="160" t="s">
        <v>597</v>
      </c>
      <c r="L263" s="4" t="str">
        <f t="shared" si="2"/>
        <v/>
      </c>
    </row>
    <row r="264" spans="1:12" s="4" customFormat="1" ht="139.35" hidden="1" x14ac:dyDescent="0.2">
      <c r="A264" s="163">
        <v>4</v>
      </c>
      <c r="B264" s="134" t="s">
        <v>1294</v>
      </c>
      <c r="C264" s="134"/>
      <c r="D264" s="174"/>
      <c r="E264" s="133"/>
      <c r="F264" s="176">
        <v>44969</v>
      </c>
      <c r="G264" s="170"/>
      <c r="H264" s="134" t="s">
        <v>1302</v>
      </c>
      <c r="I264" s="134" t="s">
        <v>1303</v>
      </c>
      <c r="J264" s="176">
        <v>44979</v>
      </c>
      <c r="K264" s="160" t="s">
        <v>426</v>
      </c>
      <c r="L264" s="4" t="str">
        <f t="shared" si="2"/>
        <v>OK</v>
      </c>
    </row>
    <row r="265" spans="1:12" s="4" customFormat="1" ht="38" hidden="1" x14ac:dyDescent="0.2">
      <c r="A265" s="163">
        <v>12</v>
      </c>
      <c r="B265" s="134" t="s">
        <v>1300</v>
      </c>
      <c r="C265" s="160"/>
      <c r="D265" s="174">
        <v>1</v>
      </c>
      <c r="E265" s="133"/>
      <c r="F265" s="176">
        <v>44969</v>
      </c>
      <c r="G265" s="170"/>
      <c r="H265" s="160"/>
      <c r="I265" s="160" t="s">
        <v>1307</v>
      </c>
      <c r="J265" s="176">
        <v>44979</v>
      </c>
      <c r="K265" s="160" t="s">
        <v>426</v>
      </c>
      <c r="L265" s="4" t="str">
        <f t="shared" si="2"/>
        <v>OK</v>
      </c>
    </row>
    <row r="266" spans="1:12" s="4" customFormat="1" hidden="1" x14ac:dyDescent="0.2">
      <c r="A266" s="163">
        <v>5</v>
      </c>
      <c r="B266" s="134" t="s">
        <v>1296</v>
      </c>
      <c r="C266" s="160"/>
      <c r="D266" s="174"/>
      <c r="E266" s="133">
        <v>1</v>
      </c>
      <c r="F266" s="176">
        <v>44969</v>
      </c>
      <c r="G266" s="170"/>
      <c r="H266" s="160"/>
      <c r="I266" s="160"/>
      <c r="J266" s="176">
        <v>44979</v>
      </c>
      <c r="K266" s="160" t="s">
        <v>426</v>
      </c>
      <c r="L266" s="4" t="str">
        <f t="shared" si="2"/>
        <v>OK</v>
      </c>
    </row>
    <row r="267" spans="1:12" s="4" customFormat="1" ht="25.35" hidden="1" x14ac:dyDescent="0.2">
      <c r="A267" s="163">
        <v>5</v>
      </c>
      <c r="B267" s="134" t="s">
        <v>1297</v>
      </c>
      <c r="C267" s="160"/>
      <c r="D267" s="174"/>
      <c r="E267" s="133">
        <v>1</v>
      </c>
      <c r="F267" s="176">
        <v>44969</v>
      </c>
      <c r="G267" s="176">
        <v>44971</v>
      </c>
      <c r="H267" s="160"/>
      <c r="I267" s="160" t="s">
        <v>1308</v>
      </c>
      <c r="J267" s="176">
        <v>44979</v>
      </c>
      <c r="K267" s="160" t="s">
        <v>426</v>
      </c>
      <c r="L267" s="4" t="str">
        <f t="shared" si="2"/>
        <v>OK</v>
      </c>
    </row>
    <row r="268" spans="1:12" s="4" customFormat="1" hidden="1" x14ac:dyDescent="0.2">
      <c r="A268" s="163">
        <v>4</v>
      </c>
      <c r="B268" s="134" t="s">
        <v>1298</v>
      </c>
      <c r="C268" s="160"/>
      <c r="D268" s="174">
        <v>1</v>
      </c>
      <c r="E268" s="133"/>
      <c r="F268" s="176">
        <v>44969</v>
      </c>
      <c r="G268" s="176">
        <v>44971</v>
      </c>
      <c r="H268" s="160"/>
      <c r="I268" s="160"/>
      <c r="J268" s="176">
        <v>44979</v>
      </c>
      <c r="K268" s="160" t="s">
        <v>426</v>
      </c>
      <c r="L268" s="4" t="str">
        <f t="shared" si="2"/>
        <v>OK</v>
      </c>
    </row>
    <row r="269" spans="1:12" s="4" customFormat="1" hidden="1" x14ac:dyDescent="0.2">
      <c r="A269" s="163">
        <v>5</v>
      </c>
      <c r="B269" s="134" t="s">
        <v>1293</v>
      </c>
      <c r="C269" s="160"/>
      <c r="D269" s="174">
        <v>1</v>
      </c>
      <c r="E269" s="133"/>
      <c r="F269" s="176">
        <v>44969</v>
      </c>
      <c r="G269" s="176">
        <v>44971</v>
      </c>
      <c r="H269" s="160"/>
      <c r="I269" s="160"/>
      <c r="J269" s="176">
        <v>44979</v>
      </c>
      <c r="K269" s="160" t="s">
        <v>426</v>
      </c>
      <c r="L269" s="4" t="str">
        <f t="shared" si="2"/>
        <v>OK</v>
      </c>
    </row>
    <row r="270" spans="1:12" s="4" customFormat="1" hidden="1" x14ac:dyDescent="0.2">
      <c r="A270" s="163">
        <v>4</v>
      </c>
      <c r="B270" s="134" t="s">
        <v>19</v>
      </c>
      <c r="C270" s="134"/>
      <c r="D270" s="174">
        <v>1</v>
      </c>
      <c r="E270" s="133">
        <v>1</v>
      </c>
      <c r="F270" s="176">
        <v>44958</v>
      </c>
      <c r="G270" s="176">
        <v>44975</v>
      </c>
      <c r="H270" s="134"/>
      <c r="I270" s="134"/>
      <c r="J270" s="176">
        <v>44979</v>
      </c>
      <c r="K270" s="160" t="s">
        <v>426</v>
      </c>
      <c r="L270" s="4" t="str">
        <f t="shared" si="2"/>
        <v>OK</v>
      </c>
    </row>
    <row r="271" spans="1:12" s="4" customFormat="1" hidden="1" x14ac:dyDescent="0.2">
      <c r="A271" s="163" t="s">
        <v>43</v>
      </c>
      <c r="B271" s="134" t="s">
        <v>1295</v>
      </c>
      <c r="C271" s="160"/>
      <c r="D271" s="174">
        <v>1</v>
      </c>
      <c r="E271" s="133"/>
      <c r="F271" s="176">
        <v>44969</v>
      </c>
      <c r="G271" s="170"/>
      <c r="H271" s="160"/>
      <c r="I271" s="160"/>
      <c r="J271" s="176">
        <v>44979</v>
      </c>
      <c r="K271" s="160" t="s">
        <v>426</v>
      </c>
      <c r="L271" s="4" t="str">
        <f t="shared" si="2"/>
        <v>OK</v>
      </c>
    </row>
    <row r="272" spans="1:12" s="4" customFormat="1" hidden="1" x14ac:dyDescent="0.2">
      <c r="A272" s="163" t="s">
        <v>43</v>
      </c>
      <c r="B272" s="134" t="s">
        <v>1299</v>
      </c>
      <c r="C272" s="134" t="s">
        <v>647</v>
      </c>
      <c r="D272" s="174">
        <v>1</v>
      </c>
      <c r="E272" s="133">
        <v>1</v>
      </c>
      <c r="F272" s="176">
        <v>44969</v>
      </c>
      <c r="G272" s="176">
        <v>44978</v>
      </c>
      <c r="H272" s="134"/>
      <c r="I272" s="134"/>
      <c r="J272" s="176">
        <v>44979</v>
      </c>
      <c r="K272" s="160" t="s">
        <v>426</v>
      </c>
      <c r="L272" s="4" t="str">
        <f t="shared" si="2"/>
        <v>OK</v>
      </c>
    </row>
    <row r="273" spans="1:12" s="4" customFormat="1" hidden="1" x14ac:dyDescent="0.2">
      <c r="A273" s="163">
        <v>39</v>
      </c>
      <c r="B273" s="134" t="s">
        <v>1316</v>
      </c>
      <c r="C273" s="160" t="s">
        <v>647</v>
      </c>
      <c r="D273" s="174"/>
      <c r="E273" s="133">
        <v>1</v>
      </c>
      <c r="F273" s="176">
        <v>44979</v>
      </c>
      <c r="G273" s="176">
        <v>44979</v>
      </c>
      <c r="H273" s="160"/>
      <c r="I273" s="160"/>
      <c r="J273" s="176">
        <v>44985</v>
      </c>
      <c r="K273" s="160" t="s">
        <v>426</v>
      </c>
      <c r="L273" s="4" t="str">
        <f t="shared" si="2"/>
        <v>OK</v>
      </c>
    </row>
    <row r="274" spans="1:12" s="4" customFormat="1" ht="215.35" x14ac:dyDescent="0.2">
      <c r="A274" s="163">
        <v>12</v>
      </c>
      <c r="B274" s="134" t="s">
        <v>1276</v>
      </c>
      <c r="C274" s="160"/>
      <c r="D274" s="174">
        <v>1</v>
      </c>
      <c r="E274" s="133">
        <v>1</v>
      </c>
      <c r="F274" s="176">
        <v>44956</v>
      </c>
      <c r="G274" s="170"/>
      <c r="H274" s="160"/>
      <c r="I274" s="160" t="s">
        <v>1812</v>
      </c>
      <c r="J274" s="176"/>
      <c r="K274" s="160" t="s">
        <v>426</v>
      </c>
      <c r="L274" s="4" t="str">
        <f t="shared" si="2"/>
        <v/>
      </c>
    </row>
    <row r="275" spans="1:12" s="4" customFormat="1" hidden="1" x14ac:dyDescent="0.2">
      <c r="A275" s="163">
        <v>2</v>
      </c>
      <c r="B275" s="134" t="s">
        <v>1336</v>
      </c>
      <c r="C275" s="134"/>
      <c r="D275" s="174"/>
      <c r="E275" s="133"/>
      <c r="F275" s="176">
        <v>44986</v>
      </c>
      <c r="G275" s="170"/>
      <c r="H275" s="134"/>
      <c r="I275" s="134"/>
      <c r="J275" s="176">
        <v>44994</v>
      </c>
      <c r="K275" s="160" t="s">
        <v>425</v>
      </c>
      <c r="L275" s="4" t="str">
        <f t="shared" si="2"/>
        <v>OK</v>
      </c>
    </row>
    <row r="276" spans="1:12" s="4" customFormat="1" hidden="1" x14ac:dyDescent="0.2">
      <c r="A276" s="163">
        <v>4</v>
      </c>
      <c r="B276" s="134" t="s">
        <v>1326</v>
      </c>
      <c r="C276" s="134" t="s">
        <v>1341</v>
      </c>
      <c r="D276" s="174"/>
      <c r="E276" s="133">
        <v>1</v>
      </c>
      <c r="F276" s="176">
        <v>44983</v>
      </c>
      <c r="G276" s="170"/>
      <c r="H276" s="134"/>
      <c r="I276" s="134"/>
      <c r="J276" s="176">
        <v>44986</v>
      </c>
      <c r="K276" s="160" t="s">
        <v>426</v>
      </c>
      <c r="L276" s="4" t="str">
        <f t="shared" si="2"/>
        <v>OK</v>
      </c>
    </row>
    <row r="277" spans="1:12" s="4" customFormat="1" ht="88.7" hidden="1" x14ac:dyDescent="0.2">
      <c r="A277" s="163">
        <v>3</v>
      </c>
      <c r="B277" s="134" t="s">
        <v>1327</v>
      </c>
      <c r="C277" s="134"/>
      <c r="D277" s="174"/>
      <c r="E277" s="133">
        <v>1</v>
      </c>
      <c r="F277" s="176">
        <v>44983</v>
      </c>
      <c r="G277" s="170"/>
      <c r="H277" s="134"/>
      <c r="I277" s="134" t="s">
        <v>1342</v>
      </c>
      <c r="J277" s="176">
        <v>44987</v>
      </c>
      <c r="K277" s="160" t="s">
        <v>426</v>
      </c>
      <c r="L277" s="4" t="str">
        <f t="shared" si="2"/>
        <v>OK</v>
      </c>
    </row>
    <row r="278" spans="1:12" s="4" customFormat="1" hidden="1" x14ac:dyDescent="0.2">
      <c r="A278" s="163">
        <v>4</v>
      </c>
      <c r="B278" s="134" t="s">
        <v>1329</v>
      </c>
      <c r="C278" s="134"/>
      <c r="D278" s="174"/>
      <c r="E278" s="133">
        <v>1</v>
      </c>
      <c r="F278" s="176">
        <v>44983</v>
      </c>
      <c r="G278" s="170"/>
      <c r="H278" s="134"/>
      <c r="I278" s="134"/>
      <c r="J278" s="176">
        <v>44986</v>
      </c>
      <c r="K278" s="160" t="s">
        <v>426</v>
      </c>
      <c r="L278" s="4" t="str">
        <f t="shared" si="2"/>
        <v>OK</v>
      </c>
    </row>
    <row r="279" spans="1:12" s="4" customFormat="1" ht="25.35" hidden="1" x14ac:dyDescent="0.2">
      <c r="A279" s="163">
        <v>4</v>
      </c>
      <c r="B279" s="134" t="s">
        <v>1292</v>
      </c>
      <c r="C279" s="160" t="s">
        <v>1315</v>
      </c>
      <c r="D279" s="174"/>
      <c r="E279" s="133">
        <v>1</v>
      </c>
      <c r="F279" s="176">
        <v>44969</v>
      </c>
      <c r="G279" s="170"/>
      <c r="H279" s="160" t="s">
        <v>1309</v>
      </c>
      <c r="J279" s="176">
        <v>44979</v>
      </c>
      <c r="K279" s="160" t="s">
        <v>426</v>
      </c>
      <c r="L279" s="4" t="str">
        <f t="shared" si="2"/>
        <v>OK</v>
      </c>
    </row>
    <row r="280" spans="1:12" s="4" customFormat="1" hidden="1" x14ac:dyDescent="0.2">
      <c r="A280" s="163" t="s">
        <v>43</v>
      </c>
      <c r="B280" s="134" t="s">
        <v>1345</v>
      </c>
      <c r="C280" s="134"/>
      <c r="D280" s="174">
        <v>1</v>
      </c>
      <c r="E280" s="133">
        <v>1</v>
      </c>
      <c r="F280" s="176">
        <v>44986</v>
      </c>
      <c r="G280" s="170"/>
      <c r="H280" s="134"/>
      <c r="I280" s="134"/>
      <c r="J280" s="176">
        <v>44992</v>
      </c>
      <c r="K280" s="160" t="s">
        <v>426</v>
      </c>
      <c r="L280" s="4" t="str">
        <f t="shared" si="2"/>
        <v>OK</v>
      </c>
    </row>
    <row r="281" spans="1:12" s="4" customFormat="1" hidden="1" x14ac:dyDescent="0.2">
      <c r="A281" s="163" t="s">
        <v>43</v>
      </c>
      <c r="B281" s="134" t="s">
        <v>1354</v>
      </c>
      <c r="C281" s="134"/>
      <c r="D281" s="174"/>
      <c r="E281" s="133"/>
      <c r="F281" s="176">
        <v>44990</v>
      </c>
      <c r="G281" s="170"/>
      <c r="H281" s="134"/>
      <c r="I281" s="134"/>
      <c r="J281" s="176">
        <v>44993</v>
      </c>
      <c r="K281" s="160" t="s">
        <v>426</v>
      </c>
      <c r="L281" s="4" t="str">
        <f t="shared" si="2"/>
        <v>OK</v>
      </c>
    </row>
    <row r="282" spans="1:12" s="4" customFormat="1" hidden="1" x14ac:dyDescent="0.2">
      <c r="A282" s="163">
        <v>2</v>
      </c>
      <c r="B282" s="134" t="s">
        <v>1350</v>
      </c>
      <c r="C282" s="134"/>
      <c r="D282" s="174"/>
      <c r="E282" s="133">
        <v>1</v>
      </c>
      <c r="F282" s="176">
        <v>44990</v>
      </c>
      <c r="G282" s="170"/>
      <c r="H282" s="134"/>
      <c r="I282" s="134"/>
      <c r="J282" s="176">
        <v>44993</v>
      </c>
      <c r="K282" s="160" t="s">
        <v>426</v>
      </c>
      <c r="L282" s="4" t="str">
        <f t="shared" si="2"/>
        <v>OK</v>
      </c>
    </row>
    <row r="283" spans="1:12" s="4" customFormat="1" ht="50.7" hidden="1" x14ac:dyDescent="0.2">
      <c r="A283" s="163">
        <v>2</v>
      </c>
      <c r="B283" s="134" t="s">
        <v>1325</v>
      </c>
      <c r="C283" s="134" t="s">
        <v>1343</v>
      </c>
      <c r="D283" s="174">
        <v>1</v>
      </c>
      <c r="E283" s="133"/>
      <c r="F283" s="176">
        <v>44983</v>
      </c>
      <c r="G283" s="170"/>
      <c r="H283" s="134"/>
      <c r="I283" s="134" t="s">
        <v>1361</v>
      </c>
      <c r="J283" s="176">
        <v>44993</v>
      </c>
      <c r="K283" s="160" t="s">
        <v>426</v>
      </c>
      <c r="L283" s="4" t="str">
        <f t="shared" si="2"/>
        <v>OK</v>
      </c>
    </row>
    <row r="284" spans="1:12" s="4" customFormat="1" hidden="1" x14ac:dyDescent="0.2">
      <c r="A284" s="163">
        <v>25</v>
      </c>
      <c r="B284" s="134" t="s">
        <v>1355</v>
      </c>
      <c r="C284" s="134"/>
      <c r="D284" s="174">
        <v>1</v>
      </c>
      <c r="E284" s="133"/>
      <c r="F284" s="176">
        <v>44990</v>
      </c>
      <c r="G284" s="170"/>
      <c r="H284" s="134"/>
      <c r="I284" s="134"/>
      <c r="J284" s="176">
        <v>44993</v>
      </c>
      <c r="K284" s="160" t="s">
        <v>426</v>
      </c>
      <c r="L284" s="4" t="str">
        <f t="shared" si="2"/>
        <v>OK</v>
      </c>
    </row>
    <row r="285" spans="1:12" s="4" customFormat="1" hidden="1" x14ac:dyDescent="0.2">
      <c r="A285" s="163">
        <v>4</v>
      </c>
      <c r="B285" s="134" t="s">
        <v>1344</v>
      </c>
      <c r="C285" s="134"/>
      <c r="D285" s="174">
        <v>1</v>
      </c>
      <c r="E285" s="133"/>
      <c r="F285" s="176">
        <v>44987</v>
      </c>
      <c r="G285" s="170"/>
      <c r="H285" s="134"/>
      <c r="I285" s="134"/>
      <c r="J285" s="176">
        <v>44995</v>
      </c>
      <c r="K285" s="160" t="s">
        <v>426</v>
      </c>
      <c r="L285" s="4" t="str">
        <f t="shared" si="2"/>
        <v>OK</v>
      </c>
    </row>
    <row r="286" spans="1:12" s="4" customFormat="1" hidden="1" x14ac:dyDescent="0.2">
      <c r="A286" s="163">
        <v>5</v>
      </c>
      <c r="B286" s="134" t="s">
        <v>1358</v>
      </c>
      <c r="C286" s="134" t="s">
        <v>1369</v>
      </c>
      <c r="D286" s="174"/>
      <c r="E286" s="133">
        <v>1</v>
      </c>
      <c r="F286" s="176">
        <v>44990</v>
      </c>
      <c r="G286" s="170"/>
      <c r="H286" s="134" t="s">
        <v>1370</v>
      </c>
      <c r="I286" s="134"/>
      <c r="J286" s="176">
        <v>44993</v>
      </c>
      <c r="K286" s="160" t="s">
        <v>426</v>
      </c>
      <c r="L286" s="4" t="str">
        <f t="shared" si="2"/>
        <v>OK</v>
      </c>
    </row>
    <row r="287" spans="1:12" s="4" customFormat="1" ht="50.7" hidden="1" x14ac:dyDescent="0.2">
      <c r="A287" s="163">
        <v>25</v>
      </c>
      <c r="B287" s="134" t="s">
        <v>1355</v>
      </c>
      <c r="C287" s="134"/>
      <c r="D287" s="174">
        <v>1</v>
      </c>
      <c r="E287" s="133"/>
      <c r="F287" s="176">
        <v>44990</v>
      </c>
      <c r="G287" s="170"/>
      <c r="H287" s="134"/>
      <c r="I287" s="134" t="s">
        <v>1371</v>
      </c>
      <c r="J287" s="176">
        <v>44993</v>
      </c>
      <c r="K287" s="160" t="s">
        <v>426</v>
      </c>
      <c r="L287" s="4" t="str">
        <f t="shared" si="2"/>
        <v>OK</v>
      </c>
    </row>
    <row r="288" spans="1:12" s="4" customFormat="1" hidden="1" x14ac:dyDescent="0.2">
      <c r="A288" s="163">
        <v>4</v>
      </c>
      <c r="B288" s="134" t="s">
        <v>1351</v>
      </c>
      <c r="C288" s="134"/>
      <c r="D288" s="174">
        <v>1</v>
      </c>
      <c r="E288" s="133"/>
      <c r="F288" s="176">
        <v>44990</v>
      </c>
      <c r="G288" s="170"/>
      <c r="H288" s="134"/>
      <c r="I288" s="134" t="s">
        <v>1372</v>
      </c>
      <c r="J288" s="176">
        <v>44993</v>
      </c>
      <c r="K288" s="160" t="s">
        <v>426</v>
      </c>
      <c r="L288" s="4" t="str">
        <f t="shared" si="2"/>
        <v>OK</v>
      </c>
    </row>
    <row r="289" spans="1:12" s="4" customFormat="1" ht="50.7" hidden="1" x14ac:dyDescent="0.2">
      <c r="A289" s="163">
        <v>2</v>
      </c>
      <c r="B289" s="134" t="s">
        <v>1352</v>
      </c>
      <c r="C289" s="134"/>
      <c r="D289" s="174">
        <v>1</v>
      </c>
      <c r="E289" s="133"/>
      <c r="F289" s="176">
        <v>44990</v>
      </c>
      <c r="G289" s="170"/>
      <c r="H289" s="134"/>
      <c r="I289" s="134" t="s">
        <v>1374</v>
      </c>
      <c r="J289" s="176">
        <v>44993</v>
      </c>
      <c r="K289" s="160" t="s">
        <v>426</v>
      </c>
      <c r="L289" s="4" t="str">
        <f t="shared" si="2"/>
        <v>OK</v>
      </c>
    </row>
    <row r="290" spans="1:12" s="4" customFormat="1" hidden="1" x14ac:dyDescent="0.2">
      <c r="A290" s="163" t="s">
        <v>43</v>
      </c>
      <c r="B290" s="134" t="s">
        <v>1317</v>
      </c>
      <c r="C290" s="134" t="s">
        <v>1306</v>
      </c>
      <c r="D290" s="174"/>
      <c r="E290" s="133">
        <v>1</v>
      </c>
      <c r="F290" s="176">
        <v>44969</v>
      </c>
      <c r="G290" s="170"/>
      <c r="H290" s="160" t="s">
        <v>1353</v>
      </c>
      <c r="I290" s="160"/>
      <c r="J290" s="176">
        <v>44979</v>
      </c>
      <c r="K290" s="160" t="s">
        <v>426</v>
      </c>
      <c r="L290" s="4" t="str">
        <f t="shared" si="2"/>
        <v>OK</v>
      </c>
    </row>
    <row r="291" spans="1:12" s="4" customFormat="1" hidden="1" x14ac:dyDescent="0.2">
      <c r="A291" s="163">
        <v>4</v>
      </c>
      <c r="B291" s="134" t="s">
        <v>1335</v>
      </c>
      <c r="C291" s="134"/>
      <c r="D291" s="174"/>
      <c r="E291" s="133"/>
      <c r="F291" s="176">
        <v>44986</v>
      </c>
      <c r="G291" s="176">
        <v>44994</v>
      </c>
      <c r="H291" s="134"/>
      <c r="I291" s="134" t="s">
        <v>1386</v>
      </c>
      <c r="J291" s="176">
        <v>44994</v>
      </c>
      <c r="K291" s="160" t="s">
        <v>425</v>
      </c>
      <c r="L291" s="4" t="str">
        <f t="shared" si="2"/>
        <v>OK</v>
      </c>
    </row>
    <row r="292" spans="1:12" s="4" customFormat="1" ht="38" hidden="1" x14ac:dyDescent="0.2">
      <c r="A292" s="163">
        <v>4</v>
      </c>
      <c r="B292" s="134" t="s">
        <v>1387</v>
      </c>
      <c r="C292" s="134"/>
      <c r="D292" s="174">
        <v>1</v>
      </c>
      <c r="E292" s="133"/>
      <c r="F292" s="176">
        <v>44997</v>
      </c>
      <c r="G292" s="176">
        <v>44997</v>
      </c>
      <c r="H292" s="134"/>
      <c r="I292" s="134" t="s">
        <v>1391</v>
      </c>
      <c r="J292" s="176">
        <v>44997</v>
      </c>
      <c r="K292" s="160" t="s">
        <v>425</v>
      </c>
      <c r="L292" s="4" t="str">
        <f t="shared" si="2"/>
        <v>OK</v>
      </c>
    </row>
    <row r="293" spans="1:12" s="4" customFormat="1" ht="63.35" x14ac:dyDescent="0.2">
      <c r="A293" s="163">
        <v>12</v>
      </c>
      <c r="B293" s="134" t="s">
        <v>1328</v>
      </c>
      <c r="C293" s="134" t="s">
        <v>1373</v>
      </c>
      <c r="D293" s="174"/>
      <c r="E293" s="133">
        <v>1</v>
      </c>
      <c r="F293" s="176">
        <v>44984</v>
      </c>
      <c r="G293" s="176">
        <v>44993</v>
      </c>
      <c r="H293" s="134"/>
      <c r="I293" s="134" t="s">
        <v>1392</v>
      </c>
      <c r="J293" s="176">
        <v>44993</v>
      </c>
      <c r="K293" s="160" t="s">
        <v>426</v>
      </c>
      <c r="L293" s="4" t="str">
        <f t="shared" si="2"/>
        <v>OK</v>
      </c>
    </row>
    <row r="294" spans="1:12" s="4" customFormat="1" ht="50.7" x14ac:dyDescent="0.2">
      <c r="A294" s="163">
        <v>12</v>
      </c>
      <c r="B294" s="134" t="s">
        <v>1390</v>
      </c>
      <c r="C294" s="134"/>
      <c r="D294" s="174"/>
      <c r="E294" s="133">
        <v>1</v>
      </c>
      <c r="F294" s="176">
        <v>44998</v>
      </c>
      <c r="G294" s="176">
        <v>44998</v>
      </c>
      <c r="H294" s="134"/>
      <c r="I294" s="134" t="s">
        <v>1393</v>
      </c>
      <c r="J294" s="176">
        <v>44999</v>
      </c>
      <c r="K294" s="160" t="s">
        <v>426</v>
      </c>
      <c r="L294" s="4" t="str">
        <f t="shared" si="2"/>
        <v>OK</v>
      </c>
    </row>
    <row r="295" spans="1:12" s="4" customFormat="1" hidden="1" x14ac:dyDescent="0.2">
      <c r="A295" s="163" t="s">
        <v>43</v>
      </c>
      <c r="B295" s="134" t="s">
        <v>1388</v>
      </c>
      <c r="C295" s="134" t="s">
        <v>647</v>
      </c>
      <c r="D295" s="174"/>
      <c r="E295" s="133">
        <v>1</v>
      </c>
      <c r="F295" s="176">
        <v>44997</v>
      </c>
      <c r="G295" s="176">
        <v>45001</v>
      </c>
      <c r="H295" s="160" t="s">
        <v>1401</v>
      </c>
      <c r="I295" s="134" t="s">
        <v>1402</v>
      </c>
      <c r="J295" s="176">
        <v>44999</v>
      </c>
      <c r="K295" s="160" t="s">
        <v>425</v>
      </c>
      <c r="L295" s="4" t="str">
        <f t="shared" si="2"/>
        <v>exceeded</v>
      </c>
    </row>
    <row r="296" spans="1:12" s="4" customFormat="1" hidden="1" x14ac:dyDescent="0.2">
      <c r="A296" s="163">
        <v>4</v>
      </c>
      <c r="B296" s="134" t="s">
        <v>1389</v>
      </c>
      <c r="C296" s="134"/>
      <c r="D296" s="174"/>
      <c r="E296" s="133">
        <v>1</v>
      </c>
      <c r="F296" s="176">
        <v>44997</v>
      </c>
      <c r="G296" s="176">
        <v>45005</v>
      </c>
      <c r="H296" s="134"/>
      <c r="I296" s="134"/>
      <c r="J296" s="176">
        <v>45015</v>
      </c>
      <c r="K296" s="160" t="s">
        <v>426</v>
      </c>
      <c r="L296" s="4" t="str">
        <f t="shared" si="2"/>
        <v>OK</v>
      </c>
    </row>
    <row r="297" spans="1:12" s="4" customFormat="1" hidden="1" x14ac:dyDescent="0.2">
      <c r="A297" s="163">
        <v>5</v>
      </c>
      <c r="B297" s="134" t="s">
        <v>1389</v>
      </c>
      <c r="C297" s="134"/>
      <c r="D297" s="174">
        <v>1</v>
      </c>
      <c r="E297" s="133"/>
      <c r="F297" s="176">
        <v>44997</v>
      </c>
      <c r="G297" s="176">
        <v>45005</v>
      </c>
      <c r="H297" s="134"/>
      <c r="I297" s="134"/>
      <c r="J297" s="176">
        <v>45015</v>
      </c>
      <c r="K297" s="160" t="s">
        <v>426</v>
      </c>
      <c r="L297" s="4" t="str">
        <f t="shared" si="2"/>
        <v>OK</v>
      </c>
    </row>
    <row r="298" spans="1:12" s="4" customFormat="1" hidden="1" x14ac:dyDescent="0.2">
      <c r="A298" s="163">
        <v>2</v>
      </c>
      <c r="B298" s="134" t="s">
        <v>1409</v>
      </c>
      <c r="C298" s="160"/>
      <c r="D298" s="174"/>
      <c r="E298" s="133">
        <v>1</v>
      </c>
      <c r="F298" s="176">
        <v>45008</v>
      </c>
      <c r="G298" s="170"/>
      <c r="H298" s="160"/>
      <c r="I298" s="160"/>
      <c r="J298" s="176">
        <v>45015</v>
      </c>
      <c r="K298" s="160" t="s">
        <v>426</v>
      </c>
      <c r="L298" s="4" t="str">
        <f t="shared" si="2"/>
        <v>OK</v>
      </c>
    </row>
    <row r="299" spans="1:12" s="4" customFormat="1" hidden="1" x14ac:dyDescent="0.2">
      <c r="A299" s="163">
        <v>4</v>
      </c>
      <c r="B299" s="134" t="s">
        <v>1421</v>
      </c>
      <c r="C299" s="134"/>
      <c r="D299" s="174"/>
      <c r="E299" s="133">
        <v>1</v>
      </c>
      <c r="F299" s="176">
        <v>45018</v>
      </c>
      <c r="G299" s="176">
        <v>45019</v>
      </c>
      <c r="H299" s="134"/>
      <c r="I299" s="134"/>
      <c r="J299" s="176">
        <v>45020</v>
      </c>
      <c r="K299" s="160" t="s">
        <v>426</v>
      </c>
      <c r="L299" s="4" t="str">
        <f t="shared" si="2"/>
        <v>OK</v>
      </c>
    </row>
    <row r="300" spans="1:12" s="4" customFormat="1" hidden="1" x14ac:dyDescent="0.2">
      <c r="A300" s="163">
        <v>4</v>
      </c>
      <c r="B300" s="134" t="s">
        <v>1424</v>
      </c>
      <c r="C300" s="134"/>
      <c r="D300" s="174"/>
      <c r="E300" s="133">
        <v>1</v>
      </c>
      <c r="F300" s="176">
        <v>45018</v>
      </c>
      <c r="G300" s="176">
        <v>45019</v>
      </c>
      <c r="H300" s="160"/>
      <c r="I300" s="134"/>
      <c r="J300" s="176">
        <v>45022</v>
      </c>
      <c r="K300" s="160" t="s">
        <v>426</v>
      </c>
      <c r="L300" s="4" t="str">
        <f t="shared" si="2"/>
        <v>OK</v>
      </c>
    </row>
    <row r="301" spans="1:12" s="4" customFormat="1" hidden="1" x14ac:dyDescent="0.2">
      <c r="A301" s="163">
        <v>5</v>
      </c>
      <c r="B301" s="134" t="s">
        <v>1423</v>
      </c>
      <c r="C301" s="134"/>
      <c r="D301" s="174">
        <v>1</v>
      </c>
      <c r="E301" s="133"/>
      <c r="F301" s="176">
        <v>45018</v>
      </c>
      <c r="G301" s="176">
        <v>45019</v>
      </c>
      <c r="H301" s="160"/>
      <c r="I301" s="134"/>
      <c r="J301" s="176">
        <v>45022</v>
      </c>
      <c r="K301" s="160" t="s">
        <v>426</v>
      </c>
      <c r="L301" s="4" t="str">
        <f t="shared" si="2"/>
        <v>OK</v>
      </c>
    </row>
    <row r="302" spans="1:12" s="4" customFormat="1" hidden="1" x14ac:dyDescent="0.2">
      <c r="A302" s="163" t="s">
        <v>43</v>
      </c>
      <c r="B302" s="134" t="s">
        <v>1275</v>
      </c>
      <c r="C302" s="156"/>
      <c r="D302" s="174">
        <v>1</v>
      </c>
      <c r="E302" s="133">
        <v>1</v>
      </c>
      <c r="F302" s="176">
        <v>45018</v>
      </c>
      <c r="G302" s="176">
        <v>45022</v>
      </c>
      <c r="H302" s="160"/>
      <c r="I302" s="160"/>
      <c r="J302" s="176">
        <v>45022</v>
      </c>
      <c r="K302" s="160" t="s">
        <v>425</v>
      </c>
      <c r="L302" s="4" t="str">
        <f t="shared" si="2"/>
        <v>OK</v>
      </c>
    </row>
    <row r="303" spans="1:12" s="4" customFormat="1" hidden="1" x14ac:dyDescent="0.2">
      <c r="A303" s="163">
        <v>2</v>
      </c>
      <c r="B303" s="134" t="s">
        <v>1420</v>
      </c>
      <c r="C303" s="134"/>
      <c r="D303" s="174">
        <v>1</v>
      </c>
      <c r="E303" s="133"/>
      <c r="F303" s="176">
        <v>45013</v>
      </c>
      <c r="G303" s="170"/>
      <c r="H303" s="134"/>
      <c r="I303" s="134"/>
      <c r="J303" s="176">
        <v>45022</v>
      </c>
      <c r="K303" s="160" t="s">
        <v>426</v>
      </c>
      <c r="L303" s="4" t="str">
        <f t="shared" si="2"/>
        <v>OK</v>
      </c>
    </row>
    <row r="304" spans="1:12" s="4" customFormat="1" ht="25.35" hidden="1" x14ac:dyDescent="0.2">
      <c r="A304" s="163">
        <v>4</v>
      </c>
      <c r="B304" s="134" t="s">
        <v>1447</v>
      </c>
      <c r="C304" s="134"/>
      <c r="D304" s="174"/>
      <c r="E304" s="133">
        <v>1</v>
      </c>
      <c r="F304" s="176">
        <v>45049</v>
      </c>
      <c r="G304" s="170"/>
      <c r="H304" s="160"/>
      <c r="I304" s="134" t="s">
        <v>1454</v>
      </c>
      <c r="J304" s="176">
        <v>45057</v>
      </c>
      <c r="K304" s="160" t="s">
        <v>426</v>
      </c>
      <c r="L304" s="4" t="str">
        <f t="shared" si="2"/>
        <v>OK</v>
      </c>
    </row>
    <row r="305" spans="1:12" s="4" customFormat="1" ht="38" hidden="1" x14ac:dyDescent="0.2">
      <c r="A305" s="163">
        <v>6</v>
      </c>
      <c r="B305" s="134" t="s">
        <v>1450</v>
      </c>
      <c r="C305" s="134"/>
      <c r="D305" s="174">
        <v>1</v>
      </c>
      <c r="E305" s="133"/>
      <c r="F305" s="176">
        <v>45054</v>
      </c>
      <c r="G305" s="170"/>
      <c r="H305" s="160"/>
      <c r="I305" s="134" t="s">
        <v>1458</v>
      </c>
      <c r="J305" s="176">
        <v>45057</v>
      </c>
      <c r="K305" s="160" t="s">
        <v>426</v>
      </c>
      <c r="L305" s="4" t="str">
        <f t="shared" si="2"/>
        <v>OK</v>
      </c>
    </row>
    <row r="306" spans="1:12" s="4" customFormat="1" ht="215.35" hidden="1" x14ac:dyDescent="0.2">
      <c r="A306" s="163">
        <v>6</v>
      </c>
      <c r="B306" s="134" t="s">
        <v>1449</v>
      </c>
      <c r="C306" s="160" t="s">
        <v>831</v>
      </c>
      <c r="D306" s="174"/>
      <c r="E306" s="133">
        <v>1</v>
      </c>
      <c r="F306" s="176">
        <v>45054</v>
      </c>
      <c r="G306" s="176">
        <v>45057</v>
      </c>
      <c r="H306" s="160"/>
      <c r="I306" s="134" t="s">
        <v>1459</v>
      </c>
      <c r="J306" s="176">
        <v>45057</v>
      </c>
      <c r="K306" s="160" t="s">
        <v>426</v>
      </c>
      <c r="L306" s="4" t="str">
        <f t="shared" si="2"/>
        <v>OK</v>
      </c>
    </row>
    <row r="307" spans="1:12" s="4" customFormat="1" hidden="1" x14ac:dyDescent="0.2">
      <c r="A307" s="237">
        <v>4</v>
      </c>
      <c r="B307" s="238" t="s">
        <v>1460</v>
      </c>
      <c r="C307" s="238"/>
      <c r="D307" s="174">
        <v>1</v>
      </c>
      <c r="E307" s="174"/>
      <c r="F307" s="239">
        <v>45061</v>
      </c>
      <c r="G307" s="240"/>
      <c r="H307" s="241"/>
      <c r="I307" s="238"/>
      <c r="J307" s="239"/>
      <c r="K307" s="241" t="s">
        <v>426</v>
      </c>
      <c r="L307" s="4" t="str">
        <f t="shared" si="2"/>
        <v/>
      </c>
    </row>
    <row r="308" spans="1:12" s="4" customFormat="1" hidden="1" x14ac:dyDescent="0.2">
      <c r="A308" s="237">
        <v>4</v>
      </c>
      <c r="B308" s="238" t="s">
        <v>1460</v>
      </c>
      <c r="C308" s="238"/>
      <c r="D308" s="174">
        <v>1</v>
      </c>
      <c r="E308" s="174"/>
      <c r="F308" s="239">
        <v>45061</v>
      </c>
      <c r="G308" s="240"/>
      <c r="H308" s="241"/>
      <c r="I308" s="238"/>
      <c r="J308" s="239">
        <v>45063</v>
      </c>
      <c r="K308" s="241" t="s">
        <v>426</v>
      </c>
      <c r="L308" s="4" t="str">
        <f t="shared" si="2"/>
        <v>OK</v>
      </c>
    </row>
    <row r="309" spans="1:12" s="4" customFormat="1" hidden="1" x14ac:dyDescent="0.2">
      <c r="A309" s="163" t="s">
        <v>43</v>
      </c>
      <c r="B309" s="134" t="s">
        <v>1467</v>
      </c>
      <c r="C309" s="134"/>
      <c r="D309" s="174"/>
      <c r="E309" s="133">
        <v>1</v>
      </c>
      <c r="F309" s="176">
        <v>45062</v>
      </c>
      <c r="G309" s="176">
        <v>45062</v>
      </c>
      <c r="H309" s="160"/>
      <c r="I309" s="134"/>
      <c r="J309" s="176">
        <v>45062</v>
      </c>
      <c r="K309" s="160" t="s">
        <v>426</v>
      </c>
      <c r="L309" s="4" t="str">
        <f t="shared" si="2"/>
        <v>OK</v>
      </c>
    </row>
    <row r="310" spans="1:12" s="4" customFormat="1" hidden="1" x14ac:dyDescent="0.2">
      <c r="A310" s="163" t="s">
        <v>43</v>
      </c>
      <c r="B310" s="134" t="s">
        <v>1468</v>
      </c>
      <c r="C310" s="134"/>
      <c r="D310" s="174"/>
      <c r="E310" s="133">
        <v>1</v>
      </c>
      <c r="F310" s="176">
        <v>45062</v>
      </c>
      <c r="G310" s="176">
        <v>45062</v>
      </c>
      <c r="H310" s="160"/>
      <c r="I310" s="134"/>
      <c r="J310" s="176">
        <v>45062</v>
      </c>
      <c r="K310" s="160" t="s">
        <v>426</v>
      </c>
      <c r="L310" s="4" t="str">
        <f t="shared" si="2"/>
        <v>OK</v>
      </c>
    </row>
    <row r="311" spans="1:12" s="4" customFormat="1" hidden="1" x14ac:dyDescent="0.2">
      <c r="A311" s="163">
        <v>4</v>
      </c>
      <c r="B311" s="134" t="s">
        <v>1461</v>
      </c>
      <c r="C311" s="134"/>
      <c r="D311" s="174">
        <v>1</v>
      </c>
      <c r="E311" s="133"/>
      <c r="F311" s="176">
        <v>45061</v>
      </c>
      <c r="G311" s="176">
        <v>45062</v>
      </c>
      <c r="H311" s="160"/>
      <c r="I311" s="134"/>
      <c r="J311" s="176">
        <v>45064</v>
      </c>
      <c r="K311" s="160" t="s">
        <v>426</v>
      </c>
      <c r="L311" s="4" t="str">
        <f t="shared" si="2"/>
        <v>OK</v>
      </c>
    </row>
    <row r="312" spans="1:12" s="4" customFormat="1" hidden="1" x14ac:dyDescent="0.2">
      <c r="A312" s="163">
        <v>4</v>
      </c>
      <c r="B312" s="134" t="s">
        <v>1462</v>
      </c>
      <c r="C312" s="134"/>
      <c r="D312" s="174">
        <v>1</v>
      </c>
      <c r="E312" s="133"/>
      <c r="F312" s="176">
        <v>45061</v>
      </c>
      <c r="G312" s="176">
        <v>45062</v>
      </c>
      <c r="H312" s="160"/>
      <c r="I312" s="134"/>
      <c r="J312" s="176">
        <v>45064</v>
      </c>
      <c r="K312" s="160" t="s">
        <v>426</v>
      </c>
      <c r="L312" s="4" t="str">
        <f t="shared" si="2"/>
        <v>OK</v>
      </c>
    </row>
    <row r="313" spans="1:12" s="4" customFormat="1" ht="88.7" hidden="1" x14ac:dyDescent="0.2">
      <c r="A313" s="163">
        <v>2</v>
      </c>
      <c r="B313" s="134" t="s">
        <v>1446</v>
      </c>
      <c r="C313" s="134" t="s">
        <v>1455</v>
      </c>
      <c r="D313" s="174"/>
      <c r="E313" s="133">
        <v>1</v>
      </c>
      <c r="F313" s="176">
        <v>45049</v>
      </c>
      <c r="G313" s="176">
        <v>45061</v>
      </c>
      <c r="H313" s="160"/>
      <c r="I313" s="134" t="s">
        <v>1469</v>
      </c>
      <c r="J313" s="176">
        <v>45057</v>
      </c>
      <c r="K313" s="160" t="s">
        <v>426</v>
      </c>
      <c r="L313" s="4" t="str">
        <f t="shared" si="2"/>
        <v>exceeded</v>
      </c>
    </row>
    <row r="314" spans="1:12" s="4" customFormat="1" hidden="1" x14ac:dyDescent="0.2">
      <c r="A314" s="163" t="s">
        <v>43</v>
      </c>
      <c r="B314" s="134" t="s">
        <v>1472</v>
      </c>
      <c r="C314" s="134"/>
      <c r="D314" s="174"/>
      <c r="E314" s="133">
        <v>1</v>
      </c>
      <c r="F314" s="176">
        <v>45067</v>
      </c>
      <c r="G314" s="176">
        <v>45067</v>
      </c>
      <c r="H314" s="160"/>
      <c r="I314" s="134"/>
      <c r="J314" s="176"/>
      <c r="K314" s="160" t="s">
        <v>426</v>
      </c>
      <c r="L314" s="4" t="str">
        <f t="shared" si="2"/>
        <v/>
      </c>
    </row>
    <row r="315" spans="1:12" s="4" customFormat="1" hidden="1" x14ac:dyDescent="0.2">
      <c r="A315" s="163" t="s">
        <v>43</v>
      </c>
      <c r="B315" s="134" t="s">
        <v>1474</v>
      </c>
      <c r="C315" s="134"/>
      <c r="D315" s="174">
        <v>1</v>
      </c>
      <c r="E315" s="133"/>
      <c r="F315" s="176">
        <v>45067</v>
      </c>
      <c r="G315" s="176">
        <v>45067</v>
      </c>
      <c r="H315" s="160"/>
      <c r="I315" s="134"/>
      <c r="J315" s="176"/>
      <c r="K315" s="160" t="s">
        <v>426</v>
      </c>
      <c r="L315" s="4" t="str">
        <f t="shared" si="2"/>
        <v/>
      </c>
    </row>
    <row r="316" spans="1:12" s="4" customFormat="1" ht="50.7" hidden="1" x14ac:dyDescent="0.2">
      <c r="A316" s="163">
        <v>2</v>
      </c>
      <c r="B316" s="134" t="s">
        <v>1457</v>
      </c>
      <c r="C316" s="134" t="s">
        <v>1466</v>
      </c>
      <c r="D316" s="174"/>
      <c r="E316" s="133">
        <v>1</v>
      </c>
      <c r="F316" s="176">
        <v>45057</v>
      </c>
      <c r="G316" s="170"/>
      <c r="H316" s="160"/>
      <c r="I316" s="134" t="s">
        <v>1476</v>
      </c>
      <c r="J316" s="176">
        <v>45064</v>
      </c>
      <c r="K316" s="160" t="s">
        <v>426</v>
      </c>
      <c r="L316" s="4" t="str">
        <f t="shared" si="2"/>
        <v>OK</v>
      </c>
    </row>
    <row r="317" spans="1:12" s="242" customFormat="1" hidden="1" x14ac:dyDescent="0.2">
      <c r="A317" s="237" t="s">
        <v>43</v>
      </c>
      <c r="B317" s="238" t="s">
        <v>1451</v>
      </c>
      <c r="C317" s="238"/>
      <c r="D317" s="174">
        <v>1</v>
      </c>
      <c r="E317" s="174"/>
      <c r="F317" s="239">
        <v>45054</v>
      </c>
      <c r="G317" s="240"/>
      <c r="H317" s="241"/>
      <c r="I317" s="238"/>
      <c r="J317" s="239">
        <v>45071</v>
      </c>
      <c r="K317" s="241" t="s">
        <v>426</v>
      </c>
      <c r="L317" s="4" t="str">
        <f t="shared" si="2"/>
        <v>OK</v>
      </c>
    </row>
    <row r="318" spans="1:12" s="4" customFormat="1" hidden="1" x14ac:dyDescent="0.2">
      <c r="A318" s="163">
        <v>4</v>
      </c>
      <c r="B318" s="134" t="s">
        <v>1473</v>
      </c>
      <c r="C318" s="134"/>
      <c r="D318" s="174">
        <v>1</v>
      </c>
      <c r="E318" s="133"/>
      <c r="F318" s="176">
        <v>45067</v>
      </c>
      <c r="G318" s="170"/>
      <c r="H318" s="160"/>
      <c r="I318" s="134"/>
      <c r="J318" s="176">
        <v>45067</v>
      </c>
      <c r="K318" s="160" t="s">
        <v>426</v>
      </c>
      <c r="L318" s="4" t="str">
        <f t="shared" si="2"/>
        <v>OK</v>
      </c>
    </row>
    <row r="319" spans="1:12" s="4" customFormat="1" ht="88.7" hidden="1" x14ac:dyDescent="0.2">
      <c r="A319" s="163">
        <v>2</v>
      </c>
      <c r="B319" s="134" t="s">
        <v>1490</v>
      </c>
      <c r="C319" s="134" t="s">
        <v>1491</v>
      </c>
      <c r="D319" s="174"/>
      <c r="E319" s="133">
        <v>1</v>
      </c>
      <c r="F319" s="176">
        <v>45070</v>
      </c>
      <c r="G319" s="176">
        <v>45077</v>
      </c>
      <c r="H319" s="134"/>
      <c r="I319" s="134" t="s">
        <v>1489</v>
      </c>
      <c r="J319" s="176">
        <v>45087</v>
      </c>
      <c r="K319" s="160" t="s">
        <v>426</v>
      </c>
      <c r="L319" s="4" t="str">
        <f t="shared" si="2"/>
        <v>OK</v>
      </c>
    </row>
    <row r="320" spans="1:12" s="4" customFormat="1" ht="88.7" hidden="1" x14ac:dyDescent="0.2">
      <c r="A320" s="163" t="s">
        <v>43</v>
      </c>
      <c r="B320" s="134" t="s">
        <v>1463</v>
      </c>
      <c r="C320" s="134" t="s">
        <v>1466</v>
      </c>
      <c r="D320" s="174"/>
      <c r="E320" s="133">
        <v>1</v>
      </c>
      <c r="F320" s="176">
        <v>45067</v>
      </c>
      <c r="G320" s="176">
        <v>45071</v>
      </c>
      <c r="H320" s="160"/>
      <c r="I320" s="134" t="s">
        <v>1492</v>
      </c>
      <c r="J320" s="239">
        <v>45071</v>
      </c>
      <c r="K320" s="160" t="s">
        <v>426</v>
      </c>
      <c r="L320" s="4" t="str">
        <f t="shared" ref="L320:L381" si="3">IF(J320 = "","",IF(J320&gt;=G320,"OK","exceeded"))</f>
        <v>OK</v>
      </c>
    </row>
    <row r="321" spans="1:12" s="4" customFormat="1" hidden="1" x14ac:dyDescent="0.2">
      <c r="A321" s="163" t="s">
        <v>43</v>
      </c>
      <c r="B321" s="134" t="s">
        <v>594</v>
      </c>
      <c r="C321" s="134"/>
      <c r="D321" s="174">
        <v>1</v>
      </c>
      <c r="E321" s="133">
        <v>1</v>
      </c>
      <c r="F321" s="176">
        <v>45081</v>
      </c>
      <c r="G321" s="176">
        <v>45081</v>
      </c>
      <c r="H321" s="160"/>
      <c r="I321" s="134"/>
      <c r="J321" s="176">
        <v>45082</v>
      </c>
      <c r="K321" s="160" t="s">
        <v>425</v>
      </c>
      <c r="L321" s="4" t="str">
        <f t="shared" si="3"/>
        <v>OK</v>
      </c>
    </row>
    <row r="322" spans="1:12" s="4" customFormat="1" hidden="1" x14ac:dyDescent="0.2">
      <c r="A322" s="163">
        <v>4</v>
      </c>
      <c r="B322" s="134" t="s">
        <v>595</v>
      </c>
      <c r="C322" s="134"/>
      <c r="D322" s="174">
        <v>1</v>
      </c>
      <c r="E322" s="133"/>
      <c r="F322" s="176">
        <v>45082</v>
      </c>
      <c r="G322" s="170">
        <v>45082</v>
      </c>
      <c r="H322" s="134"/>
      <c r="I322" s="134"/>
      <c r="J322" s="176">
        <v>45083</v>
      </c>
      <c r="K322" s="160" t="s">
        <v>426</v>
      </c>
      <c r="L322" s="4" t="str">
        <f t="shared" si="3"/>
        <v>OK</v>
      </c>
    </row>
    <row r="323" spans="1:12" s="4" customFormat="1" hidden="1" x14ac:dyDescent="0.2">
      <c r="A323" s="163">
        <v>2</v>
      </c>
      <c r="B323" s="134" t="s">
        <v>1497</v>
      </c>
      <c r="C323" s="134"/>
      <c r="D323" s="174"/>
      <c r="E323" s="133">
        <v>1</v>
      </c>
      <c r="F323" s="176">
        <v>45082</v>
      </c>
      <c r="G323" s="176">
        <v>45082</v>
      </c>
      <c r="H323" s="134"/>
      <c r="I323" s="134"/>
      <c r="J323" s="176">
        <v>45084</v>
      </c>
      <c r="K323" s="160" t="s">
        <v>426</v>
      </c>
      <c r="L323" s="4" t="str">
        <f t="shared" si="3"/>
        <v>OK</v>
      </c>
    </row>
    <row r="324" spans="1:12" s="4" customFormat="1" hidden="1" x14ac:dyDescent="0.2">
      <c r="A324" s="163" t="s">
        <v>43</v>
      </c>
      <c r="B324" s="134" t="s">
        <v>1498</v>
      </c>
      <c r="C324" s="134"/>
      <c r="D324" s="174">
        <v>1</v>
      </c>
      <c r="E324" s="133"/>
      <c r="F324" s="176">
        <v>45082</v>
      </c>
      <c r="G324" s="176">
        <v>45082</v>
      </c>
      <c r="H324" s="134"/>
      <c r="I324" s="134"/>
      <c r="J324" s="176">
        <v>45084</v>
      </c>
      <c r="K324" s="160" t="s">
        <v>426</v>
      </c>
      <c r="L324" s="4" t="str">
        <f t="shared" si="3"/>
        <v>OK</v>
      </c>
    </row>
    <row r="325" spans="1:12" s="4" customFormat="1" hidden="1" x14ac:dyDescent="0.2">
      <c r="A325" s="163">
        <v>5</v>
      </c>
      <c r="B325" s="134" t="s">
        <v>595</v>
      </c>
      <c r="C325" s="134"/>
      <c r="D325" s="174"/>
      <c r="E325" s="133">
        <v>1</v>
      </c>
      <c r="F325" s="176">
        <v>45082</v>
      </c>
      <c r="G325" s="176">
        <v>45082</v>
      </c>
      <c r="H325" s="134"/>
      <c r="I325" s="134"/>
      <c r="J325" s="176">
        <v>45083</v>
      </c>
      <c r="K325" s="160" t="s">
        <v>426</v>
      </c>
      <c r="L325" s="4" t="str">
        <f t="shared" si="3"/>
        <v>OK</v>
      </c>
    </row>
    <row r="326" spans="1:12" s="4" customFormat="1" hidden="1" x14ac:dyDescent="0.2">
      <c r="A326" s="163" t="s">
        <v>43</v>
      </c>
      <c r="B326" s="134" t="s">
        <v>1501</v>
      </c>
      <c r="C326" s="134"/>
      <c r="D326" s="174">
        <v>1</v>
      </c>
      <c r="E326" s="133"/>
      <c r="F326" s="176">
        <v>45082</v>
      </c>
      <c r="G326" s="176">
        <v>45083</v>
      </c>
      <c r="H326" s="134"/>
      <c r="I326" s="134"/>
      <c r="J326" s="176">
        <v>45084</v>
      </c>
      <c r="K326" s="160" t="s">
        <v>426</v>
      </c>
      <c r="L326" s="4" t="str">
        <f t="shared" si="3"/>
        <v>OK</v>
      </c>
    </row>
    <row r="327" spans="1:12" s="4" customFormat="1" ht="76" hidden="1" x14ac:dyDescent="0.2">
      <c r="A327" s="163">
        <v>2</v>
      </c>
      <c r="B327" s="134" t="s">
        <v>1502</v>
      </c>
      <c r="C327" s="134" t="s">
        <v>1503</v>
      </c>
      <c r="D327" s="174">
        <v>1</v>
      </c>
      <c r="E327" s="133"/>
      <c r="F327" s="176">
        <v>45084</v>
      </c>
      <c r="G327" s="170"/>
      <c r="H327" s="134"/>
      <c r="I327" s="134" t="s">
        <v>1505</v>
      </c>
      <c r="J327" s="176">
        <v>45089</v>
      </c>
      <c r="K327" s="160" t="s">
        <v>426</v>
      </c>
      <c r="L327" s="4" t="str">
        <f t="shared" si="3"/>
        <v>OK</v>
      </c>
    </row>
    <row r="328" spans="1:12" s="4" customFormat="1" ht="12.2" hidden="1" customHeight="1" x14ac:dyDescent="0.2">
      <c r="A328" s="163">
        <v>4</v>
      </c>
      <c r="B328" s="134" t="s">
        <v>1506</v>
      </c>
      <c r="C328" s="134"/>
      <c r="D328" s="174">
        <v>1</v>
      </c>
      <c r="E328" s="133"/>
      <c r="F328" s="176">
        <v>45089</v>
      </c>
      <c r="G328" s="176">
        <v>45089</v>
      </c>
      <c r="H328" s="134"/>
      <c r="I328" s="134"/>
      <c r="J328" s="176"/>
      <c r="K328" s="160"/>
      <c r="L328" s="4" t="str">
        <f t="shared" si="3"/>
        <v/>
      </c>
    </row>
    <row r="329" spans="1:12" s="250" customFormat="1" ht="76" hidden="1" x14ac:dyDescent="0.2">
      <c r="A329" s="244">
        <v>2</v>
      </c>
      <c r="B329" s="245" t="s">
        <v>1410</v>
      </c>
      <c r="C329" s="245"/>
      <c r="D329" s="246">
        <v>1</v>
      </c>
      <c r="E329" s="246"/>
      <c r="F329" s="247">
        <v>45013</v>
      </c>
      <c r="G329" s="248"/>
      <c r="H329" s="245"/>
      <c r="I329" s="245" t="s">
        <v>1507</v>
      </c>
      <c r="J329" s="247">
        <v>45020</v>
      </c>
      <c r="K329" s="249" t="s">
        <v>426</v>
      </c>
      <c r="L329" s="4" t="str">
        <f t="shared" si="3"/>
        <v>OK</v>
      </c>
    </row>
    <row r="330" spans="1:12" s="4" customFormat="1" ht="12.2" hidden="1" customHeight="1" x14ac:dyDescent="0.2">
      <c r="A330" s="163">
        <v>25</v>
      </c>
      <c r="B330" s="134" t="s">
        <v>1508</v>
      </c>
      <c r="C330" s="134"/>
      <c r="D330" s="174">
        <v>1</v>
      </c>
      <c r="E330" s="133"/>
      <c r="F330" s="176">
        <v>45091</v>
      </c>
      <c r="G330" s="176">
        <v>45091</v>
      </c>
      <c r="H330" s="134"/>
      <c r="I330" s="134"/>
      <c r="J330" s="176">
        <v>45093</v>
      </c>
      <c r="K330" s="160" t="s">
        <v>426</v>
      </c>
      <c r="L330" s="4" t="str">
        <f t="shared" si="3"/>
        <v>OK</v>
      </c>
    </row>
    <row r="331" spans="1:12" s="4" customFormat="1" ht="12.2" hidden="1" customHeight="1" x14ac:dyDescent="0.2">
      <c r="A331" s="163">
        <v>2</v>
      </c>
      <c r="B331" s="134" t="s">
        <v>1512</v>
      </c>
      <c r="C331" s="134"/>
      <c r="D331" s="174">
        <v>1</v>
      </c>
      <c r="E331" s="133"/>
      <c r="F331" s="176">
        <v>45092</v>
      </c>
      <c r="G331" s="176">
        <v>45092</v>
      </c>
      <c r="H331" s="134"/>
      <c r="I331" s="134"/>
      <c r="J331" s="176">
        <v>45094</v>
      </c>
      <c r="K331" s="160" t="s">
        <v>426</v>
      </c>
      <c r="L331" s="4" t="str">
        <f t="shared" si="3"/>
        <v>OK</v>
      </c>
    </row>
    <row r="332" spans="1:12" s="4" customFormat="1" ht="12.2" hidden="1" customHeight="1" x14ac:dyDescent="0.2">
      <c r="A332" s="163" t="s">
        <v>43</v>
      </c>
      <c r="B332" s="134" t="s">
        <v>1526</v>
      </c>
      <c r="C332" s="134"/>
      <c r="D332" s="174">
        <v>1</v>
      </c>
      <c r="E332" s="133"/>
      <c r="F332" s="176">
        <v>45098</v>
      </c>
      <c r="G332" s="176">
        <v>45098</v>
      </c>
      <c r="H332" s="134"/>
      <c r="I332" s="134"/>
      <c r="J332" s="176">
        <v>45099</v>
      </c>
      <c r="K332" s="160" t="s">
        <v>426</v>
      </c>
      <c r="L332" s="4" t="str">
        <f t="shared" si="3"/>
        <v>OK</v>
      </c>
    </row>
    <row r="333" spans="1:12" s="4" customFormat="1" hidden="1" x14ac:dyDescent="0.2">
      <c r="A333" s="163">
        <v>2</v>
      </c>
      <c r="B333" s="134" t="s">
        <v>1422</v>
      </c>
      <c r="C333" s="134" t="s">
        <v>1471</v>
      </c>
      <c r="D333" s="174"/>
      <c r="E333" s="133">
        <v>1</v>
      </c>
      <c r="F333" s="176">
        <v>45015</v>
      </c>
      <c r="G333" s="176">
        <v>45028</v>
      </c>
      <c r="H333" s="160" t="s">
        <v>882</v>
      </c>
      <c r="I333" s="134"/>
      <c r="J333" s="176">
        <v>45029</v>
      </c>
      <c r="K333" s="160" t="s">
        <v>426</v>
      </c>
      <c r="L333" s="4" t="str">
        <f t="shared" si="3"/>
        <v>OK</v>
      </c>
    </row>
    <row r="334" spans="1:12" s="4" customFormat="1" ht="12.2" hidden="1" customHeight="1" x14ac:dyDescent="0.2">
      <c r="A334" s="163">
        <v>4</v>
      </c>
      <c r="B334" s="134" t="s">
        <v>1530</v>
      </c>
      <c r="C334" s="134"/>
      <c r="D334" s="174"/>
      <c r="E334" s="133">
        <v>1</v>
      </c>
      <c r="F334" s="176">
        <v>45099</v>
      </c>
      <c r="G334" s="176">
        <v>45102</v>
      </c>
      <c r="H334" s="134"/>
      <c r="I334" s="134"/>
      <c r="J334" s="176">
        <v>45103</v>
      </c>
      <c r="K334" s="160" t="s">
        <v>426</v>
      </c>
      <c r="L334" s="4" t="str">
        <f t="shared" si="3"/>
        <v>OK</v>
      </c>
    </row>
    <row r="335" spans="1:12" s="4" customFormat="1" ht="12.2" hidden="1" customHeight="1" x14ac:dyDescent="0.2">
      <c r="A335" s="163">
        <v>4</v>
      </c>
      <c r="B335" s="134" t="s">
        <v>1527</v>
      </c>
      <c r="C335" s="134"/>
      <c r="D335" s="174">
        <v>1</v>
      </c>
      <c r="E335" s="133"/>
      <c r="F335" s="176">
        <v>45098</v>
      </c>
      <c r="G335" s="176">
        <v>45103</v>
      </c>
      <c r="H335" s="134"/>
      <c r="I335" s="134"/>
      <c r="J335" s="176">
        <v>45104</v>
      </c>
      <c r="K335" s="160" t="s">
        <v>426</v>
      </c>
      <c r="L335" s="4" t="str">
        <f t="shared" si="3"/>
        <v>OK</v>
      </c>
    </row>
    <row r="336" spans="1:12" s="4" customFormat="1" ht="12.2" hidden="1" customHeight="1" x14ac:dyDescent="0.2">
      <c r="A336" s="163">
        <v>4</v>
      </c>
      <c r="B336" s="134" t="s">
        <v>1525</v>
      </c>
      <c r="C336" s="134"/>
      <c r="D336" s="174"/>
      <c r="E336" s="133">
        <v>1</v>
      </c>
      <c r="F336" s="176">
        <v>45097</v>
      </c>
      <c r="G336" s="176">
        <v>45103</v>
      </c>
      <c r="H336" s="134"/>
      <c r="I336" s="134"/>
      <c r="J336" s="176">
        <v>45104</v>
      </c>
      <c r="K336" s="160" t="s">
        <v>426</v>
      </c>
      <c r="L336" s="4" t="str">
        <f t="shared" si="3"/>
        <v>OK</v>
      </c>
    </row>
    <row r="337" spans="1:12" ht="25.35" hidden="1" x14ac:dyDescent="0.2">
      <c r="A337" s="163">
        <v>4</v>
      </c>
      <c r="B337" s="134" t="s">
        <v>1496</v>
      </c>
      <c r="C337" s="134"/>
      <c r="D337" s="174">
        <v>1</v>
      </c>
      <c r="E337" s="133"/>
      <c r="F337" s="176">
        <v>45082</v>
      </c>
      <c r="G337" s="176">
        <v>45102</v>
      </c>
      <c r="H337" s="134"/>
      <c r="I337" s="134" t="s">
        <v>1538</v>
      </c>
      <c r="J337" s="176">
        <v>45104</v>
      </c>
      <c r="K337" s="160" t="s">
        <v>426</v>
      </c>
      <c r="L337" s="4" t="str">
        <f t="shared" si="3"/>
        <v>OK</v>
      </c>
    </row>
    <row r="338" spans="1:12" s="4" customFormat="1" ht="12.2" hidden="1" customHeight="1" x14ac:dyDescent="0.2">
      <c r="A338" s="163" t="s">
        <v>43</v>
      </c>
      <c r="B338" s="134" t="s">
        <v>1523</v>
      </c>
      <c r="C338" s="134"/>
      <c r="D338" s="174"/>
      <c r="E338" s="133">
        <v>1</v>
      </c>
      <c r="F338" s="176">
        <v>45096</v>
      </c>
      <c r="G338" s="176">
        <v>45103</v>
      </c>
      <c r="H338" s="134"/>
      <c r="I338" s="134"/>
      <c r="J338" s="176">
        <v>45104</v>
      </c>
      <c r="K338" s="160" t="s">
        <v>426</v>
      </c>
      <c r="L338" s="4" t="str">
        <f t="shared" si="3"/>
        <v>OK</v>
      </c>
    </row>
    <row r="339" spans="1:12" s="4" customFormat="1" ht="12.2" hidden="1" customHeight="1" x14ac:dyDescent="0.2">
      <c r="A339" s="163" t="s">
        <v>43</v>
      </c>
      <c r="B339" s="134" t="s">
        <v>594</v>
      </c>
      <c r="C339" s="134"/>
      <c r="D339" s="174">
        <v>1</v>
      </c>
      <c r="E339" s="133">
        <v>1</v>
      </c>
      <c r="F339" s="176">
        <v>45111</v>
      </c>
      <c r="G339" s="176">
        <v>45113</v>
      </c>
      <c r="H339" s="134"/>
      <c r="I339" s="134"/>
      <c r="J339" s="176">
        <v>45114</v>
      </c>
      <c r="K339" s="160" t="s">
        <v>426</v>
      </c>
      <c r="L339" s="4" t="str">
        <f t="shared" si="3"/>
        <v>OK</v>
      </c>
    </row>
    <row r="340" spans="1:12" s="4" customFormat="1" ht="12.2" hidden="1" customHeight="1" x14ac:dyDescent="0.2">
      <c r="A340" s="163">
        <v>5</v>
      </c>
      <c r="B340" s="134" t="s">
        <v>1495</v>
      </c>
      <c r="C340" s="134" t="s">
        <v>647</v>
      </c>
      <c r="D340" s="174"/>
      <c r="E340" s="133">
        <v>1</v>
      </c>
      <c r="F340" s="176">
        <v>45082</v>
      </c>
      <c r="G340" s="176">
        <v>45116</v>
      </c>
      <c r="H340" s="134"/>
      <c r="I340" s="134"/>
      <c r="J340" s="176">
        <v>45104</v>
      </c>
      <c r="K340" s="160" t="s">
        <v>426</v>
      </c>
      <c r="L340" s="4" t="str">
        <f t="shared" si="3"/>
        <v>exceeded</v>
      </c>
    </row>
    <row r="341" spans="1:12" hidden="1" x14ac:dyDescent="0.2">
      <c r="A341" s="163" t="s">
        <v>43</v>
      </c>
      <c r="B341" s="134" t="s">
        <v>1542</v>
      </c>
      <c r="C341" s="134" t="s">
        <v>1544</v>
      </c>
      <c r="D341" s="174"/>
      <c r="E341" s="133">
        <v>1</v>
      </c>
      <c r="F341" s="176">
        <v>45116</v>
      </c>
      <c r="G341" s="176">
        <v>45116</v>
      </c>
      <c r="H341" s="134" t="s">
        <v>1543</v>
      </c>
      <c r="I341" s="134"/>
      <c r="J341" s="176">
        <v>45117</v>
      </c>
      <c r="K341" s="160" t="s">
        <v>426</v>
      </c>
      <c r="L341" s="4" t="str">
        <f t="shared" si="3"/>
        <v>OK</v>
      </c>
    </row>
    <row r="342" spans="1:12" hidden="1" x14ac:dyDescent="0.2">
      <c r="A342" s="163">
        <v>2</v>
      </c>
      <c r="B342" s="134" t="s">
        <v>1541</v>
      </c>
      <c r="C342" s="134" t="s">
        <v>647</v>
      </c>
      <c r="D342" s="174"/>
      <c r="E342" s="133">
        <v>1</v>
      </c>
      <c r="F342" s="176">
        <v>45116</v>
      </c>
      <c r="G342" s="176">
        <v>45116</v>
      </c>
      <c r="H342" s="134"/>
      <c r="I342" s="134"/>
      <c r="J342" s="176">
        <v>45117</v>
      </c>
      <c r="K342" s="160" t="s">
        <v>426</v>
      </c>
      <c r="L342" s="4" t="str">
        <f t="shared" si="3"/>
        <v>OK</v>
      </c>
    </row>
    <row r="343" spans="1:12" s="4" customFormat="1" hidden="1" x14ac:dyDescent="0.2">
      <c r="A343" s="163">
        <v>4</v>
      </c>
      <c r="B343" s="134" t="s">
        <v>1549</v>
      </c>
      <c r="C343" s="134"/>
      <c r="D343" s="174">
        <v>1</v>
      </c>
      <c r="E343" s="133"/>
      <c r="F343" s="176">
        <v>45119</v>
      </c>
      <c r="G343" s="176">
        <v>45119</v>
      </c>
      <c r="H343" s="134"/>
      <c r="I343" s="134"/>
      <c r="J343" s="176">
        <v>45121</v>
      </c>
      <c r="K343" s="160" t="s">
        <v>426</v>
      </c>
      <c r="L343" s="4" t="str">
        <f t="shared" si="3"/>
        <v>OK</v>
      </c>
    </row>
    <row r="344" spans="1:12" s="4" customFormat="1" hidden="1" x14ac:dyDescent="0.2">
      <c r="A344" s="163" t="s">
        <v>43</v>
      </c>
      <c r="B344" s="134" t="s">
        <v>1548</v>
      </c>
      <c r="C344" s="134"/>
      <c r="D344" s="174">
        <v>1</v>
      </c>
      <c r="E344" s="133"/>
      <c r="F344" s="176">
        <v>45119</v>
      </c>
      <c r="G344" s="170"/>
      <c r="H344" s="134"/>
      <c r="I344" s="134"/>
      <c r="J344" s="176">
        <v>45121</v>
      </c>
      <c r="K344" s="160" t="s">
        <v>426</v>
      </c>
      <c r="L344" s="4" t="str">
        <f t="shared" si="3"/>
        <v>OK</v>
      </c>
    </row>
    <row r="345" spans="1:12" s="4" customFormat="1" hidden="1" x14ac:dyDescent="0.2">
      <c r="A345" s="163" t="s">
        <v>43</v>
      </c>
      <c r="B345" s="134" t="s">
        <v>1537</v>
      </c>
      <c r="C345" s="134"/>
      <c r="D345" s="174">
        <v>1</v>
      </c>
      <c r="E345" s="133"/>
      <c r="F345" s="176">
        <v>45111</v>
      </c>
      <c r="G345" s="176">
        <v>45119</v>
      </c>
      <c r="H345" s="134"/>
      <c r="I345" s="134"/>
      <c r="J345" s="176">
        <v>45114</v>
      </c>
      <c r="K345" s="160" t="s">
        <v>425</v>
      </c>
      <c r="L345" s="4" t="str">
        <f t="shared" si="3"/>
        <v>exceeded</v>
      </c>
    </row>
    <row r="346" spans="1:12" s="4" customFormat="1" hidden="1" x14ac:dyDescent="0.2">
      <c r="A346" s="163" t="s">
        <v>43</v>
      </c>
      <c r="B346" s="134" t="s">
        <v>1547</v>
      </c>
      <c r="C346" s="134"/>
      <c r="D346" s="174"/>
      <c r="E346" s="133">
        <v>1</v>
      </c>
      <c r="F346" s="176">
        <v>45119</v>
      </c>
      <c r="G346" s="176">
        <v>45124</v>
      </c>
      <c r="H346" s="134"/>
      <c r="I346" s="134"/>
      <c r="J346" s="176">
        <v>45124</v>
      </c>
      <c r="K346" s="160" t="s">
        <v>426</v>
      </c>
      <c r="L346" s="4" t="str">
        <f t="shared" si="3"/>
        <v>OK</v>
      </c>
    </row>
    <row r="347" spans="1:12" s="4" customFormat="1" hidden="1" x14ac:dyDescent="0.2">
      <c r="A347" s="163" t="s">
        <v>43</v>
      </c>
      <c r="B347" s="134" t="s">
        <v>1553</v>
      </c>
      <c r="C347" s="134"/>
      <c r="D347" s="174">
        <v>1</v>
      </c>
      <c r="E347" s="133"/>
      <c r="F347" s="176">
        <v>45124</v>
      </c>
      <c r="G347" s="176"/>
      <c r="H347" s="134"/>
      <c r="I347" s="134"/>
      <c r="J347" s="176">
        <v>45125</v>
      </c>
      <c r="K347" s="160" t="s">
        <v>426</v>
      </c>
      <c r="L347" s="4" t="str">
        <f t="shared" si="3"/>
        <v>OK</v>
      </c>
    </row>
    <row r="348" spans="1:12" s="4" customFormat="1" ht="43" hidden="1" customHeight="1" x14ac:dyDescent="0.2">
      <c r="A348" s="163">
        <v>5</v>
      </c>
      <c r="B348" s="134" t="s">
        <v>1558</v>
      </c>
      <c r="C348" s="134"/>
      <c r="D348" s="174"/>
      <c r="E348" s="133">
        <v>1</v>
      </c>
      <c r="F348" s="176">
        <v>45125</v>
      </c>
      <c r="G348" s="176"/>
      <c r="H348" s="134"/>
      <c r="I348" s="134" t="s">
        <v>1559</v>
      </c>
      <c r="J348" s="176">
        <v>45127</v>
      </c>
      <c r="K348" s="160" t="s">
        <v>426</v>
      </c>
      <c r="L348" s="4" t="str">
        <f t="shared" si="3"/>
        <v>OK</v>
      </c>
    </row>
    <row r="349" spans="1:12" s="4" customFormat="1" ht="30.2" hidden="1" customHeight="1" x14ac:dyDescent="0.2">
      <c r="A349" s="163">
        <v>12</v>
      </c>
      <c r="B349" s="134" t="s">
        <v>1554</v>
      </c>
      <c r="C349" s="134"/>
      <c r="D349" s="174">
        <v>1</v>
      </c>
      <c r="E349" s="133"/>
      <c r="F349" s="176">
        <v>45124</v>
      </c>
      <c r="G349" s="176">
        <v>45124</v>
      </c>
      <c r="H349" s="134"/>
      <c r="I349" s="134"/>
      <c r="J349" s="176">
        <v>45125</v>
      </c>
      <c r="K349" s="160" t="s">
        <v>425</v>
      </c>
      <c r="L349" s="4" t="str">
        <f t="shared" si="3"/>
        <v>OK</v>
      </c>
    </row>
    <row r="350" spans="1:12" s="4" customFormat="1" ht="43" hidden="1" customHeight="1" x14ac:dyDescent="0.2">
      <c r="A350" s="163">
        <v>12</v>
      </c>
      <c r="B350" s="134" t="s">
        <v>1557</v>
      </c>
      <c r="C350" s="134" t="s">
        <v>1560</v>
      </c>
      <c r="D350" s="174"/>
      <c r="E350" s="133">
        <v>1</v>
      </c>
      <c r="F350" s="176">
        <v>45124</v>
      </c>
      <c r="G350" s="176">
        <v>45126</v>
      </c>
      <c r="H350" s="134"/>
      <c r="I350" s="134"/>
      <c r="J350" s="176">
        <v>45127</v>
      </c>
      <c r="K350" s="160" t="s">
        <v>426</v>
      </c>
      <c r="L350" s="4" t="str">
        <f t="shared" si="3"/>
        <v>OK</v>
      </c>
    </row>
    <row r="351" spans="1:12" s="4" customFormat="1" ht="36" hidden="1" customHeight="1" x14ac:dyDescent="0.2">
      <c r="A351" s="163">
        <v>12</v>
      </c>
      <c r="B351" s="134" t="s">
        <v>1556</v>
      </c>
      <c r="C351" s="134"/>
      <c r="D351" s="174">
        <v>1</v>
      </c>
      <c r="E351" s="133"/>
      <c r="F351" s="176">
        <v>45124</v>
      </c>
      <c r="G351" s="176">
        <v>45128</v>
      </c>
      <c r="H351" s="134"/>
      <c r="I351" s="134"/>
      <c r="J351" s="176">
        <v>45132</v>
      </c>
      <c r="K351" s="243" t="s">
        <v>426</v>
      </c>
      <c r="L351" s="4" t="str">
        <f t="shared" si="3"/>
        <v>OK</v>
      </c>
    </row>
    <row r="352" spans="1:12" s="4" customFormat="1" hidden="1" x14ac:dyDescent="0.2">
      <c r="A352" s="163">
        <v>4</v>
      </c>
      <c r="B352" s="134" t="s">
        <v>1555</v>
      </c>
      <c r="C352" s="134"/>
      <c r="D352" s="174">
        <v>1</v>
      </c>
      <c r="E352" s="133">
        <v>1</v>
      </c>
      <c r="F352" s="176">
        <v>45119</v>
      </c>
      <c r="G352" s="176">
        <v>45131</v>
      </c>
      <c r="H352" s="134"/>
      <c r="I352" s="134"/>
      <c r="J352" s="176">
        <v>45127</v>
      </c>
      <c r="K352" s="160" t="s">
        <v>426</v>
      </c>
      <c r="L352" s="4" t="str">
        <f t="shared" si="3"/>
        <v>exceeded</v>
      </c>
    </row>
    <row r="353" spans="1:12" s="4" customFormat="1" hidden="1" x14ac:dyDescent="0.2">
      <c r="A353" s="163">
        <v>12</v>
      </c>
      <c r="B353" s="134" t="s">
        <v>1563</v>
      </c>
      <c r="C353" s="156"/>
      <c r="D353" s="174">
        <v>1</v>
      </c>
      <c r="E353" s="133"/>
      <c r="F353" s="176">
        <v>44767</v>
      </c>
      <c r="G353" s="176">
        <v>44767</v>
      </c>
      <c r="H353" s="160"/>
      <c r="I353" s="160"/>
      <c r="J353" s="175">
        <v>45134</v>
      </c>
      <c r="K353" s="243" t="s">
        <v>426</v>
      </c>
      <c r="L353" s="4" t="str">
        <f t="shared" si="3"/>
        <v>OK</v>
      </c>
    </row>
    <row r="354" spans="1:12" s="4" customFormat="1" hidden="1" x14ac:dyDescent="0.2">
      <c r="A354" s="163">
        <v>12</v>
      </c>
      <c r="B354" s="134" t="s">
        <v>1562</v>
      </c>
      <c r="C354" s="156"/>
      <c r="D354" s="174"/>
      <c r="E354" s="133">
        <v>1</v>
      </c>
      <c r="F354" s="175">
        <v>44766</v>
      </c>
      <c r="G354" s="176">
        <v>44767</v>
      </c>
      <c r="H354" s="160"/>
      <c r="I354" s="160"/>
      <c r="J354" s="175">
        <v>45134</v>
      </c>
      <c r="K354" s="243" t="s">
        <v>426</v>
      </c>
      <c r="L354" s="4" t="str">
        <f t="shared" si="3"/>
        <v>OK</v>
      </c>
    </row>
    <row r="355" spans="1:12" s="4" customFormat="1" hidden="1" x14ac:dyDescent="0.2">
      <c r="A355" s="163">
        <v>12</v>
      </c>
      <c r="B355" s="134" t="s">
        <v>1565</v>
      </c>
      <c r="C355" s="156"/>
      <c r="D355" s="174"/>
      <c r="E355" s="133">
        <v>1</v>
      </c>
      <c r="F355" s="176">
        <v>45134</v>
      </c>
      <c r="G355" s="176">
        <v>45134</v>
      </c>
      <c r="H355" s="160"/>
      <c r="I355" s="160"/>
      <c r="J355" s="176"/>
      <c r="K355" s="160"/>
      <c r="L355" s="4" t="str">
        <f t="shared" si="3"/>
        <v/>
      </c>
    </row>
    <row r="356" spans="1:12" hidden="1" x14ac:dyDescent="0.2">
      <c r="A356" s="163">
        <v>12</v>
      </c>
      <c r="B356" s="134" t="s">
        <v>1566</v>
      </c>
      <c r="C356" s="156"/>
      <c r="D356" s="174"/>
      <c r="E356" s="133">
        <v>1</v>
      </c>
      <c r="F356" s="176">
        <v>45134</v>
      </c>
      <c r="G356" s="176">
        <v>45134</v>
      </c>
      <c r="H356" s="160"/>
      <c r="I356" s="160"/>
      <c r="J356" s="176"/>
      <c r="K356" s="160"/>
      <c r="L356" s="4" t="str">
        <f t="shared" si="3"/>
        <v/>
      </c>
    </row>
    <row r="357" spans="1:12" hidden="1" x14ac:dyDescent="0.2">
      <c r="A357" s="163">
        <v>5</v>
      </c>
      <c r="B357" s="134" t="s">
        <v>1567</v>
      </c>
      <c r="C357" s="156"/>
      <c r="D357" s="174"/>
      <c r="E357" s="133">
        <v>1</v>
      </c>
      <c r="F357" s="176">
        <v>45134</v>
      </c>
      <c r="G357" s="176">
        <v>45134</v>
      </c>
      <c r="H357" s="160"/>
      <c r="I357" s="160"/>
      <c r="J357" s="176"/>
      <c r="K357" s="160"/>
      <c r="L357" s="4" t="str">
        <f t="shared" si="3"/>
        <v/>
      </c>
    </row>
    <row r="358" spans="1:12" s="4" customFormat="1" hidden="1" x14ac:dyDescent="0.2">
      <c r="A358" s="4">
        <v>5</v>
      </c>
      <c r="B358" s="252" t="s">
        <v>1570</v>
      </c>
      <c r="C358" s="202" t="s">
        <v>647</v>
      </c>
      <c r="E358" s="4">
        <v>1</v>
      </c>
      <c r="F358" s="203">
        <v>45137</v>
      </c>
      <c r="G358" s="167">
        <v>45137</v>
      </c>
      <c r="H358" s="204"/>
      <c r="I358" s="96"/>
      <c r="J358" s="96"/>
      <c r="K358" s="243" t="s">
        <v>426</v>
      </c>
      <c r="L358" s="4" t="str">
        <f t="shared" si="3"/>
        <v/>
      </c>
    </row>
    <row r="359" spans="1:12" s="4" customFormat="1" hidden="1" x14ac:dyDescent="0.2">
      <c r="A359" s="4">
        <v>4</v>
      </c>
      <c r="B359" s="252" t="s">
        <v>1572</v>
      </c>
      <c r="C359" s="202" t="s">
        <v>647</v>
      </c>
      <c r="E359" s="4">
        <v>1</v>
      </c>
      <c r="F359" s="203">
        <v>45137</v>
      </c>
      <c r="G359" s="167"/>
      <c r="H359" s="96"/>
      <c r="I359" s="96"/>
      <c r="J359" s="96"/>
      <c r="K359" s="243" t="s">
        <v>426</v>
      </c>
      <c r="L359" s="4" t="str">
        <f t="shared" si="3"/>
        <v/>
      </c>
    </row>
    <row r="360" spans="1:12" s="4" customFormat="1" hidden="1" x14ac:dyDescent="0.2">
      <c r="A360" s="4">
        <v>4</v>
      </c>
      <c r="B360" s="252" t="s">
        <v>1571</v>
      </c>
      <c r="C360" s="202" t="s">
        <v>647</v>
      </c>
      <c r="E360" s="4">
        <v>1</v>
      </c>
      <c r="F360" s="203">
        <v>45137</v>
      </c>
      <c r="G360" s="167"/>
      <c r="H360" s="96"/>
      <c r="I360" s="96"/>
      <c r="J360" s="96"/>
      <c r="K360" s="243" t="s">
        <v>426</v>
      </c>
      <c r="L360" s="4" t="str">
        <f t="shared" si="3"/>
        <v/>
      </c>
    </row>
    <row r="361" spans="1:12" s="4" customFormat="1" hidden="1" x14ac:dyDescent="0.2">
      <c r="A361" s="133">
        <v>5</v>
      </c>
      <c r="B361" s="134" t="s">
        <v>1580</v>
      </c>
      <c r="C361" s="156"/>
      <c r="D361" s="133"/>
      <c r="E361" s="133">
        <v>1</v>
      </c>
      <c r="F361" s="176">
        <v>45145</v>
      </c>
      <c r="G361" s="176">
        <v>45145</v>
      </c>
      <c r="H361" s="156"/>
      <c r="I361" s="156"/>
      <c r="J361" s="176">
        <v>45146</v>
      </c>
      <c r="K361" s="243" t="s">
        <v>426</v>
      </c>
      <c r="L361" s="4" t="str">
        <f t="shared" si="3"/>
        <v>OK</v>
      </c>
    </row>
    <row r="362" spans="1:12" s="4" customFormat="1" ht="25.35" hidden="1" x14ac:dyDescent="0.2">
      <c r="A362" s="133">
        <v>12</v>
      </c>
      <c r="B362" s="134" t="s">
        <v>1581</v>
      </c>
      <c r="C362" s="156"/>
      <c r="D362" s="133">
        <v>1</v>
      </c>
      <c r="E362" s="133"/>
      <c r="F362" s="176">
        <v>45145</v>
      </c>
      <c r="G362" s="176">
        <v>45147</v>
      </c>
      <c r="H362" s="156"/>
      <c r="I362" s="160" t="s">
        <v>1589</v>
      </c>
      <c r="J362" s="176">
        <v>45148</v>
      </c>
      <c r="K362" s="243" t="s">
        <v>426</v>
      </c>
      <c r="L362" s="4" t="str">
        <f t="shared" si="3"/>
        <v>OK</v>
      </c>
    </row>
    <row r="363" spans="1:12" s="4" customFormat="1" ht="50.7" hidden="1" x14ac:dyDescent="0.2">
      <c r="A363" s="133">
        <v>4</v>
      </c>
      <c r="B363" s="134" t="s">
        <v>1583</v>
      </c>
      <c r="C363" s="156"/>
      <c r="D363" s="133"/>
      <c r="E363" s="133">
        <v>1</v>
      </c>
      <c r="F363" s="176">
        <v>45145</v>
      </c>
      <c r="G363" s="176">
        <v>45145</v>
      </c>
      <c r="H363" s="156"/>
      <c r="I363" s="160" t="s">
        <v>1590</v>
      </c>
      <c r="J363" s="176">
        <v>45155</v>
      </c>
      <c r="K363" s="243" t="s">
        <v>426</v>
      </c>
      <c r="L363" s="4" t="str">
        <f t="shared" si="3"/>
        <v>OK</v>
      </c>
    </row>
    <row r="364" spans="1:12" ht="25.35" hidden="1" x14ac:dyDescent="0.2">
      <c r="A364" s="133">
        <v>4</v>
      </c>
      <c r="B364" s="134" t="s">
        <v>1584</v>
      </c>
      <c r="C364" s="156"/>
      <c r="D364" s="133"/>
      <c r="E364" s="133">
        <v>1</v>
      </c>
      <c r="F364" s="176">
        <v>45145</v>
      </c>
      <c r="G364" s="176">
        <v>45147</v>
      </c>
      <c r="H364" s="156"/>
      <c r="I364" s="156"/>
      <c r="J364" s="176">
        <v>45148</v>
      </c>
      <c r="K364" s="243" t="s">
        <v>426</v>
      </c>
      <c r="L364" s="4" t="str">
        <f t="shared" si="3"/>
        <v>OK</v>
      </c>
    </row>
    <row r="365" spans="1:12" hidden="1" x14ac:dyDescent="0.2">
      <c r="A365" s="133">
        <v>4</v>
      </c>
      <c r="B365" s="134" t="s">
        <v>1588</v>
      </c>
      <c r="C365" s="156" t="s">
        <v>647</v>
      </c>
      <c r="D365" s="133"/>
      <c r="E365" s="133">
        <v>1</v>
      </c>
      <c r="F365" s="176">
        <v>45146</v>
      </c>
      <c r="G365" s="176">
        <v>45148</v>
      </c>
      <c r="H365" s="156"/>
      <c r="I365" s="156"/>
      <c r="J365" s="176">
        <v>45152</v>
      </c>
      <c r="K365" s="243" t="s">
        <v>426</v>
      </c>
      <c r="L365" s="4" t="str">
        <f t="shared" si="3"/>
        <v>OK</v>
      </c>
    </row>
    <row r="366" spans="1:12" hidden="1" x14ac:dyDescent="0.2">
      <c r="A366" s="133">
        <v>4</v>
      </c>
      <c r="B366" s="134" t="s">
        <v>1582</v>
      </c>
      <c r="C366" s="156" t="s">
        <v>647</v>
      </c>
      <c r="D366" s="133">
        <v>1</v>
      </c>
      <c r="E366" s="133">
        <v>1</v>
      </c>
      <c r="F366" s="176">
        <v>45145</v>
      </c>
      <c r="G366" s="176">
        <v>45148</v>
      </c>
      <c r="H366" s="156"/>
      <c r="I366" s="156"/>
      <c r="J366" s="176">
        <v>45152</v>
      </c>
      <c r="K366" s="243" t="s">
        <v>426</v>
      </c>
      <c r="L366" s="4" t="str">
        <f t="shared" si="3"/>
        <v>OK</v>
      </c>
    </row>
    <row r="367" spans="1:12" ht="38" hidden="1" x14ac:dyDescent="0.2">
      <c r="A367" s="163" t="s">
        <v>43</v>
      </c>
      <c r="B367" s="134" t="s">
        <v>1585</v>
      </c>
      <c r="C367" s="156"/>
      <c r="D367" s="133"/>
      <c r="E367" s="133">
        <v>1</v>
      </c>
      <c r="F367" s="176">
        <v>45145</v>
      </c>
      <c r="G367" s="176">
        <v>45147</v>
      </c>
      <c r="H367" s="156"/>
      <c r="I367" s="160" t="s">
        <v>1594</v>
      </c>
      <c r="J367" s="176">
        <v>45148</v>
      </c>
      <c r="K367" s="243" t="s">
        <v>426</v>
      </c>
      <c r="L367" s="4" t="str">
        <f t="shared" si="3"/>
        <v>OK</v>
      </c>
    </row>
    <row r="368" spans="1:12" s="4" customFormat="1" ht="38" hidden="1" x14ac:dyDescent="0.2">
      <c r="A368" s="133" t="s">
        <v>43</v>
      </c>
      <c r="B368" s="134" t="s">
        <v>1596</v>
      </c>
      <c r="C368" s="160"/>
      <c r="D368" s="133"/>
      <c r="E368" s="133"/>
      <c r="F368" s="176">
        <v>45153</v>
      </c>
      <c r="G368" s="176">
        <v>45155</v>
      </c>
      <c r="H368" s="156"/>
      <c r="I368" s="160" t="s">
        <v>1599</v>
      </c>
      <c r="J368" s="176">
        <v>45155</v>
      </c>
      <c r="K368" s="243" t="s">
        <v>426</v>
      </c>
      <c r="L368" s="4" t="str">
        <f t="shared" si="3"/>
        <v>OK</v>
      </c>
    </row>
    <row r="369" spans="1:12" ht="50.7" hidden="1" x14ac:dyDescent="0.2">
      <c r="A369" s="163" t="s">
        <v>43</v>
      </c>
      <c r="B369" s="134" t="s">
        <v>1603</v>
      </c>
      <c r="C369" s="160"/>
      <c r="D369" s="133"/>
      <c r="E369" s="133">
        <v>1</v>
      </c>
      <c r="F369" s="176">
        <v>45160</v>
      </c>
      <c r="G369" s="176">
        <v>45160</v>
      </c>
      <c r="H369" s="156"/>
      <c r="I369" s="160" t="s">
        <v>1604</v>
      </c>
      <c r="J369" s="176">
        <v>45162</v>
      </c>
      <c r="K369" s="243" t="s">
        <v>426</v>
      </c>
      <c r="L369" s="4" t="str">
        <f t="shared" si="3"/>
        <v>OK</v>
      </c>
    </row>
    <row r="370" spans="1:12" s="4" customFormat="1" hidden="1" x14ac:dyDescent="0.2">
      <c r="A370" s="133">
        <v>4</v>
      </c>
      <c r="B370" s="134" t="s">
        <v>1602</v>
      </c>
      <c r="C370" s="160"/>
      <c r="D370" s="133">
        <v>1</v>
      </c>
      <c r="E370" s="133"/>
      <c r="F370" s="176">
        <v>45160</v>
      </c>
      <c r="G370" s="170"/>
      <c r="H370" s="156"/>
      <c r="I370" s="176">
        <v>45160</v>
      </c>
      <c r="J370" s="176">
        <v>45161</v>
      </c>
      <c r="K370" s="243" t="s">
        <v>426</v>
      </c>
      <c r="L370" s="4" t="str">
        <f t="shared" ref="L370" ca="1" si="4">IF(J370 = "","",IF(J370&gt;NOW(),"OK","exceeded"))</f>
        <v>exceeded</v>
      </c>
    </row>
    <row r="371" spans="1:12" hidden="1" x14ac:dyDescent="0.2">
      <c r="A371" s="163" t="s">
        <v>43</v>
      </c>
      <c r="B371" s="134" t="s">
        <v>1607</v>
      </c>
      <c r="C371" s="160"/>
      <c r="D371" s="133"/>
      <c r="E371" s="133">
        <v>1</v>
      </c>
      <c r="F371" s="176">
        <v>45161</v>
      </c>
      <c r="G371" s="176">
        <v>45162</v>
      </c>
      <c r="H371" s="156"/>
      <c r="I371" s="176"/>
      <c r="J371" s="176">
        <v>45162</v>
      </c>
      <c r="K371" s="243" t="s">
        <v>426</v>
      </c>
      <c r="L371" s="4" t="str">
        <f t="shared" si="3"/>
        <v>OK</v>
      </c>
    </row>
    <row r="372" spans="1:12" hidden="1" x14ac:dyDescent="0.2">
      <c r="A372" s="163">
        <v>4</v>
      </c>
      <c r="B372" s="134" t="s">
        <v>1608</v>
      </c>
      <c r="C372" s="160"/>
      <c r="D372" s="133"/>
      <c r="E372" s="133">
        <v>1</v>
      </c>
      <c r="F372" s="176">
        <v>45161</v>
      </c>
      <c r="G372" s="176">
        <v>45162</v>
      </c>
      <c r="H372" s="156"/>
      <c r="I372" s="176"/>
      <c r="J372" s="176">
        <v>45166</v>
      </c>
      <c r="K372" s="243" t="s">
        <v>426</v>
      </c>
      <c r="L372" s="4" t="str">
        <f t="shared" si="3"/>
        <v>OK</v>
      </c>
    </row>
    <row r="373" spans="1:12" hidden="1" x14ac:dyDescent="0.2">
      <c r="A373" s="133">
        <v>4</v>
      </c>
      <c r="B373" s="134" t="s">
        <v>1605</v>
      </c>
      <c r="C373" s="160"/>
      <c r="D373" s="133">
        <v>1</v>
      </c>
      <c r="E373" s="133">
        <v>1</v>
      </c>
      <c r="F373" s="176">
        <v>45161</v>
      </c>
      <c r="G373" s="176">
        <v>45161</v>
      </c>
      <c r="H373" s="156"/>
      <c r="I373" s="156"/>
      <c r="J373" s="176">
        <v>45162</v>
      </c>
      <c r="K373" s="243" t="s">
        <v>426</v>
      </c>
      <c r="L373" s="4" t="str">
        <f t="shared" si="3"/>
        <v>OK</v>
      </c>
    </row>
    <row r="374" spans="1:12" hidden="1" x14ac:dyDescent="0.2">
      <c r="A374" s="163">
        <v>12</v>
      </c>
      <c r="B374" s="134" t="s">
        <v>1606</v>
      </c>
      <c r="C374" s="160"/>
      <c r="D374" s="133">
        <v>1</v>
      </c>
      <c r="E374" s="133"/>
      <c r="F374" s="176">
        <v>45161</v>
      </c>
      <c r="G374" s="176">
        <v>45162</v>
      </c>
      <c r="H374" s="156"/>
      <c r="I374" s="176"/>
      <c r="J374" s="176">
        <v>45166</v>
      </c>
      <c r="K374" s="243" t="s">
        <v>426</v>
      </c>
      <c r="L374" s="4" t="str">
        <f t="shared" ref="L374" ca="1" si="5">IF(J374 = "","",IF(J374&gt;NOW(),"OK","exceeded"))</f>
        <v>exceeded</v>
      </c>
    </row>
    <row r="375" spans="1:12" ht="50.7" x14ac:dyDescent="0.2">
      <c r="A375" s="133">
        <v>12</v>
      </c>
      <c r="B375" s="134" t="s">
        <v>1616</v>
      </c>
      <c r="C375" s="160"/>
      <c r="D375" s="133"/>
      <c r="E375" s="133">
        <v>1</v>
      </c>
      <c r="F375" s="176">
        <v>45167</v>
      </c>
      <c r="G375" s="176">
        <v>45167</v>
      </c>
      <c r="H375" s="156"/>
      <c r="I375" s="160" t="s">
        <v>1617</v>
      </c>
      <c r="J375" s="176">
        <v>45167</v>
      </c>
      <c r="K375" s="243" t="s">
        <v>426</v>
      </c>
      <c r="L375" s="4" t="str">
        <f t="shared" ref="L375" si="6">IF(J375 = "","",IF(J375&gt;=G375,"OK","exceeded"))</f>
        <v>OK</v>
      </c>
    </row>
    <row r="376" spans="1:12" ht="25.35" hidden="1" x14ac:dyDescent="0.2">
      <c r="A376" s="133">
        <v>4</v>
      </c>
      <c r="B376" s="134" t="s">
        <v>1620</v>
      </c>
      <c r="C376" s="160" t="s">
        <v>647</v>
      </c>
      <c r="D376" s="133"/>
      <c r="E376" s="133">
        <v>1</v>
      </c>
      <c r="F376" s="176">
        <v>45166</v>
      </c>
      <c r="G376" s="176">
        <v>45167</v>
      </c>
      <c r="H376" s="156"/>
      <c r="I376" s="160" t="s">
        <v>1622</v>
      </c>
      <c r="J376" s="176">
        <v>45169</v>
      </c>
      <c r="K376" s="243" t="s">
        <v>426</v>
      </c>
      <c r="L376" s="4" t="str">
        <f t="shared" si="3"/>
        <v>OK</v>
      </c>
    </row>
    <row r="377" spans="1:12" hidden="1" x14ac:dyDescent="0.2">
      <c r="A377" s="133" t="s">
        <v>43</v>
      </c>
      <c r="B377" s="134" t="s">
        <v>1619</v>
      </c>
      <c r="C377" s="160"/>
      <c r="D377" s="133">
        <v>1</v>
      </c>
      <c r="E377" s="133"/>
      <c r="F377" s="176">
        <v>45167</v>
      </c>
      <c r="G377" s="176">
        <v>45168</v>
      </c>
      <c r="H377" s="156"/>
      <c r="I377" s="160"/>
      <c r="J377" s="176">
        <v>45169</v>
      </c>
      <c r="K377" s="243" t="s">
        <v>426</v>
      </c>
      <c r="L377" s="4" t="str">
        <f t="shared" si="3"/>
        <v>OK</v>
      </c>
    </row>
    <row r="378" spans="1:12" s="4" customFormat="1" ht="25.35" hidden="1" x14ac:dyDescent="0.2">
      <c r="A378" s="133">
        <v>12</v>
      </c>
      <c r="B378" s="134" t="s">
        <v>1573</v>
      </c>
      <c r="C378" s="160" t="s">
        <v>1593</v>
      </c>
      <c r="D378" s="133">
        <v>1</v>
      </c>
      <c r="E378" s="133"/>
      <c r="F378" s="176">
        <v>45139</v>
      </c>
      <c r="G378" s="176">
        <v>45172</v>
      </c>
      <c r="H378" s="156"/>
      <c r="I378" s="156" t="s">
        <v>1625</v>
      </c>
      <c r="J378" s="176">
        <v>45176</v>
      </c>
      <c r="K378" s="243" t="s">
        <v>426</v>
      </c>
      <c r="L378" s="4" t="str">
        <f t="shared" si="3"/>
        <v>OK</v>
      </c>
    </row>
    <row r="379" spans="1:12" s="4" customFormat="1" ht="126.7" hidden="1" x14ac:dyDescent="0.2">
      <c r="A379" s="133">
        <v>2</v>
      </c>
      <c r="B379" s="134" t="s">
        <v>1609</v>
      </c>
      <c r="C379" s="160"/>
      <c r="D379" s="133">
        <v>1</v>
      </c>
      <c r="E379" s="133"/>
      <c r="F379" s="176">
        <v>45161</v>
      </c>
      <c r="G379" s="176">
        <v>45175</v>
      </c>
      <c r="H379" s="156" t="s">
        <v>1631</v>
      </c>
      <c r="I379" s="156" t="s">
        <v>1630</v>
      </c>
      <c r="J379" s="176">
        <v>45176</v>
      </c>
      <c r="K379" s="243" t="s">
        <v>426</v>
      </c>
      <c r="L379" s="4" t="str">
        <f t="shared" si="3"/>
        <v>OK</v>
      </c>
    </row>
    <row r="380" spans="1:12" s="4" customFormat="1" x14ac:dyDescent="0.2">
      <c r="A380" s="133">
        <v>12</v>
      </c>
      <c r="B380" s="134" t="s">
        <v>1633</v>
      </c>
      <c r="C380" s="160"/>
      <c r="D380" s="133"/>
      <c r="E380" s="133"/>
      <c r="F380" s="176">
        <v>45175</v>
      </c>
      <c r="G380" s="176">
        <v>45175</v>
      </c>
      <c r="H380" s="156"/>
      <c r="I380" s="156" t="s">
        <v>1634</v>
      </c>
      <c r="J380" s="176">
        <v>45176</v>
      </c>
      <c r="K380" s="243" t="s">
        <v>426</v>
      </c>
      <c r="L380" s="4" t="str">
        <f t="shared" si="3"/>
        <v>OK</v>
      </c>
    </row>
    <row r="381" spans="1:12" s="4" customFormat="1" hidden="1" x14ac:dyDescent="0.2">
      <c r="A381" s="133">
        <v>4</v>
      </c>
      <c r="B381" s="134" t="s">
        <v>1623</v>
      </c>
      <c r="C381" s="160"/>
      <c r="D381" s="133">
        <v>1</v>
      </c>
      <c r="E381" s="133"/>
      <c r="F381" s="176">
        <v>45173</v>
      </c>
      <c r="G381" s="176">
        <v>45174</v>
      </c>
      <c r="H381" s="156"/>
      <c r="I381" s="156"/>
      <c r="J381" s="176">
        <v>45176</v>
      </c>
      <c r="K381" s="243" t="s">
        <v>426</v>
      </c>
      <c r="L381" s="4" t="str">
        <f t="shared" si="3"/>
        <v>OK</v>
      </c>
    </row>
    <row r="382" spans="1:12" hidden="1" x14ac:dyDescent="0.2">
      <c r="A382" s="133">
        <v>5</v>
      </c>
      <c r="B382" s="134" t="s">
        <v>1618</v>
      </c>
      <c r="C382" s="160" t="s">
        <v>831</v>
      </c>
      <c r="D382" s="133">
        <v>1</v>
      </c>
      <c r="E382" s="133"/>
      <c r="F382" s="176">
        <v>45167</v>
      </c>
      <c r="G382" s="176">
        <v>45179</v>
      </c>
      <c r="H382" s="156"/>
      <c r="I382" s="160"/>
      <c r="J382" s="176">
        <v>45182</v>
      </c>
      <c r="K382" s="243" t="s">
        <v>426</v>
      </c>
      <c r="L382" s="4" t="str">
        <f t="shared" ref="L382:L419" si="7">IF(J382 = "","",IF(J382&gt;=G382,"OK","exceeded"))</f>
        <v>OK</v>
      </c>
    </row>
    <row r="383" spans="1:12" ht="88.7" hidden="1" x14ac:dyDescent="0.2">
      <c r="A383" s="133" t="s">
        <v>43</v>
      </c>
      <c r="B383" s="134" t="s">
        <v>1626</v>
      </c>
      <c r="C383" s="160" t="s">
        <v>1638</v>
      </c>
      <c r="D383" s="133"/>
      <c r="E383" s="133">
        <v>1</v>
      </c>
      <c r="F383" s="176">
        <v>45172</v>
      </c>
      <c r="G383" s="176">
        <v>45180</v>
      </c>
      <c r="H383" s="156"/>
      <c r="I383" s="156" t="s">
        <v>1670</v>
      </c>
      <c r="J383" s="176">
        <v>45182</v>
      </c>
      <c r="K383" s="243" t="s">
        <v>426</v>
      </c>
      <c r="L383" s="4" t="str">
        <f t="shared" si="7"/>
        <v>OK</v>
      </c>
    </row>
    <row r="384" spans="1:12" hidden="1" x14ac:dyDescent="0.2">
      <c r="A384" s="133">
        <v>4</v>
      </c>
      <c r="B384" s="134" t="s">
        <v>1624</v>
      </c>
      <c r="C384" s="160" t="s">
        <v>1637</v>
      </c>
      <c r="D384" s="133"/>
      <c r="E384" s="133">
        <v>1</v>
      </c>
      <c r="F384" s="176">
        <v>45173</v>
      </c>
      <c r="G384" s="176">
        <v>45175</v>
      </c>
      <c r="H384" s="156"/>
      <c r="I384" s="156"/>
      <c r="J384" s="176">
        <v>45176</v>
      </c>
      <c r="K384" s="243" t="s">
        <v>426</v>
      </c>
      <c r="L384" s="4" t="str">
        <f t="shared" si="7"/>
        <v>OK</v>
      </c>
    </row>
    <row r="385" spans="1:12" hidden="1" x14ac:dyDescent="0.2">
      <c r="A385" s="133">
        <v>3</v>
      </c>
      <c r="B385" s="134" t="s">
        <v>1628</v>
      </c>
      <c r="C385" s="160" t="s">
        <v>1637</v>
      </c>
      <c r="D385" s="133"/>
      <c r="E385" s="133">
        <v>1</v>
      </c>
      <c r="F385" s="176">
        <v>45174</v>
      </c>
      <c r="G385" s="176">
        <v>45175</v>
      </c>
      <c r="H385" s="156"/>
      <c r="I385" s="156"/>
      <c r="J385" s="176">
        <v>45176</v>
      </c>
      <c r="K385" s="243" t="s">
        <v>426</v>
      </c>
      <c r="L385" s="4" t="str">
        <f t="shared" si="7"/>
        <v>OK</v>
      </c>
    </row>
    <row r="386" spans="1:12" hidden="1" x14ac:dyDescent="0.2">
      <c r="A386" s="133">
        <v>4</v>
      </c>
      <c r="B386" s="134" t="s">
        <v>1672</v>
      </c>
      <c r="C386" s="160"/>
      <c r="D386" s="133">
        <v>1</v>
      </c>
      <c r="E386" s="133"/>
      <c r="F386" s="176">
        <v>45185</v>
      </c>
      <c r="G386" s="176">
        <v>45186</v>
      </c>
      <c r="H386" s="156"/>
      <c r="I386" s="156"/>
      <c r="J386" s="176">
        <v>45187</v>
      </c>
      <c r="K386" s="243" t="s">
        <v>426</v>
      </c>
      <c r="L386" s="4" t="str">
        <f t="shared" si="7"/>
        <v>OK</v>
      </c>
    </row>
    <row r="387" spans="1:12" ht="50.7" hidden="1" x14ac:dyDescent="0.2">
      <c r="A387" s="163" t="s">
        <v>43</v>
      </c>
      <c r="B387" s="134" t="s">
        <v>1673</v>
      </c>
      <c r="C387" s="156"/>
      <c r="D387" s="174">
        <v>1</v>
      </c>
      <c r="E387" s="133"/>
      <c r="F387" s="176">
        <v>45186</v>
      </c>
      <c r="G387" s="176">
        <v>45186</v>
      </c>
      <c r="H387" s="160"/>
      <c r="I387" s="160" t="s">
        <v>1675</v>
      </c>
      <c r="J387" s="176">
        <v>45190</v>
      </c>
      <c r="K387" s="243" t="s">
        <v>426</v>
      </c>
      <c r="L387" s="4" t="str">
        <f t="shared" si="7"/>
        <v>OK</v>
      </c>
    </row>
    <row r="388" spans="1:12" hidden="1" x14ac:dyDescent="0.2">
      <c r="A388" s="163" t="s">
        <v>43</v>
      </c>
      <c r="B388" s="134" t="s">
        <v>1674</v>
      </c>
      <c r="C388" s="156" t="s">
        <v>831</v>
      </c>
      <c r="D388" s="174"/>
      <c r="E388" s="133">
        <v>1</v>
      </c>
      <c r="F388" s="176">
        <v>45186</v>
      </c>
      <c r="G388" s="176">
        <v>45186</v>
      </c>
      <c r="H388" s="160"/>
      <c r="I388" s="160"/>
      <c r="J388" s="176">
        <v>45190</v>
      </c>
      <c r="K388" s="243" t="s">
        <v>426</v>
      </c>
      <c r="L388" s="4" t="str">
        <f t="shared" si="7"/>
        <v>OK</v>
      </c>
    </row>
    <row r="389" spans="1:12" ht="50.7" hidden="1" x14ac:dyDescent="0.2">
      <c r="A389" s="163">
        <v>2</v>
      </c>
      <c r="B389" s="134" t="s">
        <v>1680</v>
      </c>
      <c r="C389" s="156" t="s">
        <v>647</v>
      </c>
      <c r="D389" s="174"/>
      <c r="E389" s="133">
        <v>1</v>
      </c>
      <c r="F389" s="176">
        <v>45188</v>
      </c>
      <c r="G389" s="176">
        <v>45188</v>
      </c>
      <c r="H389" s="160"/>
      <c r="I389" s="160" t="s">
        <v>1681</v>
      </c>
      <c r="J389" s="176">
        <v>45189</v>
      </c>
      <c r="K389" s="243" t="s">
        <v>426</v>
      </c>
      <c r="L389" s="4" t="str">
        <f t="shared" si="7"/>
        <v>OK</v>
      </c>
    </row>
    <row r="390" spans="1:12" hidden="1" x14ac:dyDescent="0.2">
      <c r="A390" s="133">
        <v>4</v>
      </c>
      <c r="B390" s="134" t="s">
        <v>1671</v>
      </c>
      <c r="C390" s="160"/>
      <c r="D390" s="133"/>
      <c r="E390" s="133">
        <v>1</v>
      </c>
      <c r="F390" s="176">
        <v>45185</v>
      </c>
      <c r="G390" s="176"/>
      <c r="H390" s="156"/>
      <c r="I390" s="156"/>
      <c r="J390" s="176">
        <v>45215</v>
      </c>
      <c r="K390" s="243" t="s">
        <v>426</v>
      </c>
      <c r="L390" s="4" t="str">
        <f t="shared" si="7"/>
        <v>OK</v>
      </c>
    </row>
    <row r="391" spans="1:12" ht="25.35" hidden="1" x14ac:dyDescent="0.2">
      <c r="A391" s="163">
        <v>39</v>
      </c>
      <c r="B391" s="134" t="s">
        <v>1686</v>
      </c>
      <c r="C391" s="156"/>
      <c r="D391" s="174"/>
      <c r="E391" s="133">
        <v>1</v>
      </c>
      <c r="F391" s="176">
        <v>45193</v>
      </c>
      <c r="G391" s="176">
        <v>45194</v>
      </c>
      <c r="H391" s="160"/>
      <c r="I391" s="160" t="s">
        <v>1688</v>
      </c>
      <c r="J391" s="176">
        <v>45199</v>
      </c>
      <c r="K391" s="160" t="s">
        <v>426</v>
      </c>
      <c r="L391" s="4" t="str">
        <f t="shared" si="7"/>
        <v>OK</v>
      </c>
    </row>
    <row r="392" spans="1:12" hidden="1" x14ac:dyDescent="0.2">
      <c r="A392" s="163">
        <v>4</v>
      </c>
      <c r="B392" s="134" t="s">
        <v>1684</v>
      </c>
      <c r="C392" s="156"/>
      <c r="D392" s="174"/>
      <c r="E392" s="133">
        <v>1</v>
      </c>
      <c r="F392" s="176">
        <v>45193</v>
      </c>
      <c r="G392" s="176">
        <v>45194</v>
      </c>
      <c r="H392" s="160"/>
      <c r="I392" s="160" t="s">
        <v>1253</v>
      </c>
      <c r="J392" s="176">
        <v>45199</v>
      </c>
      <c r="K392" s="160" t="s">
        <v>426</v>
      </c>
      <c r="L392" s="4" t="str">
        <f t="shared" si="7"/>
        <v>OK</v>
      </c>
    </row>
    <row r="393" spans="1:12" ht="101.35" hidden="1" x14ac:dyDescent="0.2">
      <c r="A393" s="163">
        <v>2</v>
      </c>
      <c r="B393" s="134" t="s">
        <v>1679</v>
      </c>
      <c r="C393" s="156"/>
      <c r="D393" s="174"/>
      <c r="E393" s="133">
        <v>1</v>
      </c>
      <c r="F393" s="176">
        <v>45188</v>
      </c>
      <c r="G393" s="170"/>
      <c r="H393" s="160"/>
      <c r="I393" s="160" t="s">
        <v>1689</v>
      </c>
      <c r="J393" s="176">
        <v>45199</v>
      </c>
      <c r="K393" s="243" t="s">
        <v>426</v>
      </c>
      <c r="L393" s="4" t="str">
        <f t="shared" si="7"/>
        <v>OK</v>
      </c>
    </row>
    <row r="394" spans="1:12" ht="25.35" hidden="1" x14ac:dyDescent="0.2">
      <c r="A394" s="163">
        <v>3</v>
      </c>
      <c r="B394" s="134" t="s">
        <v>1687</v>
      </c>
      <c r="C394" s="156"/>
      <c r="D394" s="174">
        <v>1</v>
      </c>
      <c r="E394" s="133"/>
      <c r="F394" s="176">
        <v>45193</v>
      </c>
      <c r="G394" s="170"/>
      <c r="H394" s="160"/>
      <c r="I394" s="160" t="s">
        <v>1690</v>
      </c>
      <c r="J394" s="176">
        <v>45199</v>
      </c>
      <c r="K394" s="160" t="s">
        <v>426</v>
      </c>
      <c r="L394" s="4" t="str">
        <f t="shared" si="7"/>
        <v>OK</v>
      </c>
    </row>
    <row r="395" spans="1:12" hidden="1" x14ac:dyDescent="0.2">
      <c r="A395" s="163" t="s">
        <v>43</v>
      </c>
      <c r="B395" s="134" t="s">
        <v>594</v>
      </c>
      <c r="C395" s="156" t="s">
        <v>647</v>
      </c>
      <c r="D395" s="174">
        <v>1</v>
      </c>
      <c r="E395" s="133">
        <v>1</v>
      </c>
      <c r="F395" s="176">
        <v>45201</v>
      </c>
      <c r="G395" s="176">
        <v>45203</v>
      </c>
      <c r="H395" s="160"/>
      <c r="I395" s="160"/>
      <c r="J395" s="176">
        <v>45204</v>
      </c>
      <c r="K395" s="160" t="s">
        <v>425</v>
      </c>
      <c r="L395" s="4" t="str">
        <f t="shared" si="7"/>
        <v>OK</v>
      </c>
    </row>
    <row r="396" spans="1:12" hidden="1" x14ac:dyDescent="0.2">
      <c r="A396" s="163" t="s">
        <v>43</v>
      </c>
      <c r="B396" s="134" t="s">
        <v>1700</v>
      </c>
      <c r="C396" s="156" t="s">
        <v>647</v>
      </c>
      <c r="D396" s="174"/>
      <c r="E396" s="133">
        <v>1</v>
      </c>
      <c r="F396" s="176">
        <v>45200</v>
      </c>
      <c r="G396" s="176">
        <v>45203</v>
      </c>
      <c r="H396" s="160"/>
      <c r="I396" s="160"/>
      <c r="J396" s="176">
        <v>45204</v>
      </c>
      <c r="K396" s="160" t="s">
        <v>425</v>
      </c>
      <c r="L396" s="4" t="str">
        <f t="shared" si="7"/>
        <v>OK</v>
      </c>
    </row>
    <row r="397" spans="1:12" hidden="1" x14ac:dyDescent="0.2">
      <c r="A397" s="163">
        <v>5</v>
      </c>
      <c r="B397" s="134" t="s">
        <v>1703</v>
      </c>
      <c r="C397" s="156" t="s">
        <v>647</v>
      </c>
      <c r="D397" s="174"/>
      <c r="E397" s="133">
        <v>1</v>
      </c>
      <c r="F397" s="176">
        <v>45201</v>
      </c>
      <c r="G397" s="176">
        <v>45201</v>
      </c>
      <c r="H397" s="160"/>
      <c r="I397" s="160"/>
      <c r="J397" s="176">
        <v>45202</v>
      </c>
      <c r="K397" s="160" t="s">
        <v>426</v>
      </c>
      <c r="L397" s="4" t="str">
        <f t="shared" si="7"/>
        <v>OK</v>
      </c>
    </row>
    <row r="398" spans="1:12" hidden="1" x14ac:dyDescent="0.2">
      <c r="A398" s="163">
        <v>5</v>
      </c>
      <c r="B398" s="134" t="s">
        <v>1704</v>
      </c>
      <c r="C398" s="156"/>
      <c r="D398" s="174">
        <v>1</v>
      </c>
      <c r="E398" s="133"/>
      <c r="F398" s="176">
        <v>45201</v>
      </c>
      <c r="G398" s="176">
        <v>45201</v>
      </c>
      <c r="H398" s="160" t="s">
        <v>1711</v>
      </c>
      <c r="I398" s="160"/>
      <c r="J398" s="176">
        <v>45202</v>
      </c>
      <c r="K398" s="160" t="s">
        <v>426</v>
      </c>
      <c r="L398" s="4" t="str">
        <f t="shared" si="7"/>
        <v>OK</v>
      </c>
    </row>
    <row r="399" spans="1:12" hidden="1" x14ac:dyDescent="0.2">
      <c r="A399" s="163" t="s">
        <v>43</v>
      </c>
      <c r="B399" s="134" t="s">
        <v>1700</v>
      </c>
      <c r="C399" s="156" t="s">
        <v>647</v>
      </c>
      <c r="D399" s="174"/>
      <c r="E399" s="133">
        <v>1</v>
      </c>
      <c r="F399" s="176">
        <v>45200</v>
      </c>
      <c r="G399" s="176">
        <v>45203</v>
      </c>
      <c r="H399" s="160"/>
      <c r="I399" s="160"/>
      <c r="J399" s="176">
        <v>45204</v>
      </c>
      <c r="K399" s="160" t="s">
        <v>425</v>
      </c>
      <c r="L399" s="4" t="str">
        <f t="shared" si="7"/>
        <v>OK</v>
      </c>
    </row>
    <row r="400" spans="1:12" ht="114" hidden="1" x14ac:dyDescent="0.2">
      <c r="A400" s="163">
        <v>39</v>
      </c>
      <c r="B400" s="134" t="s">
        <v>1702</v>
      </c>
      <c r="C400" s="156" t="s">
        <v>1713</v>
      </c>
      <c r="D400" s="174"/>
      <c r="E400" s="133">
        <v>1</v>
      </c>
      <c r="F400" s="176">
        <v>45201</v>
      </c>
      <c r="G400" s="170"/>
      <c r="H400" s="160"/>
      <c r="I400" s="160" t="s">
        <v>1748</v>
      </c>
      <c r="J400" s="176">
        <v>45214</v>
      </c>
      <c r="K400" s="243" t="s">
        <v>426</v>
      </c>
      <c r="L400" s="4" t="str">
        <f t="shared" si="7"/>
        <v>OK</v>
      </c>
    </row>
    <row r="401" spans="1:12" ht="50.7" hidden="1" x14ac:dyDescent="0.2">
      <c r="A401" s="163">
        <v>4</v>
      </c>
      <c r="B401" s="134" t="s">
        <v>1744</v>
      </c>
      <c r="C401" s="156"/>
      <c r="D401" s="174"/>
      <c r="E401" s="133"/>
      <c r="F401" s="176">
        <v>45229</v>
      </c>
      <c r="G401" s="170"/>
      <c r="H401" s="160" t="s">
        <v>1750</v>
      </c>
      <c r="I401" s="160" t="s">
        <v>1749</v>
      </c>
      <c r="J401" s="176"/>
      <c r="K401" s="160" t="s">
        <v>425</v>
      </c>
      <c r="L401" s="4" t="str">
        <f t="shared" si="7"/>
        <v/>
      </c>
    </row>
    <row r="402" spans="1:12" s="4" customFormat="1" hidden="1" x14ac:dyDescent="0.2">
      <c r="A402" s="163" t="s">
        <v>43</v>
      </c>
      <c r="B402" s="134" t="s">
        <v>1701</v>
      </c>
      <c r="C402" s="156" t="s">
        <v>1714</v>
      </c>
      <c r="D402" s="174"/>
      <c r="E402" s="133">
        <v>1</v>
      </c>
      <c r="F402" s="176">
        <v>45201</v>
      </c>
      <c r="G402" s="170"/>
      <c r="H402" s="160"/>
      <c r="I402" s="160"/>
      <c r="J402" s="176">
        <v>45208</v>
      </c>
      <c r="K402" s="160" t="s">
        <v>426</v>
      </c>
      <c r="L402" s="4" t="str">
        <f t="shared" si="7"/>
        <v>OK</v>
      </c>
    </row>
    <row r="403" spans="1:12" s="4" customFormat="1" ht="38" hidden="1" x14ac:dyDescent="0.2">
      <c r="A403" s="163">
        <v>5</v>
      </c>
      <c r="B403" s="134" t="s">
        <v>1685</v>
      </c>
      <c r="C403" s="156" t="s">
        <v>647</v>
      </c>
      <c r="D403" s="174">
        <v>1</v>
      </c>
      <c r="E403" s="133"/>
      <c r="F403" s="176">
        <v>45193</v>
      </c>
      <c r="G403" s="170"/>
      <c r="H403" s="160"/>
      <c r="I403" s="160" t="s">
        <v>1754</v>
      </c>
      <c r="J403" s="176">
        <v>45204</v>
      </c>
      <c r="K403" s="160" t="s">
        <v>426</v>
      </c>
      <c r="L403" s="4" t="str">
        <f t="shared" si="7"/>
        <v>OK</v>
      </c>
    </row>
    <row r="404" spans="1:12" hidden="1" x14ac:dyDescent="0.2">
      <c r="A404" s="163">
        <v>5</v>
      </c>
      <c r="B404" s="134" t="s">
        <v>1755</v>
      </c>
      <c r="C404" s="156" t="s">
        <v>1764</v>
      </c>
      <c r="D404" s="174"/>
      <c r="E404" s="133">
        <v>1</v>
      </c>
      <c r="F404" s="176">
        <v>44870</v>
      </c>
      <c r="G404" s="170"/>
      <c r="H404" s="160"/>
      <c r="I404" s="160"/>
      <c r="J404" s="176">
        <v>44871</v>
      </c>
      <c r="K404" s="160" t="s">
        <v>426</v>
      </c>
      <c r="L404" s="4" t="str">
        <f t="shared" si="7"/>
        <v>OK</v>
      </c>
    </row>
    <row r="405" spans="1:12" hidden="1" x14ac:dyDescent="0.2">
      <c r="A405" s="163" t="s">
        <v>43</v>
      </c>
      <c r="B405" s="134" t="s">
        <v>1761</v>
      </c>
      <c r="C405" s="156" t="s">
        <v>647</v>
      </c>
      <c r="D405" s="174">
        <v>1</v>
      </c>
      <c r="E405" s="133"/>
      <c r="F405" s="176">
        <v>44870</v>
      </c>
      <c r="G405" s="170"/>
      <c r="H405" s="160"/>
      <c r="I405" s="160"/>
      <c r="J405" s="176">
        <v>44871</v>
      </c>
      <c r="K405" s="160" t="s">
        <v>426</v>
      </c>
      <c r="L405" s="4" t="str">
        <f t="shared" si="7"/>
        <v>OK</v>
      </c>
    </row>
    <row r="406" spans="1:12" hidden="1" x14ac:dyDescent="0.2">
      <c r="A406" s="163" t="s">
        <v>43</v>
      </c>
      <c r="B406" s="134" t="s">
        <v>1761</v>
      </c>
      <c r="C406" s="156" t="s">
        <v>647</v>
      </c>
      <c r="D406" s="174">
        <v>1</v>
      </c>
      <c r="E406" s="133"/>
      <c r="F406" s="176">
        <v>44870</v>
      </c>
      <c r="G406" s="170"/>
      <c r="H406" s="160"/>
      <c r="I406" s="160"/>
      <c r="J406" s="176">
        <v>44871</v>
      </c>
      <c r="K406" s="160" t="s">
        <v>426</v>
      </c>
      <c r="L406" s="4" t="str">
        <f t="shared" si="7"/>
        <v>OK</v>
      </c>
    </row>
    <row r="407" spans="1:12" hidden="1" x14ac:dyDescent="0.2">
      <c r="A407" s="163" t="s">
        <v>43</v>
      </c>
      <c r="B407" s="134" t="s">
        <v>1759</v>
      </c>
      <c r="C407" s="156" t="s">
        <v>678</v>
      </c>
      <c r="D407" s="174"/>
      <c r="E407" s="133">
        <v>1</v>
      </c>
      <c r="F407" s="176">
        <v>44870</v>
      </c>
      <c r="G407" s="170"/>
      <c r="H407" s="160"/>
      <c r="I407" s="160"/>
      <c r="J407" s="176">
        <v>44871</v>
      </c>
      <c r="K407" s="160" t="s">
        <v>426</v>
      </c>
      <c r="L407" s="4" t="str">
        <f t="shared" si="7"/>
        <v>OK</v>
      </c>
    </row>
    <row r="408" spans="1:12" hidden="1" x14ac:dyDescent="0.2">
      <c r="A408" s="163">
        <v>4</v>
      </c>
      <c r="B408" s="134" t="s">
        <v>1760</v>
      </c>
      <c r="C408" s="156" t="s">
        <v>647</v>
      </c>
      <c r="D408" s="174">
        <v>1</v>
      </c>
      <c r="E408" s="133"/>
      <c r="F408" s="176">
        <v>44870</v>
      </c>
      <c r="G408" s="170"/>
      <c r="H408" s="160"/>
      <c r="I408" s="160"/>
      <c r="J408" s="176">
        <v>44871</v>
      </c>
      <c r="K408" s="160" t="s">
        <v>426</v>
      </c>
      <c r="L408" s="4" t="str">
        <f t="shared" si="7"/>
        <v>OK</v>
      </c>
    </row>
    <row r="409" spans="1:12" hidden="1" x14ac:dyDescent="0.2">
      <c r="A409" s="163">
        <v>5</v>
      </c>
      <c r="B409" s="134" t="s">
        <v>1758</v>
      </c>
      <c r="C409" s="156" t="s">
        <v>647</v>
      </c>
      <c r="D409" s="174">
        <v>1</v>
      </c>
      <c r="E409" s="133">
        <v>1</v>
      </c>
      <c r="F409" s="176">
        <v>44870</v>
      </c>
      <c r="G409" s="170"/>
      <c r="H409" s="160"/>
      <c r="I409" s="160"/>
      <c r="J409" s="176">
        <v>44871</v>
      </c>
      <c r="K409" s="160" t="s">
        <v>426</v>
      </c>
      <c r="L409" s="4" t="str">
        <f t="shared" si="7"/>
        <v>OK</v>
      </c>
    </row>
    <row r="410" spans="1:12" hidden="1" x14ac:dyDescent="0.2">
      <c r="A410" s="163">
        <v>4</v>
      </c>
      <c r="B410" s="134" t="s">
        <v>1756</v>
      </c>
      <c r="C410" s="156" t="s">
        <v>647</v>
      </c>
      <c r="D410" s="174"/>
      <c r="E410" s="133">
        <v>1</v>
      </c>
      <c r="F410" s="176">
        <v>44870</v>
      </c>
      <c r="G410" s="170"/>
      <c r="H410" s="160"/>
      <c r="I410" s="160"/>
      <c r="J410" s="176">
        <v>44871</v>
      </c>
      <c r="K410" s="160" t="s">
        <v>426</v>
      </c>
      <c r="L410" s="4" t="str">
        <f t="shared" si="7"/>
        <v>OK</v>
      </c>
    </row>
    <row r="411" spans="1:12" hidden="1" x14ac:dyDescent="0.2">
      <c r="L411" s="4" t="str">
        <f t="shared" si="7"/>
        <v/>
      </c>
    </row>
    <row r="412" spans="1:12" hidden="1" x14ac:dyDescent="0.2">
      <c r="L412" s="4" t="str">
        <f t="shared" si="7"/>
        <v/>
      </c>
    </row>
    <row r="413" spans="1:12" hidden="1" x14ac:dyDescent="0.2">
      <c r="L413" s="4" t="str">
        <f t="shared" si="7"/>
        <v/>
      </c>
    </row>
    <row r="414" spans="1:12" hidden="1" x14ac:dyDescent="0.2">
      <c r="L414" s="4" t="str">
        <f t="shared" si="7"/>
        <v/>
      </c>
    </row>
    <row r="415" spans="1:12" hidden="1" x14ac:dyDescent="0.2">
      <c r="L415" s="4" t="str">
        <f t="shared" si="7"/>
        <v/>
      </c>
    </row>
    <row r="416" spans="1:12" hidden="1" x14ac:dyDescent="0.2">
      <c r="L416" s="4" t="str">
        <f t="shared" si="7"/>
        <v/>
      </c>
    </row>
    <row r="417" spans="12:12" hidden="1" x14ac:dyDescent="0.2">
      <c r="L417" s="4" t="str">
        <f t="shared" si="7"/>
        <v/>
      </c>
    </row>
    <row r="418" spans="12:12" hidden="1" x14ac:dyDescent="0.2">
      <c r="L418" s="4" t="str">
        <f t="shared" si="7"/>
        <v/>
      </c>
    </row>
    <row r="419" spans="12:12" hidden="1" x14ac:dyDescent="0.2">
      <c r="L419" s="4" t="str">
        <f t="shared" si="7"/>
        <v/>
      </c>
    </row>
    <row r="420" spans="12:12" hidden="1" x14ac:dyDescent="0.2">
      <c r="L420" s="4" t="str">
        <f t="shared" ref="L420:L483" si="8">IF(J420 = "","",IF(J420&gt;=G420,"OK","exceeded"))</f>
        <v/>
      </c>
    </row>
    <row r="421" spans="12:12" hidden="1" x14ac:dyDescent="0.2">
      <c r="L421" s="4" t="str">
        <f t="shared" si="8"/>
        <v/>
      </c>
    </row>
    <row r="422" spans="12:12" hidden="1" x14ac:dyDescent="0.2">
      <c r="L422" s="4" t="str">
        <f t="shared" si="8"/>
        <v/>
      </c>
    </row>
    <row r="423" spans="12:12" hidden="1" x14ac:dyDescent="0.2">
      <c r="L423" s="4" t="str">
        <f t="shared" si="8"/>
        <v/>
      </c>
    </row>
    <row r="424" spans="12:12" hidden="1" x14ac:dyDescent="0.2">
      <c r="L424" s="4" t="str">
        <f t="shared" si="8"/>
        <v/>
      </c>
    </row>
    <row r="425" spans="12:12" hidden="1" x14ac:dyDescent="0.2">
      <c r="L425" s="4" t="str">
        <f t="shared" si="8"/>
        <v/>
      </c>
    </row>
    <row r="426" spans="12:12" hidden="1" x14ac:dyDescent="0.2">
      <c r="L426" s="4" t="str">
        <f t="shared" si="8"/>
        <v/>
      </c>
    </row>
    <row r="427" spans="12:12" hidden="1" x14ac:dyDescent="0.2">
      <c r="L427" s="4" t="str">
        <f t="shared" si="8"/>
        <v/>
      </c>
    </row>
    <row r="428" spans="12:12" hidden="1" x14ac:dyDescent="0.2">
      <c r="L428" s="4" t="str">
        <f t="shared" si="8"/>
        <v/>
      </c>
    </row>
    <row r="429" spans="12:12" hidden="1" x14ac:dyDescent="0.2">
      <c r="L429" s="4" t="str">
        <f t="shared" si="8"/>
        <v/>
      </c>
    </row>
    <row r="430" spans="12:12" hidden="1" x14ac:dyDescent="0.2">
      <c r="L430" s="4" t="str">
        <f t="shared" si="8"/>
        <v/>
      </c>
    </row>
    <row r="431" spans="12:12" hidden="1" x14ac:dyDescent="0.2">
      <c r="L431" s="4" t="str">
        <f t="shared" si="8"/>
        <v/>
      </c>
    </row>
    <row r="432" spans="12:12" hidden="1" x14ac:dyDescent="0.2">
      <c r="L432" s="4" t="str">
        <f t="shared" si="8"/>
        <v/>
      </c>
    </row>
    <row r="433" spans="12:12" hidden="1" x14ac:dyDescent="0.2">
      <c r="L433" s="4" t="str">
        <f t="shared" si="8"/>
        <v/>
      </c>
    </row>
    <row r="434" spans="12:12" hidden="1" x14ac:dyDescent="0.2">
      <c r="L434" s="4" t="str">
        <f t="shared" si="8"/>
        <v/>
      </c>
    </row>
    <row r="435" spans="12:12" hidden="1" x14ac:dyDescent="0.2">
      <c r="L435" s="4" t="str">
        <f t="shared" si="8"/>
        <v/>
      </c>
    </row>
    <row r="436" spans="12:12" hidden="1" x14ac:dyDescent="0.2">
      <c r="L436" s="4" t="str">
        <f t="shared" si="8"/>
        <v/>
      </c>
    </row>
    <row r="437" spans="12:12" hidden="1" x14ac:dyDescent="0.2">
      <c r="L437" s="4" t="str">
        <f t="shared" si="8"/>
        <v/>
      </c>
    </row>
    <row r="438" spans="12:12" hidden="1" x14ac:dyDescent="0.2">
      <c r="L438" s="4" t="str">
        <f t="shared" si="8"/>
        <v/>
      </c>
    </row>
    <row r="439" spans="12:12" hidden="1" x14ac:dyDescent="0.2">
      <c r="L439" s="4" t="str">
        <f t="shared" si="8"/>
        <v/>
      </c>
    </row>
    <row r="440" spans="12:12" hidden="1" x14ac:dyDescent="0.2">
      <c r="L440" s="4" t="str">
        <f t="shared" si="8"/>
        <v/>
      </c>
    </row>
    <row r="441" spans="12:12" hidden="1" x14ac:dyDescent="0.2">
      <c r="L441" s="4" t="str">
        <f t="shared" si="8"/>
        <v/>
      </c>
    </row>
    <row r="442" spans="12:12" hidden="1" x14ac:dyDescent="0.2">
      <c r="L442" s="4" t="str">
        <f t="shared" si="8"/>
        <v/>
      </c>
    </row>
    <row r="443" spans="12:12" hidden="1" x14ac:dyDescent="0.2">
      <c r="L443" s="4" t="str">
        <f t="shared" si="8"/>
        <v/>
      </c>
    </row>
    <row r="444" spans="12:12" hidden="1" x14ac:dyDescent="0.2">
      <c r="L444" s="4" t="str">
        <f t="shared" si="8"/>
        <v/>
      </c>
    </row>
    <row r="445" spans="12:12" hidden="1" x14ac:dyDescent="0.2">
      <c r="L445" s="4" t="str">
        <f t="shared" si="8"/>
        <v/>
      </c>
    </row>
    <row r="446" spans="12:12" hidden="1" x14ac:dyDescent="0.2">
      <c r="L446" s="4" t="str">
        <f t="shared" si="8"/>
        <v/>
      </c>
    </row>
    <row r="447" spans="12:12" hidden="1" x14ac:dyDescent="0.2">
      <c r="L447" s="4" t="str">
        <f t="shared" si="8"/>
        <v/>
      </c>
    </row>
    <row r="448" spans="12:12" hidden="1" x14ac:dyDescent="0.2">
      <c r="L448" s="4" t="str">
        <f t="shared" si="8"/>
        <v/>
      </c>
    </row>
    <row r="449" spans="12:12" hidden="1" x14ac:dyDescent="0.2">
      <c r="L449" s="4" t="str">
        <f t="shared" si="8"/>
        <v/>
      </c>
    </row>
    <row r="450" spans="12:12" hidden="1" x14ac:dyDescent="0.2">
      <c r="L450" s="4" t="str">
        <f t="shared" si="8"/>
        <v/>
      </c>
    </row>
    <row r="451" spans="12:12" hidden="1" x14ac:dyDescent="0.2">
      <c r="L451" s="4" t="str">
        <f t="shared" si="8"/>
        <v/>
      </c>
    </row>
    <row r="452" spans="12:12" hidden="1" x14ac:dyDescent="0.2">
      <c r="L452" s="4" t="str">
        <f t="shared" si="8"/>
        <v/>
      </c>
    </row>
    <row r="453" spans="12:12" hidden="1" x14ac:dyDescent="0.2">
      <c r="L453" s="4" t="str">
        <f t="shared" si="8"/>
        <v/>
      </c>
    </row>
    <row r="454" spans="12:12" hidden="1" x14ac:dyDescent="0.2">
      <c r="L454" s="4" t="str">
        <f t="shared" si="8"/>
        <v/>
      </c>
    </row>
    <row r="455" spans="12:12" hidden="1" x14ac:dyDescent="0.2">
      <c r="L455" s="4" t="str">
        <f t="shared" si="8"/>
        <v/>
      </c>
    </row>
    <row r="456" spans="12:12" hidden="1" x14ac:dyDescent="0.2">
      <c r="L456" s="4" t="str">
        <f t="shared" si="8"/>
        <v/>
      </c>
    </row>
    <row r="457" spans="12:12" hidden="1" x14ac:dyDescent="0.2">
      <c r="L457" s="4" t="str">
        <f t="shared" si="8"/>
        <v/>
      </c>
    </row>
    <row r="458" spans="12:12" hidden="1" x14ac:dyDescent="0.2">
      <c r="L458" s="4" t="str">
        <f t="shared" si="8"/>
        <v/>
      </c>
    </row>
    <row r="459" spans="12:12" hidden="1" x14ac:dyDescent="0.2">
      <c r="L459" s="4" t="str">
        <f t="shared" si="8"/>
        <v/>
      </c>
    </row>
    <row r="460" spans="12:12" hidden="1" x14ac:dyDescent="0.2">
      <c r="L460" s="4" t="str">
        <f t="shared" si="8"/>
        <v/>
      </c>
    </row>
    <row r="461" spans="12:12" hidden="1" x14ac:dyDescent="0.2">
      <c r="L461" s="4" t="str">
        <f t="shared" si="8"/>
        <v/>
      </c>
    </row>
    <row r="462" spans="12:12" hidden="1" x14ac:dyDescent="0.2">
      <c r="L462" s="4" t="str">
        <f t="shared" si="8"/>
        <v/>
      </c>
    </row>
    <row r="463" spans="12:12" hidden="1" x14ac:dyDescent="0.2">
      <c r="L463" s="4" t="str">
        <f t="shared" si="8"/>
        <v/>
      </c>
    </row>
    <row r="464" spans="12:12" hidden="1" x14ac:dyDescent="0.2">
      <c r="L464" s="4" t="str">
        <f t="shared" si="8"/>
        <v/>
      </c>
    </row>
    <row r="465" spans="12:12" hidden="1" x14ac:dyDescent="0.2">
      <c r="L465" s="4" t="str">
        <f t="shared" si="8"/>
        <v/>
      </c>
    </row>
    <row r="466" spans="12:12" hidden="1" x14ac:dyDescent="0.2">
      <c r="L466" s="4" t="str">
        <f t="shared" si="8"/>
        <v/>
      </c>
    </row>
    <row r="467" spans="12:12" hidden="1" x14ac:dyDescent="0.2">
      <c r="L467" s="4" t="str">
        <f t="shared" si="8"/>
        <v/>
      </c>
    </row>
    <row r="468" spans="12:12" hidden="1" x14ac:dyDescent="0.2">
      <c r="L468" s="4" t="str">
        <f t="shared" si="8"/>
        <v/>
      </c>
    </row>
    <row r="469" spans="12:12" hidden="1" x14ac:dyDescent="0.2">
      <c r="L469" s="4" t="str">
        <f t="shared" si="8"/>
        <v/>
      </c>
    </row>
    <row r="470" spans="12:12" hidden="1" x14ac:dyDescent="0.2">
      <c r="L470" s="4" t="str">
        <f t="shared" si="8"/>
        <v/>
      </c>
    </row>
    <row r="471" spans="12:12" hidden="1" x14ac:dyDescent="0.2">
      <c r="L471" s="4" t="str">
        <f t="shared" si="8"/>
        <v/>
      </c>
    </row>
    <row r="472" spans="12:12" hidden="1" x14ac:dyDescent="0.2">
      <c r="L472" s="4" t="str">
        <f t="shared" si="8"/>
        <v/>
      </c>
    </row>
    <row r="473" spans="12:12" hidden="1" x14ac:dyDescent="0.2">
      <c r="L473" s="4" t="str">
        <f t="shared" si="8"/>
        <v/>
      </c>
    </row>
    <row r="474" spans="12:12" hidden="1" x14ac:dyDescent="0.2">
      <c r="L474" s="4" t="str">
        <f t="shared" si="8"/>
        <v/>
      </c>
    </row>
    <row r="475" spans="12:12" hidden="1" x14ac:dyDescent="0.2">
      <c r="L475" s="4" t="str">
        <f t="shared" si="8"/>
        <v/>
      </c>
    </row>
    <row r="476" spans="12:12" hidden="1" x14ac:dyDescent="0.2">
      <c r="L476" s="4" t="str">
        <f t="shared" si="8"/>
        <v/>
      </c>
    </row>
    <row r="477" spans="12:12" hidden="1" x14ac:dyDescent="0.2">
      <c r="L477" s="4" t="str">
        <f t="shared" si="8"/>
        <v/>
      </c>
    </row>
    <row r="478" spans="12:12" hidden="1" x14ac:dyDescent="0.2">
      <c r="L478" s="4" t="str">
        <f t="shared" si="8"/>
        <v/>
      </c>
    </row>
    <row r="479" spans="12:12" hidden="1" x14ac:dyDescent="0.2">
      <c r="L479" s="4" t="str">
        <f t="shared" si="8"/>
        <v/>
      </c>
    </row>
    <row r="480" spans="12:12" hidden="1" x14ac:dyDescent="0.2">
      <c r="L480" s="4" t="str">
        <f t="shared" si="8"/>
        <v/>
      </c>
    </row>
    <row r="481" spans="12:12" hidden="1" x14ac:dyDescent="0.2">
      <c r="L481" s="4" t="str">
        <f t="shared" si="8"/>
        <v/>
      </c>
    </row>
    <row r="482" spans="12:12" hidden="1" x14ac:dyDescent="0.2">
      <c r="L482" s="4" t="str">
        <f t="shared" si="8"/>
        <v/>
      </c>
    </row>
    <row r="483" spans="12:12" hidden="1" x14ac:dyDescent="0.2">
      <c r="L483" s="4" t="str">
        <f t="shared" si="8"/>
        <v/>
      </c>
    </row>
    <row r="484" spans="12:12" hidden="1" x14ac:dyDescent="0.2">
      <c r="L484" s="4" t="str">
        <f t="shared" ref="L484:L547" si="9">IF(J484 = "","",IF(J484&gt;=G484,"OK","exceeded"))</f>
        <v/>
      </c>
    </row>
    <row r="485" spans="12:12" hidden="1" x14ac:dyDescent="0.2">
      <c r="L485" s="4" t="str">
        <f t="shared" si="9"/>
        <v/>
      </c>
    </row>
    <row r="486" spans="12:12" hidden="1" x14ac:dyDescent="0.2">
      <c r="L486" s="4" t="str">
        <f t="shared" si="9"/>
        <v/>
      </c>
    </row>
    <row r="487" spans="12:12" hidden="1" x14ac:dyDescent="0.2">
      <c r="L487" s="4" t="str">
        <f t="shared" si="9"/>
        <v/>
      </c>
    </row>
    <row r="488" spans="12:12" hidden="1" x14ac:dyDescent="0.2">
      <c r="L488" s="4" t="str">
        <f t="shared" si="9"/>
        <v/>
      </c>
    </row>
    <row r="489" spans="12:12" hidden="1" x14ac:dyDescent="0.2">
      <c r="L489" s="4" t="str">
        <f t="shared" si="9"/>
        <v/>
      </c>
    </row>
    <row r="490" spans="12:12" hidden="1" x14ac:dyDescent="0.2">
      <c r="L490" s="4" t="str">
        <f t="shared" si="9"/>
        <v/>
      </c>
    </row>
    <row r="491" spans="12:12" hidden="1" x14ac:dyDescent="0.2">
      <c r="L491" s="4" t="str">
        <f t="shared" si="9"/>
        <v/>
      </c>
    </row>
    <row r="492" spans="12:12" hidden="1" x14ac:dyDescent="0.2">
      <c r="L492" s="4" t="str">
        <f t="shared" si="9"/>
        <v/>
      </c>
    </row>
    <row r="493" spans="12:12" hidden="1" x14ac:dyDescent="0.2">
      <c r="L493" s="4" t="str">
        <f t="shared" si="9"/>
        <v/>
      </c>
    </row>
    <row r="494" spans="12:12" hidden="1" x14ac:dyDescent="0.2">
      <c r="L494" s="4" t="str">
        <f t="shared" si="9"/>
        <v/>
      </c>
    </row>
    <row r="495" spans="12:12" hidden="1" x14ac:dyDescent="0.2">
      <c r="L495" s="4" t="str">
        <f t="shared" si="9"/>
        <v/>
      </c>
    </row>
    <row r="496" spans="12:12" hidden="1" x14ac:dyDescent="0.2">
      <c r="L496" s="4" t="str">
        <f t="shared" si="9"/>
        <v/>
      </c>
    </row>
    <row r="497" spans="12:12" hidden="1" x14ac:dyDescent="0.2">
      <c r="L497" s="4" t="str">
        <f t="shared" si="9"/>
        <v/>
      </c>
    </row>
    <row r="498" spans="12:12" hidden="1" x14ac:dyDescent="0.2">
      <c r="L498" s="4" t="str">
        <f t="shared" si="9"/>
        <v/>
      </c>
    </row>
    <row r="499" spans="12:12" hidden="1" x14ac:dyDescent="0.2">
      <c r="L499" s="4" t="str">
        <f t="shared" si="9"/>
        <v/>
      </c>
    </row>
    <row r="500" spans="12:12" hidden="1" x14ac:dyDescent="0.2">
      <c r="L500" s="4" t="str">
        <f t="shared" si="9"/>
        <v/>
      </c>
    </row>
    <row r="501" spans="12:12" hidden="1" x14ac:dyDescent="0.2">
      <c r="L501" s="4" t="str">
        <f t="shared" si="9"/>
        <v/>
      </c>
    </row>
    <row r="502" spans="12:12" hidden="1" x14ac:dyDescent="0.2">
      <c r="L502" s="4" t="str">
        <f t="shared" si="9"/>
        <v/>
      </c>
    </row>
    <row r="503" spans="12:12" hidden="1" x14ac:dyDescent="0.2">
      <c r="L503" s="4" t="str">
        <f t="shared" si="9"/>
        <v/>
      </c>
    </row>
    <row r="504" spans="12:12" hidden="1" x14ac:dyDescent="0.2">
      <c r="L504" s="4" t="str">
        <f t="shared" si="9"/>
        <v/>
      </c>
    </row>
    <row r="505" spans="12:12" hidden="1" x14ac:dyDescent="0.2">
      <c r="L505" s="4" t="str">
        <f t="shared" si="9"/>
        <v/>
      </c>
    </row>
    <row r="506" spans="12:12" hidden="1" x14ac:dyDescent="0.2">
      <c r="L506" s="4" t="str">
        <f t="shared" si="9"/>
        <v/>
      </c>
    </row>
    <row r="507" spans="12:12" hidden="1" x14ac:dyDescent="0.2">
      <c r="L507" s="4" t="str">
        <f t="shared" si="9"/>
        <v/>
      </c>
    </row>
    <row r="508" spans="12:12" hidden="1" x14ac:dyDescent="0.2">
      <c r="L508" s="4" t="str">
        <f t="shared" si="9"/>
        <v/>
      </c>
    </row>
    <row r="509" spans="12:12" hidden="1" x14ac:dyDescent="0.2">
      <c r="L509" s="4" t="str">
        <f t="shared" si="9"/>
        <v/>
      </c>
    </row>
    <row r="510" spans="12:12" hidden="1" x14ac:dyDescent="0.2">
      <c r="L510" s="4" t="str">
        <f t="shared" si="9"/>
        <v/>
      </c>
    </row>
    <row r="511" spans="12:12" hidden="1" x14ac:dyDescent="0.2">
      <c r="L511" s="4" t="str">
        <f t="shared" si="9"/>
        <v/>
      </c>
    </row>
    <row r="512" spans="12:12" hidden="1" x14ac:dyDescent="0.2">
      <c r="L512" s="4" t="str">
        <f t="shared" si="9"/>
        <v/>
      </c>
    </row>
    <row r="513" spans="12:12" hidden="1" x14ac:dyDescent="0.2">
      <c r="L513" s="4" t="str">
        <f t="shared" si="9"/>
        <v/>
      </c>
    </row>
    <row r="514" spans="12:12" hidden="1" x14ac:dyDescent="0.2">
      <c r="L514" s="4" t="str">
        <f t="shared" si="9"/>
        <v/>
      </c>
    </row>
    <row r="515" spans="12:12" hidden="1" x14ac:dyDescent="0.2">
      <c r="L515" s="4" t="str">
        <f t="shared" si="9"/>
        <v/>
      </c>
    </row>
    <row r="516" spans="12:12" hidden="1" x14ac:dyDescent="0.2">
      <c r="L516" s="4" t="str">
        <f t="shared" si="9"/>
        <v/>
      </c>
    </row>
    <row r="517" spans="12:12" hidden="1" x14ac:dyDescent="0.2">
      <c r="L517" s="4" t="str">
        <f t="shared" si="9"/>
        <v/>
      </c>
    </row>
    <row r="518" spans="12:12" hidden="1" x14ac:dyDescent="0.2">
      <c r="L518" s="4" t="str">
        <f t="shared" si="9"/>
        <v/>
      </c>
    </row>
    <row r="519" spans="12:12" hidden="1" x14ac:dyDescent="0.2">
      <c r="L519" s="4" t="str">
        <f t="shared" si="9"/>
        <v/>
      </c>
    </row>
    <row r="520" spans="12:12" hidden="1" x14ac:dyDescent="0.2">
      <c r="L520" s="4" t="str">
        <f t="shared" si="9"/>
        <v/>
      </c>
    </row>
    <row r="521" spans="12:12" hidden="1" x14ac:dyDescent="0.2">
      <c r="L521" s="4" t="str">
        <f t="shared" si="9"/>
        <v/>
      </c>
    </row>
    <row r="522" spans="12:12" hidden="1" x14ac:dyDescent="0.2">
      <c r="L522" s="4" t="str">
        <f t="shared" si="9"/>
        <v/>
      </c>
    </row>
    <row r="523" spans="12:12" hidden="1" x14ac:dyDescent="0.2">
      <c r="L523" s="4" t="str">
        <f t="shared" si="9"/>
        <v/>
      </c>
    </row>
    <row r="524" spans="12:12" hidden="1" x14ac:dyDescent="0.2">
      <c r="L524" s="4" t="str">
        <f t="shared" si="9"/>
        <v/>
      </c>
    </row>
    <row r="525" spans="12:12" hidden="1" x14ac:dyDescent="0.2">
      <c r="L525" s="4" t="str">
        <f t="shared" si="9"/>
        <v/>
      </c>
    </row>
    <row r="526" spans="12:12" hidden="1" x14ac:dyDescent="0.2">
      <c r="L526" s="4" t="str">
        <f t="shared" si="9"/>
        <v/>
      </c>
    </row>
    <row r="527" spans="12:12" hidden="1" x14ac:dyDescent="0.2">
      <c r="L527" s="4" t="str">
        <f t="shared" si="9"/>
        <v/>
      </c>
    </row>
    <row r="528" spans="12:12" hidden="1" x14ac:dyDescent="0.2">
      <c r="L528" s="4" t="str">
        <f t="shared" si="9"/>
        <v/>
      </c>
    </row>
    <row r="529" spans="12:12" hidden="1" x14ac:dyDescent="0.2">
      <c r="L529" s="4" t="str">
        <f t="shared" si="9"/>
        <v/>
      </c>
    </row>
    <row r="530" spans="12:12" hidden="1" x14ac:dyDescent="0.2">
      <c r="L530" s="4" t="str">
        <f t="shared" si="9"/>
        <v/>
      </c>
    </row>
    <row r="531" spans="12:12" hidden="1" x14ac:dyDescent="0.2">
      <c r="L531" s="4" t="str">
        <f t="shared" si="9"/>
        <v/>
      </c>
    </row>
    <row r="532" spans="12:12" hidden="1" x14ac:dyDescent="0.2">
      <c r="L532" s="4" t="str">
        <f t="shared" si="9"/>
        <v/>
      </c>
    </row>
    <row r="533" spans="12:12" hidden="1" x14ac:dyDescent="0.2">
      <c r="L533" s="4" t="str">
        <f t="shared" si="9"/>
        <v/>
      </c>
    </row>
    <row r="534" spans="12:12" hidden="1" x14ac:dyDescent="0.2">
      <c r="L534" s="4" t="str">
        <f t="shared" si="9"/>
        <v/>
      </c>
    </row>
    <row r="535" spans="12:12" hidden="1" x14ac:dyDescent="0.2">
      <c r="L535" s="4" t="str">
        <f t="shared" si="9"/>
        <v/>
      </c>
    </row>
    <row r="536" spans="12:12" hidden="1" x14ac:dyDescent="0.2">
      <c r="L536" s="4" t="str">
        <f t="shared" si="9"/>
        <v/>
      </c>
    </row>
    <row r="537" spans="12:12" hidden="1" x14ac:dyDescent="0.2">
      <c r="L537" s="4" t="str">
        <f t="shared" si="9"/>
        <v/>
      </c>
    </row>
    <row r="538" spans="12:12" hidden="1" x14ac:dyDescent="0.2">
      <c r="L538" s="4" t="str">
        <f t="shared" si="9"/>
        <v/>
      </c>
    </row>
    <row r="539" spans="12:12" hidden="1" x14ac:dyDescent="0.2">
      <c r="L539" s="4" t="str">
        <f t="shared" si="9"/>
        <v/>
      </c>
    </row>
    <row r="540" spans="12:12" hidden="1" x14ac:dyDescent="0.2">
      <c r="L540" s="4" t="str">
        <f t="shared" si="9"/>
        <v/>
      </c>
    </row>
    <row r="541" spans="12:12" hidden="1" x14ac:dyDescent="0.2">
      <c r="L541" s="4" t="str">
        <f t="shared" si="9"/>
        <v/>
      </c>
    </row>
    <row r="542" spans="12:12" hidden="1" x14ac:dyDescent="0.2">
      <c r="L542" s="4" t="str">
        <f t="shared" si="9"/>
        <v/>
      </c>
    </row>
    <row r="543" spans="12:12" hidden="1" x14ac:dyDescent="0.2">
      <c r="L543" s="4" t="str">
        <f t="shared" si="9"/>
        <v/>
      </c>
    </row>
    <row r="544" spans="12:12" hidden="1" x14ac:dyDescent="0.2">
      <c r="L544" s="4" t="str">
        <f t="shared" si="9"/>
        <v/>
      </c>
    </row>
    <row r="545" spans="12:12" hidden="1" x14ac:dyDescent="0.2">
      <c r="L545" s="4" t="str">
        <f t="shared" si="9"/>
        <v/>
      </c>
    </row>
    <row r="546" spans="12:12" hidden="1" x14ac:dyDescent="0.2">
      <c r="L546" s="4" t="str">
        <f t="shared" si="9"/>
        <v/>
      </c>
    </row>
    <row r="547" spans="12:12" hidden="1" x14ac:dyDescent="0.2">
      <c r="L547" s="4" t="str">
        <f t="shared" si="9"/>
        <v/>
      </c>
    </row>
    <row r="548" spans="12:12" hidden="1" x14ac:dyDescent="0.2">
      <c r="L548" s="4" t="str">
        <f t="shared" ref="L548:L611" si="10">IF(J548 = "","",IF(J548&gt;=G548,"OK","exceeded"))</f>
        <v/>
      </c>
    </row>
    <row r="549" spans="12:12" hidden="1" x14ac:dyDescent="0.2">
      <c r="L549" s="4" t="str">
        <f t="shared" si="10"/>
        <v/>
      </c>
    </row>
    <row r="550" spans="12:12" hidden="1" x14ac:dyDescent="0.2">
      <c r="L550" s="4" t="str">
        <f t="shared" si="10"/>
        <v/>
      </c>
    </row>
    <row r="551" spans="12:12" hidden="1" x14ac:dyDescent="0.2">
      <c r="L551" s="4" t="str">
        <f t="shared" si="10"/>
        <v/>
      </c>
    </row>
    <row r="552" spans="12:12" hidden="1" x14ac:dyDescent="0.2">
      <c r="L552" s="4" t="str">
        <f t="shared" si="10"/>
        <v/>
      </c>
    </row>
    <row r="553" spans="12:12" hidden="1" x14ac:dyDescent="0.2">
      <c r="L553" s="4" t="str">
        <f t="shared" si="10"/>
        <v/>
      </c>
    </row>
    <row r="554" spans="12:12" hidden="1" x14ac:dyDescent="0.2">
      <c r="L554" s="4" t="str">
        <f t="shared" si="10"/>
        <v/>
      </c>
    </row>
    <row r="555" spans="12:12" hidden="1" x14ac:dyDescent="0.2">
      <c r="L555" s="4" t="str">
        <f t="shared" si="10"/>
        <v/>
      </c>
    </row>
    <row r="556" spans="12:12" hidden="1" x14ac:dyDescent="0.2">
      <c r="L556" s="4" t="str">
        <f t="shared" si="10"/>
        <v/>
      </c>
    </row>
    <row r="557" spans="12:12" hidden="1" x14ac:dyDescent="0.2">
      <c r="L557" s="4" t="str">
        <f t="shared" si="10"/>
        <v/>
      </c>
    </row>
    <row r="558" spans="12:12" hidden="1" x14ac:dyDescent="0.2">
      <c r="L558" s="4" t="str">
        <f t="shared" si="10"/>
        <v/>
      </c>
    </row>
    <row r="559" spans="12:12" hidden="1" x14ac:dyDescent="0.2">
      <c r="L559" s="4" t="str">
        <f t="shared" si="10"/>
        <v/>
      </c>
    </row>
    <row r="560" spans="12:12" hidden="1" x14ac:dyDescent="0.2">
      <c r="L560" s="4" t="str">
        <f t="shared" si="10"/>
        <v/>
      </c>
    </row>
    <row r="561" spans="12:12" hidden="1" x14ac:dyDescent="0.2">
      <c r="L561" s="4" t="str">
        <f t="shared" si="10"/>
        <v/>
      </c>
    </row>
    <row r="562" spans="12:12" hidden="1" x14ac:dyDescent="0.2">
      <c r="L562" s="4" t="str">
        <f t="shared" si="10"/>
        <v/>
      </c>
    </row>
    <row r="563" spans="12:12" hidden="1" x14ac:dyDescent="0.2">
      <c r="L563" s="4" t="str">
        <f t="shared" si="10"/>
        <v/>
      </c>
    </row>
    <row r="564" spans="12:12" hidden="1" x14ac:dyDescent="0.2">
      <c r="L564" s="4" t="str">
        <f t="shared" si="10"/>
        <v/>
      </c>
    </row>
    <row r="565" spans="12:12" hidden="1" x14ac:dyDescent="0.2">
      <c r="L565" s="4" t="str">
        <f t="shared" si="10"/>
        <v/>
      </c>
    </row>
    <row r="566" spans="12:12" hidden="1" x14ac:dyDescent="0.2">
      <c r="L566" s="4" t="str">
        <f t="shared" si="10"/>
        <v/>
      </c>
    </row>
    <row r="567" spans="12:12" hidden="1" x14ac:dyDescent="0.2">
      <c r="L567" s="4" t="str">
        <f t="shared" si="10"/>
        <v/>
      </c>
    </row>
    <row r="568" spans="12:12" hidden="1" x14ac:dyDescent="0.2">
      <c r="L568" s="4" t="str">
        <f t="shared" si="10"/>
        <v/>
      </c>
    </row>
    <row r="569" spans="12:12" hidden="1" x14ac:dyDescent="0.2">
      <c r="L569" s="4" t="str">
        <f t="shared" si="10"/>
        <v/>
      </c>
    </row>
    <row r="570" spans="12:12" hidden="1" x14ac:dyDescent="0.2">
      <c r="L570" s="4" t="str">
        <f t="shared" si="10"/>
        <v/>
      </c>
    </row>
    <row r="571" spans="12:12" hidden="1" x14ac:dyDescent="0.2">
      <c r="L571" s="4" t="str">
        <f t="shared" si="10"/>
        <v/>
      </c>
    </row>
    <row r="572" spans="12:12" hidden="1" x14ac:dyDescent="0.2">
      <c r="L572" s="4" t="str">
        <f t="shared" si="10"/>
        <v/>
      </c>
    </row>
    <row r="573" spans="12:12" hidden="1" x14ac:dyDescent="0.2">
      <c r="L573" s="4" t="str">
        <f t="shared" si="10"/>
        <v/>
      </c>
    </row>
    <row r="574" spans="12:12" hidden="1" x14ac:dyDescent="0.2">
      <c r="L574" s="4" t="str">
        <f t="shared" si="10"/>
        <v/>
      </c>
    </row>
    <row r="575" spans="12:12" hidden="1" x14ac:dyDescent="0.2">
      <c r="L575" s="4" t="str">
        <f t="shared" si="10"/>
        <v/>
      </c>
    </row>
    <row r="576" spans="12:12" hidden="1" x14ac:dyDescent="0.2">
      <c r="L576" s="4" t="str">
        <f t="shared" si="10"/>
        <v/>
      </c>
    </row>
    <row r="577" spans="12:12" hidden="1" x14ac:dyDescent="0.2">
      <c r="L577" s="4" t="str">
        <f t="shared" si="10"/>
        <v/>
      </c>
    </row>
    <row r="578" spans="12:12" hidden="1" x14ac:dyDescent="0.2">
      <c r="L578" s="4" t="str">
        <f t="shared" si="10"/>
        <v/>
      </c>
    </row>
    <row r="579" spans="12:12" hidden="1" x14ac:dyDescent="0.2">
      <c r="L579" s="4" t="str">
        <f t="shared" si="10"/>
        <v/>
      </c>
    </row>
    <row r="580" spans="12:12" hidden="1" x14ac:dyDescent="0.2">
      <c r="L580" s="4" t="str">
        <f t="shared" si="10"/>
        <v/>
      </c>
    </row>
    <row r="581" spans="12:12" hidden="1" x14ac:dyDescent="0.2">
      <c r="L581" s="4" t="str">
        <f t="shared" si="10"/>
        <v/>
      </c>
    </row>
    <row r="582" spans="12:12" hidden="1" x14ac:dyDescent="0.2">
      <c r="L582" s="4" t="str">
        <f t="shared" si="10"/>
        <v/>
      </c>
    </row>
    <row r="583" spans="12:12" hidden="1" x14ac:dyDescent="0.2">
      <c r="L583" s="4" t="str">
        <f t="shared" si="10"/>
        <v/>
      </c>
    </row>
    <row r="584" spans="12:12" hidden="1" x14ac:dyDescent="0.2">
      <c r="L584" s="4" t="str">
        <f t="shared" si="10"/>
        <v/>
      </c>
    </row>
    <row r="585" spans="12:12" hidden="1" x14ac:dyDescent="0.2">
      <c r="L585" s="4" t="str">
        <f t="shared" si="10"/>
        <v/>
      </c>
    </row>
    <row r="586" spans="12:12" hidden="1" x14ac:dyDescent="0.2">
      <c r="L586" s="4" t="str">
        <f t="shared" si="10"/>
        <v/>
      </c>
    </row>
    <row r="587" spans="12:12" hidden="1" x14ac:dyDescent="0.2">
      <c r="L587" s="4" t="str">
        <f t="shared" si="10"/>
        <v/>
      </c>
    </row>
    <row r="588" spans="12:12" hidden="1" x14ac:dyDescent="0.2">
      <c r="L588" s="4" t="str">
        <f t="shared" si="10"/>
        <v/>
      </c>
    </row>
    <row r="589" spans="12:12" hidden="1" x14ac:dyDescent="0.2">
      <c r="L589" s="4" t="str">
        <f t="shared" si="10"/>
        <v/>
      </c>
    </row>
    <row r="590" spans="12:12" hidden="1" x14ac:dyDescent="0.2">
      <c r="L590" s="4" t="str">
        <f t="shared" si="10"/>
        <v/>
      </c>
    </row>
    <row r="591" spans="12:12" hidden="1" x14ac:dyDescent="0.2">
      <c r="L591" s="4" t="str">
        <f t="shared" si="10"/>
        <v/>
      </c>
    </row>
    <row r="592" spans="12:12" hidden="1" x14ac:dyDescent="0.2">
      <c r="L592" s="4" t="str">
        <f t="shared" si="10"/>
        <v/>
      </c>
    </row>
    <row r="593" spans="12:12" hidden="1" x14ac:dyDescent="0.2">
      <c r="L593" s="4" t="str">
        <f t="shared" si="10"/>
        <v/>
      </c>
    </row>
    <row r="594" spans="12:12" hidden="1" x14ac:dyDescent="0.2">
      <c r="L594" s="4" t="str">
        <f t="shared" si="10"/>
        <v/>
      </c>
    </row>
    <row r="595" spans="12:12" hidden="1" x14ac:dyDescent="0.2">
      <c r="L595" s="4" t="str">
        <f t="shared" si="10"/>
        <v/>
      </c>
    </row>
    <row r="596" spans="12:12" hidden="1" x14ac:dyDescent="0.2">
      <c r="L596" s="4" t="str">
        <f t="shared" si="10"/>
        <v/>
      </c>
    </row>
    <row r="597" spans="12:12" hidden="1" x14ac:dyDescent="0.2">
      <c r="L597" s="4" t="str">
        <f t="shared" si="10"/>
        <v/>
      </c>
    </row>
    <row r="598" spans="12:12" hidden="1" x14ac:dyDescent="0.2">
      <c r="L598" s="4" t="str">
        <f t="shared" si="10"/>
        <v/>
      </c>
    </row>
    <row r="599" spans="12:12" hidden="1" x14ac:dyDescent="0.2">
      <c r="L599" s="4" t="str">
        <f t="shared" si="10"/>
        <v/>
      </c>
    </row>
    <row r="600" spans="12:12" hidden="1" x14ac:dyDescent="0.2">
      <c r="L600" s="4" t="str">
        <f t="shared" si="10"/>
        <v/>
      </c>
    </row>
    <row r="601" spans="12:12" hidden="1" x14ac:dyDescent="0.2">
      <c r="L601" s="4" t="str">
        <f t="shared" si="10"/>
        <v/>
      </c>
    </row>
    <row r="602" spans="12:12" hidden="1" x14ac:dyDescent="0.2">
      <c r="L602" s="4" t="str">
        <f t="shared" si="10"/>
        <v/>
      </c>
    </row>
    <row r="603" spans="12:12" hidden="1" x14ac:dyDescent="0.2">
      <c r="L603" s="4" t="str">
        <f t="shared" si="10"/>
        <v/>
      </c>
    </row>
    <row r="604" spans="12:12" hidden="1" x14ac:dyDescent="0.2">
      <c r="L604" s="4" t="str">
        <f t="shared" si="10"/>
        <v/>
      </c>
    </row>
    <row r="605" spans="12:12" hidden="1" x14ac:dyDescent="0.2">
      <c r="L605" s="4" t="str">
        <f t="shared" si="10"/>
        <v/>
      </c>
    </row>
    <row r="606" spans="12:12" hidden="1" x14ac:dyDescent="0.2">
      <c r="L606" s="4" t="str">
        <f t="shared" si="10"/>
        <v/>
      </c>
    </row>
    <row r="607" spans="12:12" hidden="1" x14ac:dyDescent="0.2">
      <c r="L607" s="4" t="str">
        <f t="shared" si="10"/>
        <v/>
      </c>
    </row>
    <row r="608" spans="12:12" hidden="1" x14ac:dyDescent="0.2">
      <c r="L608" s="4" t="str">
        <f t="shared" si="10"/>
        <v/>
      </c>
    </row>
    <row r="609" spans="12:12" hidden="1" x14ac:dyDescent="0.2">
      <c r="L609" s="4" t="str">
        <f t="shared" si="10"/>
        <v/>
      </c>
    </row>
    <row r="610" spans="12:12" hidden="1" x14ac:dyDescent="0.2">
      <c r="L610" s="4" t="str">
        <f t="shared" si="10"/>
        <v/>
      </c>
    </row>
    <row r="611" spans="12:12" hidden="1" x14ac:dyDescent="0.2">
      <c r="L611" s="4" t="str">
        <f t="shared" si="10"/>
        <v/>
      </c>
    </row>
    <row r="612" spans="12:12" hidden="1" x14ac:dyDescent="0.2">
      <c r="L612" s="4" t="str">
        <f t="shared" ref="L612:L675" si="11">IF(J612 = "","",IF(J612&gt;=G612,"OK","exceeded"))</f>
        <v/>
      </c>
    </row>
    <row r="613" spans="12:12" hidden="1" x14ac:dyDescent="0.2">
      <c r="L613" s="4" t="str">
        <f t="shared" si="11"/>
        <v/>
      </c>
    </row>
    <row r="614" spans="12:12" hidden="1" x14ac:dyDescent="0.2">
      <c r="L614" s="4" t="str">
        <f t="shared" si="11"/>
        <v/>
      </c>
    </row>
    <row r="615" spans="12:12" hidden="1" x14ac:dyDescent="0.2">
      <c r="L615" s="4" t="str">
        <f t="shared" si="11"/>
        <v/>
      </c>
    </row>
    <row r="616" spans="12:12" hidden="1" x14ac:dyDescent="0.2">
      <c r="L616" s="4" t="str">
        <f t="shared" si="11"/>
        <v/>
      </c>
    </row>
    <row r="617" spans="12:12" hidden="1" x14ac:dyDescent="0.2">
      <c r="L617" s="4" t="str">
        <f t="shared" si="11"/>
        <v/>
      </c>
    </row>
    <row r="618" spans="12:12" hidden="1" x14ac:dyDescent="0.2">
      <c r="L618" s="4" t="str">
        <f t="shared" si="11"/>
        <v/>
      </c>
    </row>
    <row r="619" spans="12:12" hidden="1" x14ac:dyDescent="0.2">
      <c r="L619" s="4" t="str">
        <f t="shared" si="11"/>
        <v/>
      </c>
    </row>
    <row r="620" spans="12:12" hidden="1" x14ac:dyDescent="0.2">
      <c r="L620" s="4" t="str">
        <f t="shared" si="11"/>
        <v/>
      </c>
    </row>
    <row r="621" spans="12:12" hidden="1" x14ac:dyDescent="0.2">
      <c r="L621" s="4" t="str">
        <f t="shared" si="11"/>
        <v/>
      </c>
    </row>
    <row r="622" spans="12:12" hidden="1" x14ac:dyDescent="0.2">
      <c r="L622" s="4" t="str">
        <f t="shared" si="11"/>
        <v/>
      </c>
    </row>
    <row r="623" spans="12:12" hidden="1" x14ac:dyDescent="0.2">
      <c r="L623" s="4" t="str">
        <f t="shared" si="11"/>
        <v/>
      </c>
    </row>
    <row r="624" spans="12:12" hidden="1" x14ac:dyDescent="0.2">
      <c r="L624" s="4" t="str">
        <f t="shared" si="11"/>
        <v/>
      </c>
    </row>
    <row r="625" spans="12:12" hidden="1" x14ac:dyDescent="0.2">
      <c r="L625" s="4" t="str">
        <f t="shared" si="11"/>
        <v/>
      </c>
    </row>
    <row r="626" spans="12:12" hidden="1" x14ac:dyDescent="0.2">
      <c r="L626" s="4" t="str">
        <f t="shared" si="11"/>
        <v/>
      </c>
    </row>
    <row r="627" spans="12:12" hidden="1" x14ac:dyDescent="0.2">
      <c r="L627" s="4" t="str">
        <f t="shared" si="11"/>
        <v/>
      </c>
    </row>
    <row r="628" spans="12:12" hidden="1" x14ac:dyDescent="0.2">
      <c r="L628" s="4" t="str">
        <f t="shared" si="11"/>
        <v/>
      </c>
    </row>
    <row r="629" spans="12:12" hidden="1" x14ac:dyDescent="0.2">
      <c r="L629" s="4" t="str">
        <f t="shared" si="11"/>
        <v/>
      </c>
    </row>
    <row r="630" spans="12:12" hidden="1" x14ac:dyDescent="0.2">
      <c r="L630" s="4" t="str">
        <f t="shared" si="11"/>
        <v/>
      </c>
    </row>
    <row r="631" spans="12:12" hidden="1" x14ac:dyDescent="0.2">
      <c r="L631" s="4" t="str">
        <f t="shared" si="11"/>
        <v/>
      </c>
    </row>
    <row r="632" spans="12:12" hidden="1" x14ac:dyDescent="0.2">
      <c r="L632" s="4" t="str">
        <f t="shared" si="11"/>
        <v/>
      </c>
    </row>
    <row r="633" spans="12:12" hidden="1" x14ac:dyDescent="0.2">
      <c r="L633" s="4" t="str">
        <f t="shared" si="11"/>
        <v/>
      </c>
    </row>
    <row r="634" spans="12:12" hidden="1" x14ac:dyDescent="0.2">
      <c r="L634" s="4" t="str">
        <f t="shared" si="11"/>
        <v/>
      </c>
    </row>
    <row r="635" spans="12:12" hidden="1" x14ac:dyDescent="0.2">
      <c r="L635" s="4" t="str">
        <f t="shared" si="11"/>
        <v/>
      </c>
    </row>
    <row r="636" spans="12:12" hidden="1" x14ac:dyDescent="0.2">
      <c r="L636" s="4" t="str">
        <f t="shared" si="11"/>
        <v/>
      </c>
    </row>
    <row r="637" spans="12:12" hidden="1" x14ac:dyDescent="0.2">
      <c r="L637" s="4" t="str">
        <f t="shared" si="11"/>
        <v/>
      </c>
    </row>
    <row r="638" spans="12:12" hidden="1" x14ac:dyDescent="0.2">
      <c r="L638" s="4" t="str">
        <f t="shared" si="11"/>
        <v/>
      </c>
    </row>
    <row r="639" spans="12:12" hidden="1" x14ac:dyDescent="0.2">
      <c r="L639" s="4" t="str">
        <f t="shared" si="11"/>
        <v/>
      </c>
    </row>
    <row r="640" spans="12:12" hidden="1" x14ac:dyDescent="0.2">
      <c r="L640" s="4" t="str">
        <f t="shared" si="11"/>
        <v/>
      </c>
    </row>
    <row r="641" spans="12:12" hidden="1" x14ac:dyDescent="0.2">
      <c r="L641" s="4" t="str">
        <f t="shared" si="11"/>
        <v/>
      </c>
    </row>
    <row r="642" spans="12:12" hidden="1" x14ac:dyDescent="0.2">
      <c r="L642" s="4" t="str">
        <f t="shared" si="11"/>
        <v/>
      </c>
    </row>
    <row r="643" spans="12:12" hidden="1" x14ac:dyDescent="0.2">
      <c r="L643" s="4" t="str">
        <f t="shared" si="11"/>
        <v/>
      </c>
    </row>
    <row r="644" spans="12:12" hidden="1" x14ac:dyDescent="0.2">
      <c r="L644" s="4" t="str">
        <f t="shared" si="11"/>
        <v/>
      </c>
    </row>
    <row r="645" spans="12:12" hidden="1" x14ac:dyDescent="0.2">
      <c r="L645" s="4" t="str">
        <f t="shared" si="11"/>
        <v/>
      </c>
    </row>
    <row r="646" spans="12:12" hidden="1" x14ac:dyDescent="0.2">
      <c r="L646" s="4" t="str">
        <f t="shared" si="11"/>
        <v/>
      </c>
    </row>
    <row r="647" spans="12:12" hidden="1" x14ac:dyDescent="0.2">
      <c r="L647" s="4" t="str">
        <f t="shared" si="11"/>
        <v/>
      </c>
    </row>
    <row r="648" spans="12:12" hidden="1" x14ac:dyDescent="0.2">
      <c r="L648" s="4" t="str">
        <f t="shared" si="11"/>
        <v/>
      </c>
    </row>
    <row r="649" spans="12:12" hidden="1" x14ac:dyDescent="0.2">
      <c r="L649" s="4" t="str">
        <f t="shared" si="11"/>
        <v/>
      </c>
    </row>
    <row r="650" spans="12:12" hidden="1" x14ac:dyDescent="0.2">
      <c r="L650" s="4" t="str">
        <f t="shared" si="11"/>
        <v/>
      </c>
    </row>
    <row r="651" spans="12:12" hidden="1" x14ac:dyDescent="0.2">
      <c r="L651" s="4" t="str">
        <f t="shared" si="11"/>
        <v/>
      </c>
    </row>
    <row r="652" spans="12:12" hidden="1" x14ac:dyDescent="0.2">
      <c r="L652" s="4" t="str">
        <f t="shared" si="11"/>
        <v/>
      </c>
    </row>
    <row r="653" spans="12:12" hidden="1" x14ac:dyDescent="0.2">
      <c r="L653" s="4" t="str">
        <f t="shared" si="11"/>
        <v/>
      </c>
    </row>
    <row r="654" spans="12:12" hidden="1" x14ac:dyDescent="0.2">
      <c r="L654" s="4" t="str">
        <f t="shared" si="11"/>
        <v/>
      </c>
    </row>
    <row r="655" spans="12:12" hidden="1" x14ac:dyDescent="0.2">
      <c r="L655" s="4" t="str">
        <f t="shared" si="11"/>
        <v/>
      </c>
    </row>
    <row r="656" spans="12:12" hidden="1" x14ac:dyDescent="0.2">
      <c r="L656" s="4" t="str">
        <f t="shared" si="11"/>
        <v/>
      </c>
    </row>
    <row r="657" spans="12:12" hidden="1" x14ac:dyDescent="0.2">
      <c r="L657" s="4" t="str">
        <f t="shared" si="11"/>
        <v/>
      </c>
    </row>
    <row r="658" spans="12:12" hidden="1" x14ac:dyDescent="0.2">
      <c r="L658" s="4" t="str">
        <f t="shared" si="11"/>
        <v/>
      </c>
    </row>
    <row r="659" spans="12:12" hidden="1" x14ac:dyDescent="0.2">
      <c r="L659" s="4" t="str">
        <f t="shared" si="11"/>
        <v/>
      </c>
    </row>
    <row r="660" spans="12:12" hidden="1" x14ac:dyDescent="0.2">
      <c r="L660" s="4" t="str">
        <f t="shared" si="11"/>
        <v/>
      </c>
    </row>
    <row r="661" spans="12:12" hidden="1" x14ac:dyDescent="0.2">
      <c r="L661" s="4" t="str">
        <f t="shared" si="11"/>
        <v/>
      </c>
    </row>
    <row r="662" spans="12:12" hidden="1" x14ac:dyDescent="0.2">
      <c r="L662" s="4" t="str">
        <f t="shared" si="11"/>
        <v/>
      </c>
    </row>
    <row r="663" spans="12:12" hidden="1" x14ac:dyDescent="0.2">
      <c r="L663" s="4" t="str">
        <f t="shared" si="11"/>
        <v/>
      </c>
    </row>
    <row r="664" spans="12:12" hidden="1" x14ac:dyDescent="0.2">
      <c r="L664" s="4" t="str">
        <f t="shared" si="11"/>
        <v/>
      </c>
    </row>
    <row r="665" spans="12:12" hidden="1" x14ac:dyDescent="0.2">
      <c r="L665" s="4" t="str">
        <f t="shared" si="11"/>
        <v/>
      </c>
    </row>
    <row r="666" spans="12:12" hidden="1" x14ac:dyDescent="0.2">
      <c r="L666" s="4" t="str">
        <f t="shared" si="11"/>
        <v/>
      </c>
    </row>
    <row r="667" spans="12:12" hidden="1" x14ac:dyDescent="0.2">
      <c r="L667" s="4" t="str">
        <f t="shared" si="11"/>
        <v/>
      </c>
    </row>
    <row r="668" spans="12:12" hidden="1" x14ac:dyDescent="0.2">
      <c r="L668" s="4" t="str">
        <f t="shared" si="11"/>
        <v/>
      </c>
    </row>
    <row r="669" spans="12:12" hidden="1" x14ac:dyDescent="0.2">
      <c r="L669" s="4" t="str">
        <f t="shared" si="11"/>
        <v/>
      </c>
    </row>
    <row r="670" spans="12:12" hidden="1" x14ac:dyDescent="0.2">
      <c r="L670" s="4" t="str">
        <f t="shared" si="11"/>
        <v/>
      </c>
    </row>
    <row r="671" spans="12:12" hidden="1" x14ac:dyDescent="0.2">
      <c r="L671" s="4" t="str">
        <f t="shared" si="11"/>
        <v/>
      </c>
    </row>
    <row r="672" spans="12:12" hidden="1" x14ac:dyDescent="0.2">
      <c r="L672" s="4" t="str">
        <f t="shared" si="11"/>
        <v/>
      </c>
    </row>
    <row r="673" spans="12:12" hidden="1" x14ac:dyDescent="0.2">
      <c r="L673" s="4" t="str">
        <f t="shared" si="11"/>
        <v/>
      </c>
    </row>
    <row r="674" spans="12:12" hidden="1" x14ac:dyDescent="0.2">
      <c r="L674" s="4" t="str">
        <f t="shared" si="11"/>
        <v/>
      </c>
    </row>
    <row r="675" spans="12:12" hidden="1" x14ac:dyDescent="0.2">
      <c r="L675" s="4" t="str">
        <f t="shared" si="11"/>
        <v/>
      </c>
    </row>
    <row r="676" spans="12:12" hidden="1" x14ac:dyDescent="0.2">
      <c r="L676" s="4" t="str">
        <f t="shared" ref="L676:L739" si="12">IF(J676 = "","",IF(J676&gt;=G676,"OK","exceeded"))</f>
        <v/>
      </c>
    </row>
    <row r="677" spans="12:12" hidden="1" x14ac:dyDescent="0.2">
      <c r="L677" s="4" t="str">
        <f t="shared" si="12"/>
        <v/>
      </c>
    </row>
    <row r="678" spans="12:12" hidden="1" x14ac:dyDescent="0.2">
      <c r="L678" s="4" t="str">
        <f t="shared" si="12"/>
        <v/>
      </c>
    </row>
    <row r="679" spans="12:12" hidden="1" x14ac:dyDescent="0.2">
      <c r="L679" s="4" t="str">
        <f t="shared" si="12"/>
        <v/>
      </c>
    </row>
    <row r="680" spans="12:12" hidden="1" x14ac:dyDescent="0.2">
      <c r="L680" s="4" t="str">
        <f t="shared" si="12"/>
        <v/>
      </c>
    </row>
    <row r="681" spans="12:12" hidden="1" x14ac:dyDescent="0.2">
      <c r="L681" s="4" t="str">
        <f t="shared" si="12"/>
        <v/>
      </c>
    </row>
    <row r="682" spans="12:12" hidden="1" x14ac:dyDescent="0.2">
      <c r="L682" s="4" t="str">
        <f t="shared" si="12"/>
        <v/>
      </c>
    </row>
    <row r="683" spans="12:12" hidden="1" x14ac:dyDescent="0.2">
      <c r="L683" s="4" t="str">
        <f t="shared" si="12"/>
        <v/>
      </c>
    </row>
    <row r="684" spans="12:12" hidden="1" x14ac:dyDescent="0.2">
      <c r="L684" s="4" t="str">
        <f t="shared" si="12"/>
        <v/>
      </c>
    </row>
    <row r="685" spans="12:12" hidden="1" x14ac:dyDescent="0.2">
      <c r="L685" s="4" t="str">
        <f t="shared" si="12"/>
        <v/>
      </c>
    </row>
    <row r="686" spans="12:12" hidden="1" x14ac:dyDescent="0.2">
      <c r="L686" s="4" t="str">
        <f t="shared" si="12"/>
        <v/>
      </c>
    </row>
    <row r="687" spans="12:12" hidden="1" x14ac:dyDescent="0.2">
      <c r="L687" s="4" t="str">
        <f t="shared" si="12"/>
        <v/>
      </c>
    </row>
    <row r="688" spans="12:12" hidden="1" x14ac:dyDescent="0.2">
      <c r="L688" s="4" t="str">
        <f t="shared" si="12"/>
        <v/>
      </c>
    </row>
    <row r="689" spans="12:12" hidden="1" x14ac:dyDescent="0.2">
      <c r="L689" s="4" t="str">
        <f t="shared" si="12"/>
        <v/>
      </c>
    </row>
    <row r="690" spans="12:12" hidden="1" x14ac:dyDescent="0.2">
      <c r="L690" s="4" t="str">
        <f t="shared" si="12"/>
        <v/>
      </c>
    </row>
    <row r="691" spans="12:12" hidden="1" x14ac:dyDescent="0.2">
      <c r="L691" s="4" t="str">
        <f t="shared" si="12"/>
        <v/>
      </c>
    </row>
    <row r="692" spans="12:12" hidden="1" x14ac:dyDescent="0.2">
      <c r="L692" s="4" t="str">
        <f t="shared" si="12"/>
        <v/>
      </c>
    </row>
    <row r="693" spans="12:12" hidden="1" x14ac:dyDescent="0.2">
      <c r="L693" s="4" t="str">
        <f t="shared" si="12"/>
        <v/>
      </c>
    </row>
    <row r="694" spans="12:12" hidden="1" x14ac:dyDescent="0.2">
      <c r="L694" s="4" t="str">
        <f t="shared" si="12"/>
        <v/>
      </c>
    </row>
    <row r="695" spans="12:12" hidden="1" x14ac:dyDescent="0.2">
      <c r="L695" s="4" t="str">
        <f t="shared" si="12"/>
        <v/>
      </c>
    </row>
    <row r="696" spans="12:12" hidden="1" x14ac:dyDescent="0.2">
      <c r="L696" s="4" t="str">
        <f t="shared" si="12"/>
        <v/>
      </c>
    </row>
    <row r="697" spans="12:12" hidden="1" x14ac:dyDescent="0.2">
      <c r="L697" s="4" t="str">
        <f t="shared" si="12"/>
        <v/>
      </c>
    </row>
    <row r="698" spans="12:12" hidden="1" x14ac:dyDescent="0.2">
      <c r="L698" s="4" t="str">
        <f t="shared" si="12"/>
        <v/>
      </c>
    </row>
    <row r="699" spans="12:12" hidden="1" x14ac:dyDescent="0.2">
      <c r="L699" s="4" t="str">
        <f t="shared" si="12"/>
        <v/>
      </c>
    </row>
    <row r="700" spans="12:12" hidden="1" x14ac:dyDescent="0.2">
      <c r="L700" s="4" t="str">
        <f t="shared" si="12"/>
        <v/>
      </c>
    </row>
    <row r="701" spans="12:12" hidden="1" x14ac:dyDescent="0.2">
      <c r="L701" s="4" t="str">
        <f t="shared" si="12"/>
        <v/>
      </c>
    </row>
    <row r="702" spans="12:12" hidden="1" x14ac:dyDescent="0.2">
      <c r="L702" s="4" t="str">
        <f t="shared" si="12"/>
        <v/>
      </c>
    </row>
    <row r="703" spans="12:12" hidden="1" x14ac:dyDescent="0.2">
      <c r="L703" s="4" t="str">
        <f t="shared" si="12"/>
        <v/>
      </c>
    </row>
    <row r="704" spans="12:12" hidden="1" x14ac:dyDescent="0.2">
      <c r="L704" s="4" t="str">
        <f t="shared" si="12"/>
        <v/>
      </c>
    </row>
    <row r="705" spans="12:12" hidden="1" x14ac:dyDescent="0.2">
      <c r="L705" s="4" t="str">
        <f t="shared" si="12"/>
        <v/>
      </c>
    </row>
    <row r="706" spans="12:12" hidden="1" x14ac:dyDescent="0.2">
      <c r="L706" s="4" t="str">
        <f t="shared" si="12"/>
        <v/>
      </c>
    </row>
    <row r="707" spans="12:12" hidden="1" x14ac:dyDescent="0.2">
      <c r="L707" s="4" t="str">
        <f t="shared" si="12"/>
        <v/>
      </c>
    </row>
    <row r="708" spans="12:12" hidden="1" x14ac:dyDescent="0.2">
      <c r="L708" s="4" t="str">
        <f t="shared" si="12"/>
        <v/>
      </c>
    </row>
    <row r="709" spans="12:12" hidden="1" x14ac:dyDescent="0.2">
      <c r="L709" s="4" t="str">
        <f t="shared" si="12"/>
        <v/>
      </c>
    </row>
    <row r="710" spans="12:12" hidden="1" x14ac:dyDescent="0.2">
      <c r="L710" s="4" t="str">
        <f t="shared" si="12"/>
        <v/>
      </c>
    </row>
    <row r="711" spans="12:12" hidden="1" x14ac:dyDescent="0.2">
      <c r="L711" s="4" t="str">
        <f t="shared" si="12"/>
        <v/>
      </c>
    </row>
    <row r="712" spans="12:12" hidden="1" x14ac:dyDescent="0.2">
      <c r="L712" s="4" t="str">
        <f t="shared" si="12"/>
        <v/>
      </c>
    </row>
    <row r="713" spans="12:12" hidden="1" x14ac:dyDescent="0.2">
      <c r="L713" s="4" t="str">
        <f t="shared" si="12"/>
        <v/>
      </c>
    </row>
    <row r="714" spans="12:12" hidden="1" x14ac:dyDescent="0.2">
      <c r="L714" s="4" t="str">
        <f t="shared" si="12"/>
        <v/>
      </c>
    </row>
    <row r="715" spans="12:12" hidden="1" x14ac:dyDescent="0.2">
      <c r="L715" s="4" t="str">
        <f t="shared" si="12"/>
        <v/>
      </c>
    </row>
    <row r="716" spans="12:12" hidden="1" x14ac:dyDescent="0.2">
      <c r="L716" s="4" t="str">
        <f t="shared" si="12"/>
        <v/>
      </c>
    </row>
    <row r="717" spans="12:12" hidden="1" x14ac:dyDescent="0.2">
      <c r="L717" s="4" t="str">
        <f t="shared" si="12"/>
        <v/>
      </c>
    </row>
    <row r="718" spans="12:12" hidden="1" x14ac:dyDescent="0.2">
      <c r="L718" s="4" t="str">
        <f t="shared" si="12"/>
        <v/>
      </c>
    </row>
    <row r="719" spans="12:12" hidden="1" x14ac:dyDescent="0.2">
      <c r="L719" s="4" t="str">
        <f t="shared" si="12"/>
        <v/>
      </c>
    </row>
    <row r="720" spans="12:12" hidden="1" x14ac:dyDescent="0.2">
      <c r="L720" s="4" t="str">
        <f t="shared" si="12"/>
        <v/>
      </c>
    </row>
    <row r="721" spans="12:12" hidden="1" x14ac:dyDescent="0.2">
      <c r="L721" s="4" t="str">
        <f t="shared" si="12"/>
        <v/>
      </c>
    </row>
    <row r="722" spans="12:12" hidden="1" x14ac:dyDescent="0.2">
      <c r="L722" s="4" t="str">
        <f t="shared" si="12"/>
        <v/>
      </c>
    </row>
    <row r="723" spans="12:12" hidden="1" x14ac:dyDescent="0.2">
      <c r="L723" s="4" t="str">
        <f t="shared" si="12"/>
        <v/>
      </c>
    </row>
    <row r="724" spans="12:12" hidden="1" x14ac:dyDescent="0.2">
      <c r="L724" s="4" t="str">
        <f t="shared" si="12"/>
        <v/>
      </c>
    </row>
    <row r="725" spans="12:12" hidden="1" x14ac:dyDescent="0.2">
      <c r="L725" s="4" t="str">
        <f t="shared" si="12"/>
        <v/>
      </c>
    </row>
    <row r="726" spans="12:12" hidden="1" x14ac:dyDescent="0.2">
      <c r="L726" s="4" t="str">
        <f t="shared" si="12"/>
        <v/>
      </c>
    </row>
    <row r="727" spans="12:12" hidden="1" x14ac:dyDescent="0.2">
      <c r="L727" s="4" t="str">
        <f t="shared" si="12"/>
        <v/>
      </c>
    </row>
    <row r="728" spans="12:12" hidden="1" x14ac:dyDescent="0.2">
      <c r="L728" s="4" t="str">
        <f t="shared" si="12"/>
        <v/>
      </c>
    </row>
    <row r="729" spans="12:12" hidden="1" x14ac:dyDescent="0.2">
      <c r="L729" s="4" t="str">
        <f t="shared" si="12"/>
        <v/>
      </c>
    </row>
    <row r="730" spans="12:12" hidden="1" x14ac:dyDescent="0.2">
      <c r="L730" s="4" t="str">
        <f t="shared" si="12"/>
        <v/>
      </c>
    </row>
    <row r="731" spans="12:12" hidden="1" x14ac:dyDescent="0.2">
      <c r="L731" s="4" t="str">
        <f t="shared" si="12"/>
        <v/>
      </c>
    </row>
    <row r="732" spans="12:12" hidden="1" x14ac:dyDescent="0.2">
      <c r="L732" s="4" t="str">
        <f t="shared" si="12"/>
        <v/>
      </c>
    </row>
    <row r="733" spans="12:12" hidden="1" x14ac:dyDescent="0.2">
      <c r="L733" s="4" t="str">
        <f t="shared" si="12"/>
        <v/>
      </c>
    </row>
    <row r="734" spans="12:12" hidden="1" x14ac:dyDescent="0.2">
      <c r="L734" s="4" t="str">
        <f t="shared" si="12"/>
        <v/>
      </c>
    </row>
    <row r="735" spans="12:12" hidden="1" x14ac:dyDescent="0.2">
      <c r="L735" s="4" t="str">
        <f t="shared" si="12"/>
        <v/>
      </c>
    </row>
    <row r="736" spans="12:12" hidden="1" x14ac:dyDescent="0.2">
      <c r="L736" s="4" t="str">
        <f t="shared" si="12"/>
        <v/>
      </c>
    </row>
    <row r="737" spans="12:12" hidden="1" x14ac:dyDescent="0.2">
      <c r="L737" s="4" t="str">
        <f t="shared" si="12"/>
        <v/>
      </c>
    </row>
    <row r="738" spans="12:12" hidden="1" x14ac:dyDescent="0.2">
      <c r="L738" s="4" t="str">
        <f t="shared" si="12"/>
        <v/>
      </c>
    </row>
    <row r="739" spans="12:12" hidden="1" x14ac:dyDescent="0.2">
      <c r="L739" s="4" t="str">
        <f t="shared" si="12"/>
        <v/>
      </c>
    </row>
    <row r="740" spans="12:12" hidden="1" x14ac:dyDescent="0.2">
      <c r="L740" s="4" t="str">
        <f t="shared" ref="L740:L803" si="13">IF(J740 = "","",IF(J740&gt;=G740,"OK","exceeded"))</f>
        <v/>
      </c>
    </row>
    <row r="741" spans="12:12" hidden="1" x14ac:dyDescent="0.2">
      <c r="L741" s="4" t="str">
        <f t="shared" si="13"/>
        <v/>
      </c>
    </row>
    <row r="742" spans="12:12" hidden="1" x14ac:dyDescent="0.2">
      <c r="L742" s="4" t="str">
        <f t="shared" si="13"/>
        <v/>
      </c>
    </row>
    <row r="743" spans="12:12" hidden="1" x14ac:dyDescent="0.2">
      <c r="L743" s="4" t="str">
        <f t="shared" si="13"/>
        <v/>
      </c>
    </row>
    <row r="744" spans="12:12" hidden="1" x14ac:dyDescent="0.2">
      <c r="L744" s="4" t="str">
        <f t="shared" si="13"/>
        <v/>
      </c>
    </row>
    <row r="745" spans="12:12" hidden="1" x14ac:dyDescent="0.2">
      <c r="L745" s="4" t="str">
        <f t="shared" si="13"/>
        <v/>
      </c>
    </row>
    <row r="746" spans="12:12" hidden="1" x14ac:dyDescent="0.2">
      <c r="L746" s="4" t="str">
        <f t="shared" si="13"/>
        <v/>
      </c>
    </row>
    <row r="747" spans="12:12" hidden="1" x14ac:dyDescent="0.2">
      <c r="L747" s="4" t="str">
        <f t="shared" si="13"/>
        <v/>
      </c>
    </row>
    <row r="748" spans="12:12" hidden="1" x14ac:dyDescent="0.2">
      <c r="L748" s="4" t="str">
        <f t="shared" si="13"/>
        <v/>
      </c>
    </row>
    <row r="749" spans="12:12" hidden="1" x14ac:dyDescent="0.2">
      <c r="L749" s="4" t="str">
        <f t="shared" si="13"/>
        <v/>
      </c>
    </row>
    <row r="750" spans="12:12" hidden="1" x14ac:dyDescent="0.2">
      <c r="L750" s="4" t="str">
        <f t="shared" si="13"/>
        <v/>
      </c>
    </row>
    <row r="751" spans="12:12" hidden="1" x14ac:dyDescent="0.2">
      <c r="L751" s="4" t="str">
        <f t="shared" si="13"/>
        <v/>
      </c>
    </row>
    <row r="752" spans="12:12" hidden="1" x14ac:dyDescent="0.2">
      <c r="L752" s="4" t="str">
        <f t="shared" si="13"/>
        <v/>
      </c>
    </row>
    <row r="753" spans="12:12" hidden="1" x14ac:dyDescent="0.2">
      <c r="L753" s="4" t="str">
        <f t="shared" si="13"/>
        <v/>
      </c>
    </row>
    <row r="754" spans="12:12" hidden="1" x14ac:dyDescent="0.2">
      <c r="L754" s="4" t="str">
        <f t="shared" si="13"/>
        <v/>
      </c>
    </row>
    <row r="755" spans="12:12" hidden="1" x14ac:dyDescent="0.2">
      <c r="L755" s="4" t="str">
        <f t="shared" si="13"/>
        <v/>
      </c>
    </row>
    <row r="756" spans="12:12" hidden="1" x14ac:dyDescent="0.2">
      <c r="L756" s="4" t="str">
        <f t="shared" si="13"/>
        <v/>
      </c>
    </row>
    <row r="757" spans="12:12" hidden="1" x14ac:dyDescent="0.2">
      <c r="L757" s="4" t="str">
        <f t="shared" si="13"/>
        <v/>
      </c>
    </row>
    <row r="758" spans="12:12" hidden="1" x14ac:dyDescent="0.2">
      <c r="L758" s="4" t="str">
        <f t="shared" si="13"/>
        <v/>
      </c>
    </row>
    <row r="759" spans="12:12" hidden="1" x14ac:dyDescent="0.2">
      <c r="L759" s="4" t="str">
        <f t="shared" si="13"/>
        <v/>
      </c>
    </row>
    <row r="760" spans="12:12" hidden="1" x14ac:dyDescent="0.2">
      <c r="L760" s="4" t="str">
        <f t="shared" si="13"/>
        <v/>
      </c>
    </row>
    <row r="761" spans="12:12" hidden="1" x14ac:dyDescent="0.2">
      <c r="L761" s="4" t="str">
        <f t="shared" si="13"/>
        <v/>
      </c>
    </row>
    <row r="762" spans="12:12" hidden="1" x14ac:dyDescent="0.2">
      <c r="L762" s="4" t="str">
        <f t="shared" si="13"/>
        <v/>
      </c>
    </row>
    <row r="763" spans="12:12" hidden="1" x14ac:dyDescent="0.2">
      <c r="L763" s="4" t="str">
        <f t="shared" si="13"/>
        <v/>
      </c>
    </row>
    <row r="764" spans="12:12" hidden="1" x14ac:dyDescent="0.2">
      <c r="L764" s="4" t="str">
        <f t="shared" si="13"/>
        <v/>
      </c>
    </row>
    <row r="765" spans="12:12" hidden="1" x14ac:dyDescent="0.2">
      <c r="L765" s="4" t="str">
        <f t="shared" si="13"/>
        <v/>
      </c>
    </row>
    <row r="766" spans="12:12" hidden="1" x14ac:dyDescent="0.2">
      <c r="L766" s="4" t="str">
        <f t="shared" si="13"/>
        <v/>
      </c>
    </row>
    <row r="767" spans="12:12" hidden="1" x14ac:dyDescent="0.2">
      <c r="L767" s="4" t="str">
        <f t="shared" si="13"/>
        <v/>
      </c>
    </row>
    <row r="768" spans="12:12" hidden="1" x14ac:dyDescent="0.2">
      <c r="L768" s="4" t="str">
        <f t="shared" si="13"/>
        <v/>
      </c>
    </row>
    <row r="769" spans="12:12" hidden="1" x14ac:dyDescent="0.2">
      <c r="L769" s="4" t="str">
        <f t="shared" si="13"/>
        <v/>
      </c>
    </row>
    <row r="770" spans="12:12" hidden="1" x14ac:dyDescent="0.2">
      <c r="L770" s="4" t="str">
        <f t="shared" si="13"/>
        <v/>
      </c>
    </row>
    <row r="771" spans="12:12" hidden="1" x14ac:dyDescent="0.2">
      <c r="L771" s="4" t="str">
        <f t="shared" si="13"/>
        <v/>
      </c>
    </row>
    <row r="772" spans="12:12" hidden="1" x14ac:dyDescent="0.2">
      <c r="L772" s="4" t="str">
        <f t="shared" si="13"/>
        <v/>
      </c>
    </row>
    <row r="773" spans="12:12" hidden="1" x14ac:dyDescent="0.2">
      <c r="L773" s="4" t="str">
        <f t="shared" si="13"/>
        <v/>
      </c>
    </row>
    <row r="774" spans="12:12" hidden="1" x14ac:dyDescent="0.2">
      <c r="L774" s="4" t="str">
        <f t="shared" si="13"/>
        <v/>
      </c>
    </row>
    <row r="775" spans="12:12" hidden="1" x14ac:dyDescent="0.2">
      <c r="L775" s="4" t="str">
        <f t="shared" si="13"/>
        <v/>
      </c>
    </row>
    <row r="776" spans="12:12" hidden="1" x14ac:dyDescent="0.2">
      <c r="L776" s="4" t="str">
        <f t="shared" si="13"/>
        <v/>
      </c>
    </row>
    <row r="777" spans="12:12" hidden="1" x14ac:dyDescent="0.2">
      <c r="L777" s="4" t="str">
        <f t="shared" si="13"/>
        <v/>
      </c>
    </row>
    <row r="778" spans="12:12" hidden="1" x14ac:dyDescent="0.2">
      <c r="L778" s="4" t="str">
        <f t="shared" si="13"/>
        <v/>
      </c>
    </row>
    <row r="779" spans="12:12" hidden="1" x14ac:dyDescent="0.2">
      <c r="L779" s="4" t="str">
        <f t="shared" si="13"/>
        <v/>
      </c>
    </row>
    <row r="780" spans="12:12" hidden="1" x14ac:dyDescent="0.2">
      <c r="L780" s="4" t="str">
        <f t="shared" si="13"/>
        <v/>
      </c>
    </row>
    <row r="781" spans="12:12" hidden="1" x14ac:dyDescent="0.2">
      <c r="L781" s="4" t="str">
        <f t="shared" si="13"/>
        <v/>
      </c>
    </row>
    <row r="782" spans="12:12" hidden="1" x14ac:dyDescent="0.2">
      <c r="L782" s="4" t="str">
        <f t="shared" si="13"/>
        <v/>
      </c>
    </row>
    <row r="783" spans="12:12" hidden="1" x14ac:dyDescent="0.2">
      <c r="L783" s="4" t="str">
        <f t="shared" si="13"/>
        <v/>
      </c>
    </row>
    <row r="784" spans="12:12" hidden="1" x14ac:dyDescent="0.2">
      <c r="L784" s="4" t="str">
        <f t="shared" si="13"/>
        <v/>
      </c>
    </row>
    <row r="785" spans="12:12" hidden="1" x14ac:dyDescent="0.2">
      <c r="L785" s="4" t="str">
        <f t="shared" si="13"/>
        <v/>
      </c>
    </row>
    <row r="786" spans="12:12" hidden="1" x14ac:dyDescent="0.2">
      <c r="L786" s="4" t="str">
        <f t="shared" si="13"/>
        <v/>
      </c>
    </row>
    <row r="787" spans="12:12" hidden="1" x14ac:dyDescent="0.2">
      <c r="L787" s="4" t="str">
        <f t="shared" si="13"/>
        <v/>
      </c>
    </row>
    <row r="788" spans="12:12" hidden="1" x14ac:dyDescent="0.2">
      <c r="L788" s="4" t="str">
        <f t="shared" si="13"/>
        <v/>
      </c>
    </row>
    <row r="789" spans="12:12" hidden="1" x14ac:dyDescent="0.2">
      <c r="L789" s="4" t="str">
        <f t="shared" si="13"/>
        <v/>
      </c>
    </row>
    <row r="790" spans="12:12" hidden="1" x14ac:dyDescent="0.2">
      <c r="L790" s="4" t="str">
        <f t="shared" si="13"/>
        <v/>
      </c>
    </row>
    <row r="791" spans="12:12" hidden="1" x14ac:dyDescent="0.2">
      <c r="L791" s="4" t="str">
        <f t="shared" si="13"/>
        <v/>
      </c>
    </row>
    <row r="792" spans="12:12" hidden="1" x14ac:dyDescent="0.2">
      <c r="L792" s="4" t="str">
        <f t="shared" si="13"/>
        <v/>
      </c>
    </row>
    <row r="793" spans="12:12" hidden="1" x14ac:dyDescent="0.2">
      <c r="L793" s="4" t="str">
        <f t="shared" si="13"/>
        <v/>
      </c>
    </row>
    <row r="794" spans="12:12" hidden="1" x14ac:dyDescent="0.2">
      <c r="L794" s="4" t="str">
        <f t="shared" si="13"/>
        <v/>
      </c>
    </row>
    <row r="795" spans="12:12" hidden="1" x14ac:dyDescent="0.2">
      <c r="L795" s="4" t="str">
        <f t="shared" si="13"/>
        <v/>
      </c>
    </row>
    <row r="796" spans="12:12" hidden="1" x14ac:dyDescent="0.2">
      <c r="L796" s="4" t="str">
        <f t="shared" si="13"/>
        <v/>
      </c>
    </row>
    <row r="797" spans="12:12" hidden="1" x14ac:dyDescent="0.2">
      <c r="L797" s="4" t="str">
        <f t="shared" si="13"/>
        <v/>
      </c>
    </row>
    <row r="798" spans="12:12" hidden="1" x14ac:dyDescent="0.2">
      <c r="L798" s="4" t="str">
        <f t="shared" si="13"/>
        <v/>
      </c>
    </row>
    <row r="799" spans="12:12" hidden="1" x14ac:dyDescent="0.2">
      <c r="L799" s="4" t="str">
        <f t="shared" si="13"/>
        <v/>
      </c>
    </row>
    <row r="800" spans="12:12" hidden="1" x14ac:dyDescent="0.2">
      <c r="L800" s="4" t="str">
        <f t="shared" si="13"/>
        <v/>
      </c>
    </row>
    <row r="801" spans="12:12" hidden="1" x14ac:dyDescent="0.2">
      <c r="L801" s="4" t="str">
        <f t="shared" si="13"/>
        <v/>
      </c>
    </row>
    <row r="802" spans="12:12" hidden="1" x14ac:dyDescent="0.2">
      <c r="L802" s="4" t="str">
        <f t="shared" si="13"/>
        <v/>
      </c>
    </row>
    <row r="803" spans="12:12" hidden="1" x14ac:dyDescent="0.2">
      <c r="L803" s="4" t="str">
        <f t="shared" si="13"/>
        <v/>
      </c>
    </row>
    <row r="804" spans="12:12" hidden="1" x14ac:dyDescent="0.2">
      <c r="L804" s="4" t="str">
        <f t="shared" ref="L804:L867" si="14">IF(J804 = "","",IF(J804&gt;=G804,"OK","exceeded"))</f>
        <v/>
      </c>
    </row>
    <row r="805" spans="12:12" hidden="1" x14ac:dyDescent="0.2">
      <c r="L805" s="4" t="str">
        <f t="shared" si="14"/>
        <v/>
      </c>
    </row>
    <row r="806" spans="12:12" hidden="1" x14ac:dyDescent="0.2">
      <c r="L806" s="4" t="str">
        <f t="shared" si="14"/>
        <v/>
      </c>
    </row>
    <row r="807" spans="12:12" hidden="1" x14ac:dyDescent="0.2">
      <c r="L807" s="4" t="str">
        <f t="shared" si="14"/>
        <v/>
      </c>
    </row>
    <row r="808" spans="12:12" hidden="1" x14ac:dyDescent="0.2">
      <c r="L808" s="4" t="str">
        <f t="shared" si="14"/>
        <v/>
      </c>
    </row>
    <row r="809" spans="12:12" hidden="1" x14ac:dyDescent="0.2">
      <c r="L809" s="4" t="str">
        <f t="shared" si="14"/>
        <v/>
      </c>
    </row>
    <row r="810" spans="12:12" hidden="1" x14ac:dyDescent="0.2">
      <c r="L810" s="4" t="str">
        <f t="shared" si="14"/>
        <v/>
      </c>
    </row>
    <row r="811" spans="12:12" hidden="1" x14ac:dyDescent="0.2">
      <c r="L811" s="4" t="str">
        <f t="shared" si="14"/>
        <v/>
      </c>
    </row>
    <row r="812" spans="12:12" hidden="1" x14ac:dyDescent="0.2">
      <c r="L812" s="4" t="str">
        <f t="shared" si="14"/>
        <v/>
      </c>
    </row>
    <row r="813" spans="12:12" hidden="1" x14ac:dyDescent="0.2">
      <c r="L813" s="4" t="str">
        <f t="shared" si="14"/>
        <v/>
      </c>
    </row>
    <row r="814" spans="12:12" hidden="1" x14ac:dyDescent="0.2">
      <c r="L814" s="4" t="str">
        <f t="shared" si="14"/>
        <v/>
      </c>
    </row>
    <row r="815" spans="12:12" hidden="1" x14ac:dyDescent="0.2">
      <c r="L815" s="4" t="str">
        <f t="shared" si="14"/>
        <v/>
      </c>
    </row>
    <row r="816" spans="12:12" hidden="1" x14ac:dyDescent="0.2">
      <c r="L816" s="4" t="str">
        <f t="shared" si="14"/>
        <v/>
      </c>
    </row>
    <row r="817" spans="12:12" hidden="1" x14ac:dyDescent="0.2">
      <c r="L817" s="4" t="str">
        <f t="shared" si="14"/>
        <v/>
      </c>
    </row>
    <row r="818" spans="12:12" hidden="1" x14ac:dyDescent="0.2">
      <c r="L818" s="4" t="str">
        <f t="shared" si="14"/>
        <v/>
      </c>
    </row>
    <row r="819" spans="12:12" hidden="1" x14ac:dyDescent="0.2">
      <c r="L819" s="4" t="str">
        <f t="shared" si="14"/>
        <v/>
      </c>
    </row>
    <row r="820" spans="12:12" hidden="1" x14ac:dyDescent="0.2">
      <c r="L820" s="4" t="str">
        <f t="shared" si="14"/>
        <v/>
      </c>
    </row>
    <row r="821" spans="12:12" hidden="1" x14ac:dyDescent="0.2">
      <c r="L821" s="4" t="str">
        <f t="shared" si="14"/>
        <v/>
      </c>
    </row>
    <row r="822" spans="12:12" hidden="1" x14ac:dyDescent="0.2">
      <c r="L822" s="4" t="str">
        <f t="shared" si="14"/>
        <v/>
      </c>
    </row>
    <row r="823" spans="12:12" hidden="1" x14ac:dyDescent="0.2">
      <c r="L823" s="4" t="str">
        <f t="shared" si="14"/>
        <v/>
      </c>
    </row>
    <row r="824" spans="12:12" hidden="1" x14ac:dyDescent="0.2">
      <c r="L824" s="4" t="str">
        <f t="shared" si="14"/>
        <v/>
      </c>
    </row>
    <row r="825" spans="12:12" hidden="1" x14ac:dyDescent="0.2">
      <c r="L825" s="4" t="str">
        <f t="shared" si="14"/>
        <v/>
      </c>
    </row>
    <row r="826" spans="12:12" hidden="1" x14ac:dyDescent="0.2">
      <c r="L826" s="4" t="str">
        <f t="shared" si="14"/>
        <v/>
      </c>
    </row>
    <row r="827" spans="12:12" hidden="1" x14ac:dyDescent="0.2">
      <c r="L827" s="4" t="str">
        <f t="shared" si="14"/>
        <v/>
      </c>
    </row>
    <row r="828" spans="12:12" hidden="1" x14ac:dyDescent="0.2">
      <c r="L828" s="4" t="str">
        <f t="shared" si="14"/>
        <v/>
      </c>
    </row>
    <row r="829" spans="12:12" hidden="1" x14ac:dyDescent="0.2">
      <c r="L829" s="4" t="str">
        <f t="shared" si="14"/>
        <v/>
      </c>
    </row>
    <row r="830" spans="12:12" hidden="1" x14ac:dyDescent="0.2">
      <c r="L830" s="4" t="str">
        <f t="shared" si="14"/>
        <v/>
      </c>
    </row>
    <row r="831" spans="12:12" hidden="1" x14ac:dyDescent="0.2">
      <c r="L831" s="4" t="str">
        <f t="shared" si="14"/>
        <v/>
      </c>
    </row>
    <row r="832" spans="12:12" hidden="1" x14ac:dyDescent="0.2">
      <c r="L832" s="4" t="str">
        <f t="shared" si="14"/>
        <v/>
      </c>
    </row>
    <row r="833" spans="12:12" hidden="1" x14ac:dyDescent="0.2">
      <c r="L833" s="4" t="str">
        <f t="shared" si="14"/>
        <v/>
      </c>
    </row>
    <row r="834" spans="12:12" hidden="1" x14ac:dyDescent="0.2">
      <c r="L834" s="4" t="str">
        <f t="shared" si="14"/>
        <v/>
      </c>
    </row>
    <row r="835" spans="12:12" hidden="1" x14ac:dyDescent="0.2">
      <c r="L835" s="4" t="str">
        <f t="shared" si="14"/>
        <v/>
      </c>
    </row>
    <row r="836" spans="12:12" hidden="1" x14ac:dyDescent="0.2">
      <c r="L836" s="4" t="str">
        <f t="shared" si="14"/>
        <v/>
      </c>
    </row>
    <row r="837" spans="12:12" hidden="1" x14ac:dyDescent="0.2">
      <c r="L837" s="4" t="str">
        <f t="shared" si="14"/>
        <v/>
      </c>
    </row>
    <row r="838" spans="12:12" hidden="1" x14ac:dyDescent="0.2">
      <c r="L838" s="4" t="str">
        <f t="shared" si="14"/>
        <v/>
      </c>
    </row>
    <row r="839" spans="12:12" hidden="1" x14ac:dyDescent="0.2">
      <c r="L839" s="4" t="str">
        <f t="shared" si="14"/>
        <v/>
      </c>
    </row>
    <row r="840" spans="12:12" hidden="1" x14ac:dyDescent="0.2">
      <c r="L840" s="4" t="str">
        <f t="shared" si="14"/>
        <v/>
      </c>
    </row>
    <row r="841" spans="12:12" hidden="1" x14ac:dyDescent="0.2">
      <c r="L841" s="4" t="str">
        <f t="shared" si="14"/>
        <v/>
      </c>
    </row>
    <row r="842" spans="12:12" hidden="1" x14ac:dyDescent="0.2">
      <c r="L842" s="4" t="str">
        <f t="shared" si="14"/>
        <v/>
      </c>
    </row>
    <row r="843" spans="12:12" hidden="1" x14ac:dyDescent="0.2">
      <c r="L843" s="4" t="str">
        <f t="shared" si="14"/>
        <v/>
      </c>
    </row>
    <row r="844" spans="12:12" hidden="1" x14ac:dyDescent="0.2">
      <c r="L844" s="4" t="str">
        <f t="shared" si="14"/>
        <v/>
      </c>
    </row>
    <row r="845" spans="12:12" hidden="1" x14ac:dyDescent="0.2">
      <c r="L845" s="4" t="str">
        <f t="shared" si="14"/>
        <v/>
      </c>
    </row>
    <row r="846" spans="12:12" hidden="1" x14ac:dyDescent="0.2">
      <c r="L846" s="4" t="str">
        <f t="shared" si="14"/>
        <v/>
      </c>
    </row>
    <row r="847" spans="12:12" hidden="1" x14ac:dyDescent="0.2">
      <c r="L847" s="4" t="str">
        <f t="shared" si="14"/>
        <v/>
      </c>
    </row>
    <row r="848" spans="12:12" hidden="1" x14ac:dyDescent="0.2">
      <c r="L848" s="4" t="str">
        <f t="shared" si="14"/>
        <v/>
      </c>
    </row>
    <row r="849" spans="12:12" hidden="1" x14ac:dyDescent="0.2">
      <c r="L849" s="4" t="str">
        <f t="shared" si="14"/>
        <v/>
      </c>
    </row>
    <row r="850" spans="12:12" hidden="1" x14ac:dyDescent="0.2">
      <c r="L850" s="4" t="str">
        <f t="shared" si="14"/>
        <v/>
      </c>
    </row>
    <row r="851" spans="12:12" hidden="1" x14ac:dyDescent="0.2">
      <c r="L851" s="4" t="str">
        <f t="shared" si="14"/>
        <v/>
      </c>
    </row>
    <row r="852" spans="12:12" hidden="1" x14ac:dyDescent="0.2">
      <c r="L852" s="4" t="str">
        <f t="shared" si="14"/>
        <v/>
      </c>
    </row>
    <row r="853" spans="12:12" hidden="1" x14ac:dyDescent="0.2">
      <c r="L853" s="4" t="str">
        <f t="shared" si="14"/>
        <v/>
      </c>
    </row>
    <row r="854" spans="12:12" hidden="1" x14ac:dyDescent="0.2">
      <c r="L854" s="4" t="str">
        <f t="shared" si="14"/>
        <v/>
      </c>
    </row>
    <row r="855" spans="12:12" hidden="1" x14ac:dyDescent="0.2">
      <c r="L855" s="4" t="str">
        <f t="shared" si="14"/>
        <v/>
      </c>
    </row>
    <row r="856" spans="12:12" hidden="1" x14ac:dyDescent="0.2">
      <c r="L856" s="4" t="str">
        <f t="shared" si="14"/>
        <v/>
      </c>
    </row>
    <row r="857" spans="12:12" hidden="1" x14ac:dyDescent="0.2">
      <c r="L857" s="4" t="str">
        <f t="shared" si="14"/>
        <v/>
      </c>
    </row>
    <row r="858" spans="12:12" hidden="1" x14ac:dyDescent="0.2">
      <c r="L858" s="4" t="str">
        <f t="shared" si="14"/>
        <v/>
      </c>
    </row>
    <row r="859" spans="12:12" hidden="1" x14ac:dyDescent="0.2">
      <c r="L859" s="4" t="str">
        <f t="shared" si="14"/>
        <v/>
      </c>
    </row>
    <row r="860" spans="12:12" hidden="1" x14ac:dyDescent="0.2">
      <c r="L860" s="4" t="str">
        <f t="shared" si="14"/>
        <v/>
      </c>
    </row>
    <row r="861" spans="12:12" hidden="1" x14ac:dyDescent="0.2">
      <c r="L861" s="4" t="str">
        <f t="shared" si="14"/>
        <v/>
      </c>
    </row>
    <row r="862" spans="12:12" hidden="1" x14ac:dyDescent="0.2">
      <c r="L862" s="4" t="str">
        <f t="shared" si="14"/>
        <v/>
      </c>
    </row>
    <row r="863" spans="12:12" hidden="1" x14ac:dyDescent="0.2">
      <c r="L863" s="4" t="str">
        <f t="shared" si="14"/>
        <v/>
      </c>
    </row>
    <row r="864" spans="12:12" hidden="1" x14ac:dyDescent="0.2">
      <c r="L864" s="4" t="str">
        <f t="shared" si="14"/>
        <v/>
      </c>
    </row>
    <row r="865" spans="12:12" hidden="1" x14ac:dyDescent="0.2">
      <c r="L865" s="4" t="str">
        <f t="shared" si="14"/>
        <v/>
      </c>
    </row>
    <row r="866" spans="12:12" hidden="1" x14ac:dyDescent="0.2">
      <c r="L866" s="4" t="str">
        <f t="shared" si="14"/>
        <v/>
      </c>
    </row>
    <row r="867" spans="12:12" hidden="1" x14ac:dyDescent="0.2">
      <c r="L867" s="4" t="str">
        <f t="shared" si="14"/>
        <v/>
      </c>
    </row>
    <row r="868" spans="12:12" hidden="1" x14ac:dyDescent="0.2">
      <c r="L868" s="4" t="str">
        <f t="shared" ref="L868:L931" si="15">IF(J868 = "","",IF(J868&gt;=G868,"OK","exceeded"))</f>
        <v/>
      </c>
    </row>
    <row r="869" spans="12:12" hidden="1" x14ac:dyDescent="0.2">
      <c r="L869" s="4" t="str">
        <f t="shared" si="15"/>
        <v/>
      </c>
    </row>
    <row r="870" spans="12:12" hidden="1" x14ac:dyDescent="0.2">
      <c r="L870" s="4" t="str">
        <f t="shared" si="15"/>
        <v/>
      </c>
    </row>
    <row r="871" spans="12:12" hidden="1" x14ac:dyDescent="0.2">
      <c r="L871" s="4" t="str">
        <f t="shared" si="15"/>
        <v/>
      </c>
    </row>
    <row r="872" spans="12:12" hidden="1" x14ac:dyDescent="0.2">
      <c r="L872" s="4" t="str">
        <f t="shared" si="15"/>
        <v/>
      </c>
    </row>
    <row r="873" spans="12:12" hidden="1" x14ac:dyDescent="0.2">
      <c r="L873" s="4" t="str">
        <f t="shared" si="15"/>
        <v/>
      </c>
    </row>
    <row r="874" spans="12:12" hidden="1" x14ac:dyDescent="0.2">
      <c r="L874" s="4" t="str">
        <f t="shared" si="15"/>
        <v/>
      </c>
    </row>
    <row r="875" spans="12:12" hidden="1" x14ac:dyDescent="0.2">
      <c r="L875" s="4" t="str">
        <f t="shared" si="15"/>
        <v/>
      </c>
    </row>
    <row r="876" spans="12:12" hidden="1" x14ac:dyDescent="0.2">
      <c r="L876" s="4" t="str">
        <f t="shared" si="15"/>
        <v/>
      </c>
    </row>
    <row r="877" spans="12:12" hidden="1" x14ac:dyDescent="0.2">
      <c r="L877" s="4" t="str">
        <f t="shared" si="15"/>
        <v/>
      </c>
    </row>
    <row r="878" spans="12:12" hidden="1" x14ac:dyDescent="0.2">
      <c r="L878" s="4" t="str">
        <f t="shared" si="15"/>
        <v/>
      </c>
    </row>
    <row r="879" spans="12:12" hidden="1" x14ac:dyDescent="0.2">
      <c r="L879" s="4" t="str">
        <f t="shared" si="15"/>
        <v/>
      </c>
    </row>
    <row r="880" spans="12:12" hidden="1" x14ac:dyDescent="0.2">
      <c r="L880" s="4" t="str">
        <f t="shared" si="15"/>
        <v/>
      </c>
    </row>
    <row r="881" spans="12:12" hidden="1" x14ac:dyDescent="0.2">
      <c r="L881" s="4" t="str">
        <f t="shared" si="15"/>
        <v/>
      </c>
    </row>
    <row r="882" spans="12:12" hidden="1" x14ac:dyDescent="0.2">
      <c r="L882" s="4" t="str">
        <f t="shared" si="15"/>
        <v/>
      </c>
    </row>
    <row r="883" spans="12:12" hidden="1" x14ac:dyDescent="0.2">
      <c r="L883" s="4" t="str">
        <f t="shared" si="15"/>
        <v/>
      </c>
    </row>
    <row r="884" spans="12:12" hidden="1" x14ac:dyDescent="0.2">
      <c r="L884" s="4" t="str">
        <f t="shared" si="15"/>
        <v/>
      </c>
    </row>
    <row r="885" spans="12:12" hidden="1" x14ac:dyDescent="0.2">
      <c r="L885" s="4" t="str">
        <f t="shared" si="15"/>
        <v/>
      </c>
    </row>
    <row r="886" spans="12:12" hidden="1" x14ac:dyDescent="0.2">
      <c r="L886" s="4" t="str">
        <f t="shared" si="15"/>
        <v/>
      </c>
    </row>
    <row r="887" spans="12:12" hidden="1" x14ac:dyDescent="0.2">
      <c r="L887" s="4" t="str">
        <f t="shared" si="15"/>
        <v/>
      </c>
    </row>
    <row r="888" spans="12:12" hidden="1" x14ac:dyDescent="0.2">
      <c r="L888" s="4" t="str">
        <f t="shared" si="15"/>
        <v/>
      </c>
    </row>
    <row r="889" spans="12:12" hidden="1" x14ac:dyDescent="0.2">
      <c r="L889" s="4" t="str">
        <f t="shared" si="15"/>
        <v/>
      </c>
    </row>
    <row r="890" spans="12:12" hidden="1" x14ac:dyDescent="0.2">
      <c r="L890" s="4" t="str">
        <f t="shared" si="15"/>
        <v/>
      </c>
    </row>
    <row r="891" spans="12:12" hidden="1" x14ac:dyDescent="0.2">
      <c r="L891" s="4" t="str">
        <f t="shared" si="15"/>
        <v/>
      </c>
    </row>
    <row r="892" spans="12:12" hidden="1" x14ac:dyDescent="0.2">
      <c r="L892" s="4" t="str">
        <f t="shared" si="15"/>
        <v/>
      </c>
    </row>
    <row r="893" spans="12:12" hidden="1" x14ac:dyDescent="0.2">
      <c r="L893" s="4" t="str">
        <f t="shared" si="15"/>
        <v/>
      </c>
    </row>
    <row r="894" spans="12:12" hidden="1" x14ac:dyDescent="0.2">
      <c r="L894" s="4" t="str">
        <f t="shared" si="15"/>
        <v/>
      </c>
    </row>
    <row r="895" spans="12:12" hidden="1" x14ac:dyDescent="0.2">
      <c r="L895" s="4" t="str">
        <f t="shared" si="15"/>
        <v/>
      </c>
    </row>
    <row r="896" spans="12:12" hidden="1" x14ac:dyDescent="0.2">
      <c r="L896" s="4" t="str">
        <f t="shared" si="15"/>
        <v/>
      </c>
    </row>
    <row r="897" spans="12:12" hidden="1" x14ac:dyDescent="0.2">
      <c r="L897" s="4" t="str">
        <f t="shared" si="15"/>
        <v/>
      </c>
    </row>
    <row r="898" spans="12:12" hidden="1" x14ac:dyDescent="0.2">
      <c r="L898" s="4" t="str">
        <f t="shared" si="15"/>
        <v/>
      </c>
    </row>
    <row r="899" spans="12:12" hidden="1" x14ac:dyDescent="0.2">
      <c r="L899" s="4" t="str">
        <f t="shared" si="15"/>
        <v/>
      </c>
    </row>
    <row r="900" spans="12:12" hidden="1" x14ac:dyDescent="0.2">
      <c r="L900" s="4" t="str">
        <f t="shared" si="15"/>
        <v/>
      </c>
    </row>
    <row r="901" spans="12:12" hidden="1" x14ac:dyDescent="0.2">
      <c r="L901" s="4" t="str">
        <f t="shared" si="15"/>
        <v/>
      </c>
    </row>
    <row r="902" spans="12:12" hidden="1" x14ac:dyDescent="0.2">
      <c r="L902" s="4" t="str">
        <f t="shared" si="15"/>
        <v/>
      </c>
    </row>
    <row r="903" spans="12:12" hidden="1" x14ac:dyDescent="0.2">
      <c r="L903" s="4" t="str">
        <f t="shared" si="15"/>
        <v/>
      </c>
    </row>
    <row r="904" spans="12:12" hidden="1" x14ac:dyDescent="0.2">
      <c r="L904" s="4" t="str">
        <f t="shared" si="15"/>
        <v/>
      </c>
    </row>
    <row r="905" spans="12:12" hidden="1" x14ac:dyDescent="0.2">
      <c r="L905" s="4" t="str">
        <f t="shared" si="15"/>
        <v/>
      </c>
    </row>
    <row r="906" spans="12:12" hidden="1" x14ac:dyDescent="0.2">
      <c r="L906" s="4" t="str">
        <f t="shared" si="15"/>
        <v/>
      </c>
    </row>
    <row r="907" spans="12:12" hidden="1" x14ac:dyDescent="0.2">
      <c r="L907" s="4" t="str">
        <f t="shared" si="15"/>
        <v/>
      </c>
    </row>
    <row r="908" spans="12:12" hidden="1" x14ac:dyDescent="0.2">
      <c r="L908" s="4" t="str">
        <f t="shared" si="15"/>
        <v/>
      </c>
    </row>
    <row r="909" spans="12:12" hidden="1" x14ac:dyDescent="0.2">
      <c r="L909" s="4" t="str">
        <f t="shared" si="15"/>
        <v/>
      </c>
    </row>
    <row r="910" spans="12:12" hidden="1" x14ac:dyDescent="0.2">
      <c r="L910" s="4" t="str">
        <f t="shared" si="15"/>
        <v/>
      </c>
    </row>
    <row r="911" spans="12:12" hidden="1" x14ac:dyDescent="0.2">
      <c r="L911" s="4" t="str">
        <f t="shared" si="15"/>
        <v/>
      </c>
    </row>
    <row r="912" spans="12:12" hidden="1" x14ac:dyDescent="0.2">
      <c r="L912" s="4" t="str">
        <f t="shared" si="15"/>
        <v/>
      </c>
    </row>
    <row r="913" spans="12:12" hidden="1" x14ac:dyDescent="0.2">
      <c r="L913" s="4" t="str">
        <f t="shared" si="15"/>
        <v/>
      </c>
    </row>
    <row r="914" spans="12:12" hidden="1" x14ac:dyDescent="0.2">
      <c r="L914" s="4" t="str">
        <f t="shared" si="15"/>
        <v/>
      </c>
    </row>
    <row r="915" spans="12:12" hidden="1" x14ac:dyDescent="0.2">
      <c r="L915" s="4" t="str">
        <f t="shared" si="15"/>
        <v/>
      </c>
    </row>
    <row r="916" spans="12:12" hidden="1" x14ac:dyDescent="0.2">
      <c r="L916" s="4" t="str">
        <f t="shared" si="15"/>
        <v/>
      </c>
    </row>
    <row r="917" spans="12:12" hidden="1" x14ac:dyDescent="0.2">
      <c r="L917" s="4" t="str">
        <f t="shared" si="15"/>
        <v/>
      </c>
    </row>
    <row r="918" spans="12:12" hidden="1" x14ac:dyDescent="0.2">
      <c r="L918" s="4" t="str">
        <f t="shared" si="15"/>
        <v/>
      </c>
    </row>
    <row r="919" spans="12:12" hidden="1" x14ac:dyDescent="0.2">
      <c r="L919" s="4" t="str">
        <f t="shared" si="15"/>
        <v/>
      </c>
    </row>
    <row r="920" spans="12:12" hidden="1" x14ac:dyDescent="0.2">
      <c r="L920" s="4" t="str">
        <f t="shared" si="15"/>
        <v/>
      </c>
    </row>
    <row r="921" spans="12:12" hidden="1" x14ac:dyDescent="0.2">
      <c r="L921" s="4" t="str">
        <f t="shared" si="15"/>
        <v/>
      </c>
    </row>
    <row r="922" spans="12:12" hidden="1" x14ac:dyDescent="0.2">
      <c r="L922" s="4" t="str">
        <f t="shared" si="15"/>
        <v/>
      </c>
    </row>
    <row r="923" spans="12:12" hidden="1" x14ac:dyDescent="0.2">
      <c r="L923" s="4" t="str">
        <f t="shared" si="15"/>
        <v/>
      </c>
    </row>
    <row r="924" spans="12:12" hidden="1" x14ac:dyDescent="0.2">
      <c r="L924" s="4" t="str">
        <f t="shared" si="15"/>
        <v/>
      </c>
    </row>
    <row r="925" spans="12:12" hidden="1" x14ac:dyDescent="0.2">
      <c r="L925" s="4" t="str">
        <f t="shared" si="15"/>
        <v/>
      </c>
    </row>
    <row r="926" spans="12:12" hidden="1" x14ac:dyDescent="0.2">
      <c r="L926" s="4" t="str">
        <f t="shared" si="15"/>
        <v/>
      </c>
    </row>
    <row r="927" spans="12:12" hidden="1" x14ac:dyDescent="0.2">
      <c r="L927" s="4" t="str">
        <f t="shared" si="15"/>
        <v/>
      </c>
    </row>
    <row r="928" spans="12:12" hidden="1" x14ac:dyDescent="0.2">
      <c r="L928" s="4" t="str">
        <f t="shared" si="15"/>
        <v/>
      </c>
    </row>
    <row r="929" spans="12:12" hidden="1" x14ac:dyDescent="0.2">
      <c r="L929" s="4" t="str">
        <f t="shared" si="15"/>
        <v/>
      </c>
    </row>
    <row r="930" spans="12:12" hidden="1" x14ac:dyDescent="0.2">
      <c r="L930" s="4" t="str">
        <f t="shared" si="15"/>
        <v/>
      </c>
    </row>
    <row r="931" spans="12:12" hidden="1" x14ac:dyDescent="0.2">
      <c r="L931" s="4" t="str">
        <f t="shared" si="15"/>
        <v/>
      </c>
    </row>
    <row r="932" spans="12:12" hidden="1" x14ac:dyDescent="0.2">
      <c r="L932" s="4" t="str">
        <f t="shared" ref="L932:L995" si="16">IF(J932 = "","",IF(J932&gt;=G932,"OK","exceeded"))</f>
        <v/>
      </c>
    </row>
    <row r="933" spans="12:12" hidden="1" x14ac:dyDescent="0.2">
      <c r="L933" s="4" t="str">
        <f t="shared" si="16"/>
        <v/>
      </c>
    </row>
    <row r="934" spans="12:12" hidden="1" x14ac:dyDescent="0.2">
      <c r="L934" s="4" t="str">
        <f t="shared" si="16"/>
        <v/>
      </c>
    </row>
    <row r="935" spans="12:12" hidden="1" x14ac:dyDescent="0.2">
      <c r="L935" s="4" t="str">
        <f t="shared" si="16"/>
        <v/>
      </c>
    </row>
    <row r="936" spans="12:12" hidden="1" x14ac:dyDescent="0.2">
      <c r="L936" s="4" t="str">
        <f t="shared" si="16"/>
        <v/>
      </c>
    </row>
    <row r="937" spans="12:12" hidden="1" x14ac:dyDescent="0.2">
      <c r="L937" s="4" t="str">
        <f t="shared" si="16"/>
        <v/>
      </c>
    </row>
    <row r="938" spans="12:12" hidden="1" x14ac:dyDescent="0.2">
      <c r="L938" s="4" t="str">
        <f t="shared" si="16"/>
        <v/>
      </c>
    </row>
    <row r="939" spans="12:12" hidden="1" x14ac:dyDescent="0.2">
      <c r="L939" s="4" t="str">
        <f t="shared" si="16"/>
        <v/>
      </c>
    </row>
    <row r="940" spans="12:12" hidden="1" x14ac:dyDescent="0.2">
      <c r="L940" s="4" t="str">
        <f t="shared" si="16"/>
        <v/>
      </c>
    </row>
    <row r="941" spans="12:12" hidden="1" x14ac:dyDescent="0.2">
      <c r="L941" s="4" t="str">
        <f t="shared" si="16"/>
        <v/>
      </c>
    </row>
    <row r="942" spans="12:12" hidden="1" x14ac:dyDescent="0.2">
      <c r="L942" s="4" t="str">
        <f t="shared" si="16"/>
        <v/>
      </c>
    </row>
    <row r="943" spans="12:12" hidden="1" x14ac:dyDescent="0.2">
      <c r="L943" s="4" t="str">
        <f t="shared" si="16"/>
        <v/>
      </c>
    </row>
    <row r="944" spans="12:12" hidden="1" x14ac:dyDescent="0.2">
      <c r="L944" s="4" t="str">
        <f t="shared" si="16"/>
        <v/>
      </c>
    </row>
    <row r="945" spans="12:12" hidden="1" x14ac:dyDescent="0.2">
      <c r="L945" s="4" t="str">
        <f t="shared" si="16"/>
        <v/>
      </c>
    </row>
    <row r="946" spans="12:12" hidden="1" x14ac:dyDescent="0.2">
      <c r="L946" s="4" t="str">
        <f t="shared" si="16"/>
        <v/>
      </c>
    </row>
    <row r="947" spans="12:12" hidden="1" x14ac:dyDescent="0.2">
      <c r="L947" s="4" t="str">
        <f t="shared" si="16"/>
        <v/>
      </c>
    </row>
    <row r="948" spans="12:12" hidden="1" x14ac:dyDescent="0.2">
      <c r="L948" s="4" t="str">
        <f t="shared" si="16"/>
        <v/>
      </c>
    </row>
    <row r="949" spans="12:12" hidden="1" x14ac:dyDescent="0.2">
      <c r="L949" s="4" t="str">
        <f t="shared" si="16"/>
        <v/>
      </c>
    </row>
    <row r="950" spans="12:12" hidden="1" x14ac:dyDescent="0.2">
      <c r="L950" s="4" t="str">
        <f t="shared" si="16"/>
        <v/>
      </c>
    </row>
    <row r="951" spans="12:12" hidden="1" x14ac:dyDescent="0.2">
      <c r="L951" s="4" t="str">
        <f t="shared" si="16"/>
        <v/>
      </c>
    </row>
    <row r="952" spans="12:12" hidden="1" x14ac:dyDescent="0.2">
      <c r="L952" s="4" t="str">
        <f t="shared" si="16"/>
        <v/>
      </c>
    </row>
    <row r="953" spans="12:12" hidden="1" x14ac:dyDescent="0.2">
      <c r="L953" s="4" t="str">
        <f t="shared" si="16"/>
        <v/>
      </c>
    </row>
    <row r="954" spans="12:12" hidden="1" x14ac:dyDescent="0.2">
      <c r="L954" s="4" t="str">
        <f t="shared" si="16"/>
        <v/>
      </c>
    </row>
    <row r="955" spans="12:12" hidden="1" x14ac:dyDescent="0.2">
      <c r="L955" s="4" t="str">
        <f t="shared" si="16"/>
        <v/>
      </c>
    </row>
    <row r="956" spans="12:12" hidden="1" x14ac:dyDescent="0.2">
      <c r="L956" s="4" t="str">
        <f t="shared" si="16"/>
        <v/>
      </c>
    </row>
    <row r="957" spans="12:12" hidden="1" x14ac:dyDescent="0.2">
      <c r="L957" s="4" t="str">
        <f t="shared" si="16"/>
        <v/>
      </c>
    </row>
    <row r="958" spans="12:12" hidden="1" x14ac:dyDescent="0.2">
      <c r="L958" s="4" t="str">
        <f t="shared" si="16"/>
        <v/>
      </c>
    </row>
    <row r="959" spans="12:12" hidden="1" x14ac:dyDescent="0.2">
      <c r="L959" s="4" t="str">
        <f t="shared" si="16"/>
        <v/>
      </c>
    </row>
    <row r="960" spans="12:12" hidden="1" x14ac:dyDescent="0.2">
      <c r="L960" s="4" t="str">
        <f t="shared" si="16"/>
        <v/>
      </c>
    </row>
    <row r="961" spans="12:12" hidden="1" x14ac:dyDescent="0.2">
      <c r="L961" s="4" t="str">
        <f t="shared" si="16"/>
        <v/>
      </c>
    </row>
    <row r="962" spans="12:12" hidden="1" x14ac:dyDescent="0.2">
      <c r="L962" s="4" t="str">
        <f t="shared" si="16"/>
        <v/>
      </c>
    </row>
    <row r="963" spans="12:12" hidden="1" x14ac:dyDescent="0.2">
      <c r="L963" s="4" t="str">
        <f t="shared" si="16"/>
        <v/>
      </c>
    </row>
    <row r="964" spans="12:12" hidden="1" x14ac:dyDescent="0.2">
      <c r="L964" s="4" t="str">
        <f t="shared" si="16"/>
        <v/>
      </c>
    </row>
    <row r="965" spans="12:12" hidden="1" x14ac:dyDescent="0.2">
      <c r="L965" s="4" t="str">
        <f t="shared" si="16"/>
        <v/>
      </c>
    </row>
    <row r="966" spans="12:12" hidden="1" x14ac:dyDescent="0.2">
      <c r="L966" s="4" t="str">
        <f t="shared" si="16"/>
        <v/>
      </c>
    </row>
    <row r="967" spans="12:12" hidden="1" x14ac:dyDescent="0.2">
      <c r="L967" s="4" t="str">
        <f t="shared" si="16"/>
        <v/>
      </c>
    </row>
    <row r="968" spans="12:12" hidden="1" x14ac:dyDescent="0.2">
      <c r="L968" s="4" t="str">
        <f t="shared" si="16"/>
        <v/>
      </c>
    </row>
    <row r="969" spans="12:12" hidden="1" x14ac:dyDescent="0.2">
      <c r="L969" s="4" t="str">
        <f t="shared" si="16"/>
        <v/>
      </c>
    </row>
    <row r="970" spans="12:12" hidden="1" x14ac:dyDescent="0.2">
      <c r="L970" s="4" t="str">
        <f t="shared" si="16"/>
        <v/>
      </c>
    </row>
    <row r="971" spans="12:12" hidden="1" x14ac:dyDescent="0.2">
      <c r="L971" s="4" t="str">
        <f t="shared" si="16"/>
        <v/>
      </c>
    </row>
    <row r="972" spans="12:12" hidden="1" x14ac:dyDescent="0.2">
      <c r="L972" s="4" t="str">
        <f t="shared" si="16"/>
        <v/>
      </c>
    </row>
    <row r="973" spans="12:12" hidden="1" x14ac:dyDescent="0.2">
      <c r="L973" s="4" t="str">
        <f t="shared" si="16"/>
        <v/>
      </c>
    </row>
    <row r="974" spans="12:12" hidden="1" x14ac:dyDescent="0.2">
      <c r="L974" s="4" t="str">
        <f t="shared" si="16"/>
        <v/>
      </c>
    </row>
    <row r="975" spans="12:12" hidden="1" x14ac:dyDescent="0.2">
      <c r="L975" s="4" t="str">
        <f t="shared" si="16"/>
        <v/>
      </c>
    </row>
    <row r="976" spans="12:12" hidden="1" x14ac:dyDescent="0.2">
      <c r="L976" s="4" t="str">
        <f t="shared" si="16"/>
        <v/>
      </c>
    </row>
    <row r="977" spans="12:12" hidden="1" x14ac:dyDescent="0.2">
      <c r="L977" s="4" t="str">
        <f t="shared" si="16"/>
        <v/>
      </c>
    </row>
    <row r="978" spans="12:12" hidden="1" x14ac:dyDescent="0.2">
      <c r="L978" s="4" t="str">
        <f t="shared" si="16"/>
        <v/>
      </c>
    </row>
    <row r="979" spans="12:12" hidden="1" x14ac:dyDescent="0.2">
      <c r="L979" s="4" t="str">
        <f t="shared" si="16"/>
        <v/>
      </c>
    </row>
    <row r="980" spans="12:12" hidden="1" x14ac:dyDescent="0.2">
      <c r="L980" s="4" t="str">
        <f t="shared" si="16"/>
        <v/>
      </c>
    </row>
    <row r="981" spans="12:12" hidden="1" x14ac:dyDescent="0.2">
      <c r="L981" s="4" t="str">
        <f t="shared" si="16"/>
        <v/>
      </c>
    </row>
    <row r="982" spans="12:12" hidden="1" x14ac:dyDescent="0.2">
      <c r="L982" s="4" t="str">
        <f t="shared" si="16"/>
        <v/>
      </c>
    </row>
    <row r="983" spans="12:12" hidden="1" x14ac:dyDescent="0.2">
      <c r="L983" s="4" t="str">
        <f t="shared" si="16"/>
        <v/>
      </c>
    </row>
    <row r="984" spans="12:12" hidden="1" x14ac:dyDescent="0.2">
      <c r="L984" s="4" t="str">
        <f t="shared" si="16"/>
        <v/>
      </c>
    </row>
    <row r="985" spans="12:12" hidden="1" x14ac:dyDescent="0.2">
      <c r="L985" s="4" t="str">
        <f t="shared" si="16"/>
        <v/>
      </c>
    </row>
    <row r="986" spans="12:12" hidden="1" x14ac:dyDescent="0.2">
      <c r="L986" s="4" t="str">
        <f t="shared" si="16"/>
        <v/>
      </c>
    </row>
    <row r="987" spans="12:12" hidden="1" x14ac:dyDescent="0.2">
      <c r="L987" s="4" t="str">
        <f t="shared" si="16"/>
        <v/>
      </c>
    </row>
    <row r="988" spans="12:12" hidden="1" x14ac:dyDescent="0.2">
      <c r="L988" s="4" t="str">
        <f t="shared" si="16"/>
        <v/>
      </c>
    </row>
    <row r="989" spans="12:12" hidden="1" x14ac:dyDescent="0.2">
      <c r="L989" s="4" t="str">
        <f t="shared" si="16"/>
        <v/>
      </c>
    </row>
    <row r="990" spans="12:12" hidden="1" x14ac:dyDescent="0.2">
      <c r="L990" s="4" t="str">
        <f t="shared" si="16"/>
        <v/>
      </c>
    </row>
    <row r="991" spans="12:12" hidden="1" x14ac:dyDescent="0.2">
      <c r="L991" s="4" t="str">
        <f t="shared" si="16"/>
        <v/>
      </c>
    </row>
    <row r="992" spans="12:12" hidden="1" x14ac:dyDescent="0.2">
      <c r="L992" s="4" t="str">
        <f t="shared" si="16"/>
        <v/>
      </c>
    </row>
    <row r="993" spans="12:12" hidden="1" x14ac:dyDescent="0.2">
      <c r="L993" s="4" t="str">
        <f t="shared" si="16"/>
        <v/>
      </c>
    </row>
    <row r="994" spans="12:12" hidden="1" x14ac:dyDescent="0.2">
      <c r="L994" s="4" t="str">
        <f t="shared" si="16"/>
        <v/>
      </c>
    </row>
    <row r="995" spans="12:12" hidden="1" x14ac:dyDescent="0.2">
      <c r="L995" s="4" t="str">
        <f t="shared" si="16"/>
        <v/>
      </c>
    </row>
    <row r="996" spans="12:12" hidden="1" x14ac:dyDescent="0.2">
      <c r="L996" s="4" t="str">
        <f t="shared" ref="L996:L1059" si="17">IF(J996 = "","",IF(J996&gt;=G996,"OK","exceeded"))</f>
        <v/>
      </c>
    </row>
    <row r="997" spans="12:12" hidden="1" x14ac:dyDescent="0.2">
      <c r="L997" s="4" t="str">
        <f t="shared" si="17"/>
        <v/>
      </c>
    </row>
    <row r="998" spans="12:12" hidden="1" x14ac:dyDescent="0.2">
      <c r="L998" s="4" t="str">
        <f t="shared" si="17"/>
        <v/>
      </c>
    </row>
    <row r="999" spans="12:12" hidden="1" x14ac:dyDescent="0.2">
      <c r="L999" s="4" t="str">
        <f t="shared" si="17"/>
        <v/>
      </c>
    </row>
    <row r="1000" spans="12:12" hidden="1" x14ac:dyDescent="0.2">
      <c r="L1000" s="4" t="str">
        <f t="shared" si="17"/>
        <v/>
      </c>
    </row>
    <row r="1001" spans="12:12" hidden="1" x14ac:dyDescent="0.2">
      <c r="L1001" s="4" t="str">
        <f t="shared" si="17"/>
        <v/>
      </c>
    </row>
    <row r="1002" spans="12:12" hidden="1" x14ac:dyDescent="0.2">
      <c r="L1002" s="4" t="str">
        <f t="shared" si="17"/>
        <v/>
      </c>
    </row>
    <row r="1003" spans="12:12" hidden="1" x14ac:dyDescent="0.2">
      <c r="L1003" s="4" t="str">
        <f t="shared" si="17"/>
        <v/>
      </c>
    </row>
    <row r="1004" spans="12:12" hidden="1" x14ac:dyDescent="0.2">
      <c r="L1004" s="4" t="str">
        <f t="shared" si="17"/>
        <v/>
      </c>
    </row>
    <row r="1005" spans="12:12" hidden="1" x14ac:dyDescent="0.2">
      <c r="L1005" s="4" t="str">
        <f t="shared" si="17"/>
        <v/>
      </c>
    </row>
    <row r="1006" spans="12:12" hidden="1" x14ac:dyDescent="0.2">
      <c r="L1006" s="4" t="str">
        <f t="shared" si="17"/>
        <v/>
      </c>
    </row>
    <row r="1007" spans="12:12" hidden="1" x14ac:dyDescent="0.2">
      <c r="L1007" s="4" t="str">
        <f t="shared" si="17"/>
        <v/>
      </c>
    </row>
    <row r="1008" spans="12:12" hidden="1" x14ac:dyDescent="0.2">
      <c r="L1008" s="4" t="str">
        <f t="shared" si="17"/>
        <v/>
      </c>
    </row>
    <row r="1009" spans="12:12" hidden="1" x14ac:dyDescent="0.2">
      <c r="L1009" s="4" t="str">
        <f t="shared" si="17"/>
        <v/>
      </c>
    </row>
    <row r="1010" spans="12:12" hidden="1" x14ac:dyDescent="0.2">
      <c r="L1010" s="4" t="str">
        <f t="shared" si="17"/>
        <v/>
      </c>
    </row>
    <row r="1011" spans="12:12" hidden="1" x14ac:dyDescent="0.2">
      <c r="L1011" s="4" t="str">
        <f t="shared" si="17"/>
        <v/>
      </c>
    </row>
    <row r="1012" spans="12:12" hidden="1" x14ac:dyDescent="0.2">
      <c r="L1012" s="4" t="str">
        <f t="shared" si="17"/>
        <v/>
      </c>
    </row>
    <row r="1013" spans="12:12" hidden="1" x14ac:dyDescent="0.2">
      <c r="L1013" s="4" t="str">
        <f t="shared" si="17"/>
        <v/>
      </c>
    </row>
    <row r="1014" spans="12:12" hidden="1" x14ac:dyDescent="0.2">
      <c r="L1014" s="4" t="str">
        <f t="shared" si="17"/>
        <v/>
      </c>
    </row>
    <row r="1015" spans="12:12" hidden="1" x14ac:dyDescent="0.2">
      <c r="L1015" s="4" t="str">
        <f t="shared" si="17"/>
        <v/>
      </c>
    </row>
    <row r="1016" spans="12:12" hidden="1" x14ac:dyDescent="0.2">
      <c r="L1016" s="4" t="str">
        <f t="shared" si="17"/>
        <v/>
      </c>
    </row>
    <row r="1017" spans="12:12" hidden="1" x14ac:dyDescent="0.2">
      <c r="L1017" s="4" t="str">
        <f t="shared" si="17"/>
        <v/>
      </c>
    </row>
    <row r="1018" spans="12:12" hidden="1" x14ac:dyDescent="0.2">
      <c r="L1018" s="4" t="str">
        <f t="shared" si="17"/>
        <v/>
      </c>
    </row>
    <row r="1019" spans="12:12" hidden="1" x14ac:dyDescent="0.2">
      <c r="L1019" s="4" t="str">
        <f t="shared" si="17"/>
        <v/>
      </c>
    </row>
    <row r="1020" spans="12:12" hidden="1" x14ac:dyDescent="0.2">
      <c r="L1020" s="4" t="str">
        <f t="shared" si="17"/>
        <v/>
      </c>
    </row>
    <row r="1021" spans="12:12" hidden="1" x14ac:dyDescent="0.2">
      <c r="L1021" s="4" t="str">
        <f t="shared" si="17"/>
        <v/>
      </c>
    </row>
    <row r="1022" spans="12:12" hidden="1" x14ac:dyDescent="0.2">
      <c r="L1022" s="4" t="str">
        <f t="shared" si="17"/>
        <v/>
      </c>
    </row>
    <row r="1023" spans="12:12" hidden="1" x14ac:dyDescent="0.2">
      <c r="L1023" s="4" t="str">
        <f t="shared" si="17"/>
        <v/>
      </c>
    </row>
    <row r="1024" spans="12:12" hidden="1" x14ac:dyDescent="0.2">
      <c r="L1024" s="4" t="str">
        <f t="shared" si="17"/>
        <v/>
      </c>
    </row>
    <row r="1025" spans="12:12" hidden="1" x14ac:dyDescent="0.2">
      <c r="L1025" s="4" t="str">
        <f t="shared" si="17"/>
        <v/>
      </c>
    </row>
    <row r="1026" spans="12:12" hidden="1" x14ac:dyDescent="0.2">
      <c r="L1026" s="4" t="str">
        <f t="shared" si="17"/>
        <v/>
      </c>
    </row>
    <row r="1027" spans="12:12" hidden="1" x14ac:dyDescent="0.2">
      <c r="L1027" s="4" t="str">
        <f t="shared" si="17"/>
        <v/>
      </c>
    </row>
    <row r="1028" spans="12:12" hidden="1" x14ac:dyDescent="0.2">
      <c r="L1028" s="4" t="str">
        <f t="shared" si="17"/>
        <v/>
      </c>
    </row>
    <row r="1029" spans="12:12" hidden="1" x14ac:dyDescent="0.2">
      <c r="L1029" s="4" t="str">
        <f t="shared" si="17"/>
        <v/>
      </c>
    </row>
    <row r="1030" spans="12:12" hidden="1" x14ac:dyDescent="0.2">
      <c r="L1030" s="4" t="str">
        <f t="shared" si="17"/>
        <v/>
      </c>
    </row>
    <row r="1031" spans="12:12" hidden="1" x14ac:dyDescent="0.2">
      <c r="L1031" s="4" t="str">
        <f t="shared" si="17"/>
        <v/>
      </c>
    </row>
    <row r="1032" spans="12:12" hidden="1" x14ac:dyDescent="0.2">
      <c r="L1032" s="4" t="str">
        <f t="shared" si="17"/>
        <v/>
      </c>
    </row>
    <row r="1033" spans="12:12" hidden="1" x14ac:dyDescent="0.2">
      <c r="L1033" s="4" t="str">
        <f t="shared" si="17"/>
        <v/>
      </c>
    </row>
    <row r="1034" spans="12:12" hidden="1" x14ac:dyDescent="0.2">
      <c r="L1034" s="4" t="str">
        <f t="shared" si="17"/>
        <v/>
      </c>
    </row>
    <row r="1035" spans="12:12" hidden="1" x14ac:dyDescent="0.2">
      <c r="L1035" s="4" t="str">
        <f t="shared" si="17"/>
        <v/>
      </c>
    </row>
    <row r="1036" spans="12:12" hidden="1" x14ac:dyDescent="0.2">
      <c r="L1036" s="4" t="str">
        <f t="shared" si="17"/>
        <v/>
      </c>
    </row>
    <row r="1037" spans="12:12" hidden="1" x14ac:dyDescent="0.2">
      <c r="L1037" s="4" t="str">
        <f t="shared" si="17"/>
        <v/>
      </c>
    </row>
    <row r="1038" spans="12:12" hidden="1" x14ac:dyDescent="0.2">
      <c r="L1038" s="4" t="str">
        <f t="shared" si="17"/>
        <v/>
      </c>
    </row>
    <row r="1039" spans="12:12" hidden="1" x14ac:dyDescent="0.2">
      <c r="L1039" s="4" t="str">
        <f t="shared" si="17"/>
        <v/>
      </c>
    </row>
    <row r="1040" spans="12:12" hidden="1" x14ac:dyDescent="0.2">
      <c r="L1040" s="4" t="str">
        <f t="shared" si="17"/>
        <v/>
      </c>
    </row>
    <row r="1041" spans="12:12" hidden="1" x14ac:dyDescent="0.2">
      <c r="L1041" s="4" t="str">
        <f t="shared" si="17"/>
        <v/>
      </c>
    </row>
    <row r="1042" spans="12:12" hidden="1" x14ac:dyDescent="0.2">
      <c r="L1042" s="4" t="str">
        <f t="shared" si="17"/>
        <v/>
      </c>
    </row>
    <row r="1043" spans="12:12" hidden="1" x14ac:dyDescent="0.2">
      <c r="L1043" s="4" t="str">
        <f t="shared" si="17"/>
        <v/>
      </c>
    </row>
    <row r="1044" spans="12:12" hidden="1" x14ac:dyDescent="0.2">
      <c r="L1044" s="4" t="str">
        <f t="shared" si="17"/>
        <v/>
      </c>
    </row>
    <row r="1045" spans="12:12" hidden="1" x14ac:dyDescent="0.2">
      <c r="L1045" s="4" t="str">
        <f t="shared" si="17"/>
        <v/>
      </c>
    </row>
    <row r="1046" spans="12:12" hidden="1" x14ac:dyDescent="0.2">
      <c r="L1046" s="4" t="str">
        <f t="shared" si="17"/>
        <v/>
      </c>
    </row>
    <row r="1047" spans="12:12" hidden="1" x14ac:dyDescent="0.2">
      <c r="L1047" s="4" t="str">
        <f t="shared" si="17"/>
        <v/>
      </c>
    </row>
    <row r="1048" spans="12:12" hidden="1" x14ac:dyDescent="0.2">
      <c r="L1048" s="4" t="str">
        <f t="shared" si="17"/>
        <v/>
      </c>
    </row>
    <row r="1049" spans="12:12" hidden="1" x14ac:dyDescent="0.2">
      <c r="L1049" s="4" t="str">
        <f t="shared" si="17"/>
        <v/>
      </c>
    </row>
    <row r="1050" spans="12:12" hidden="1" x14ac:dyDescent="0.2">
      <c r="L1050" s="4" t="str">
        <f t="shared" si="17"/>
        <v/>
      </c>
    </row>
    <row r="1051" spans="12:12" hidden="1" x14ac:dyDescent="0.2">
      <c r="L1051" s="4" t="str">
        <f t="shared" si="17"/>
        <v/>
      </c>
    </row>
    <row r="1052" spans="12:12" hidden="1" x14ac:dyDescent="0.2">
      <c r="L1052" s="4" t="str">
        <f t="shared" si="17"/>
        <v/>
      </c>
    </row>
    <row r="1053" spans="12:12" hidden="1" x14ac:dyDescent="0.2">
      <c r="L1053" s="4" t="str">
        <f t="shared" si="17"/>
        <v/>
      </c>
    </row>
    <row r="1054" spans="12:12" hidden="1" x14ac:dyDescent="0.2">
      <c r="L1054" s="4" t="str">
        <f t="shared" si="17"/>
        <v/>
      </c>
    </row>
    <row r="1055" spans="12:12" hidden="1" x14ac:dyDescent="0.2">
      <c r="L1055" s="4" t="str">
        <f t="shared" si="17"/>
        <v/>
      </c>
    </row>
    <row r="1056" spans="12:12" hidden="1" x14ac:dyDescent="0.2">
      <c r="L1056" s="4" t="str">
        <f t="shared" si="17"/>
        <v/>
      </c>
    </row>
    <row r="1057" spans="12:12" hidden="1" x14ac:dyDescent="0.2">
      <c r="L1057" s="4" t="str">
        <f t="shared" si="17"/>
        <v/>
      </c>
    </row>
    <row r="1058" spans="12:12" hidden="1" x14ac:dyDescent="0.2">
      <c r="L1058" s="4" t="str">
        <f t="shared" si="17"/>
        <v/>
      </c>
    </row>
    <row r="1059" spans="12:12" hidden="1" x14ac:dyDescent="0.2">
      <c r="L1059" s="4" t="str">
        <f t="shared" si="17"/>
        <v/>
      </c>
    </row>
    <row r="1060" spans="12:12" hidden="1" x14ac:dyDescent="0.2">
      <c r="L1060" s="4" t="str">
        <f t="shared" ref="L1060:L1123" si="18">IF(J1060 = "","",IF(J1060&gt;=G1060,"OK","exceeded"))</f>
        <v/>
      </c>
    </row>
    <row r="1061" spans="12:12" hidden="1" x14ac:dyDescent="0.2">
      <c r="L1061" s="4" t="str">
        <f t="shared" si="18"/>
        <v/>
      </c>
    </row>
    <row r="1062" spans="12:12" hidden="1" x14ac:dyDescent="0.2">
      <c r="L1062" s="4" t="str">
        <f t="shared" si="18"/>
        <v/>
      </c>
    </row>
    <row r="1063" spans="12:12" hidden="1" x14ac:dyDescent="0.2">
      <c r="L1063" s="4" t="str">
        <f t="shared" si="18"/>
        <v/>
      </c>
    </row>
    <row r="1064" spans="12:12" hidden="1" x14ac:dyDescent="0.2">
      <c r="L1064" s="4" t="str">
        <f t="shared" si="18"/>
        <v/>
      </c>
    </row>
    <row r="1065" spans="12:12" hidden="1" x14ac:dyDescent="0.2">
      <c r="L1065" s="4" t="str">
        <f t="shared" si="18"/>
        <v/>
      </c>
    </row>
    <row r="1066" spans="12:12" hidden="1" x14ac:dyDescent="0.2">
      <c r="L1066" s="4" t="str">
        <f t="shared" si="18"/>
        <v/>
      </c>
    </row>
    <row r="1067" spans="12:12" hidden="1" x14ac:dyDescent="0.2">
      <c r="L1067" s="4" t="str">
        <f t="shared" si="18"/>
        <v/>
      </c>
    </row>
    <row r="1068" spans="12:12" hidden="1" x14ac:dyDescent="0.2">
      <c r="L1068" s="4" t="str">
        <f t="shared" si="18"/>
        <v/>
      </c>
    </row>
    <row r="1069" spans="12:12" hidden="1" x14ac:dyDescent="0.2">
      <c r="L1069" s="4" t="str">
        <f t="shared" si="18"/>
        <v/>
      </c>
    </row>
    <row r="1070" spans="12:12" hidden="1" x14ac:dyDescent="0.2">
      <c r="L1070" s="4" t="str">
        <f t="shared" si="18"/>
        <v/>
      </c>
    </row>
    <row r="1071" spans="12:12" hidden="1" x14ac:dyDescent="0.2">
      <c r="L1071" s="4" t="str">
        <f t="shared" si="18"/>
        <v/>
      </c>
    </row>
    <row r="1072" spans="12:12" hidden="1" x14ac:dyDescent="0.2">
      <c r="L1072" s="4" t="str">
        <f t="shared" si="18"/>
        <v/>
      </c>
    </row>
    <row r="1073" spans="12:12" hidden="1" x14ac:dyDescent="0.2">
      <c r="L1073" s="4" t="str">
        <f t="shared" si="18"/>
        <v/>
      </c>
    </row>
    <row r="1074" spans="12:12" hidden="1" x14ac:dyDescent="0.2">
      <c r="L1074" s="4" t="str">
        <f t="shared" si="18"/>
        <v/>
      </c>
    </row>
    <row r="1075" spans="12:12" hidden="1" x14ac:dyDescent="0.2">
      <c r="L1075" s="4" t="str">
        <f t="shared" si="18"/>
        <v/>
      </c>
    </row>
    <row r="1076" spans="12:12" hidden="1" x14ac:dyDescent="0.2">
      <c r="L1076" s="4" t="str">
        <f t="shared" si="18"/>
        <v/>
      </c>
    </row>
    <row r="1077" spans="12:12" hidden="1" x14ac:dyDescent="0.2">
      <c r="L1077" s="4" t="str">
        <f t="shared" si="18"/>
        <v/>
      </c>
    </row>
    <row r="1078" spans="12:12" hidden="1" x14ac:dyDescent="0.2">
      <c r="L1078" s="4" t="str">
        <f t="shared" si="18"/>
        <v/>
      </c>
    </row>
    <row r="1079" spans="12:12" hidden="1" x14ac:dyDescent="0.2">
      <c r="L1079" s="4" t="str">
        <f t="shared" si="18"/>
        <v/>
      </c>
    </row>
    <row r="1080" spans="12:12" hidden="1" x14ac:dyDescent="0.2">
      <c r="L1080" s="4" t="str">
        <f t="shared" si="18"/>
        <v/>
      </c>
    </row>
    <row r="1081" spans="12:12" hidden="1" x14ac:dyDescent="0.2">
      <c r="L1081" s="4" t="str">
        <f t="shared" si="18"/>
        <v/>
      </c>
    </row>
    <row r="1082" spans="12:12" hidden="1" x14ac:dyDescent="0.2">
      <c r="L1082" s="4" t="str">
        <f t="shared" si="18"/>
        <v/>
      </c>
    </row>
    <row r="1083" spans="12:12" hidden="1" x14ac:dyDescent="0.2">
      <c r="L1083" s="4" t="str">
        <f t="shared" si="18"/>
        <v/>
      </c>
    </row>
    <row r="1084" spans="12:12" hidden="1" x14ac:dyDescent="0.2">
      <c r="L1084" s="4" t="str">
        <f t="shared" si="18"/>
        <v/>
      </c>
    </row>
    <row r="1085" spans="12:12" hidden="1" x14ac:dyDescent="0.2">
      <c r="L1085" s="4" t="str">
        <f t="shared" si="18"/>
        <v/>
      </c>
    </row>
    <row r="1086" spans="12:12" hidden="1" x14ac:dyDescent="0.2">
      <c r="L1086" s="4" t="str">
        <f t="shared" si="18"/>
        <v/>
      </c>
    </row>
    <row r="1087" spans="12:12" hidden="1" x14ac:dyDescent="0.2">
      <c r="L1087" s="4" t="str">
        <f t="shared" si="18"/>
        <v/>
      </c>
    </row>
    <row r="1088" spans="12:12" hidden="1" x14ac:dyDescent="0.2">
      <c r="L1088" s="4" t="str">
        <f t="shared" si="18"/>
        <v/>
      </c>
    </row>
    <row r="1089" spans="12:12" hidden="1" x14ac:dyDescent="0.2">
      <c r="L1089" s="4" t="str">
        <f t="shared" si="18"/>
        <v/>
      </c>
    </row>
    <row r="1090" spans="12:12" hidden="1" x14ac:dyDescent="0.2">
      <c r="L1090" s="4" t="str">
        <f t="shared" si="18"/>
        <v/>
      </c>
    </row>
    <row r="1091" spans="12:12" hidden="1" x14ac:dyDescent="0.2">
      <c r="L1091" s="4" t="str">
        <f t="shared" si="18"/>
        <v/>
      </c>
    </row>
    <row r="1092" spans="12:12" hidden="1" x14ac:dyDescent="0.2">
      <c r="L1092" s="4" t="str">
        <f t="shared" si="18"/>
        <v/>
      </c>
    </row>
    <row r="1093" spans="12:12" hidden="1" x14ac:dyDescent="0.2">
      <c r="L1093" s="4" t="str">
        <f t="shared" si="18"/>
        <v/>
      </c>
    </row>
    <row r="1094" spans="12:12" hidden="1" x14ac:dyDescent="0.2">
      <c r="L1094" s="4" t="str">
        <f t="shared" si="18"/>
        <v/>
      </c>
    </row>
    <row r="1095" spans="12:12" hidden="1" x14ac:dyDescent="0.2">
      <c r="L1095" s="4" t="str">
        <f t="shared" si="18"/>
        <v/>
      </c>
    </row>
    <row r="1096" spans="12:12" hidden="1" x14ac:dyDescent="0.2">
      <c r="L1096" s="4" t="str">
        <f t="shared" si="18"/>
        <v/>
      </c>
    </row>
    <row r="1097" spans="12:12" hidden="1" x14ac:dyDescent="0.2">
      <c r="L1097" s="4" t="str">
        <f t="shared" si="18"/>
        <v/>
      </c>
    </row>
    <row r="1098" spans="12:12" hidden="1" x14ac:dyDescent="0.2">
      <c r="L1098" s="4" t="str">
        <f t="shared" si="18"/>
        <v/>
      </c>
    </row>
    <row r="1099" spans="12:12" hidden="1" x14ac:dyDescent="0.2">
      <c r="L1099" s="4" t="str">
        <f t="shared" si="18"/>
        <v/>
      </c>
    </row>
    <row r="1100" spans="12:12" hidden="1" x14ac:dyDescent="0.2">
      <c r="L1100" s="4" t="str">
        <f t="shared" si="18"/>
        <v/>
      </c>
    </row>
    <row r="1101" spans="12:12" hidden="1" x14ac:dyDescent="0.2">
      <c r="L1101" s="4" t="str">
        <f t="shared" si="18"/>
        <v/>
      </c>
    </row>
    <row r="1102" spans="12:12" hidden="1" x14ac:dyDescent="0.2">
      <c r="L1102" s="4" t="str">
        <f t="shared" si="18"/>
        <v/>
      </c>
    </row>
    <row r="1103" spans="12:12" hidden="1" x14ac:dyDescent="0.2">
      <c r="L1103" s="4" t="str">
        <f t="shared" si="18"/>
        <v/>
      </c>
    </row>
    <row r="1104" spans="12:12" hidden="1" x14ac:dyDescent="0.2">
      <c r="L1104" s="4" t="str">
        <f t="shared" si="18"/>
        <v/>
      </c>
    </row>
    <row r="1105" spans="12:12" hidden="1" x14ac:dyDescent="0.2">
      <c r="L1105" s="4" t="str">
        <f t="shared" si="18"/>
        <v/>
      </c>
    </row>
    <row r="1106" spans="12:12" hidden="1" x14ac:dyDescent="0.2">
      <c r="L1106" s="4" t="str">
        <f t="shared" si="18"/>
        <v/>
      </c>
    </row>
    <row r="1107" spans="12:12" hidden="1" x14ac:dyDescent="0.2">
      <c r="L1107" s="4" t="str">
        <f t="shared" si="18"/>
        <v/>
      </c>
    </row>
    <row r="1108" spans="12:12" hidden="1" x14ac:dyDescent="0.2">
      <c r="L1108" s="4" t="str">
        <f t="shared" si="18"/>
        <v/>
      </c>
    </row>
    <row r="1109" spans="12:12" hidden="1" x14ac:dyDescent="0.2">
      <c r="L1109" s="4" t="str">
        <f t="shared" si="18"/>
        <v/>
      </c>
    </row>
    <row r="1110" spans="12:12" hidden="1" x14ac:dyDescent="0.2">
      <c r="L1110" s="4" t="str">
        <f t="shared" si="18"/>
        <v/>
      </c>
    </row>
    <row r="1111" spans="12:12" hidden="1" x14ac:dyDescent="0.2">
      <c r="L1111" s="4" t="str">
        <f t="shared" si="18"/>
        <v/>
      </c>
    </row>
    <row r="1112" spans="12:12" hidden="1" x14ac:dyDescent="0.2">
      <c r="L1112" s="4" t="str">
        <f t="shared" si="18"/>
        <v/>
      </c>
    </row>
    <row r="1113" spans="12:12" hidden="1" x14ac:dyDescent="0.2">
      <c r="L1113" s="4" t="str">
        <f t="shared" si="18"/>
        <v/>
      </c>
    </row>
    <row r="1114" spans="12:12" hidden="1" x14ac:dyDescent="0.2">
      <c r="L1114" s="4" t="str">
        <f t="shared" si="18"/>
        <v/>
      </c>
    </row>
    <row r="1115" spans="12:12" hidden="1" x14ac:dyDescent="0.2">
      <c r="L1115" s="4" t="str">
        <f t="shared" si="18"/>
        <v/>
      </c>
    </row>
    <row r="1116" spans="12:12" hidden="1" x14ac:dyDescent="0.2">
      <c r="L1116" s="4" t="str">
        <f t="shared" si="18"/>
        <v/>
      </c>
    </row>
    <row r="1117" spans="12:12" hidden="1" x14ac:dyDescent="0.2">
      <c r="L1117" s="4" t="str">
        <f t="shared" si="18"/>
        <v/>
      </c>
    </row>
    <row r="1118" spans="12:12" hidden="1" x14ac:dyDescent="0.2">
      <c r="L1118" s="4" t="str">
        <f t="shared" si="18"/>
        <v/>
      </c>
    </row>
    <row r="1119" spans="12:12" hidden="1" x14ac:dyDescent="0.2">
      <c r="L1119" s="4" t="str">
        <f t="shared" si="18"/>
        <v/>
      </c>
    </row>
    <row r="1120" spans="12:12" hidden="1" x14ac:dyDescent="0.2">
      <c r="L1120" s="4" t="str">
        <f t="shared" si="18"/>
        <v/>
      </c>
    </row>
    <row r="1121" spans="12:12" hidden="1" x14ac:dyDescent="0.2">
      <c r="L1121" s="4" t="str">
        <f t="shared" si="18"/>
        <v/>
      </c>
    </row>
    <row r="1122" spans="12:12" hidden="1" x14ac:dyDescent="0.2">
      <c r="L1122" s="4" t="str">
        <f t="shared" si="18"/>
        <v/>
      </c>
    </row>
    <row r="1123" spans="12:12" hidden="1" x14ac:dyDescent="0.2">
      <c r="L1123" s="4" t="str">
        <f t="shared" si="18"/>
        <v/>
      </c>
    </row>
    <row r="1124" spans="12:12" hidden="1" x14ac:dyDescent="0.2">
      <c r="L1124" s="4" t="str">
        <f t="shared" ref="L1124:L1187" si="19">IF(J1124 = "","",IF(J1124&gt;=G1124,"OK","exceeded"))</f>
        <v/>
      </c>
    </row>
    <row r="1125" spans="12:12" hidden="1" x14ac:dyDescent="0.2">
      <c r="L1125" s="4" t="str">
        <f t="shared" si="19"/>
        <v/>
      </c>
    </row>
    <row r="1126" spans="12:12" hidden="1" x14ac:dyDescent="0.2">
      <c r="L1126" s="4" t="str">
        <f t="shared" si="19"/>
        <v/>
      </c>
    </row>
    <row r="1127" spans="12:12" hidden="1" x14ac:dyDescent="0.2">
      <c r="L1127" s="4" t="str">
        <f t="shared" si="19"/>
        <v/>
      </c>
    </row>
    <row r="1128" spans="12:12" hidden="1" x14ac:dyDescent="0.2">
      <c r="L1128" s="4" t="str">
        <f t="shared" si="19"/>
        <v/>
      </c>
    </row>
    <row r="1129" spans="12:12" hidden="1" x14ac:dyDescent="0.2">
      <c r="L1129" s="4" t="str">
        <f t="shared" si="19"/>
        <v/>
      </c>
    </row>
    <row r="1130" spans="12:12" hidden="1" x14ac:dyDescent="0.2">
      <c r="L1130" s="4" t="str">
        <f t="shared" si="19"/>
        <v/>
      </c>
    </row>
    <row r="1131" spans="12:12" hidden="1" x14ac:dyDescent="0.2">
      <c r="L1131" s="4" t="str">
        <f t="shared" si="19"/>
        <v/>
      </c>
    </row>
    <row r="1132" spans="12:12" hidden="1" x14ac:dyDescent="0.2">
      <c r="L1132" s="4" t="str">
        <f t="shared" si="19"/>
        <v/>
      </c>
    </row>
    <row r="1133" spans="12:12" hidden="1" x14ac:dyDescent="0.2">
      <c r="L1133" s="4" t="str">
        <f t="shared" si="19"/>
        <v/>
      </c>
    </row>
    <row r="1134" spans="12:12" hidden="1" x14ac:dyDescent="0.2">
      <c r="L1134" s="4" t="str">
        <f t="shared" si="19"/>
        <v/>
      </c>
    </row>
    <row r="1135" spans="12:12" hidden="1" x14ac:dyDescent="0.2">
      <c r="L1135" s="4" t="str">
        <f t="shared" si="19"/>
        <v/>
      </c>
    </row>
    <row r="1136" spans="12:12" hidden="1" x14ac:dyDescent="0.2">
      <c r="L1136" s="4" t="str">
        <f t="shared" si="19"/>
        <v/>
      </c>
    </row>
    <row r="1137" spans="12:12" hidden="1" x14ac:dyDescent="0.2">
      <c r="L1137" s="4" t="str">
        <f t="shared" si="19"/>
        <v/>
      </c>
    </row>
    <row r="1138" spans="12:12" hidden="1" x14ac:dyDescent="0.2">
      <c r="L1138" s="4" t="str">
        <f t="shared" si="19"/>
        <v/>
      </c>
    </row>
    <row r="1139" spans="12:12" hidden="1" x14ac:dyDescent="0.2">
      <c r="L1139" s="4" t="str">
        <f t="shared" si="19"/>
        <v/>
      </c>
    </row>
    <row r="1140" spans="12:12" hidden="1" x14ac:dyDescent="0.2">
      <c r="L1140" s="4" t="str">
        <f t="shared" si="19"/>
        <v/>
      </c>
    </row>
    <row r="1141" spans="12:12" hidden="1" x14ac:dyDescent="0.2">
      <c r="L1141" s="4" t="str">
        <f t="shared" si="19"/>
        <v/>
      </c>
    </row>
    <row r="1142" spans="12:12" hidden="1" x14ac:dyDescent="0.2">
      <c r="L1142" s="4" t="str">
        <f t="shared" si="19"/>
        <v/>
      </c>
    </row>
    <row r="1143" spans="12:12" hidden="1" x14ac:dyDescent="0.2">
      <c r="L1143" s="4" t="str">
        <f t="shared" si="19"/>
        <v/>
      </c>
    </row>
    <row r="1144" spans="12:12" hidden="1" x14ac:dyDescent="0.2">
      <c r="L1144" s="4" t="str">
        <f t="shared" si="19"/>
        <v/>
      </c>
    </row>
    <row r="1145" spans="12:12" hidden="1" x14ac:dyDescent="0.2">
      <c r="L1145" s="4" t="str">
        <f t="shared" si="19"/>
        <v/>
      </c>
    </row>
    <row r="1146" spans="12:12" hidden="1" x14ac:dyDescent="0.2">
      <c r="L1146" s="4" t="str">
        <f t="shared" si="19"/>
        <v/>
      </c>
    </row>
    <row r="1147" spans="12:12" hidden="1" x14ac:dyDescent="0.2">
      <c r="L1147" s="4" t="str">
        <f t="shared" si="19"/>
        <v/>
      </c>
    </row>
    <row r="1148" spans="12:12" hidden="1" x14ac:dyDescent="0.2">
      <c r="L1148" s="4" t="str">
        <f t="shared" si="19"/>
        <v/>
      </c>
    </row>
    <row r="1149" spans="12:12" hidden="1" x14ac:dyDescent="0.2">
      <c r="L1149" s="4" t="str">
        <f t="shared" si="19"/>
        <v/>
      </c>
    </row>
    <row r="1150" spans="12:12" hidden="1" x14ac:dyDescent="0.2">
      <c r="L1150" s="4" t="str">
        <f t="shared" si="19"/>
        <v/>
      </c>
    </row>
    <row r="1151" spans="12:12" hidden="1" x14ac:dyDescent="0.2">
      <c r="L1151" s="4" t="str">
        <f t="shared" si="19"/>
        <v/>
      </c>
    </row>
    <row r="1152" spans="12:12" hidden="1" x14ac:dyDescent="0.2">
      <c r="L1152" s="4" t="str">
        <f t="shared" si="19"/>
        <v/>
      </c>
    </row>
    <row r="1153" spans="12:12" hidden="1" x14ac:dyDescent="0.2">
      <c r="L1153" s="4" t="str">
        <f t="shared" si="19"/>
        <v/>
      </c>
    </row>
    <row r="1154" spans="12:12" hidden="1" x14ac:dyDescent="0.2">
      <c r="L1154" s="4" t="str">
        <f t="shared" si="19"/>
        <v/>
      </c>
    </row>
    <row r="1155" spans="12:12" hidden="1" x14ac:dyDescent="0.2">
      <c r="L1155" s="4" t="str">
        <f t="shared" si="19"/>
        <v/>
      </c>
    </row>
    <row r="1156" spans="12:12" hidden="1" x14ac:dyDescent="0.2">
      <c r="L1156" s="4" t="str">
        <f t="shared" si="19"/>
        <v/>
      </c>
    </row>
    <row r="1157" spans="12:12" hidden="1" x14ac:dyDescent="0.2">
      <c r="L1157" s="4" t="str">
        <f t="shared" si="19"/>
        <v/>
      </c>
    </row>
    <row r="1158" spans="12:12" hidden="1" x14ac:dyDescent="0.2">
      <c r="L1158" s="4" t="str">
        <f t="shared" si="19"/>
        <v/>
      </c>
    </row>
    <row r="1159" spans="12:12" hidden="1" x14ac:dyDescent="0.2">
      <c r="L1159" s="4" t="str">
        <f t="shared" si="19"/>
        <v/>
      </c>
    </row>
    <row r="1160" spans="12:12" hidden="1" x14ac:dyDescent="0.2">
      <c r="L1160" s="4" t="str">
        <f t="shared" si="19"/>
        <v/>
      </c>
    </row>
    <row r="1161" spans="12:12" hidden="1" x14ac:dyDescent="0.2">
      <c r="L1161" s="4" t="str">
        <f t="shared" si="19"/>
        <v/>
      </c>
    </row>
    <row r="1162" spans="12:12" hidden="1" x14ac:dyDescent="0.2">
      <c r="L1162" s="4" t="str">
        <f t="shared" si="19"/>
        <v/>
      </c>
    </row>
    <row r="1163" spans="12:12" hidden="1" x14ac:dyDescent="0.2">
      <c r="L1163" s="4" t="str">
        <f t="shared" si="19"/>
        <v/>
      </c>
    </row>
    <row r="1164" spans="12:12" hidden="1" x14ac:dyDescent="0.2">
      <c r="L1164" s="4" t="str">
        <f t="shared" si="19"/>
        <v/>
      </c>
    </row>
    <row r="1165" spans="12:12" hidden="1" x14ac:dyDescent="0.2">
      <c r="L1165" s="4" t="str">
        <f t="shared" si="19"/>
        <v/>
      </c>
    </row>
    <row r="1166" spans="12:12" hidden="1" x14ac:dyDescent="0.2">
      <c r="L1166" s="4" t="str">
        <f t="shared" si="19"/>
        <v/>
      </c>
    </row>
    <row r="1167" spans="12:12" hidden="1" x14ac:dyDescent="0.2">
      <c r="L1167" s="4" t="str">
        <f t="shared" si="19"/>
        <v/>
      </c>
    </row>
    <row r="1168" spans="12:12" hidden="1" x14ac:dyDescent="0.2">
      <c r="L1168" s="4" t="str">
        <f t="shared" si="19"/>
        <v/>
      </c>
    </row>
    <row r="1169" spans="12:12" hidden="1" x14ac:dyDescent="0.2">
      <c r="L1169" s="4" t="str">
        <f t="shared" si="19"/>
        <v/>
      </c>
    </row>
    <row r="1170" spans="12:12" hidden="1" x14ac:dyDescent="0.2">
      <c r="L1170" s="4" t="str">
        <f t="shared" si="19"/>
        <v/>
      </c>
    </row>
    <row r="1171" spans="12:12" hidden="1" x14ac:dyDescent="0.2">
      <c r="L1171" s="4" t="str">
        <f t="shared" si="19"/>
        <v/>
      </c>
    </row>
    <row r="1172" spans="12:12" hidden="1" x14ac:dyDescent="0.2">
      <c r="L1172" s="4" t="str">
        <f t="shared" si="19"/>
        <v/>
      </c>
    </row>
    <row r="1173" spans="12:12" hidden="1" x14ac:dyDescent="0.2">
      <c r="L1173" s="4" t="str">
        <f t="shared" si="19"/>
        <v/>
      </c>
    </row>
    <row r="1174" spans="12:12" hidden="1" x14ac:dyDescent="0.2">
      <c r="L1174" s="4" t="str">
        <f t="shared" si="19"/>
        <v/>
      </c>
    </row>
    <row r="1175" spans="12:12" hidden="1" x14ac:dyDescent="0.2">
      <c r="L1175" s="4" t="str">
        <f t="shared" si="19"/>
        <v/>
      </c>
    </row>
    <row r="1176" spans="12:12" hidden="1" x14ac:dyDescent="0.2">
      <c r="L1176" s="4" t="str">
        <f t="shared" si="19"/>
        <v/>
      </c>
    </row>
    <row r="1177" spans="12:12" hidden="1" x14ac:dyDescent="0.2">
      <c r="L1177" s="4" t="str">
        <f t="shared" si="19"/>
        <v/>
      </c>
    </row>
    <row r="1178" spans="12:12" hidden="1" x14ac:dyDescent="0.2">
      <c r="L1178" s="4" t="str">
        <f t="shared" si="19"/>
        <v/>
      </c>
    </row>
    <row r="1179" spans="12:12" hidden="1" x14ac:dyDescent="0.2">
      <c r="L1179" s="4" t="str">
        <f t="shared" si="19"/>
        <v/>
      </c>
    </row>
    <row r="1180" spans="12:12" hidden="1" x14ac:dyDescent="0.2">
      <c r="L1180" s="4" t="str">
        <f t="shared" si="19"/>
        <v/>
      </c>
    </row>
    <row r="1181" spans="12:12" hidden="1" x14ac:dyDescent="0.2">
      <c r="L1181" s="4" t="str">
        <f t="shared" si="19"/>
        <v/>
      </c>
    </row>
    <row r="1182" spans="12:12" hidden="1" x14ac:dyDescent="0.2">
      <c r="L1182" s="4" t="str">
        <f t="shared" si="19"/>
        <v/>
      </c>
    </row>
    <row r="1183" spans="12:12" hidden="1" x14ac:dyDescent="0.2">
      <c r="L1183" s="4" t="str">
        <f t="shared" si="19"/>
        <v/>
      </c>
    </row>
    <row r="1184" spans="12:12" hidden="1" x14ac:dyDescent="0.2">
      <c r="L1184" s="4" t="str">
        <f t="shared" si="19"/>
        <v/>
      </c>
    </row>
    <row r="1185" spans="12:12" hidden="1" x14ac:dyDescent="0.2">
      <c r="L1185" s="4" t="str">
        <f t="shared" si="19"/>
        <v/>
      </c>
    </row>
    <row r="1186" spans="12:12" hidden="1" x14ac:dyDescent="0.2">
      <c r="L1186" s="4" t="str">
        <f t="shared" si="19"/>
        <v/>
      </c>
    </row>
    <row r="1187" spans="12:12" hidden="1" x14ac:dyDescent="0.2">
      <c r="L1187" s="4" t="str">
        <f t="shared" si="19"/>
        <v/>
      </c>
    </row>
    <row r="1188" spans="12:12" hidden="1" x14ac:dyDescent="0.2">
      <c r="L1188" s="4" t="str">
        <f t="shared" ref="L1188:L1251" si="20">IF(J1188 = "","",IF(J1188&gt;=G1188,"OK","exceeded"))</f>
        <v/>
      </c>
    </row>
    <row r="1189" spans="12:12" hidden="1" x14ac:dyDescent="0.2">
      <c r="L1189" s="4" t="str">
        <f t="shared" si="20"/>
        <v/>
      </c>
    </row>
    <row r="1190" spans="12:12" hidden="1" x14ac:dyDescent="0.2">
      <c r="L1190" s="4" t="str">
        <f t="shared" si="20"/>
        <v/>
      </c>
    </row>
    <row r="1191" spans="12:12" hidden="1" x14ac:dyDescent="0.2">
      <c r="L1191" s="4" t="str">
        <f t="shared" si="20"/>
        <v/>
      </c>
    </row>
    <row r="1192" spans="12:12" hidden="1" x14ac:dyDescent="0.2">
      <c r="L1192" s="4" t="str">
        <f t="shared" si="20"/>
        <v/>
      </c>
    </row>
    <row r="1193" spans="12:12" hidden="1" x14ac:dyDescent="0.2">
      <c r="L1193" s="4" t="str">
        <f t="shared" si="20"/>
        <v/>
      </c>
    </row>
    <row r="1194" spans="12:12" hidden="1" x14ac:dyDescent="0.2">
      <c r="L1194" s="4" t="str">
        <f t="shared" si="20"/>
        <v/>
      </c>
    </row>
    <row r="1195" spans="12:12" hidden="1" x14ac:dyDescent="0.2">
      <c r="L1195" s="4" t="str">
        <f t="shared" si="20"/>
        <v/>
      </c>
    </row>
    <row r="1196" spans="12:12" hidden="1" x14ac:dyDescent="0.2">
      <c r="L1196" s="4" t="str">
        <f t="shared" si="20"/>
        <v/>
      </c>
    </row>
    <row r="1197" spans="12:12" hidden="1" x14ac:dyDescent="0.2">
      <c r="L1197" s="4" t="str">
        <f t="shared" si="20"/>
        <v/>
      </c>
    </row>
    <row r="1198" spans="12:12" hidden="1" x14ac:dyDescent="0.2">
      <c r="L1198" s="4" t="str">
        <f t="shared" si="20"/>
        <v/>
      </c>
    </row>
    <row r="1199" spans="12:12" hidden="1" x14ac:dyDescent="0.2">
      <c r="L1199" s="4" t="str">
        <f t="shared" si="20"/>
        <v/>
      </c>
    </row>
    <row r="1200" spans="12:12" hidden="1" x14ac:dyDescent="0.2">
      <c r="L1200" s="4" t="str">
        <f t="shared" si="20"/>
        <v/>
      </c>
    </row>
    <row r="1201" spans="12:12" hidden="1" x14ac:dyDescent="0.2">
      <c r="L1201" s="4" t="str">
        <f t="shared" si="20"/>
        <v/>
      </c>
    </row>
    <row r="1202" spans="12:12" hidden="1" x14ac:dyDescent="0.2">
      <c r="L1202" s="4" t="str">
        <f t="shared" si="20"/>
        <v/>
      </c>
    </row>
    <row r="1203" spans="12:12" hidden="1" x14ac:dyDescent="0.2">
      <c r="L1203" s="4" t="str">
        <f t="shared" si="20"/>
        <v/>
      </c>
    </row>
    <row r="1204" spans="12:12" hidden="1" x14ac:dyDescent="0.2">
      <c r="L1204" s="4" t="str">
        <f t="shared" si="20"/>
        <v/>
      </c>
    </row>
    <row r="1205" spans="12:12" hidden="1" x14ac:dyDescent="0.2">
      <c r="L1205" s="4" t="str">
        <f t="shared" si="20"/>
        <v/>
      </c>
    </row>
    <row r="1206" spans="12:12" hidden="1" x14ac:dyDescent="0.2">
      <c r="L1206" s="4" t="str">
        <f t="shared" si="20"/>
        <v/>
      </c>
    </row>
    <row r="1207" spans="12:12" hidden="1" x14ac:dyDescent="0.2">
      <c r="L1207" s="4" t="str">
        <f t="shared" si="20"/>
        <v/>
      </c>
    </row>
    <row r="1208" spans="12:12" hidden="1" x14ac:dyDescent="0.2">
      <c r="L1208" s="4" t="str">
        <f t="shared" si="20"/>
        <v/>
      </c>
    </row>
    <row r="1209" spans="12:12" hidden="1" x14ac:dyDescent="0.2">
      <c r="L1209" s="4" t="str">
        <f t="shared" si="20"/>
        <v/>
      </c>
    </row>
    <row r="1210" spans="12:12" hidden="1" x14ac:dyDescent="0.2">
      <c r="L1210" s="4" t="str">
        <f t="shared" si="20"/>
        <v/>
      </c>
    </row>
    <row r="1211" spans="12:12" hidden="1" x14ac:dyDescent="0.2">
      <c r="L1211" s="4" t="str">
        <f t="shared" si="20"/>
        <v/>
      </c>
    </row>
    <row r="1212" spans="12:12" hidden="1" x14ac:dyDescent="0.2">
      <c r="L1212" s="4" t="str">
        <f t="shared" si="20"/>
        <v/>
      </c>
    </row>
    <row r="1213" spans="12:12" hidden="1" x14ac:dyDescent="0.2">
      <c r="L1213" s="4" t="str">
        <f t="shared" si="20"/>
        <v/>
      </c>
    </row>
    <row r="1214" spans="12:12" hidden="1" x14ac:dyDescent="0.2">
      <c r="L1214" s="4" t="str">
        <f t="shared" si="20"/>
        <v/>
      </c>
    </row>
    <row r="1215" spans="12:12" hidden="1" x14ac:dyDescent="0.2">
      <c r="L1215" s="4" t="str">
        <f t="shared" si="20"/>
        <v/>
      </c>
    </row>
    <row r="1216" spans="12:12" hidden="1" x14ac:dyDescent="0.2">
      <c r="L1216" s="4" t="str">
        <f t="shared" si="20"/>
        <v/>
      </c>
    </row>
    <row r="1217" spans="12:12" hidden="1" x14ac:dyDescent="0.2">
      <c r="L1217" s="4" t="str">
        <f t="shared" si="20"/>
        <v/>
      </c>
    </row>
    <row r="1218" spans="12:12" hidden="1" x14ac:dyDescent="0.2">
      <c r="L1218" s="4" t="str">
        <f t="shared" si="20"/>
        <v/>
      </c>
    </row>
    <row r="1219" spans="12:12" hidden="1" x14ac:dyDescent="0.2">
      <c r="L1219" s="4" t="str">
        <f t="shared" si="20"/>
        <v/>
      </c>
    </row>
    <row r="1220" spans="12:12" hidden="1" x14ac:dyDescent="0.2">
      <c r="L1220" s="4" t="str">
        <f t="shared" si="20"/>
        <v/>
      </c>
    </row>
    <row r="1221" spans="12:12" hidden="1" x14ac:dyDescent="0.2">
      <c r="L1221" s="4" t="str">
        <f t="shared" si="20"/>
        <v/>
      </c>
    </row>
    <row r="1222" spans="12:12" hidden="1" x14ac:dyDescent="0.2">
      <c r="L1222" s="4" t="str">
        <f t="shared" si="20"/>
        <v/>
      </c>
    </row>
    <row r="1223" spans="12:12" hidden="1" x14ac:dyDescent="0.2">
      <c r="L1223" s="4" t="str">
        <f t="shared" si="20"/>
        <v/>
      </c>
    </row>
    <row r="1224" spans="12:12" hidden="1" x14ac:dyDescent="0.2">
      <c r="L1224" s="4" t="str">
        <f t="shared" si="20"/>
        <v/>
      </c>
    </row>
    <row r="1225" spans="12:12" hidden="1" x14ac:dyDescent="0.2">
      <c r="L1225" s="4" t="str">
        <f t="shared" si="20"/>
        <v/>
      </c>
    </row>
    <row r="1226" spans="12:12" hidden="1" x14ac:dyDescent="0.2">
      <c r="L1226" s="4" t="str">
        <f t="shared" si="20"/>
        <v/>
      </c>
    </row>
    <row r="1227" spans="12:12" hidden="1" x14ac:dyDescent="0.2">
      <c r="L1227" s="4" t="str">
        <f t="shared" si="20"/>
        <v/>
      </c>
    </row>
    <row r="1228" spans="12:12" hidden="1" x14ac:dyDescent="0.2">
      <c r="L1228" s="4" t="str">
        <f t="shared" si="20"/>
        <v/>
      </c>
    </row>
    <row r="1229" spans="12:12" hidden="1" x14ac:dyDescent="0.2">
      <c r="L1229" s="4" t="str">
        <f t="shared" si="20"/>
        <v/>
      </c>
    </row>
    <row r="1230" spans="12:12" hidden="1" x14ac:dyDescent="0.2">
      <c r="L1230" s="4" t="str">
        <f t="shared" si="20"/>
        <v/>
      </c>
    </row>
    <row r="1231" spans="12:12" hidden="1" x14ac:dyDescent="0.2">
      <c r="L1231" s="4" t="str">
        <f t="shared" si="20"/>
        <v/>
      </c>
    </row>
    <row r="1232" spans="12:12" hidden="1" x14ac:dyDescent="0.2">
      <c r="L1232" s="4" t="str">
        <f t="shared" si="20"/>
        <v/>
      </c>
    </row>
    <row r="1233" spans="12:12" hidden="1" x14ac:dyDescent="0.2">
      <c r="L1233" s="4" t="str">
        <f t="shared" si="20"/>
        <v/>
      </c>
    </row>
    <row r="1234" spans="12:12" hidden="1" x14ac:dyDescent="0.2">
      <c r="L1234" s="4" t="str">
        <f t="shared" si="20"/>
        <v/>
      </c>
    </row>
    <row r="1235" spans="12:12" hidden="1" x14ac:dyDescent="0.2">
      <c r="L1235" s="4" t="str">
        <f t="shared" si="20"/>
        <v/>
      </c>
    </row>
    <row r="1236" spans="12:12" hidden="1" x14ac:dyDescent="0.2">
      <c r="L1236" s="4" t="str">
        <f t="shared" si="20"/>
        <v/>
      </c>
    </row>
    <row r="1237" spans="12:12" hidden="1" x14ac:dyDescent="0.2">
      <c r="L1237" s="4" t="str">
        <f t="shared" si="20"/>
        <v/>
      </c>
    </row>
    <row r="1238" spans="12:12" hidden="1" x14ac:dyDescent="0.2">
      <c r="L1238" s="4" t="str">
        <f t="shared" si="20"/>
        <v/>
      </c>
    </row>
    <row r="1239" spans="12:12" hidden="1" x14ac:dyDescent="0.2">
      <c r="L1239" s="4" t="str">
        <f t="shared" si="20"/>
        <v/>
      </c>
    </row>
    <row r="1240" spans="12:12" hidden="1" x14ac:dyDescent="0.2">
      <c r="L1240" s="4" t="str">
        <f t="shared" si="20"/>
        <v/>
      </c>
    </row>
    <row r="1241" spans="12:12" hidden="1" x14ac:dyDescent="0.2">
      <c r="L1241" s="4" t="str">
        <f t="shared" si="20"/>
        <v/>
      </c>
    </row>
    <row r="1242" spans="12:12" hidden="1" x14ac:dyDescent="0.2">
      <c r="L1242" s="4" t="str">
        <f t="shared" si="20"/>
        <v/>
      </c>
    </row>
    <row r="1243" spans="12:12" hidden="1" x14ac:dyDescent="0.2">
      <c r="L1243" s="4" t="str">
        <f t="shared" si="20"/>
        <v/>
      </c>
    </row>
    <row r="1244" spans="12:12" hidden="1" x14ac:dyDescent="0.2">
      <c r="L1244" s="4" t="str">
        <f t="shared" si="20"/>
        <v/>
      </c>
    </row>
    <row r="1245" spans="12:12" hidden="1" x14ac:dyDescent="0.2">
      <c r="L1245" s="4" t="str">
        <f t="shared" si="20"/>
        <v/>
      </c>
    </row>
    <row r="1246" spans="12:12" hidden="1" x14ac:dyDescent="0.2">
      <c r="L1246" s="4" t="str">
        <f t="shared" si="20"/>
        <v/>
      </c>
    </row>
    <row r="1247" spans="12:12" hidden="1" x14ac:dyDescent="0.2">
      <c r="L1247" s="4" t="str">
        <f t="shared" si="20"/>
        <v/>
      </c>
    </row>
    <row r="1248" spans="12:12" hidden="1" x14ac:dyDescent="0.2">
      <c r="L1248" s="4" t="str">
        <f t="shared" si="20"/>
        <v/>
      </c>
    </row>
    <row r="1249" spans="12:12" hidden="1" x14ac:dyDescent="0.2">
      <c r="L1249" s="4" t="str">
        <f t="shared" si="20"/>
        <v/>
      </c>
    </row>
    <row r="1250" spans="12:12" hidden="1" x14ac:dyDescent="0.2">
      <c r="L1250" s="4" t="str">
        <f t="shared" si="20"/>
        <v/>
      </c>
    </row>
    <row r="1251" spans="12:12" hidden="1" x14ac:dyDescent="0.2">
      <c r="L1251" s="4" t="str">
        <f t="shared" si="20"/>
        <v/>
      </c>
    </row>
    <row r="1252" spans="12:12" hidden="1" x14ac:dyDescent="0.2">
      <c r="L1252" s="4" t="str">
        <f t="shared" ref="L1252:L1315" si="21">IF(J1252 = "","",IF(J1252&gt;=G1252,"OK","exceeded"))</f>
        <v/>
      </c>
    </row>
    <row r="1253" spans="12:12" hidden="1" x14ac:dyDescent="0.2">
      <c r="L1253" s="4" t="str">
        <f t="shared" si="21"/>
        <v/>
      </c>
    </row>
    <row r="1254" spans="12:12" hidden="1" x14ac:dyDescent="0.2">
      <c r="L1254" s="4" t="str">
        <f t="shared" si="21"/>
        <v/>
      </c>
    </row>
    <row r="1255" spans="12:12" hidden="1" x14ac:dyDescent="0.2">
      <c r="L1255" s="4" t="str">
        <f t="shared" si="21"/>
        <v/>
      </c>
    </row>
    <row r="1256" spans="12:12" hidden="1" x14ac:dyDescent="0.2">
      <c r="L1256" s="4" t="str">
        <f t="shared" si="21"/>
        <v/>
      </c>
    </row>
    <row r="1257" spans="12:12" hidden="1" x14ac:dyDescent="0.2">
      <c r="L1257" s="4" t="str">
        <f t="shared" si="21"/>
        <v/>
      </c>
    </row>
    <row r="1258" spans="12:12" hidden="1" x14ac:dyDescent="0.2">
      <c r="L1258" s="4" t="str">
        <f t="shared" si="21"/>
        <v/>
      </c>
    </row>
    <row r="1259" spans="12:12" hidden="1" x14ac:dyDescent="0.2">
      <c r="L1259" s="4" t="str">
        <f t="shared" si="21"/>
        <v/>
      </c>
    </row>
    <row r="1260" spans="12:12" hidden="1" x14ac:dyDescent="0.2">
      <c r="L1260" s="4" t="str">
        <f t="shared" si="21"/>
        <v/>
      </c>
    </row>
    <row r="1261" spans="12:12" hidden="1" x14ac:dyDescent="0.2">
      <c r="L1261" s="4" t="str">
        <f t="shared" si="21"/>
        <v/>
      </c>
    </row>
    <row r="1262" spans="12:12" hidden="1" x14ac:dyDescent="0.2">
      <c r="L1262" s="4" t="str">
        <f t="shared" si="21"/>
        <v/>
      </c>
    </row>
    <row r="1263" spans="12:12" hidden="1" x14ac:dyDescent="0.2">
      <c r="L1263" s="4" t="str">
        <f t="shared" si="21"/>
        <v/>
      </c>
    </row>
    <row r="1264" spans="12:12" hidden="1" x14ac:dyDescent="0.2">
      <c r="L1264" s="4" t="str">
        <f t="shared" si="21"/>
        <v/>
      </c>
    </row>
    <row r="1265" spans="12:12" hidden="1" x14ac:dyDescent="0.2">
      <c r="L1265" s="4" t="str">
        <f t="shared" si="21"/>
        <v/>
      </c>
    </row>
    <row r="1266" spans="12:12" hidden="1" x14ac:dyDescent="0.2">
      <c r="L1266" s="4" t="str">
        <f t="shared" si="21"/>
        <v/>
      </c>
    </row>
    <row r="1267" spans="12:12" hidden="1" x14ac:dyDescent="0.2">
      <c r="L1267" s="4" t="str">
        <f t="shared" si="21"/>
        <v/>
      </c>
    </row>
    <row r="1268" spans="12:12" hidden="1" x14ac:dyDescent="0.2">
      <c r="L1268" s="4" t="str">
        <f t="shared" si="21"/>
        <v/>
      </c>
    </row>
    <row r="1269" spans="12:12" hidden="1" x14ac:dyDescent="0.2">
      <c r="L1269" s="4" t="str">
        <f t="shared" si="21"/>
        <v/>
      </c>
    </row>
    <row r="1270" spans="12:12" hidden="1" x14ac:dyDescent="0.2">
      <c r="L1270" s="4" t="str">
        <f t="shared" si="21"/>
        <v/>
      </c>
    </row>
    <row r="1271" spans="12:12" hidden="1" x14ac:dyDescent="0.2">
      <c r="L1271" s="4" t="str">
        <f t="shared" si="21"/>
        <v/>
      </c>
    </row>
    <row r="1272" spans="12:12" hidden="1" x14ac:dyDescent="0.2">
      <c r="L1272" s="4" t="str">
        <f t="shared" si="21"/>
        <v/>
      </c>
    </row>
    <row r="1273" spans="12:12" hidden="1" x14ac:dyDescent="0.2">
      <c r="L1273" s="4" t="str">
        <f t="shared" si="21"/>
        <v/>
      </c>
    </row>
    <row r="1274" spans="12:12" hidden="1" x14ac:dyDescent="0.2">
      <c r="L1274" s="4" t="str">
        <f t="shared" si="21"/>
        <v/>
      </c>
    </row>
    <row r="1275" spans="12:12" hidden="1" x14ac:dyDescent="0.2">
      <c r="L1275" s="4" t="str">
        <f t="shared" si="21"/>
        <v/>
      </c>
    </row>
    <row r="1276" spans="12:12" hidden="1" x14ac:dyDescent="0.2">
      <c r="L1276" s="4" t="str">
        <f t="shared" si="21"/>
        <v/>
      </c>
    </row>
    <row r="1277" spans="12:12" hidden="1" x14ac:dyDescent="0.2">
      <c r="L1277" s="4" t="str">
        <f t="shared" si="21"/>
        <v/>
      </c>
    </row>
    <row r="1278" spans="12:12" hidden="1" x14ac:dyDescent="0.2">
      <c r="L1278" s="4" t="str">
        <f t="shared" si="21"/>
        <v/>
      </c>
    </row>
    <row r="1279" spans="12:12" hidden="1" x14ac:dyDescent="0.2">
      <c r="L1279" s="4" t="str">
        <f t="shared" si="21"/>
        <v/>
      </c>
    </row>
    <row r="1280" spans="12:12" hidden="1" x14ac:dyDescent="0.2">
      <c r="L1280" s="4" t="str">
        <f t="shared" si="21"/>
        <v/>
      </c>
    </row>
    <row r="1281" spans="12:12" hidden="1" x14ac:dyDescent="0.2">
      <c r="L1281" s="4" t="str">
        <f t="shared" si="21"/>
        <v/>
      </c>
    </row>
    <row r="1282" spans="12:12" hidden="1" x14ac:dyDescent="0.2">
      <c r="L1282" s="4" t="str">
        <f t="shared" si="21"/>
        <v/>
      </c>
    </row>
    <row r="1283" spans="12:12" hidden="1" x14ac:dyDescent="0.2">
      <c r="L1283" s="4" t="str">
        <f t="shared" si="21"/>
        <v/>
      </c>
    </row>
    <row r="1284" spans="12:12" hidden="1" x14ac:dyDescent="0.2">
      <c r="L1284" s="4" t="str">
        <f t="shared" si="21"/>
        <v/>
      </c>
    </row>
    <row r="1285" spans="12:12" hidden="1" x14ac:dyDescent="0.2">
      <c r="L1285" s="4" t="str">
        <f t="shared" si="21"/>
        <v/>
      </c>
    </row>
    <row r="1286" spans="12:12" hidden="1" x14ac:dyDescent="0.2">
      <c r="L1286" s="4" t="str">
        <f t="shared" si="21"/>
        <v/>
      </c>
    </row>
    <row r="1287" spans="12:12" hidden="1" x14ac:dyDescent="0.2">
      <c r="L1287" s="4" t="str">
        <f t="shared" si="21"/>
        <v/>
      </c>
    </row>
    <row r="1288" spans="12:12" hidden="1" x14ac:dyDescent="0.2">
      <c r="L1288" s="4" t="str">
        <f t="shared" si="21"/>
        <v/>
      </c>
    </row>
    <row r="1289" spans="12:12" hidden="1" x14ac:dyDescent="0.2">
      <c r="L1289" s="4" t="str">
        <f t="shared" si="21"/>
        <v/>
      </c>
    </row>
    <row r="1290" spans="12:12" hidden="1" x14ac:dyDescent="0.2">
      <c r="L1290" s="4" t="str">
        <f t="shared" si="21"/>
        <v/>
      </c>
    </row>
    <row r="1291" spans="12:12" hidden="1" x14ac:dyDescent="0.2">
      <c r="L1291" s="4" t="str">
        <f t="shared" si="21"/>
        <v/>
      </c>
    </row>
    <row r="1292" spans="12:12" hidden="1" x14ac:dyDescent="0.2">
      <c r="L1292" s="4" t="str">
        <f t="shared" si="21"/>
        <v/>
      </c>
    </row>
    <row r="1293" spans="12:12" hidden="1" x14ac:dyDescent="0.2">
      <c r="L1293" s="4" t="str">
        <f t="shared" si="21"/>
        <v/>
      </c>
    </row>
    <row r="1294" spans="12:12" hidden="1" x14ac:dyDescent="0.2">
      <c r="L1294" s="4" t="str">
        <f t="shared" si="21"/>
        <v/>
      </c>
    </row>
    <row r="1295" spans="12:12" hidden="1" x14ac:dyDescent="0.2">
      <c r="L1295" s="4" t="str">
        <f t="shared" si="21"/>
        <v/>
      </c>
    </row>
    <row r="1296" spans="12:12" hidden="1" x14ac:dyDescent="0.2">
      <c r="L1296" s="4" t="str">
        <f t="shared" si="21"/>
        <v/>
      </c>
    </row>
    <row r="1297" spans="12:12" hidden="1" x14ac:dyDescent="0.2">
      <c r="L1297" s="4" t="str">
        <f t="shared" si="21"/>
        <v/>
      </c>
    </row>
    <row r="1298" spans="12:12" hidden="1" x14ac:dyDescent="0.2">
      <c r="L1298" s="4" t="str">
        <f t="shared" si="21"/>
        <v/>
      </c>
    </row>
    <row r="1299" spans="12:12" hidden="1" x14ac:dyDescent="0.2">
      <c r="L1299" s="4" t="str">
        <f t="shared" si="21"/>
        <v/>
      </c>
    </row>
    <row r="1300" spans="12:12" hidden="1" x14ac:dyDescent="0.2">
      <c r="L1300" s="4" t="str">
        <f t="shared" si="21"/>
        <v/>
      </c>
    </row>
    <row r="1301" spans="12:12" hidden="1" x14ac:dyDescent="0.2">
      <c r="L1301" s="4" t="str">
        <f t="shared" si="21"/>
        <v/>
      </c>
    </row>
    <row r="1302" spans="12:12" hidden="1" x14ac:dyDescent="0.2">
      <c r="L1302" s="4" t="str">
        <f t="shared" si="21"/>
        <v/>
      </c>
    </row>
    <row r="1303" spans="12:12" hidden="1" x14ac:dyDescent="0.2">
      <c r="L1303" s="4" t="str">
        <f t="shared" si="21"/>
        <v/>
      </c>
    </row>
    <row r="1304" spans="12:12" hidden="1" x14ac:dyDescent="0.2">
      <c r="L1304" s="4" t="str">
        <f t="shared" si="21"/>
        <v/>
      </c>
    </row>
    <row r="1305" spans="12:12" hidden="1" x14ac:dyDescent="0.2">
      <c r="L1305" s="4" t="str">
        <f t="shared" si="21"/>
        <v/>
      </c>
    </row>
    <row r="1306" spans="12:12" hidden="1" x14ac:dyDescent="0.2">
      <c r="L1306" s="4" t="str">
        <f t="shared" si="21"/>
        <v/>
      </c>
    </row>
    <row r="1307" spans="12:12" hidden="1" x14ac:dyDescent="0.2">
      <c r="L1307" s="4" t="str">
        <f t="shared" si="21"/>
        <v/>
      </c>
    </row>
    <row r="1308" spans="12:12" hidden="1" x14ac:dyDescent="0.2">
      <c r="L1308" s="4" t="str">
        <f t="shared" si="21"/>
        <v/>
      </c>
    </row>
    <row r="1309" spans="12:12" hidden="1" x14ac:dyDescent="0.2">
      <c r="L1309" s="4" t="str">
        <f t="shared" si="21"/>
        <v/>
      </c>
    </row>
    <row r="1310" spans="12:12" hidden="1" x14ac:dyDescent="0.2">
      <c r="L1310" s="4" t="str">
        <f t="shared" si="21"/>
        <v/>
      </c>
    </row>
    <row r="1311" spans="12:12" hidden="1" x14ac:dyDescent="0.2">
      <c r="L1311" s="4" t="str">
        <f t="shared" si="21"/>
        <v/>
      </c>
    </row>
    <row r="1312" spans="12:12" hidden="1" x14ac:dyDescent="0.2">
      <c r="L1312" s="4" t="str">
        <f t="shared" si="21"/>
        <v/>
      </c>
    </row>
    <row r="1313" spans="12:12" hidden="1" x14ac:dyDescent="0.2">
      <c r="L1313" s="4" t="str">
        <f t="shared" si="21"/>
        <v/>
      </c>
    </row>
    <row r="1314" spans="12:12" hidden="1" x14ac:dyDescent="0.2">
      <c r="L1314" s="4" t="str">
        <f t="shared" si="21"/>
        <v/>
      </c>
    </row>
    <row r="1315" spans="12:12" hidden="1" x14ac:dyDescent="0.2">
      <c r="L1315" s="4" t="str">
        <f t="shared" si="21"/>
        <v/>
      </c>
    </row>
    <row r="1316" spans="12:12" hidden="1" x14ac:dyDescent="0.2">
      <c r="L1316" s="4" t="str">
        <f t="shared" ref="L1316:L1379" si="22">IF(J1316 = "","",IF(J1316&gt;=G1316,"OK","exceeded"))</f>
        <v/>
      </c>
    </row>
    <row r="1317" spans="12:12" hidden="1" x14ac:dyDescent="0.2">
      <c r="L1317" s="4" t="str">
        <f t="shared" si="22"/>
        <v/>
      </c>
    </row>
    <row r="1318" spans="12:12" hidden="1" x14ac:dyDescent="0.2">
      <c r="L1318" s="4" t="str">
        <f t="shared" si="22"/>
        <v/>
      </c>
    </row>
    <row r="1319" spans="12:12" hidden="1" x14ac:dyDescent="0.2">
      <c r="L1319" s="4" t="str">
        <f t="shared" si="22"/>
        <v/>
      </c>
    </row>
    <row r="1320" spans="12:12" hidden="1" x14ac:dyDescent="0.2">
      <c r="L1320" s="4" t="str">
        <f t="shared" si="22"/>
        <v/>
      </c>
    </row>
    <row r="1321" spans="12:12" hidden="1" x14ac:dyDescent="0.2">
      <c r="L1321" s="4" t="str">
        <f t="shared" si="22"/>
        <v/>
      </c>
    </row>
    <row r="1322" spans="12:12" hidden="1" x14ac:dyDescent="0.2">
      <c r="L1322" s="4" t="str">
        <f t="shared" si="22"/>
        <v/>
      </c>
    </row>
    <row r="1323" spans="12:12" hidden="1" x14ac:dyDescent="0.2">
      <c r="L1323" s="4" t="str">
        <f t="shared" si="22"/>
        <v/>
      </c>
    </row>
    <row r="1324" spans="12:12" hidden="1" x14ac:dyDescent="0.2">
      <c r="L1324" s="4" t="str">
        <f t="shared" si="22"/>
        <v/>
      </c>
    </row>
    <row r="1325" spans="12:12" hidden="1" x14ac:dyDescent="0.2">
      <c r="L1325" s="4" t="str">
        <f t="shared" si="22"/>
        <v/>
      </c>
    </row>
    <row r="1326" spans="12:12" hidden="1" x14ac:dyDescent="0.2">
      <c r="L1326" s="4" t="str">
        <f t="shared" si="22"/>
        <v/>
      </c>
    </row>
    <row r="1327" spans="12:12" hidden="1" x14ac:dyDescent="0.2">
      <c r="L1327" s="4" t="str">
        <f t="shared" si="22"/>
        <v/>
      </c>
    </row>
    <row r="1328" spans="12:12" hidden="1" x14ac:dyDescent="0.2">
      <c r="L1328" s="4" t="str">
        <f t="shared" si="22"/>
        <v/>
      </c>
    </row>
    <row r="1329" spans="12:12" hidden="1" x14ac:dyDescent="0.2">
      <c r="L1329" s="4" t="str">
        <f t="shared" si="22"/>
        <v/>
      </c>
    </row>
    <row r="1330" spans="12:12" hidden="1" x14ac:dyDescent="0.2">
      <c r="L1330" s="4" t="str">
        <f t="shared" si="22"/>
        <v/>
      </c>
    </row>
    <row r="1331" spans="12:12" hidden="1" x14ac:dyDescent="0.2">
      <c r="L1331" s="4" t="str">
        <f t="shared" si="22"/>
        <v/>
      </c>
    </row>
    <row r="1332" spans="12:12" hidden="1" x14ac:dyDescent="0.2">
      <c r="L1332" s="4" t="str">
        <f t="shared" si="22"/>
        <v/>
      </c>
    </row>
    <row r="1333" spans="12:12" hidden="1" x14ac:dyDescent="0.2">
      <c r="L1333" s="4" t="str">
        <f t="shared" si="22"/>
        <v/>
      </c>
    </row>
    <row r="1334" spans="12:12" hidden="1" x14ac:dyDescent="0.2">
      <c r="L1334" s="4" t="str">
        <f t="shared" si="22"/>
        <v/>
      </c>
    </row>
    <row r="1335" spans="12:12" hidden="1" x14ac:dyDescent="0.2">
      <c r="L1335" s="4" t="str">
        <f t="shared" si="22"/>
        <v/>
      </c>
    </row>
    <row r="1336" spans="12:12" hidden="1" x14ac:dyDescent="0.2">
      <c r="L1336" s="4" t="str">
        <f t="shared" si="22"/>
        <v/>
      </c>
    </row>
    <row r="1337" spans="12:12" hidden="1" x14ac:dyDescent="0.2">
      <c r="L1337" s="4" t="str">
        <f t="shared" si="22"/>
        <v/>
      </c>
    </row>
    <row r="1338" spans="12:12" hidden="1" x14ac:dyDescent="0.2">
      <c r="L1338" s="4" t="str">
        <f t="shared" si="22"/>
        <v/>
      </c>
    </row>
    <row r="1339" spans="12:12" hidden="1" x14ac:dyDescent="0.2">
      <c r="L1339" s="4" t="str">
        <f t="shared" si="22"/>
        <v/>
      </c>
    </row>
    <row r="1340" spans="12:12" hidden="1" x14ac:dyDescent="0.2">
      <c r="L1340" s="4" t="str">
        <f t="shared" si="22"/>
        <v/>
      </c>
    </row>
    <row r="1341" spans="12:12" hidden="1" x14ac:dyDescent="0.2">
      <c r="L1341" s="4" t="str">
        <f t="shared" si="22"/>
        <v/>
      </c>
    </row>
    <row r="1342" spans="12:12" hidden="1" x14ac:dyDescent="0.2">
      <c r="L1342" s="4" t="str">
        <f t="shared" si="22"/>
        <v/>
      </c>
    </row>
    <row r="1343" spans="12:12" hidden="1" x14ac:dyDescent="0.2">
      <c r="L1343" s="4" t="str">
        <f t="shared" si="22"/>
        <v/>
      </c>
    </row>
    <row r="1344" spans="12:12" hidden="1" x14ac:dyDescent="0.2">
      <c r="L1344" s="4" t="str">
        <f t="shared" si="22"/>
        <v/>
      </c>
    </row>
    <row r="1345" spans="12:12" hidden="1" x14ac:dyDescent="0.2">
      <c r="L1345" s="4" t="str">
        <f t="shared" si="22"/>
        <v/>
      </c>
    </row>
    <row r="1346" spans="12:12" hidden="1" x14ac:dyDescent="0.2">
      <c r="L1346" s="4" t="str">
        <f t="shared" si="22"/>
        <v/>
      </c>
    </row>
    <row r="1347" spans="12:12" hidden="1" x14ac:dyDescent="0.2">
      <c r="L1347" s="4" t="str">
        <f t="shared" si="22"/>
        <v/>
      </c>
    </row>
    <row r="1348" spans="12:12" hidden="1" x14ac:dyDescent="0.2">
      <c r="L1348" s="4" t="str">
        <f t="shared" si="22"/>
        <v/>
      </c>
    </row>
    <row r="1349" spans="12:12" hidden="1" x14ac:dyDescent="0.2">
      <c r="L1349" s="4" t="str">
        <f t="shared" si="22"/>
        <v/>
      </c>
    </row>
    <row r="1350" spans="12:12" hidden="1" x14ac:dyDescent="0.2">
      <c r="L1350" s="4" t="str">
        <f t="shared" si="22"/>
        <v/>
      </c>
    </row>
    <row r="1351" spans="12:12" hidden="1" x14ac:dyDescent="0.2">
      <c r="L1351" s="4" t="str">
        <f t="shared" si="22"/>
        <v/>
      </c>
    </row>
    <row r="1352" spans="12:12" hidden="1" x14ac:dyDescent="0.2">
      <c r="L1352" s="4" t="str">
        <f t="shared" si="22"/>
        <v/>
      </c>
    </row>
    <row r="1353" spans="12:12" hidden="1" x14ac:dyDescent="0.2">
      <c r="L1353" s="4" t="str">
        <f t="shared" si="22"/>
        <v/>
      </c>
    </row>
    <row r="1354" spans="12:12" hidden="1" x14ac:dyDescent="0.2">
      <c r="L1354" s="4" t="str">
        <f t="shared" si="22"/>
        <v/>
      </c>
    </row>
    <row r="1355" spans="12:12" hidden="1" x14ac:dyDescent="0.2">
      <c r="L1355" s="4" t="str">
        <f t="shared" si="22"/>
        <v/>
      </c>
    </row>
    <row r="1356" spans="12:12" hidden="1" x14ac:dyDescent="0.2">
      <c r="L1356" s="4" t="str">
        <f t="shared" si="22"/>
        <v/>
      </c>
    </row>
    <row r="1357" spans="12:12" hidden="1" x14ac:dyDescent="0.2">
      <c r="L1357" s="4" t="str">
        <f t="shared" si="22"/>
        <v/>
      </c>
    </row>
    <row r="1358" spans="12:12" hidden="1" x14ac:dyDescent="0.2">
      <c r="L1358" s="4" t="str">
        <f t="shared" si="22"/>
        <v/>
      </c>
    </row>
    <row r="1359" spans="12:12" hidden="1" x14ac:dyDescent="0.2">
      <c r="L1359" s="4" t="str">
        <f t="shared" si="22"/>
        <v/>
      </c>
    </row>
    <row r="1360" spans="12:12" hidden="1" x14ac:dyDescent="0.2">
      <c r="L1360" s="4" t="str">
        <f t="shared" si="22"/>
        <v/>
      </c>
    </row>
    <row r="1361" spans="12:12" hidden="1" x14ac:dyDescent="0.2">
      <c r="L1361" s="4" t="str">
        <f t="shared" si="22"/>
        <v/>
      </c>
    </row>
    <row r="1362" spans="12:12" hidden="1" x14ac:dyDescent="0.2">
      <c r="L1362" s="4" t="str">
        <f t="shared" si="22"/>
        <v/>
      </c>
    </row>
    <row r="1363" spans="12:12" hidden="1" x14ac:dyDescent="0.2">
      <c r="L1363" s="4" t="str">
        <f t="shared" si="22"/>
        <v/>
      </c>
    </row>
    <row r="1364" spans="12:12" hidden="1" x14ac:dyDescent="0.2">
      <c r="L1364" s="4" t="str">
        <f t="shared" si="22"/>
        <v/>
      </c>
    </row>
    <row r="1365" spans="12:12" hidden="1" x14ac:dyDescent="0.2">
      <c r="L1365" s="4" t="str">
        <f t="shared" si="22"/>
        <v/>
      </c>
    </row>
    <row r="1366" spans="12:12" hidden="1" x14ac:dyDescent="0.2">
      <c r="L1366" s="4" t="str">
        <f t="shared" si="22"/>
        <v/>
      </c>
    </row>
    <row r="1367" spans="12:12" hidden="1" x14ac:dyDescent="0.2">
      <c r="L1367" s="4" t="str">
        <f t="shared" si="22"/>
        <v/>
      </c>
    </row>
    <row r="1368" spans="12:12" hidden="1" x14ac:dyDescent="0.2">
      <c r="L1368" s="4" t="str">
        <f t="shared" si="22"/>
        <v/>
      </c>
    </row>
    <row r="1369" spans="12:12" hidden="1" x14ac:dyDescent="0.2">
      <c r="L1369" s="4" t="str">
        <f t="shared" si="22"/>
        <v/>
      </c>
    </row>
    <row r="1370" spans="12:12" hidden="1" x14ac:dyDescent="0.2">
      <c r="L1370" s="4" t="str">
        <f t="shared" si="22"/>
        <v/>
      </c>
    </row>
    <row r="1371" spans="12:12" hidden="1" x14ac:dyDescent="0.2">
      <c r="L1371" s="4" t="str">
        <f t="shared" si="22"/>
        <v/>
      </c>
    </row>
    <row r="1372" spans="12:12" hidden="1" x14ac:dyDescent="0.2">
      <c r="L1372" s="4" t="str">
        <f t="shared" si="22"/>
        <v/>
      </c>
    </row>
    <row r="1373" spans="12:12" hidden="1" x14ac:dyDescent="0.2">
      <c r="L1373" s="4" t="str">
        <f t="shared" si="22"/>
        <v/>
      </c>
    </row>
    <row r="1374" spans="12:12" hidden="1" x14ac:dyDescent="0.2">
      <c r="L1374" s="4" t="str">
        <f t="shared" si="22"/>
        <v/>
      </c>
    </row>
    <row r="1375" spans="12:12" hidden="1" x14ac:dyDescent="0.2">
      <c r="L1375" s="4" t="str">
        <f t="shared" si="22"/>
        <v/>
      </c>
    </row>
    <row r="1376" spans="12:12" hidden="1" x14ac:dyDescent="0.2">
      <c r="L1376" s="4" t="str">
        <f t="shared" si="22"/>
        <v/>
      </c>
    </row>
    <row r="1377" spans="12:12" hidden="1" x14ac:dyDescent="0.2">
      <c r="L1377" s="4" t="str">
        <f t="shared" si="22"/>
        <v/>
      </c>
    </row>
    <row r="1378" spans="12:12" hidden="1" x14ac:dyDescent="0.2">
      <c r="L1378" s="4" t="str">
        <f t="shared" si="22"/>
        <v/>
      </c>
    </row>
    <row r="1379" spans="12:12" hidden="1" x14ac:dyDescent="0.2">
      <c r="L1379" s="4" t="str">
        <f t="shared" si="22"/>
        <v/>
      </c>
    </row>
    <row r="1380" spans="12:12" hidden="1" x14ac:dyDescent="0.2">
      <c r="L1380" s="4" t="str">
        <f t="shared" ref="L1380:L1443" si="23">IF(J1380 = "","",IF(J1380&gt;=G1380,"OK","exceeded"))</f>
        <v/>
      </c>
    </row>
    <row r="1381" spans="12:12" hidden="1" x14ac:dyDescent="0.2">
      <c r="L1381" s="4" t="str">
        <f t="shared" si="23"/>
        <v/>
      </c>
    </row>
    <row r="1382" spans="12:12" hidden="1" x14ac:dyDescent="0.2">
      <c r="L1382" s="4" t="str">
        <f t="shared" si="23"/>
        <v/>
      </c>
    </row>
    <row r="1383" spans="12:12" hidden="1" x14ac:dyDescent="0.2">
      <c r="L1383" s="4" t="str">
        <f t="shared" si="23"/>
        <v/>
      </c>
    </row>
    <row r="1384" spans="12:12" hidden="1" x14ac:dyDescent="0.2">
      <c r="L1384" s="4" t="str">
        <f t="shared" si="23"/>
        <v/>
      </c>
    </row>
    <row r="1385" spans="12:12" hidden="1" x14ac:dyDescent="0.2">
      <c r="L1385" s="4" t="str">
        <f t="shared" si="23"/>
        <v/>
      </c>
    </row>
    <row r="1386" spans="12:12" hidden="1" x14ac:dyDescent="0.2">
      <c r="L1386" s="4" t="str">
        <f t="shared" si="23"/>
        <v/>
      </c>
    </row>
    <row r="1387" spans="12:12" hidden="1" x14ac:dyDescent="0.2">
      <c r="L1387" s="4" t="str">
        <f t="shared" si="23"/>
        <v/>
      </c>
    </row>
    <row r="1388" spans="12:12" hidden="1" x14ac:dyDescent="0.2">
      <c r="L1388" s="4" t="str">
        <f t="shared" si="23"/>
        <v/>
      </c>
    </row>
    <row r="1389" spans="12:12" hidden="1" x14ac:dyDescent="0.2">
      <c r="L1389" s="4" t="str">
        <f t="shared" si="23"/>
        <v/>
      </c>
    </row>
    <row r="1390" spans="12:12" hidden="1" x14ac:dyDescent="0.2">
      <c r="L1390" s="4" t="str">
        <f t="shared" si="23"/>
        <v/>
      </c>
    </row>
    <row r="1391" spans="12:12" hidden="1" x14ac:dyDescent="0.2">
      <c r="L1391" s="4" t="str">
        <f t="shared" si="23"/>
        <v/>
      </c>
    </row>
    <row r="1392" spans="12:12" hidden="1" x14ac:dyDescent="0.2">
      <c r="L1392" s="4" t="str">
        <f t="shared" si="23"/>
        <v/>
      </c>
    </row>
    <row r="1393" spans="12:12" hidden="1" x14ac:dyDescent="0.2">
      <c r="L1393" s="4" t="str">
        <f t="shared" si="23"/>
        <v/>
      </c>
    </row>
    <row r="1394" spans="12:12" hidden="1" x14ac:dyDescent="0.2">
      <c r="L1394" s="4" t="str">
        <f t="shared" si="23"/>
        <v/>
      </c>
    </row>
    <row r="1395" spans="12:12" hidden="1" x14ac:dyDescent="0.2">
      <c r="L1395" s="4" t="str">
        <f t="shared" si="23"/>
        <v/>
      </c>
    </row>
    <row r="1396" spans="12:12" hidden="1" x14ac:dyDescent="0.2">
      <c r="L1396" s="4" t="str">
        <f t="shared" si="23"/>
        <v/>
      </c>
    </row>
    <row r="1397" spans="12:12" hidden="1" x14ac:dyDescent="0.2">
      <c r="L1397" s="4" t="str">
        <f t="shared" si="23"/>
        <v/>
      </c>
    </row>
    <row r="1398" spans="12:12" hidden="1" x14ac:dyDescent="0.2">
      <c r="L1398" s="4" t="str">
        <f t="shared" si="23"/>
        <v/>
      </c>
    </row>
    <row r="1399" spans="12:12" hidden="1" x14ac:dyDescent="0.2">
      <c r="L1399" s="4" t="str">
        <f t="shared" si="23"/>
        <v/>
      </c>
    </row>
    <row r="1400" spans="12:12" hidden="1" x14ac:dyDescent="0.2">
      <c r="L1400" s="4" t="str">
        <f t="shared" si="23"/>
        <v/>
      </c>
    </row>
    <row r="1401" spans="12:12" hidden="1" x14ac:dyDescent="0.2">
      <c r="L1401" s="4" t="str">
        <f t="shared" si="23"/>
        <v/>
      </c>
    </row>
    <row r="1402" spans="12:12" hidden="1" x14ac:dyDescent="0.2">
      <c r="L1402" s="4" t="str">
        <f t="shared" si="23"/>
        <v/>
      </c>
    </row>
    <row r="1403" spans="12:12" hidden="1" x14ac:dyDescent="0.2">
      <c r="L1403" s="4" t="str">
        <f t="shared" si="23"/>
        <v/>
      </c>
    </row>
    <row r="1404" spans="12:12" hidden="1" x14ac:dyDescent="0.2">
      <c r="L1404" s="4" t="str">
        <f t="shared" si="23"/>
        <v/>
      </c>
    </row>
    <row r="1405" spans="12:12" hidden="1" x14ac:dyDescent="0.2">
      <c r="L1405" s="4" t="str">
        <f t="shared" si="23"/>
        <v/>
      </c>
    </row>
    <row r="1406" spans="12:12" hidden="1" x14ac:dyDescent="0.2">
      <c r="L1406" s="4" t="str">
        <f t="shared" si="23"/>
        <v/>
      </c>
    </row>
    <row r="1407" spans="12:12" hidden="1" x14ac:dyDescent="0.2">
      <c r="L1407" s="4" t="str">
        <f t="shared" si="23"/>
        <v/>
      </c>
    </row>
    <row r="1408" spans="12:12" hidden="1" x14ac:dyDescent="0.2">
      <c r="L1408" s="4" t="str">
        <f t="shared" si="23"/>
        <v/>
      </c>
    </row>
    <row r="1409" spans="12:12" hidden="1" x14ac:dyDescent="0.2">
      <c r="L1409" s="4" t="str">
        <f t="shared" si="23"/>
        <v/>
      </c>
    </row>
    <row r="1410" spans="12:12" hidden="1" x14ac:dyDescent="0.2">
      <c r="L1410" s="4" t="str">
        <f t="shared" si="23"/>
        <v/>
      </c>
    </row>
    <row r="1411" spans="12:12" hidden="1" x14ac:dyDescent="0.2">
      <c r="L1411" s="4" t="str">
        <f t="shared" si="23"/>
        <v/>
      </c>
    </row>
    <row r="1412" spans="12:12" hidden="1" x14ac:dyDescent="0.2">
      <c r="L1412" s="4" t="str">
        <f t="shared" si="23"/>
        <v/>
      </c>
    </row>
    <row r="1413" spans="12:12" hidden="1" x14ac:dyDescent="0.2">
      <c r="L1413" s="4" t="str">
        <f t="shared" si="23"/>
        <v/>
      </c>
    </row>
    <row r="1414" spans="12:12" hidden="1" x14ac:dyDescent="0.2">
      <c r="L1414" s="4" t="str">
        <f t="shared" si="23"/>
        <v/>
      </c>
    </row>
    <row r="1415" spans="12:12" hidden="1" x14ac:dyDescent="0.2">
      <c r="L1415" s="4" t="str">
        <f t="shared" si="23"/>
        <v/>
      </c>
    </row>
    <row r="1416" spans="12:12" hidden="1" x14ac:dyDescent="0.2">
      <c r="L1416" s="4" t="str">
        <f t="shared" si="23"/>
        <v/>
      </c>
    </row>
    <row r="1417" spans="12:12" hidden="1" x14ac:dyDescent="0.2">
      <c r="L1417" s="4" t="str">
        <f t="shared" si="23"/>
        <v/>
      </c>
    </row>
    <row r="1418" spans="12:12" hidden="1" x14ac:dyDescent="0.2">
      <c r="L1418" s="4" t="str">
        <f t="shared" si="23"/>
        <v/>
      </c>
    </row>
    <row r="1419" spans="12:12" hidden="1" x14ac:dyDescent="0.2">
      <c r="L1419" s="4" t="str">
        <f t="shared" si="23"/>
        <v/>
      </c>
    </row>
    <row r="1420" spans="12:12" hidden="1" x14ac:dyDescent="0.2">
      <c r="L1420" s="4" t="str">
        <f t="shared" si="23"/>
        <v/>
      </c>
    </row>
    <row r="1421" spans="12:12" hidden="1" x14ac:dyDescent="0.2">
      <c r="L1421" s="4" t="str">
        <f t="shared" si="23"/>
        <v/>
      </c>
    </row>
    <row r="1422" spans="12:12" hidden="1" x14ac:dyDescent="0.2">
      <c r="L1422" s="4" t="str">
        <f t="shared" si="23"/>
        <v/>
      </c>
    </row>
    <row r="1423" spans="12:12" hidden="1" x14ac:dyDescent="0.2">
      <c r="L1423" s="4" t="str">
        <f t="shared" si="23"/>
        <v/>
      </c>
    </row>
    <row r="1424" spans="12:12" hidden="1" x14ac:dyDescent="0.2">
      <c r="L1424" s="4" t="str">
        <f t="shared" si="23"/>
        <v/>
      </c>
    </row>
    <row r="1425" spans="12:12" hidden="1" x14ac:dyDescent="0.2">
      <c r="L1425" s="4" t="str">
        <f t="shared" si="23"/>
        <v/>
      </c>
    </row>
    <row r="1426" spans="12:12" hidden="1" x14ac:dyDescent="0.2">
      <c r="L1426" s="4" t="str">
        <f t="shared" si="23"/>
        <v/>
      </c>
    </row>
    <row r="1427" spans="12:12" hidden="1" x14ac:dyDescent="0.2">
      <c r="L1427" s="4" t="str">
        <f t="shared" si="23"/>
        <v/>
      </c>
    </row>
    <row r="1428" spans="12:12" hidden="1" x14ac:dyDescent="0.2">
      <c r="L1428" s="4" t="str">
        <f t="shared" si="23"/>
        <v/>
      </c>
    </row>
    <row r="1429" spans="12:12" hidden="1" x14ac:dyDescent="0.2">
      <c r="L1429" s="4" t="str">
        <f t="shared" si="23"/>
        <v/>
      </c>
    </row>
    <row r="1430" spans="12:12" hidden="1" x14ac:dyDescent="0.2">
      <c r="L1430" s="4" t="str">
        <f t="shared" si="23"/>
        <v/>
      </c>
    </row>
    <row r="1431" spans="12:12" hidden="1" x14ac:dyDescent="0.2">
      <c r="L1431" s="4" t="str">
        <f t="shared" si="23"/>
        <v/>
      </c>
    </row>
    <row r="1432" spans="12:12" hidden="1" x14ac:dyDescent="0.2">
      <c r="L1432" s="4" t="str">
        <f t="shared" si="23"/>
        <v/>
      </c>
    </row>
    <row r="1433" spans="12:12" hidden="1" x14ac:dyDescent="0.2">
      <c r="L1433" s="4" t="str">
        <f t="shared" si="23"/>
        <v/>
      </c>
    </row>
    <row r="1434" spans="12:12" hidden="1" x14ac:dyDescent="0.2">
      <c r="L1434" s="4" t="str">
        <f t="shared" si="23"/>
        <v/>
      </c>
    </row>
    <row r="1435" spans="12:12" hidden="1" x14ac:dyDescent="0.2">
      <c r="L1435" s="4" t="str">
        <f t="shared" si="23"/>
        <v/>
      </c>
    </row>
    <row r="1436" spans="12:12" hidden="1" x14ac:dyDescent="0.2">
      <c r="L1436" s="4" t="str">
        <f t="shared" si="23"/>
        <v/>
      </c>
    </row>
    <row r="1437" spans="12:12" hidden="1" x14ac:dyDescent="0.2">
      <c r="L1437" s="4" t="str">
        <f t="shared" si="23"/>
        <v/>
      </c>
    </row>
    <row r="1438" spans="12:12" hidden="1" x14ac:dyDescent="0.2">
      <c r="L1438" s="4" t="str">
        <f t="shared" si="23"/>
        <v/>
      </c>
    </row>
    <row r="1439" spans="12:12" hidden="1" x14ac:dyDescent="0.2">
      <c r="L1439" s="4" t="str">
        <f t="shared" si="23"/>
        <v/>
      </c>
    </row>
    <row r="1440" spans="12:12" hidden="1" x14ac:dyDescent="0.2">
      <c r="L1440" s="4" t="str">
        <f t="shared" si="23"/>
        <v/>
      </c>
    </row>
    <row r="1441" spans="12:12" hidden="1" x14ac:dyDescent="0.2">
      <c r="L1441" s="4" t="str">
        <f t="shared" si="23"/>
        <v/>
      </c>
    </row>
    <row r="1442" spans="12:12" hidden="1" x14ac:dyDescent="0.2">
      <c r="L1442" s="4" t="str">
        <f t="shared" si="23"/>
        <v/>
      </c>
    </row>
    <row r="1443" spans="12:12" hidden="1" x14ac:dyDescent="0.2">
      <c r="L1443" s="4" t="str">
        <f t="shared" si="23"/>
        <v/>
      </c>
    </row>
    <row r="1444" spans="12:12" hidden="1" x14ac:dyDescent="0.2">
      <c r="L1444" s="4" t="str">
        <f t="shared" ref="L1444:L1507" si="24">IF(J1444 = "","",IF(J1444&gt;=G1444,"OK","exceeded"))</f>
        <v/>
      </c>
    </row>
    <row r="1445" spans="12:12" hidden="1" x14ac:dyDescent="0.2">
      <c r="L1445" s="4" t="str">
        <f t="shared" si="24"/>
        <v/>
      </c>
    </row>
    <row r="1446" spans="12:12" hidden="1" x14ac:dyDescent="0.2">
      <c r="L1446" s="4" t="str">
        <f t="shared" si="24"/>
        <v/>
      </c>
    </row>
    <row r="1447" spans="12:12" hidden="1" x14ac:dyDescent="0.2">
      <c r="L1447" s="4" t="str">
        <f t="shared" si="24"/>
        <v/>
      </c>
    </row>
    <row r="1448" spans="12:12" hidden="1" x14ac:dyDescent="0.2">
      <c r="L1448" s="4" t="str">
        <f t="shared" si="24"/>
        <v/>
      </c>
    </row>
    <row r="1449" spans="12:12" hidden="1" x14ac:dyDescent="0.2">
      <c r="L1449" s="4" t="str">
        <f t="shared" si="24"/>
        <v/>
      </c>
    </row>
    <row r="1450" spans="12:12" hidden="1" x14ac:dyDescent="0.2">
      <c r="L1450" s="4" t="str">
        <f t="shared" si="24"/>
        <v/>
      </c>
    </row>
    <row r="1451" spans="12:12" hidden="1" x14ac:dyDescent="0.2">
      <c r="L1451" s="4" t="str">
        <f t="shared" si="24"/>
        <v/>
      </c>
    </row>
    <row r="1452" spans="12:12" hidden="1" x14ac:dyDescent="0.2">
      <c r="L1452" s="4" t="str">
        <f t="shared" si="24"/>
        <v/>
      </c>
    </row>
    <row r="1453" spans="12:12" hidden="1" x14ac:dyDescent="0.2">
      <c r="L1453" s="4" t="str">
        <f t="shared" si="24"/>
        <v/>
      </c>
    </row>
    <row r="1454" spans="12:12" hidden="1" x14ac:dyDescent="0.2">
      <c r="L1454" s="4" t="str">
        <f t="shared" si="24"/>
        <v/>
      </c>
    </row>
    <row r="1455" spans="12:12" hidden="1" x14ac:dyDescent="0.2">
      <c r="L1455" s="4" t="str">
        <f t="shared" si="24"/>
        <v/>
      </c>
    </row>
    <row r="1456" spans="12:12" hidden="1" x14ac:dyDescent="0.2">
      <c r="L1456" s="4" t="str">
        <f t="shared" si="24"/>
        <v/>
      </c>
    </row>
    <row r="1457" spans="12:12" hidden="1" x14ac:dyDescent="0.2">
      <c r="L1457" s="4" t="str">
        <f t="shared" si="24"/>
        <v/>
      </c>
    </row>
    <row r="1458" spans="12:12" hidden="1" x14ac:dyDescent="0.2">
      <c r="L1458" s="4" t="str">
        <f t="shared" si="24"/>
        <v/>
      </c>
    </row>
    <row r="1459" spans="12:12" hidden="1" x14ac:dyDescent="0.2">
      <c r="L1459" s="4" t="str">
        <f t="shared" si="24"/>
        <v/>
      </c>
    </row>
    <row r="1460" spans="12:12" hidden="1" x14ac:dyDescent="0.2">
      <c r="L1460" s="4" t="str">
        <f t="shared" si="24"/>
        <v/>
      </c>
    </row>
    <row r="1461" spans="12:12" hidden="1" x14ac:dyDescent="0.2">
      <c r="L1461" s="4" t="str">
        <f t="shared" si="24"/>
        <v/>
      </c>
    </row>
    <row r="1462" spans="12:12" hidden="1" x14ac:dyDescent="0.2">
      <c r="L1462" s="4" t="str">
        <f t="shared" si="24"/>
        <v/>
      </c>
    </row>
    <row r="1463" spans="12:12" hidden="1" x14ac:dyDescent="0.2">
      <c r="L1463" s="4" t="str">
        <f t="shared" si="24"/>
        <v/>
      </c>
    </row>
    <row r="1464" spans="12:12" hidden="1" x14ac:dyDescent="0.2">
      <c r="L1464" s="4" t="str">
        <f t="shared" si="24"/>
        <v/>
      </c>
    </row>
    <row r="1465" spans="12:12" hidden="1" x14ac:dyDescent="0.2">
      <c r="L1465" s="4" t="str">
        <f t="shared" si="24"/>
        <v/>
      </c>
    </row>
    <row r="1466" spans="12:12" hidden="1" x14ac:dyDescent="0.2">
      <c r="L1466" s="4" t="str">
        <f t="shared" si="24"/>
        <v/>
      </c>
    </row>
    <row r="1467" spans="12:12" hidden="1" x14ac:dyDescent="0.2">
      <c r="L1467" s="4" t="str">
        <f t="shared" si="24"/>
        <v/>
      </c>
    </row>
    <row r="1468" spans="12:12" hidden="1" x14ac:dyDescent="0.2">
      <c r="L1468" s="4" t="str">
        <f t="shared" si="24"/>
        <v/>
      </c>
    </row>
    <row r="1469" spans="12:12" hidden="1" x14ac:dyDescent="0.2">
      <c r="L1469" s="4" t="str">
        <f t="shared" si="24"/>
        <v/>
      </c>
    </row>
    <row r="1470" spans="12:12" hidden="1" x14ac:dyDescent="0.2">
      <c r="L1470" s="4" t="str">
        <f t="shared" si="24"/>
        <v/>
      </c>
    </row>
    <row r="1471" spans="12:12" hidden="1" x14ac:dyDescent="0.2">
      <c r="L1471" s="4" t="str">
        <f t="shared" si="24"/>
        <v/>
      </c>
    </row>
    <row r="1472" spans="12:12" hidden="1" x14ac:dyDescent="0.2">
      <c r="L1472" s="4" t="str">
        <f t="shared" si="24"/>
        <v/>
      </c>
    </row>
    <row r="1473" spans="12:12" hidden="1" x14ac:dyDescent="0.2">
      <c r="L1473" s="4" t="str">
        <f t="shared" si="24"/>
        <v/>
      </c>
    </row>
    <row r="1474" spans="12:12" hidden="1" x14ac:dyDescent="0.2">
      <c r="L1474" s="4" t="str">
        <f t="shared" si="24"/>
        <v/>
      </c>
    </row>
    <row r="1475" spans="12:12" hidden="1" x14ac:dyDescent="0.2">
      <c r="L1475" s="4" t="str">
        <f t="shared" si="24"/>
        <v/>
      </c>
    </row>
    <row r="1476" spans="12:12" hidden="1" x14ac:dyDescent="0.2">
      <c r="L1476" s="4" t="str">
        <f t="shared" si="24"/>
        <v/>
      </c>
    </row>
    <row r="1477" spans="12:12" hidden="1" x14ac:dyDescent="0.2">
      <c r="L1477" s="4" t="str">
        <f t="shared" si="24"/>
        <v/>
      </c>
    </row>
    <row r="1478" spans="12:12" hidden="1" x14ac:dyDescent="0.2">
      <c r="L1478" s="4" t="str">
        <f t="shared" si="24"/>
        <v/>
      </c>
    </row>
    <row r="1479" spans="12:12" hidden="1" x14ac:dyDescent="0.2">
      <c r="L1479" s="4" t="str">
        <f t="shared" si="24"/>
        <v/>
      </c>
    </row>
    <row r="1480" spans="12:12" hidden="1" x14ac:dyDescent="0.2">
      <c r="L1480" s="4" t="str">
        <f t="shared" si="24"/>
        <v/>
      </c>
    </row>
    <row r="1481" spans="12:12" hidden="1" x14ac:dyDescent="0.2">
      <c r="L1481" s="4" t="str">
        <f t="shared" si="24"/>
        <v/>
      </c>
    </row>
    <row r="1482" spans="12:12" hidden="1" x14ac:dyDescent="0.2">
      <c r="L1482" s="4" t="str">
        <f t="shared" si="24"/>
        <v/>
      </c>
    </row>
    <row r="1483" spans="12:12" hidden="1" x14ac:dyDescent="0.2">
      <c r="L1483" s="4" t="str">
        <f t="shared" si="24"/>
        <v/>
      </c>
    </row>
    <row r="1484" spans="12:12" hidden="1" x14ac:dyDescent="0.2">
      <c r="L1484" s="4" t="str">
        <f t="shared" si="24"/>
        <v/>
      </c>
    </row>
    <row r="1485" spans="12:12" hidden="1" x14ac:dyDescent="0.2">
      <c r="L1485" s="4" t="str">
        <f t="shared" si="24"/>
        <v/>
      </c>
    </row>
    <row r="1486" spans="12:12" hidden="1" x14ac:dyDescent="0.2">
      <c r="L1486" s="4" t="str">
        <f t="shared" si="24"/>
        <v/>
      </c>
    </row>
    <row r="1487" spans="12:12" hidden="1" x14ac:dyDescent="0.2">
      <c r="L1487" s="4" t="str">
        <f t="shared" si="24"/>
        <v/>
      </c>
    </row>
    <row r="1488" spans="12:12" hidden="1" x14ac:dyDescent="0.2">
      <c r="L1488" s="4" t="str">
        <f t="shared" si="24"/>
        <v/>
      </c>
    </row>
    <row r="1489" spans="12:12" hidden="1" x14ac:dyDescent="0.2">
      <c r="L1489" s="4" t="str">
        <f t="shared" si="24"/>
        <v/>
      </c>
    </row>
    <row r="1490" spans="12:12" hidden="1" x14ac:dyDescent="0.2">
      <c r="L1490" s="4" t="str">
        <f t="shared" si="24"/>
        <v/>
      </c>
    </row>
    <row r="1491" spans="12:12" hidden="1" x14ac:dyDescent="0.2">
      <c r="L1491" s="4" t="str">
        <f t="shared" si="24"/>
        <v/>
      </c>
    </row>
    <row r="1492" spans="12:12" hidden="1" x14ac:dyDescent="0.2">
      <c r="L1492" s="4" t="str">
        <f t="shared" si="24"/>
        <v/>
      </c>
    </row>
    <row r="1493" spans="12:12" hidden="1" x14ac:dyDescent="0.2">
      <c r="L1493" s="4" t="str">
        <f t="shared" si="24"/>
        <v/>
      </c>
    </row>
    <row r="1494" spans="12:12" hidden="1" x14ac:dyDescent="0.2">
      <c r="L1494" s="4" t="str">
        <f t="shared" si="24"/>
        <v/>
      </c>
    </row>
    <row r="1495" spans="12:12" hidden="1" x14ac:dyDescent="0.2">
      <c r="L1495" s="4" t="str">
        <f t="shared" si="24"/>
        <v/>
      </c>
    </row>
    <row r="1496" spans="12:12" hidden="1" x14ac:dyDescent="0.2">
      <c r="L1496" s="4" t="str">
        <f t="shared" si="24"/>
        <v/>
      </c>
    </row>
    <row r="1497" spans="12:12" hidden="1" x14ac:dyDescent="0.2">
      <c r="L1497" s="4" t="str">
        <f t="shared" si="24"/>
        <v/>
      </c>
    </row>
    <row r="1498" spans="12:12" hidden="1" x14ac:dyDescent="0.2">
      <c r="L1498" s="4" t="str">
        <f t="shared" si="24"/>
        <v/>
      </c>
    </row>
    <row r="1499" spans="12:12" hidden="1" x14ac:dyDescent="0.2">
      <c r="L1499" s="4" t="str">
        <f t="shared" si="24"/>
        <v/>
      </c>
    </row>
    <row r="1500" spans="12:12" hidden="1" x14ac:dyDescent="0.2">
      <c r="L1500" s="4" t="str">
        <f t="shared" si="24"/>
        <v/>
      </c>
    </row>
    <row r="1501" spans="12:12" hidden="1" x14ac:dyDescent="0.2">
      <c r="L1501" s="4" t="str">
        <f t="shared" si="24"/>
        <v/>
      </c>
    </row>
    <row r="1502" spans="12:12" hidden="1" x14ac:dyDescent="0.2">
      <c r="L1502" s="4" t="str">
        <f t="shared" si="24"/>
        <v/>
      </c>
    </row>
    <row r="1503" spans="12:12" hidden="1" x14ac:dyDescent="0.2">
      <c r="L1503" s="4" t="str">
        <f t="shared" si="24"/>
        <v/>
      </c>
    </row>
    <row r="1504" spans="12:12" hidden="1" x14ac:dyDescent="0.2">
      <c r="L1504" s="4" t="str">
        <f t="shared" si="24"/>
        <v/>
      </c>
    </row>
    <row r="1505" spans="12:12" hidden="1" x14ac:dyDescent="0.2">
      <c r="L1505" s="4" t="str">
        <f t="shared" si="24"/>
        <v/>
      </c>
    </row>
    <row r="1506" spans="12:12" hidden="1" x14ac:dyDescent="0.2">
      <c r="L1506" s="4" t="str">
        <f t="shared" si="24"/>
        <v/>
      </c>
    </row>
    <row r="1507" spans="12:12" hidden="1" x14ac:dyDescent="0.2">
      <c r="L1507" s="4" t="str">
        <f t="shared" si="24"/>
        <v/>
      </c>
    </row>
    <row r="1508" spans="12:12" hidden="1" x14ac:dyDescent="0.2">
      <c r="L1508" s="4" t="str">
        <f t="shared" ref="L1508:L1571" si="25">IF(J1508 = "","",IF(J1508&gt;=G1508,"OK","exceeded"))</f>
        <v/>
      </c>
    </row>
    <row r="1509" spans="12:12" hidden="1" x14ac:dyDescent="0.2">
      <c r="L1509" s="4" t="str">
        <f t="shared" si="25"/>
        <v/>
      </c>
    </row>
    <row r="1510" spans="12:12" hidden="1" x14ac:dyDescent="0.2">
      <c r="L1510" s="4" t="str">
        <f t="shared" si="25"/>
        <v/>
      </c>
    </row>
    <row r="1511" spans="12:12" hidden="1" x14ac:dyDescent="0.2">
      <c r="L1511" s="4" t="str">
        <f t="shared" si="25"/>
        <v/>
      </c>
    </row>
    <row r="1512" spans="12:12" hidden="1" x14ac:dyDescent="0.2">
      <c r="L1512" s="4" t="str">
        <f t="shared" si="25"/>
        <v/>
      </c>
    </row>
    <row r="1513" spans="12:12" hidden="1" x14ac:dyDescent="0.2">
      <c r="L1513" s="4" t="str">
        <f t="shared" si="25"/>
        <v/>
      </c>
    </row>
    <row r="1514" spans="12:12" hidden="1" x14ac:dyDescent="0.2">
      <c r="L1514" s="4" t="str">
        <f t="shared" si="25"/>
        <v/>
      </c>
    </row>
    <row r="1515" spans="12:12" hidden="1" x14ac:dyDescent="0.2">
      <c r="L1515" s="4" t="str">
        <f t="shared" si="25"/>
        <v/>
      </c>
    </row>
    <row r="1516" spans="12:12" hidden="1" x14ac:dyDescent="0.2">
      <c r="L1516" s="4" t="str">
        <f t="shared" si="25"/>
        <v/>
      </c>
    </row>
    <row r="1517" spans="12:12" hidden="1" x14ac:dyDescent="0.2">
      <c r="L1517" s="4" t="str">
        <f t="shared" si="25"/>
        <v/>
      </c>
    </row>
    <row r="1518" spans="12:12" hidden="1" x14ac:dyDescent="0.2">
      <c r="L1518" s="4" t="str">
        <f t="shared" si="25"/>
        <v/>
      </c>
    </row>
    <row r="1519" spans="12:12" hidden="1" x14ac:dyDescent="0.2">
      <c r="L1519" s="4" t="str">
        <f t="shared" si="25"/>
        <v/>
      </c>
    </row>
    <row r="1520" spans="12:12" hidden="1" x14ac:dyDescent="0.2">
      <c r="L1520" s="4" t="str">
        <f t="shared" si="25"/>
        <v/>
      </c>
    </row>
    <row r="1521" spans="12:12" hidden="1" x14ac:dyDescent="0.2">
      <c r="L1521" s="4" t="str">
        <f t="shared" si="25"/>
        <v/>
      </c>
    </row>
    <row r="1522" spans="12:12" hidden="1" x14ac:dyDescent="0.2">
      <c r="L1522" s="4" t="str">
        <f t="shared" si="25"/>
        <v/>
      </c>
    </row>
    <row r="1523" spans="12:12" hidden="1" x14ac:dyDescent="0.2">
      <c r="L1523" s="4" t="str">
        <f t="shared" si="25"/>
        <v/>
      </c>
    </row>
    <row r="1524" spans="12:12" hidden="1" x14ac:dyDescent="0.2">
      <c r="L1524" s="4" t="str">
        <f t="shared" si="25"/>
        <v/>
      </c>
    </row>
    <row r="1525" spans="12:12" hidden="1" x14ac:dyDescent="0.2">
      <c r="L1525" s="4" t="str">
        <f t="shared" si="25"/>
        <v/>
      </c>
    </row>
    <row r="1526" spans="12:12" hidden="1" x14ac:dyDescent="0.2">
      <c r="L1526" s="4" t="str">
        <f t="shared" si="25"/>
        <v/>
      </c>
    </row>
    <row r="1527" spans="12:12" hidden="1" x14ac:dyDescent="0.2">
      <c r="L1527" s="4" t="str">
        <f t="shared" si="25"/>
        <v/>
      </c>
    </row>
    <row r="1528" spans="12:12" hidden="1" x14ac:dyDescent="0.2">
      <c r="L1528" s="4" t="str">
        <f t="shared" si="25"/>
        <v/>
      </c>
    </row>
    <row r="1529" spans="12:12" hidden="1" x14ac:dyDescent="0.2">
      <c r="L1529" s="4" t="str">
        <f t="shared" si="25"/>
        <v/>
      </c>
    </row>
    <row r="1530" spans="12:12" hidden="1" x14ac:dyDescent="0.2">
      <c r="L1530" s="4" t="str">
        <f t="shared" si="25"/>
        <v/>
      </c>
    </row>
    <row r="1531" spans="12:12" hidden="1" x14ac:dyDescent="0.2">
      <c r="L1531" s="4" t="str">
        <f t="shared" si="25"/>
        <v/>
      </c>
    </row>
    <row r="1532" spans="12:12" hidden="1" x14ac:dyDescent="0.2">
      <c r="L1532" s="4" t="str">
        <f t="shared" si="25"/>
        <v/>
      </c>
    </row>
    <row r="1533" spans="12:12" hidden="1" x14ac:dyDescent="0.2">
      <c r="L1533" s="4" t="str">
        <f t="shared" si="25"/>
        <v/>
      </c>
    </row>
    <row r="1534" spans="12:12" hidden="1" x14ac:dyDescent="0.2">
      <c r="L1534" s="4" t="str">
        <f t="shared" si="25"/>
        <v/>
      </c>
    </row>
    <row r="1535" spans="12:12" hidden="1" x14ac:dyDescent="0.2">
      <c r="L1535" s="4" t="str">
        <f t="shared" si="25"/>
        <v/>
      </c>
    </row>
    <row r="1536" spans="12:12" hidden="1" x14ac:dyDescent="0.2">
      <c r="L1536" s="4" t="str">
        <f t="shared" si="25"/>
        <v/>
      </c>
    </row>
    <row r="1537" spans="12:12" hidden="1" x14ac:dyDescent="0.2">
      <c r="L1537" s="4" t="str">
        <f t="shared" si="25"/>
        <v/>
      </c>
    </row>
    <row r="1538" spans="12:12" hidden="1" x14ac:dyDescent="0.2">
      <c r="L1538" s="4" t="str">
        <f t="shared" si="25"/>
        <v/>
      </c>
    </row>
    <row r="1539" spans="12:12" hidden="1" x14ac:dyDescent="0.2">
      <c r="L1539" s="4" t="str">
        <f t="shared" si="25"/>
        <v/>
      </c>
    </row>
    <row r="1540" spans="12:12" hidden="1" x14ac:dyDescent="0.2">
      <c r="L1540" s="4" t="str">
        <f t="shared" si="25"/>
        <v/>
      </c>
    </row>
    <row r="1541" spans="12:12" hidden="1" x14ac:dyDescent="0.2">
      <c r="L1541" s="4" t="str">
        <f t="shared" si="25"/>
        <v/>
      </c>
    </row>
    <row r="1542" spans="12:12" hidden="1" x14ac:dyDescent="0.2">
      <c r="L1542" s="4" t="str">
        <f t="shared" si="25"/>
        <v/>
      </c>
    </row>
    <row r="1543" spans="12:12" hidden="1" x14ac:dyDescent="0.2">
      <c r="L1543" s="4" t="str">
        <f t="shared" si="25"/>
        <v/>
      </c>
    </row>
    <row r="1544" spans="12:12" hidden="1" x14ac:dyDescent="0.2">
      <c r="L1544" s="4" t="str">
        <f t="shared" si="25"/>
        <v/>
      </c>
    </row>
    <row r="1545" spans="12:12" hidden="1" x14ac:dyDescent="0.2">
      <c r="L1545" s="4" t="str">
        <f t="shared" si="25"/>
        <v/>
      </c>
    </row>
    <row r="1546" spans="12:12" hidden="1" x14ac:dyDescent="0.2">
      <c r="L1546" s="4" t="str">
        <f t="shared" si="25"/>
        <v/>
      </c>
    </row>
    <row r="1547" spans="12:12" hidden="1" x14ac:dyDescent="0.2">
      <c r="L1547" s="4" t="str">
        <f t="shared" si="25"/>
        <v/>
      </c>
    </row>
    <row r="1548" spans="12:12" hidden="1" x14ac:dyDescent="0.2">
      <c r="L1548" s="4" t="str">
        <f t="shared" si="25"/>
        <v/>
      </c>
    </row>
    <row r="1549" spans="12:12" hidden="1" x14ac:dyDescent="0.2">
      <c r="L1549" s="4" t="str">
        <f t="shared" si="25"/>
        <v/>
      </c>
    </row>
    <row r="1550" spans="12:12" hidden="1" x14ac:dyDescent="0.2">
      <c r="L1550" s="4" t="str">
        <f t="shared" si="25"/>
        <v/>
      </c>
    </row>
    <row r="1551" spans="12:12" hidden="1" x14ac:dyDescent="0.2">
      <c r="L1551" s="4" t="str">
        <f t="shared" si="25"/>
        <v/>
      </c>
    </row>
    <row r="1552" spans="12:12" hidden="1" x14ac:dyDescent="0.2">
      <c r="L1552" s="4" t="str">
        <f t="shared" si="25"/>
        <v/>
      </c>
    </row>
    <row r="1553" spans="12:12" hidden="1" x14ac:dyDescent="0.2">
      <c r="L1553" s="4" t="str">
        <f t="shared" si="25"/>
        <v/>
      </c>
    </row>
    <row r="1554" spans="12:12" hidden="1" x14ac:dyDescent="0.2">
      <c r="L1554" s="4" t="str">
        <f t="shared" si="25"/>
        <v/>
      </c>
    </row>
    <row r="1555" spans="12:12" hidden="1" x14ac:dyDescent="0.2">
      <c r="L1555" s="4" t="str">
        <f t="shared" si="25"/>
        <v/>
      </c>
    </row>
    <row r="1556" spans="12:12" hidden="1" x14ac:dyDescent="0.2">
      <c r="L1556" s="4" t="str">
        <f t="shared" si="25"/>
        <v/>
      </c>
    </row>
    <row r="1557" spans="12:12" hidden="1" x14ac:dyDescent="0.2">
      <c r="L1557" s="4" t="str">
        <f t="shared" si="25"/>
        <v/>
      </c>
    </row>
    <row r="1558" spans="12:12" hidden="1" x14ac:dyDescent="0.2">
      <c r="L1558" s="4" t="str">
        <f t="shared" si="25"/>
        <v/>
      </c>
    </row>
    <row r="1559" spans="12:12" hidden="1" x14ac:dyDescent="0.2">
      <c r="L1559" s="4" t="str">
        <f t="shared" si="25"/>
        <v/>
      </c>
    </row>
    <row r="1560" spans="12:12" hidden="1" x14ac:dyDescent="0.2">
      <c r="L1560" s="4" t="str">
        <f t="shared" si="25"/>
        <v/>
      </c>
    </row>
    <row r="1561" spans="12:12" hidden="1" x14ac:dyDescent="0.2">
      <c r="L1561" s="4" t="str">
        <f t="shared" si="25"/>
        <v/>
      </c>
    </row>
    <row r="1562" spans="12:12" hidden="1" x14ac:dyDescent="0.2">
      <c r="L1562" s="4" t="str">
        <f t="shared" si="25"/>
        <v/>
      </c>
    </row>
    <row r="1563" spans="12:12" hidden="1" x14ac:dyDescent="0.2">
      <c r="L1563" s="4" t="str">
        <f t="shared" si="25"/>
        <v/>
      </c>
    </row>
    <row r="1564" spans="12:12" hidden="1" x14ac:dyDescent="0.2">
      <c r="L1564" s="4" t="str">
        <f t="shared" si="25"/>
        <v/>
      </c>
    </row>
    <row r="1565" spans="12:12" hidden="1" x14ac:dyDescent="0.2">
      <c r="L1565" s="4" t="str">
        <f t="shared" si="25"/>
        <v/>
      </c>
    </row>
    <row r="1566" spans="12:12" hidden="1" x14ac:dyDescent="0.2">
      <c r="L1566" s="4" t="str">
        <f t="shared" si="25"/>
        <v/>
      </c>
    </row>
    <row r="1567" spans="12:12" hidden="1" x14ac:dyDescent="0.2">
      <c r="L1567" s="4" t="str">
        <f t="shared" si="25"/>
        <v/>
      </c>
    </row>
    <row r="1568" spans="12:12" hidden="1" x14ac:dyDescent="0.2">
      <c r="L1568" s="4" t="str">
        <f t="shared" si="25"/>
        <v/>
      </c>
    </row>
    <row r="1569" spans="12:12" hidden="1" x14ac:dyDescent="0.2">
      <c r="L1569" s="4" t="str">
        <f t="shared" si="25"/>
        <v/>
      </c>
    </row>
    <row r="1570" spans="12:12" hidden="1" x14ac:dyDescent="0.2">
      <c r="L1570" s="4" t="str">
        <f t="shared" si="25"/>
        <v/>
      </c>
    </row>
    <row r="1571" spans="12:12" hidden="1" x14ac:dyDescent="0.2">
      <c r="L1571" s="4" t="str">
        <f t="shared" si="25"/>
        <v/>
      </c>
    </row>
    <row r="1572" spans="12:12" hidden="1" x14ac:dyDescent="0.2">
      <c r="L1572" s="4" t="str">
        <f t="shared" ref="L1572:L1636" si="26">IF(J1572 = "","",IF(J1572&gt;=G1572,"OK","exceeded"))</f>
        <v/>
      </c>
    </row>
    <row r="1573" spans="12:12" hidden="1" x14ac:dyDescent="0.2">
      <c r="L1573" s="4" t="str">
        <f t="shared" si="26"/>
        <v/>
      </c>
    </row>
    <row r="1574" spans="12:12" hidden="1" x14ac:dyDescent="0.2">
      <c r="L1574" s="4" t="str">
        <f t="shared" si="26"/>
        <v/>
      </c>
    </row>
    <row r="1575" spans="12:12" hidden="1" x14ac:dyDescent="0.2">
      <c r="L1575" s="4" t="str">
        <f t="shared" si="26"/>
        <v/>
      </c>
    </row>
    <row r="1576" spans="12:12" hidden="1" x14ac:dyDescent="0.2">
      <c r="L1576" s="4" t="str">
        <f t="shared" si="26"/>
        <v/>
      </c>
    </row>
    <row r="1577" spans="12:12" hidden="1" x14ac:dyDescent="0.2">
      <c r="L1577" s="4" t="str">
        <f t="shared" si="26"/>
        <v/>
      </c>
    </row>
    <row r="1578" spans="12:12" hidden="1" x14ac:dyDescent="0.2">
      <c r="L1578" s="4" t="str">
        <f t="shared" si="26"/>
        <v/>
      </c>
    </row>
    <row r="1579" spans="12:12" hidden="1" x14ac:dyDescent="0.2">
      <c r="L1579" s="4" t="str">
        <f t="shared" si="26"/>
        <v/>
      </c>
    </row>
    <row r="1580" spans="12:12" hidden="1" x14ac:dyDescent="0.2">
      <c r="L1580" s="4" t="str">
        <f t="shared" si="26"/>
        <v/>
      </c>
    </row>
    <row r="1581" spans="12:12" hidden="1" x14ac:dyDescent="0.2">
      <c r="L1581" s="4" t="str">
        <f t="shared" si="26"/>
        <v/>
      </c>
    </row>
    <row r="1582" spans="12:12" hidden="1" x14ac:dyDescent="0.2">
      <c r="L1582" s="4" t="str">
        <f t="shared" si="26"/>
        <v/>
      </c>
    </row>
    <row r="1583" spans="12:12" hidden="1" x14ac:dyDescent="0.2">
      <c r="L1583" s="4" t="str">
        <f t="shared" si="26"/>
        <v/>
      </c>
    </row>
    <row r="1584" spans="12:12" hidden="1" x14ac:dyDescent="0.2">
      <c r="L1584" s="4" t="str">
        <f t="shared" si="26"/>
        <v/>
      </c>
    </row>
    <row r="1585" spans="12:12" hidden="1" x14ac:dyDescent="0.2">
      <c r="L1585" s="4" t="str">
        <f t="shared" si="26"/>
        <v/>
      </c>
    </row>
    <row r="1586" spans="12:12" hidden="1" x14ac:dyDescent="0.2">
      <c r="L1586" s="4" t="str">
        <f t="shared" si="26"/>
        <v/>
      </c>
    </row>
    <row r="1587" spans="12:12" hidden="1" x14ac:dyDescent="0.2">
      <c r="L1587" s="4" t="str">
        <f t="shared" si="26"/>
        <v/>
      </c>
    </row>
    <row r="1588" spans="12:12" hidden="1" x14ac:dyDescent="0.2">
      <c r="L1588" s="4" t="str">
        <f t="shared" si="26"/>
        <v/>
      </c>
    </row>
    <row r="1589" spans="12:12" hidden="1" x14ac:dyDescent="0.2">
      <c r="L1589" s="4" t="str">
        <f t="shared" si="26"/>
        <v/>
      </c>
    </row>
    <row r="1590" spans="12:12" hidden="1" x14ac:dyDescent="0.2">
      <c r="L1590" s="4" t="str">
        <f t="shared" si="26"/>
        <v/>
      </c>
    </row>
    <row r="1591" spans="12:12" hidden="1" x14ac:dyDescent="0.2">
      <c r="L1591" s="4" t="str">
        <f t="shared" si="26"/>
        <v/>
      </c>
    </row>
    <row r="1592" spans="12:12" hidden="1" x14ac:dyDescent="0.2">
      <c r="L1592" s="4" t="str">
        <f t="shared" si="26"/>
        <v/>
      </c>
    </row>
    <row r="1593" spans="12:12" hidden="1" x14ac:dyDescent="0.2">
      <c r="L1593" s="4" t="str">
        <f t="shared" si="26"/>
        <v/>
      </c>
    </row>
    <row r="1594" spans="12:12" hidden="1" x14ac:dyDescent="0.2">
      <c r="L1594" s="4" t="str">
        <f t="shared" si="26"/>
        <v/>
      </c>
    </row>
    <row r="1595" spans="12:12" hidden="1" x14ac:dyDescent="0.2">
      <c r="L1595" s="4" t="str">
        <f t="shared" si="26"/>
        <v/>
      </c>
    </row>
    <row r="1596" spans="12:12" hidden="1" x14ac:dyDescent="0.2">
      <c r="L1596" s="4" t="str">
        <f t="shared" si="26"/>
        <v/>
      </c>
    </row>
    <row r="1597" spans="12:12" hidden="1" x14ac:dyDescent="0.2">
      <c r="L1597" s="4" t="str">
        <f t="shared" si="26"/>
        <v/>
      </c>
    </row>
    <row r="1598" spans="12:12" hidden="1" x14ac:dyDescent="0.2">
      <c r="L1598" s="4" t="str">
        <f t="shared" si="26"/>
        <v/>
      </c>
    </row>
    <row r="1599" spans="12:12" hidden="1" x14ac:dyDescent="0.2">
      <c r="L1599" s="4" t="str">
        <f t="shared" si="26"/>
        <v/>
      </c>
    </row>
    <row r="1600" spans="12:12" hidden="1" x14ac:dyDescent="0.2">
      <c r="L1600" s="4" t="str">
        <f t="shared" si="26"/>
        <v/>
      </c>
    </row>
    <row r="1601" spans="12:12" hidden="1" x14ac:dyDescent="0.2">
      <c r="L1601" s="4" t="str">
        <f t="shared" si="26"/>
        <v/>
      </c>
    </row>
    <row r="1602" spans="12:12" hidden="1" x14ac:dyDescent="0.2">
      <c r="L1602" s="4" t="str">
        <f t="shared" si="26"/>
        <v/>
      </c>
    </row>
    <row r="1603" spans="12:12" hidden="1" x14ac:dyDescent="0.2">
      <c r="L1603" s="4" t="str">
        <f t="shared" si="26"/>
        <v/>
      </c>
    </row>
    <row r="1604" spans="12:12" hidden="1" x14ac:dyDescent="0.2">
      <c r="L1604" s="4" t="str">
        <f t="shared" si="26"/>
        <v/>
      </c>
    </row>
    <row r="1605" spans="12:12" hidden="1" x14ac:dyDescent="0.2">
      <c r="L1605" s="4" t="str">
        <f t="shared" si="26"/>
        <v/>
      </c>
    </row>
    <row r="1606" spans="12:12" hidden="1" x14ac:dyDescent="0.2">
      <c r="L1606" s="4" t="str">
        <f t="shared" si="26"/>
        <v/>
      </c>
    </row>
    <row r="1607" spans="12:12" hidden="1" x14ac:dyDescent="0.2">
      <c r="L1607" s="4" t="str">
        <f t="shared" si="26"/>
        <v/>
      </c>
    </row>
    <row r="1608" spans="12:12" hidden="1" x14ac:dyDescent="0.2">
      <c r="L1608" s="4" t="str">
        <f t="shared" si="26"/>
        <v/>
      </c>
    </row>
    <row r="1609" spans="12:12" hidden="1" x14ac:dyDescent="0.2">
      <c r="L1609" s="4" t="str">
        <f t="shared" si="26"/>
        <v/>
      </c>
    </row>
    <row r="1610" spans="12:12" hidden="1" x14ac:dyDescent="0.2">
      <c r="L1610" s="4" t="str">
        <f t="shared" si="26"/>
        <v/>
      </c>
    </row>
    <row r="1611" spans="12:12" hidden="1" x14ac:dyDescent="0.2">
      <c r="L1611" s="4" t="str">
        <f t="shared" si="26"/>
        <v/>
      </c>
    </row>
    <row r="1612" spans="12:12" hidden="1" x14ac:dyDescent="0.2">
      <c r="L1612" s="4" t="str">
        <f t="shared" si="26"/>
        <v/>
      </c>
    </row>
    <row r="1613" spans="12:12" hidden="1" x14ac:dyDescent="0.2">
      <c r="L1613" s="4" t="str">
        <f t="shared" si="26"/>
        <v/>
      </c>
    </row>
    <row r="1614" spans="12:12" hidden="1" x14ac:dyDescent="0.2">
      <c r="L1614" s="4" t="str">
        <f t="shared" si="26"/>
        <v/>
      </c>
    </row>
    <row r="1615" spans="12:12" hidden="1" x14ac:dyDescent="0.2">
      <c r="L1615" s="4" t="str">
        <f t="shared" si="26"/>
        <v/>
      </c>
    </row>
    <row r="1616" spans="12:12" hidden="1" x14ac:dyDescent="0.2">
      <c r="L1616" s="4" t="str">
        <f t="shared" si="26"/>
        <v/>
      </c>
    </row>
    <row r="1617" spans="1:12" hidden="1" x14ac:dyDescent="0.2">
      <c r="L1617" s="4" t="str">
        <f t="shared" si="26"/>
        <v/>
      </c>
    </row>
    <row r="1618" spans="1:12" hidden="1" x14ac:dyDescent="0.2">
      <c r="L1618" s="4" t="str">
        <f t="shared" si="26"/>
        <v/>
      </c>
    </row>
    <row r="1619" spans="1:12" hidden="1" x14ac:dyDescent="0.2">
      <c r="L1619" s="4" t="str">
        <f t="shared" si="26"/>
        <v/>
      </c>
    </row>
    <row r="1620" spans="1:12" hidden="1" x14ac:dyDescent="0.2">
      <c r="L1620" s="4" t="str">
        <f t="shared" si="26"/>
        <v/>
      </c>
    </row>
    <row r="1621" spans="1:12" hidden="1" x14ac:dyDescent="0.2">
      <c r="L1621" s="4" t="str">
        <f t="shared" si="26"/>
        <v/>
      </c>
    </row>
    <row r="1622" spans="1:12" hidden="1" x14ac:dyDescent="0.2">
      <c r="L1622" s="4" t="str">
        <f t="shared" si="26"/>
        <v/>
      </c>
    </row>
    <row r="1623" spans="1:12" hidden="1" x14ac:dyDescent="0.2">
      <c r="L1623" s="4" t="str">
        <f t="shared" si="26"/>
        <v/>
      </c>
    </row>
    <row r="1624" spans="1:12" hidden="1" x14ac:dyDescent="0.2">
      <c r="L1624" s="4" t="str">
        <f t="shared" si="26"/>
        <v/>
      </c>
    </row>
    <row r="1625" spans="1:12" hidden="1" x14ac:dyDescent="0.2">
      <c r="L1625" s="4" t="str">
        <f t="shared" si="26"/>
        <v/>
      </c>
    </row>
    <row r="1626" spans="1:12" hidden="1" x14ac:dyDescent="0.2">
      <c r="L1626" s="4" t="str">
        <f t="shared" si="26"/>
        <v/>
      </c>
    </row>
    <row r="1627" spans="1:12" hidden="1" x14ac:dyDescent="0.2">
      <c r="L1627" s="4" t="str">
        <f t="shared" si="26"/>
        <v/>
      </c>
    </row>
    <row r="1628" spans="1:12" hidden="1" x14ac:dyDescent="0.2">
      <c r="L1628" s="4" t="str">
        <f t="shared" si="26"/>
        <v/>
      </c>
    </row>
    <row r="1629" spans="1:12" hidden="1" x14ac:dyDescent="0.2">
      <c r="L1629" s="4" t="str">
        <f t="shared" si="26"/>
        <v/>
      </c>
    </row>
    <row r="1630" spans="1:12" x14ac:dyDescent="0.2">
      <c r="A1630" s="131">
        <v>4</v>
      </c>
      <c r="B1630" s="158" t="s">
        <v>1799</v>
      </c>
      <c r="C1630" s="158"/>
      <c r="D1630" s="131">
        <v>1</v>
      </c>
      <c r="E1630" s="131"/>
      <c r="F1630" s="162">
        <v>45330</v>
      </c>
      <c r="G1630" s="162">
        <v>45333</v>
      </c>
      <c r="H1630" s="158"/>
      <c r="I1630" s="158"/>
      <c r="J1630" s="284">
        <v>45352</v>
      </c>
      <c r="K1630" s="158" t="s">
        <v>425</v>
      </c>
      <c r="L1630" s="4" t="str">
        <f t="shared" si="26"/>
        <v>OK</v>
      </c>
    </row>
    <row r="1631" spans="1:12" s="4" customFormat="1" x14ac:dyDescent="0.2">
      <c r="A1631" s="163" t="s">
        <v>43</v>
      </c>
      <c r="B1631" s="134" t="s">
        <v>1805</v>
      </c>
      <c r="C1631" s="156" t="s">
        <v>647</v>
      </c>
      <c r="D1631" s="174"/>
      <c r="E1631" s="133">
        <v>1</v>
      </c>
      <c r="F1631" s="176">
        <v>45330</v>
      </c>
      <c r="G1631" s="162">
        <v>45331</v>
      </c>
      <c r="H1631" s="160"/>
      <c r="I1631" s="160"/>
      <c r="J1631" s="176">
        <v>45333</v>
      </c>
      <c r="K1631" s="160" t="s">
        <v>425</v>
      </c>
      <c r="L1631" s="4" t="str">
        <f t="shared" si="26"/>
        <v>OK</v>
      </c>
    </row>
    <row r="1632" spans="1:12" s="4" customFormat="1" ht="25.35" x14ac:dyDescent="0.2">
      <c r="A1632" s="163">
        <v>12</v>
      </c>
      <c r="B1632" s="134" t="s">
        <v>1810</v>
      </c>
      <c r="C1632" s="156" t="s">
        <v>647</v>
      </c>
      <c r="D1632" s="174"/>
      <c r="E1632" s="133">
        <v>1</v>
      </c>
      <c r="F1632" s="176">
        <v>45333</v>
      </c>
      <c r="G1632" s="176">
        <v>45334</v>
      </c>
      <c r="H1632" s="160"/>
      <c r="I1632" s="160"/>
      <c r="J1632" s="176">
        <v>45336</v>
      </c>
      <c r="K1632" s="160" t="s">
        <v>425</v>
      </c>
      <c r="L1632" s="4" t="str">
        <f t="shared" si="26"/>
        <v>OK</v>
      </c>
    </row>
    <row r="1633" spans="1:12" s="4" customFormat="1" x14ac:dyDescent="0.2">
      <c r="A1633" s="163" t="s">
        <v>43</v>
      </c>
      <c r="B1633" s="134" t="s">
        <v>1815</v>
      </c>
      <c r="C1633" s="156" t="s">
        <v>647</v>
      </c>
      <c r="D1633" s="174"/>
      <c r="E1633" s="133">
        <v>1</v>
      </c>
      <c r="F1633" s="176">
        <v>45330</v>
      </c>
      <c r="G1633" s="176">
        <v>45335</v>
      </c>
      <c r="H1633" s="160"/>
      <c r="I1633" s="160"/>
      <c r="J1633" s="176">
        <v>45382</v>
      </c>
      <c r="K1633" s="160" t="s">
        <v>426</v>
      </c>
      <c r="L1633" s="4" t="str">
        <f t="shared" si="26"/>
        <v>OK</v>
      </c>
    </row>
    <row r="1634" spans="1:12" s="4" customFormat="1" x14ac:dyDescent="0.2">
      <c r="A1634" s="163" t="s">
        <v>43</v>
      </c>
      <c r="B1634" s="134" t="s">
        <v>1804</v>
      </c>
      <c r="C1634" s="160"/>
      <c r="D1634" s="174">
        <v>1</v>
      </c>
      <c r="E1634" s="133">
        <v>1</v>
      </c>
      <c r="F1634" s="176">
        <v>45330</v>
      </c>
      <c r="G1634" s="170"/>
      <c r="H1634" s="160"/>
      <c r="I1634" s="160"/>
      <c r="J1634" s="176">
        <v>45333</v>
      </c>
      <c r="K1634" s="160" t="s">
        <v>425</v>
      </c>
      <c r="L1634" s="4" t="str">
        <f t="shared" si="26"/>
        <v>OK</v>
      </c>
    </row>
    <row r="1635" spans="1:12" s="4" customFormat="1" ht="25.35" x14ac:dyDescent="0.2">
      <c r="A1635" s="163">
        <v>4</v>
      </c>
      <c r="B1635" s="134" t="s">
        <v>1823</v>
      </c>
      <c r="C1635" s="156"/>
      <c r="D1635" s="174"/>
      <c r="E1635" s="133">
        <v>1</v>
      </c>
      <c r="F1635" s="176">
        <v>45348</v>
      </c>
      <c r="G1635" s="170"/>
      <c r="H1635" s="160"/>
      <c r="I1635" s="160" t="s">
        <v>1824</v>
      </c>
      <c r="J1635" s="176"/>
      <c r="K1635" s="160" t="s">
        <v>425</v>
      </c>
      <c r="L1635" s="4" t="str">
        <f t="shared" si="26"/>
        <v/>
      </c>
    </row>
    <row r="1636" spans="1:12" s="4" customFormat="1" x14ac:dyDescent="0.2">
      <c r="A1636" s="163" t="s">
        <v>43</v>
      </c>
      <c r="B1636" s="134" t="s">
        <v>1827</v>
      </c>
      <c r="C1636" s="156"/>
      <c r="D1636" s="174"/>
      <c r="E1636" s="133">
        <v>1</v>
      </c>
      <c r="F1636" s="176">
        <v>45350</v>
      </c>
      <c r="G1636" s="170"/>
      <c r="H1636" s="160" t="s">
        <v>1828</v>
      </c>
      <c r="I1636" s="160"/>
      <c r="J1636" s="176">
        <v>45351</v>
      </c>
      <c r="K1636" s="160" t="s">
        <v>425</v>
      </c>
      <c r="L1636" s="4" t="str">
        <f t="shared" si="26"/>
        <v>OK</v>
      </c>
    </row>
    <row r="1637" spans="1:12" s="4" customFormat="1" x14ac:dyDescent="0.2">
      <c r="A1637" s="163">
        <v>4</v>
      </c>
      <c r="B1637" s="134" t="s">
        <v>1806</v>
      </c>
      <c r="C1637" s="156"/>
      <c r="D1637" s="174"/>
      <c r="E1637" s="133">
        <v>1</v>
      </c>
      <c r="F1637" s="176">
        <v>45330</v>
      </c>
      <c r="G1637" s="170"/>
      <c r="H1637" s="160"/>
      <c r="I1637" s="160"/>
      <c r="J1637" s="176">
        <v>45352</v>
      </c>
      <c r="K1637" s="160" t="s">
        <v>425</v>
      </c>
      <c r="L1637" s="4" t="str">
        <f t="shared" ref="L1637:L1652" si="27">IF(J1637 = "","",IF(J1637&gt;=G1637,"OK","exceeded"))</f>
        <v>OK</v>
      </c>
    </row>
    <row r="1638" spans="1:12" s="4" customFormat="1" ht="50.7" x14ac:dyDescent="0.2">
      <c r="A1638" s="163" t="s">
        <v>43</v>
      </c>
      <c r="B1638" s="134" t="s">
        <v>1816</v>
      </c>
      <c r="C1638" s="156"/>
      <c r="D1638" s="174">
        <v>1</v>
      </c>
      <c r="E1638" s="133"/>
      <c r="F1638" s="176">
        <v>45337</v>
      </c>
      <c r="G1638" s="170"/>
      <c r="H1638" s="176"/>
      <c r="I1638" s="160" t="s">
        <v>1829</v>
      </c>
      <c r="J1638" s="176">
        <v>45341</v>
      </c>
      <c r="K1638" s="160" t="s">
        <v>425</v>
      </c>
      <c r="L1638" s="4" t="str">
        <f t="shared" si="27"/>
        <v>OK</v>
      </c>
    </row>
    <row r="1639" spans="1:12" s="4" customFormat="1" ht="38" x14ac:dyDescent="0.2">
      <c r="A1639" s="163" t="s">
        <v>43</v>
      </c>
      <c r="B1639" s="134" t="s">
        <v>1830</v>
      </c>
      <c r="C1639" s="156" t="s">
        <v>647</v>
      </c>
      <c r="D1639" s="174"/>
      <c r="E1639" s="133">
        <v>1</v>
      </c>
      <c r="F1639" s="176">
        <v>45355</v>
      </c>
      <c r="G1639" s="170"/>
      <c r="H1639" s="160"/>
      <c r="I1639" s="160" t="s">
        <v>1832</v>
      </c>
      <c r="J1639" s="176">
        <v>45355</v>
      </c>
      <c r="K1639" s="160" t="s">
        <v>425</v>
      </c>
      <c r="L1639" s="4" t="str">
        <f t="shared" si="27"/>
        <v>OK</v>
      </c>
    </row>
    <row r="1640" spans="1:12" x14ac:dyDescent="0.2">
      <c r="A1640" s="163" t="s">
        <v>43</v>
      </c>
      <c r="B1640" s="134" t="s">
        <v>1800</v>
      </c>
      <c r="C1640" s="156"/>
      <c r="D1640" s="174">
        <v>1</v>
      </c>
      <c r="E1640" s="133"/>
      <c r="F1640" s="176">
        <v>45330</v>
      </c>
      <c r="G1640" s="170"/>
      <c r="H1640" s="160"/>
      <c r="I1640" s="160"/>
      <c r="J1640" s="176">
        <v>45352</v>
      </c>
      <c r="K1640" s="160" t="s">
        <v>425</v>
      </c>
      <c r="L1640" s="4" t="str">
        <f t="shared" si="27"/>
        <v>OK</v>
      </c>
    </row>
    <row r="1641" spans="1:12" s="4" customFormat="1" x14ac:dyDescent="0.2">
      <c r="A1641" s="163" t="s">
        <v>43</v>
      </c>
      <c r="B1641" s="134" t="s">
        <v>1825</v>
      </c>
      <c r="C1641" s="156" t="s">
        <v>647</v>
      </c>
      <c r="D1641" s="174"/>
      <c r="E1641" s="133">
        <v>1</v>
      </c>
      <c r="F1641" s="176">
        <v>45350</v>
      </c>
      <c r="G1641" s="170"/>
      <c r="H1641" s="160"/>
      <c r="I1641" s="160"/>
      <c r="J1641" s="176">
        <v>45358</v>
      </c>
      <c r="K1641" s="160" t="s">
        <v>425</v>
      </c>
      <c r="L1641" s="4" t="str">
        <f t="shared" si="27"/>
        <v>OK</v>
      </c>
    </row>
    <row r="1642" spans="1:12" s="4" customFormat="1" x14ac:dyDescent="0.2">
      <c r="A1642" s="163" t="s">
        <v>43</v>
      </c>
      <c r="B1642" s="134" t="s">
        <v>1817</v>
      </c>
      <c r="C1642" s="156"/>
      <c r="D1642" s="174">
        <v>1</v>
      </c>
      <c r="E1642" s="133"/>
      <c r="F1642" s="176">
        <v>45337</v>
      </c>
      <c r="G1642" s="172" t="s">
        <v>613</v>
      </c>
      <c r="H1642" s="160"/>
      <c r="I1642" s="160"/>
      <c r="J1642" s="176">
        <v>45352</v>
      </c>
      <c r="K1642" s="160" t="s">
        <v>426</v>
      </c>
      <c r="L1642" s="4" t="str">
        <f t="shared" si="27"/>
        <v>exceeded</v>
      </c>
    </row>
    <row r="1643" spans="1:12" s="4" customFormat="1" ht="25.35" x14ac:dyDescent="0.2">
      <c r="A1643" s="163" t="s">
        <v>43</v>
      </c>
      <c r="B1643" s="134" t="s">
        <v>1834</v>
      </c>
      <c r="C1643" s="156"/>
      <c r="D1643" s="174">
        <v>1</v>
      </c>
      <c r="E1643" s="133">
        <v>1</v>
      </c>
      <c r="F1643" s="176">
        <v>45361</v>
      </c>
      <c r="G1643" s="170"/>
      <c r="H1643" s="160"/>
      <c r="I1643" s="160" t="s">
        <v>1841</v>
      </c>
      <c r="J1643" s="176"/>
      <c r="K1643" s="160" t="s">
        <v>425</v>
      </c>
      <c r="L1643" s="4" t="str">
        <f t="shared" si="27"/>
        <v/>
      </c>
    </row>
    <row r="1644" spans="1:12" s="4" customFormat="1" ht="52" customHeight="1" x14ac:dyDescent="0.2">
      <c r="A1644" s="163">
        <v>12</v>
      </c>
      <c r="B1644" s="134" t="s">
        <v>1821</v>
      </c>
      <c r="C1644" s="156" t="s">
        <v>1848</v>
      </c>
      <c r="D1644" s="174"/>
      <c r="E1644" s="133">
        <v>1</v>
      </c>
      <c r="F1644" s="176">
        <v>45348</v>
      </c>
      <c r="G1644" s="170"/>
      <c r="H1644" s="160" t="s">
        <v>1831</v>
      </c>
      <c r="I1644" s="156" t="s">
        <v>1848</v>
      </c>
      <c r="J1644" s="176"/>
      <c r="K1644" s="160" t="s">
        <v>425</v>
      </c>
      <c r="L1644" s="4" t="str">
        <f t="shared" si="27"/>
        <v/>
      </c>
    </row>
    <row r="1645" spans="1:12" s="4" customFormat="1" x14ac:dyDescent="0.2">
      <c r="A1645" s="163">
        <v>5</v>
      </c>
      <c r="B1645" s="134" t="s">
        <v>1822</v>
      </c>
      <c r="C1645" s="156"/>
      <c r="D1645" s="174">
        <v>1</v>
      </c>
      <c r="E1645" s="133"/>
      <c r="F1645" s="176">
        <v>45348</v>
      </c>
      <c r="G1645" s="170"/>
      <c r="H1645" s="160"/>
      <c r="I1645" s="160" t="s">
        <v>1849</v>
      </c>
      <c r="J1645" s="176"/>
      <c r="K1645" s="160" t="s">
        <v>425</v>
      </c>
      <c r="L1645" s="4" t="str">
        <f t="shared" si="27"/>
        <v/>
      </c>
    </row>
    <row r="1646" spans="1:12" s="4" customFormat="1" ht="38" x14ac:dyDescent="0.2">
      <c r="A1646" s="163">
        <v>4</v>
      </c>
      <c r="B1646" s="134" t="s">
        <v>1802</v>
      </c>
      <c r="C1646" s="156"/>
      <c r="D1646" s="174">
        <v>1</v>
      </c>
      <c r="E1646" s="133"/>
      <c r="F1646" s="176">
        <v>45330</v>
      </c>
      <c r="G1646" s="170"/>
      <c r="H1646" s="160" t="s">
        <v>1803</v>
      </c>
      <c r="I1646" s="160" t="s">
        <v>1850</v>
      </c>
      <c r="J1646" s="176">
        <v>45382</v>
      </c>
      <c r="K1646" s="160" t="s">
        <v>426</v>
      </c>
      <c r="L1646" s="4" t="str">
        <f t="shared" si="27"/>
        <v>OK</v>
      </c>
    </row>
    <row r="1647" spans="1:12" s="4" customFormat="1" ht="50.7" x14ac:dyDescent="0.2">
      <c r="A1647" s="163">
        <v>4</v>
      </c>
      <c r="B1647" s="134" t="s">
        <v>1853</v>
      </c>
      <c r="C1647" s="156"/>
      <c r="D1647" s="174">
        <v>1</v>
      </c>
      <c r="E1647" s="133"/>
      <c r="F1647" s="176">
        <v>45406</v>
      </c>
      <c r="G1647" s="170"/>
      <c r="H1647" s="160"/>
      <c r="I1647" s="160" t="s">
        <v>1854</v>
      </c>
      <c r="J1647" s="176"/>
      <c r="K1647" s="160" t="s">
        <v>425</v>
      </c>
      <c r="L1647" s="4" t="str">
        <f t="shared" si="27"/>
        <v/>
      </c>
    </row>
    <row r="1648" spans="1:12" s="4" customFormat="1" x14ac:dyDescent="0.2">
      <c r="A1648" s="163" t="s">
        <v>43</v>
      </c>
      <c r="B1648" s="134" t="s">
        <v>1856</v>
      </c>
      <c r="C1648" s="156"/>
      <c r="D1648" s="174">
        <v>1</v>
      </c>
      <c r="E1648" s="133">
        <v>1</v>
      </c>
      <c r="F1648" s="176"/>
      <c r="G1648" s="170"/>
      <c r="H1648" s="160"/>
      <c r="I1648" s="160"/>
      <c r="J1648" s="176">
        <v>45422</v>
      </c>
      <c r="K1648" s="160" t="s">
        <v>425</v>
      </c>
      <c r="L1648" s="4" t="str">
        <f t="shared" si="27"/>
        <v>OK</v>
      </c>
    </row>
    <row r="1649" spans="1:12" s="4" customFormat="1" x14ac:dyDescent="0.2">
      <c r="A1649" s="163">
        <v>2</v>
      </c>
      <c r="B1649" s="134" t="s">
        <v>1807</v>
      </c>
      <c r="C1649" s="156"/>
      <c r="D1649" s="174"/>
      <c r="E1649" s="133">
        <v>1</v>
      </c>
      <c r="F1649" s="176">
        <v>45330</v>
      </c>
      <c r="G1649" s="172" t="s">
        <v>613</v>
      </c>
      <c r="H1649" s="160"/>
      <c r="I1649" s="160"/>
      <c r="J1649" s="176">
        <v>45382</v>
      </c>
      <c r="K1649" s="160" t="s">
        <v>426</v>
      </c>
      <c r="L1649" s="4" t="str">
        <f t="shared" si="27"/>
        <v>exceeded</v>
      </c>
    </row>
    <row r="1650" spans="1:12" s="4" customFormat="1" x14ac:dyDescent="0.2">
      <c r="A1650" s="163">
        <v>12</v>
      </c>
      <c r="B1650" s="134" t="s">
        <v>1842</v>
      </c>
      <c r="C1650" s="156"/>
      <c r="D1650" s="174">
        <v>1</v>
      </c>
      <c r="E1650" s="133"/>
      <c r="F1650" s="176">
        <v>45354</v>
      </c>
      <c r="G1650" s="172" t="s">
        <v>613</v>
      </c>
      <c r="H1650" s="160"/>
      <c r="I1650" s="160"/>
      <c r="J1650" s="176">
        <v>45392</v>
      </c>
      <c r="K1650" s="160" t="s">
        <v>426</v>
      </c>
      <c r="L1650" s="4" t="str">
        <f t="shared" si="27"/>
        <v>exceeded</v>
      </c>
    </row>
    <row r="1651" spans="1:12" s="4" customFormat="1" ht="13.5" customHeight="1" x14ac:dyDescent="0.2">
      <c r="A1651" s="163">
        <v>5</v>
      </c>
      <c r="B1651" s="134" t="s">
        <v>1813</v>
      </c>
      <c r="C1651" s="160" t="s">
        <v>1466</v>
      </c>
      <c r="D1651" s="174"/>
      <c r="E1651" s="133">
        <v>1</v>
      </c>
      <c r="F1651" s="176">
        <v>45334</v>
      </c>
      <c r="G1651" s="170"/>
      <c r="H1651" s="160"/>
      <c r="I1651" s="160" t="s">
        <v>1466</v>
      </c>
      <c r="J1651" s="176">
        <v>45342</v>
      </c>
      <c r="K1651" s="160" t="s">
        <v>425</v>
      </c>
      <c r="L1651" s="4" t="str">
        <f t="shared" si="27"/>
        <v>OK</v>
      </c>
    </row>
    <row r="1652" spans="1:12" s="4" customFormat="1" ht="38" x14ac:dyDescent="0.2">
      <c r="A1652" s="163">
        <v>4</v>
      </c>
      <c r="B1652" s="134" t="s">
        <v>1855</v>
      </c>
      <c r="C1652" s="160" t="s">
        <v>1873</v>
      </c>
      <c r="D1652" s="174"/>
      <c r="E1652" s="133">
        <v>1</v>
      </c>
      <c r="F1652" s="176"/>
      <c r="G1652" s="170"/>
      <c r="H1652" s="160"/>
      <c r="I1652" s="160" t="s">
        <v>1875</v>
      </c>
      <c r="J1652" s="176">
        <v>45415</v>
      </c>
      <c r="K1652" s="160" t="s">
        <v>425</v>
      </c>
      <c r="L1652" s="4" t="str">
        <f t="shared" si="27"/>
        <v>OK</v>
      </c>
    </row>
    <row r="1653" spans="1:12" s="4" customFormat="1" x14ac:dyDescent="0.2">
      <c r="A1653" s="163" t="s">
        <v>43</v>
      </c>
      <c r="B1653" s="134" t="s">
        <v>1879</v>
      </c>
      <c r="C1653" s="156" t="s">
        <v>647</v>
      </c>
      <c r="D1653" s="174"/>
      <c r="E1653" s="133">
        <v>1</v>
      </c>
      <c r="F1653" s="176">
        <v>45449</v>
      </c>
      <c r="G1653" s="170"/>
      <c r="H1653" s="160"/>
      <c r="I1653" s="160"/>
      <c r="J1653" s="176">
        <v>45456</v>
      </c>
      <c r="K1653" s="160" t="s">
        <v>425</v>
      </c>
    </row>
    <row r="1654" spans="1:12" s="4" customFormat="1" x14ac:dyDescent="0.2">
      <c r="A1654" s="163">
        <v>3</v>
      </c>
      <c r="B1654" s="134" t="s">
        <v>1851</v>
      </c>
      <c r="C1654" s="156"/>
      <c r="D1654" s="174">
        <v>1</v>
      </c>
      <c r="E1654" s="133"/>
      <c r="F1654" s="176"/>
      <c r="G1654" s="170"/>
      <c r="H1654" s="160"/>
      <c r="I1654" s="160"/>
      <c r="J1654" s="176">
        <v>45422</v>
      </c>
      <c r="K1654" s="160" t="s">
        <v>425</v>
      </c>
    </row>
    <row r="1655" spans="1:12" s="4" customFormat="1" x14ac:dyDescent="0.2">
      <c r="A1655" s="163">
        <v>12</v>
      </c>
      <c r="B1655" s="134" t="s">
        <v>1852</v>
      </c>
      <c r="C1655" s="160" t="s">
        <v>1888</v>
      </c>
      <c r="D1655" s="174"/>
      <c r="E1655" s="133">
        <v>1</v>
      </c>
      <c r="F1655" s="176"/>
      <c r="G1655" s="170"/>
      <c r="H1655" s="160"/>
      <c r="I1655" s="160"/>
      <c r="J1655" s="176">
        <v>45422</v>
      </c>
      <c r="K1655" s="160" t="s">
        <v>425</v>
      </c>
    </row>
    <row r="1656" spans="1:12" s="4" customFormat="1" x14ac:dyDescent="0.2">
      <c r="A1656" s="163">
        <v>5</v>
      </c>
      <c r="B1656" s="134" t="s">
        <v>1798</v>
      </c>
      <c r="C1656" s="156"/>
      <c r="D1656" s="174"/>
      <c r="E1656" s="133">
        <v>1</v>
      </c>
      <c r="F1656" s="176">
        <v>45330</v>
      </c>
      <c r="G1656" s="170"/>
      <c r="H1656" s="160"/>
      <c r="I1656" s="160"/>
      <c r="J1656" s="176"/>
      <c r="K1656" s="160" t="s">
        <v>425</v>
      </c>
    </row>
    <row r="1657" spans="1:12" s="4" customFormat="1" ht="24" customHeight="1" x14ac:dyDescent="0.2">
      <c r="A1657" s="163" t="s">
        <v>43</v>
      </c>
      <c r="B1657" s="134" t="s">
        <v>1757</v>
      </c>
      <c r="C1657" s="160" t="s">
        <v>1833</v>
      </c>
      <c r="D1657" s="174"/>
      <c r="E1657" s="133"/>
      <c r="F1657" s="176">
        <v>45330</v>
      </c>
      <c r="G1657" s="170"/>
      <c r="H1657" s="160" t="s">
        <v>1890</v>
      </c>
      <c r="I1657" s="160"/>
      <c r="J1657" s="176">
        <v>45392</v>
      </c>
      <c r="K1657" s="160" t="s">
        <v>426</v>
      </c>
    </row>
    <row r="1658" spans="1:12" s="4" customFormat="1" x14ac:dyDescent="0.2">
      <c r="A1658" s="163">
        <v>12</v>
      </c>
      <c r="B1658" s="134" t="s">
        <v>1842</v>
      </c>
      <c r="C1658" s="156" t="s">
        <v>1872</v>
      </c>
      <c r="D1658" s="174">
        <v>1</v>
      </c>
      <c r="E1658" s="133"/>
      <c r="F1658" s="176">
        <v>45354</v>
      </c>
      <c r="G1658" s="170"/>
      <c r="H1658" s="160"/>
      <c r="I1658" s="160"/>
      <c r="J1658" s="176">
        <v>45392</v>
      </c>
      <c r="K1658" s="160" t="s">
        <v>426</v>
      </c>
    </row>
  </sheetData>
  <autoFilter ref="A3:K1629" xr:uid="{00000000-0009-0000-0000-000002000000}">
    <filterColumn colId="0">
      <filters>
        <filter val="12"/>
      </filters>
    </filterColumn>
    <filterColumn colId="1">
      <filters>
        <filter val="Mail for U12-T-02 design values of spent caustic"/>
        <filter val="Operation of T-02 with static caustic for prolonged time ( No make-up and No drain)"/>
        <filter val="T-02 continous plugging problem"/>
        <filter val="T-02 data for the tower during the problem of the flowmeters"/>
        <filter val="T-02 New data required"/>
        <filter val="T02 Packing possible plugging problem"/>
        <filter val="T-02 repeated blockage problem"/>
      </filters>
    </filterColumn>
  </autoFilter>
  <customSheetViews>
    <customSheetView guid="{4372BAA9-AF7A-426A-B48F-0F9CBA9C24CD}" scale="85" showPageBreaks="1" showAutoFilter="1" hiddenColumns="1">
      <pane ySplit="3" topLeftCell="A232" activePane="bottomLeft" state="frozen"/>
      <selection pane="bottomLeft" activeCell="A241" sqref="A241"/>
      <colBreaks count="1" manualBreakCount="1">
        <brk id="10" max="1048575" man="1"/>
      </colBreaks>
      <pageMargins left="0.15748031496062992" right="0.15748031496062992" top="0.26" bottom="0.25" header="0.18" footer="0.19"/>
      <printOptions horizontalCentered="1"/>
      <pageSetup paperSize="9" scale="75" orientation="landscape" r:id="rId1"/>
      <headerFooter alignWithMargins="0"/>
      <autoFilter ref="A3:L282" xr:uid="{47881D44-1992-4A47-9C05-7B4A739515E8}"/>
    </customSheetView>
    <customSheetView guid="{AFA06315-1A84-4FBD-AC61-AA5A628C617E}" scale="85" showPageBreaks="1" showAutoFilter="1" hiddenColumns="1">
      <pane ySplit="3" topLeftCell="A265" activePane="bottomLeft" state="frozen"/>
      <selection pane="bottomLeft" activeCell="A282" sqref="A282:XFD282"/>
      <colBreaks count="1" manualBreakCount="1">
        <brk id="11" max="1048575" man="1"/>
      </colBreaks>
      <pageMargins left="0.15748031496062992" right="0.15748031496062992" top="0.26" bottom="0.25" header="0.18" footer="0.19"/>
      <printOptions horizontalCentered="1"/>
      <pageSetup paperSize="9" scale="75" orientation="landscape" r:id="rId2"/>
      <headerFooter alignWithMargins="0"/>
      <autoFilter ref="A3:L281" xr:uid="{2B8B4A74-7AC6-426D-AB2A-3B7993E3DBD1}"/>
    </customSheetView>
    <customSheetView guid="{AAE68EE8-B7AC-4B1F-8B34-523B19048D07}" scale="85" showAutoFilter="1" hiddenColumns="1">
      <pane ySplit="3" topLeftCell="A122" activePane="bottomLeft" state="frozen"/>
      <selection pane="bottomLeft" activeCell="A145" sqref="A145:XFA145"/>
      <colBreaks count="1" manualBreakCount="1">
        <brk id="10" max="1048575" man="1"/>
      </colBreaks>
      <pageMargins left="0.15748031496062992" right="0.15748031496062992" top="0.26" bottom="0.25" header="0.18" footer="0.19"/>
      <printOptions horizontalCentered="1"/>
      <pageSetup paperSize="9" scale="75" orientation="landscape" r:id="rId3"/>
      <headerFooter alignWithMargins="0"/>
      <autoFilter ref="A3:K153" xr:uid="{49E1E038-275D-4E57-847E-38CE849DD161}"/>
    </customSheetView>
    <customSheetView guid="{83B6ABCE-7C22-4F31-8427-462DF19FBA22}" scale="85" showPageBreaks="1" showAutoFilter="1" hiddenColumns="1">
      <pane ySplit="3" topLeftCell="A278" activePane="bottomLeft" state="frozen"/>
      <selection pane="bottomLeft" activeCell="C41" sqref="C41"/>
      <colBreaks count="1" manualBreakCount="1">
        <brk id="10" max="1048575" man="1"/>
      </colBreaks>
      <pageMargins left="0.15748031496062992" right="0.15748031496062992" top="0.26" bottom="0.25" header="0.18" footer="0.19"/>
      <printOptions horizontalCentered="1"/>
      <pageSetup paperSize="9" scale="75" orientation="landscape" r:id="rId4"/>
      <headerFooter alignWithMargins="0"/>
      <autoFilter ref="A3:L282" xr:uid="{62536727-FAFD-4FC4-B9B0-CBFC0C2EB417}"/>
    </customSheetView>
  </customSheetViews>
  <conditionalFormatting sqref="K4">
    <cfRule type="colorScale" priority="545">
      <colorScale>
        <cfvo type="min"/>
        <cfvo type="percentile" val="50"/>
        <cfvo type="max"/>
        <color rgb="FFF8696B"/>
        <color rgb="FFFFEB84"/>
        <color rgb="FF63BE7B"/>
      </colorScale>
    </cfRule>
  </conditionalFormatting>
  <conditionalFormatting sqref="K4">
    <cfRule type="containsText" dxfId="362" priority="543" operator="containsText" text="medium">
      <formula>NOT(ISERROR(SEARCH("medium",K4)))</formula>
    </cfRule>
    <cfRule type="containsText" dxfId="361" priority="544" operator="containsText" text="High">
      <formula>NOT(ISERROR(SEARCH("High",K4)))</formula>
    </cfRule>
  </conditionalFormatting>
  <conditionalFormatting sqref="K5">
    <cfRule type="colorScale" priority="542">
      <colorScale>
        <cfvo type="min"/>
        <cfvo type="percentile" val="50"/>
        <cfvo type="max"/>
        <color rgb="FFF8696B"/>
        <color rgb="FFFFEB84"/>
        <color rgb="FF63BE7B"/>
      </colorScale>
    </cfRule>
  </conditionalFormatting>
  <conditionalFormatting sqref="K5">
    <cfRule type="containsText" dxfId="360" priority="540" operator="containsText" text="medium">
      <formula>NOT(ISERROR(SEARCH("medium",K5)))</formula>
    </cfRule>
    <cfRule type="containsText" dxfId="359" priority="541" operator="containsText" text="High">
      <formula>NOT(ISERROR(SEARCH("High",K5)))</formula>
    </cfRule>
  </conditionalFormatting>
  <conditionalFormatting sqref="K6">
    <cfRule type="colorScale" priority="539">
      <colorScale>
        <cfvo type="min"/>
        <cfvo type="percentile" val="50"/>
        <cfvo type="max"/>
        <color rgb="FFF8696B"/>
        <color rgb="FFFFEB84"/>
        <color rgb="FF63BE7B"/>
      </colorScale>
    </cfRule>
  </conditionalFormatting>
  <conditionalFormatting sqref="K6">
    <cfRule type="containsText" dxfId="358" priority="537" operator="containsText" text="medium">
      <formula>NOT(ISERROR(SEARCH("medium",K6)))</formula>
    </cfRule>
    <cfRule type="containsText" dxfId="357" priority="538" operator="containsText" text="High">
      <formula>NOT(ISERROR(SEARCH("High",K6)))</formula>
    </cfRule>
  </conditionalFormatting>
  <conditionalFormatting sqref="K7">
    <cfRule type="colorScale" priority="536">
      <colorScale>
        <cfvo type="min"/>
        <cfvo type="percentile" val="50"/>
        <cfvo type="max"/>
        <color rgb="FFF8696B"/>
        <color rgb="FFFFEB84"/>
        <color rgb="FF63BE7B"/>
      </colorScale>
    </cfRule>
  </conditionalFormatting>
  <conditionalFormatting sqref="K7">
    <cfRule type="containsText" dxfId="356" priority="534" operator="containsText" text="medium">
      <formula>NOT(ISERROR(SEARCH("medium",K7)))</formula>
    </cfRule>
    <cfRule type="containsText" dxfId="355" priority="535" operator="containsText" text="High">
      <formula>NOT(ISERROR(SEARCH("High",K7)))</formula>
    </cfRule>
  </conditionalFormatting>
  <conditionalFormatting sqref="K8">
    <cfRule type="containsText" dxfId="354" priority="531" operator="containsText" text="medium">
      <formula>NOT(ISERROR(SEARCH("medium",K8)))</formula>
    </cfRule>
    <cfRule type="containsText" dxfId="353" priority="532" operator="containsText" text="High">
      <formula>NOT(ISERROR(SEARCH("High",K8)))</formula>
    </cfRule>
  </conditionalFormatting>
  <conditionalFormatting sqref="K8">
    <cfRule type="colorScale" priority="533">
      <colorScale>
        <cfvo type="min"/>
        <cfvo type="percentile" val="50"/>
        <cfvo type="max"/>
        <color rgb="FFF8696B"/>
        <color rgb="FFFFEB84"/>
        <color rgb="FF63BE7B"/>
      </colorScale>
    </cfRule>
  </conditionalFormatting>
  <conditionalFormatting sqref="K9">
    <cfRule type="colorScale" priority="530">
      <colorScale>
        <cfvo type="min"/>
        <cfvo type="percentile" val="50"/>
        <cfvo type="max"/>
        <color rgb="FFF8696B"/>
        <color rgb="FFFFEB84"/>
        <color rgb="FF63BE7B"/>
      </colorScale>
    </cfRule>
  </conditionalFormatting>
  <conditionalFormatting sqref="K9">
    <cfRule type="containsText" dxfId="352" priority="528" operator="containsText" text="medium">
      <formula>NOT(ISERROR(SEARCH("medium",K9)))</formula>
    </cfRule>
    <cfRule type="containsText" dxfId="351" priority="529" operator="containsText" text="High">
      <formula>NOT(ISERROR(SEARCH("High",K9)))</formula>
    </cfRule>
  </conditionalFormatting>
  <conditionalFormatting sqref="K10">
    <cfRule type="colorScale" priority="527">
      <colorScale>
        <cfvo type="min"/>
        <cfvo type="percentile" val="50"/>
        <cfvo type="max"/>
        <color rgb="FFF8696B"/>
        <color rgb="FFFFEB84"/>
        <color rgb="FF63BE7B"/>
      </colorScale>
    </cfRule>
  </conditionalFormatting>
  <conditionalFormatting sqref="K10">
    <cfRule type="containsText" dxfId="350" priority="525" operator="containsText" text="medium">
      <formula>NOT(ISERROR(SEARCH("medium",K10)))</formula>
    </cfRule>
    <cfRule type="containsText" dxfId="349" priority="526" operator="containsText" text="High">
      <formula>NOT(ISERROR(SEARCH("High",K10)))</formula>
    </cfRule>
  </conditionalFormatting>
  <conditionalFormatting sqref="K17">
    <cfRule type="colorScale" priority="524">
      <colorScale>
        <cfvo type="min"/>
        <cfvo type="percentile" val="50"/>
        <cfvo type="max"/>
        <color rgb="FFF8696B"/>
        <color rgb="FFFFEB84"/>
        <color rgb="FF63BE7B"/>
      </colorScale>
    </cfRule>
  </conditionalFormatting>
  <conditionalFormatting sqref="K17">
    <cfRule type="containsText" dxfId="348" priority="522" operator="containsText" text="medium">
      <formula>NOT(ISERROR(SEARCH("medium",K17)))</formula>
    </cfRule>
    <cfRule type="containsText" dxfId="347" priority="523" operator="containsText" text="High">
      <formula>NOT(ISERROR(SEARCH("High",K17)))</formula>
    </cfRule>
  </conditionalFormatting>
  <conditionalFormatting sqref="K18">
    <cfRule type="colorScale" priority="521">
      <colorScale>
        <cfvo type="min"/>
        <cfvo type="percentile" val="50"/>
        <cfvo type="max"/>
        <color rgb="FFF8696B"/>
        <color rgb="FFFFEB84"/>
        <color rgb="FF63BE7B"/>
      </colorScale>
    </cfRule>
  </conditionalFormatting>
  <conditionalFormatting sqref="K18">
    <cfRule type="containsText" dxfId="346" priority="519" operator="containsText" text="medium">
      <formula>NOT(ISERROR(SEARCH("medium",K18)))</formula>
    </cfRule>
    <cfRule type="containsText" dxfId="345" priority="520" operator="containsText" text="High">
      <formula>NOT(ISERROR(SEARCH("High",K18)))</formula>
    </cfRule>
  </conditionalFormatting>
  <conditionalFormatting sqref="K19">
    <cfRule type="colorScale" priority="518">
      <colorScale>
        <cfvo type="min"/>
        <cfvo type="percentile" val="50"/>
        <cfvo type="max"/>
        <color rgb="FFF8696B"/>
        <color rgb="FFFFEB84"/>
        <color rgb="FF63BE7B"/>
      </colorScale>
    </cfRule>
  </conditionalFormatting>
  <conditionalFormatting sqref="K19">
    <cfRule type="containsText" dxfId="344" priority="516" operator="containsText" text="medium">
      <formula>NOT(ISERROR(SEARCH("medium",K19)))</formula>
    </cfRule>
    <cfRule type="containsText" dxfId="343" priority="517" operator="containsText" text="High">
      <formula>NOT(ISERROR(SEARCH("High",K19)))</formula>
    </cfRule>
  </conditionalFormatting>
  <conditionalFormatting sqref="K20">
    <cfRule type="containsText" dxfId="342" priority="513" operator="containsText" text="medium">
      <formula>NOT(ISERROR(SEARCH("medium",K20)))</formula>
    </cfRule>
    <cfRule type="containsText" dxfId="341" priority="514" operator="containsText" text="High">
      <formula>NOT(ISERROR(SEARCH("High",K20)))</formula>
    </cfRule>
  </conditionalFormatting>
  <conditionalFormatting sqref="K20">
    <cfRule type="colorScale" priority="515">
      <colorScale>
        <cfvo type="min"/>
        <cfvo type="percentile" val="50"/>
        <cfvo type="max"/>
        <color rgb="FFF8696B"/>
        <color rgb="FFFFEB84"/>
        <color rgb="FF63BE7B"/>
      </colorScale>
    </cfRule>
  </conditionalFormatting>
  <conditionalFormatting sqref="K21">
    <cfRule type="colorScale" priority="512">
      <colorScale>
        <cfvo type="min"/>
        <cfvo type="percentile" val="50"/>
        <cfvo type="max"/>
        <color rgb="FFF8696B"/>
        <color rgb="FFFFEB84"/>
        <color rgb="FF63BE7B"/>
      </colorScale>
    </cfRule>
  </conditionalFormatting>
  <conditionalFormatting sqref="K21">
    <cfRule type="containsText" dxfId="340" priority="510" operator="containsText" text="medium">
      <formula>NOT(ISERROR(SEARCH("medium",K21)))</formula>
    </cfRule>
    <cfRule type="containsText" dxfId="339" priority="511" operator="containsText" text="High">
      <formula>NOT(ISERROR(SEARCH("High",K21)))</formula>
    </cfRule>
  </conditionalFormatting>
  <conditionalFormatting sqref="K22">
    <cfRule type="colorScale" priority="509">
      <colorScale>
        <cfvo type="min"/>
        <cfvo type="percentile" val="50"/>
        <cfvo type="max"/>
        <color rgb="FFF8696B"/>
        <color rgb="FFFFEB84"/>
        <color rgb="FF63BE7B"/>
      </colorScale>
    </cfRule>
  </conditionalFormatting>
  <conditionalFormatting sqref="K22">
    <cfRule type="containsText" dxfId="338" priority="507" operator="containsText" text="medium">
      <formula>NOT(ISERROR(SEARCH("medium",K22)))</formula>
    </cfRule>
    <cfRule type="containsText" dxfId="337" priority="508" operator="containsText" text="High">
      <formula>NOT(ISERROR(SEARCH("High",K22)))</formula>
    </cfRule>
  </conditionalFormatting>
  <conditionalFormatting sqref="K23">
    <cfRule type="colorScale" priority="506">
      <colorScale>
        <cfvo type="min"/>
        <cfvo type="percentile" val="50"/>
        <cfvo type="max"/>
        <color rgb="FFF8696B"/>
        <color rgb="FFFFEB84"/>
        <color rgb="FF63BE7B"/>
      </colorScale>
    </cfRule>
  </conditionalFormatting>
  <conditionalFormatting sqref="K23">
    <cfRule type="containsText" dxfId="336" priority="504" operator="containsText" text="medium">
      <formula>NOT(ISERROR(SEARCH("medium",K23)))</formula>
    </cfRule>
    <cfRule type="containsText" dxfId="335" priority="505" operator="containsText" text="High">
      <formula>NOT(ISERROR(SEARCH("High",K23)))</formula>
    </cfRule>
  </conditionalFormatting>
  <conditionalFormatting sqref="K24">
    <cfRule type="colorScale" priority="503">
      <colorScale>
        <cfvo type="min"/>
        <cfvo type="percentile" val="50"/>
        <cfvo type="max"/>
        <color rgb="FFF8696B"/>
        <color rgb="FFFFEB84"/>
        <color rgb="FF63BE7B"/>
      </colorScale>
    </cfRule>
  </conditionalFormatting>
  <conditionalFormatting sqref="K24">
    <cfRule type="containsText" dxfId="334" priority="501" operator="containsText" text="medium">
      <formula>NOT(ISERROR(SEARCH("medium",K24)))</formula>
    </cfRule>
    <cfRule type="containsText" dxfId="333" priority="502" operator="containsText" text="High">
      <formula>NOT(ISERROR(SEARCH("High",K24)))</formula>
    </cfRule>
  </conditionalFormatting>
  <conditionalFormatting sqref="K25">
    <cfRule type="colorScale" priority="500">
      <colorScale>
        <cfvo type="min"/>
        <cfvo type="percentile" val="50"/>
        <cfvo type="max"/>
        <color rgb="FFF8696B"/>
        <color rgb="FFFFEB84"/>
        <color rgb="FF63BE7B"/>
      </colorScale>
    </cfRule>
  </conditionalFormatting>
  <conditionalFormatting sqref="K25">
    <cfRule type="containsText" dxfId="332" priority="498" operator="containsText" text="medium">
      <formula>NOT(ISERROR(SEARCH("medium",K25)))</formula>
    </cfRule>
    <cfRule type="containsText" dxfId="331" priority="499" operator="containsText" text="High">
      <formula>NOT(ISERROR(SEARCH("High",K25)))</formula>
    </cfRule>
  </conditionalFormatting>
  <conditionalFormatting sqref="K26">
    <cfRule type="colorScale" priority="497">
      <colorScale>
        <cfvo type="min"/>
        <cfvo type="percentile" val="50"/>
        <cfvo type="max"/>
        <color rgb="FFF8696B"/>
        <color rgb="FFFFEB84"/>
        <color rgb="FF63BE7B"/>
      </colorScale>
    </cfRule>
  </conditionalFormatting>
  <conditionalFormatting sqref="K26">
    <cfRule type="containsText" dxfId="330" priority="495" operator="containsText" text="medium">
      <formula>NOT(ISERROR(SEARCH("medium",K26)))</formula>
    </cfRule>
    <cfRule type="containsText" dxfId="329" priority="496" operator="containsText" text="High">
      <formula>NOT(ISERROR(SEARCH("High",K26)))</formula>
    </cfRule>
  </conditionalFormatting>
  <conditionalFormatting sqref="K27">
    <cfRule type="colorScale" priority="494">
      <colorScale>
        <cfvo type="min"/>
        <cfvo type="percentile" val="50"/>
        <cfvo type="max"/>
        <color rgb="FFF8696B"/>
        <color rgb="FFFFEB84"/>
        <color rgb="FF63BE7B"/>
      </colorScale>
    </cfRule>
  </conditionalFormatting>
  <conditionalFormatting sqref="K27">
    <cfRule type="containsText" dxfId="328" priority="492" operator="containsText" text="medium">
      <formula>NOT(ISERROR(SEARCH("medium",K27)))</formula>
    </cfRule>
    <cfRule type="containsText" dxfId="327" priority="493" operator="containsText" text="High">
      <formula>NOT(ISERROR(SEARCH("High",K27)))</formula>
    </cfRule>
  </conditionalFormatting>
  <conditionalFormatting sqref="K28">
    <cfRule type="colorScale" priority="491">
      <colorScale>
        <cfvo type="min"/>
        <cfvo type="percentile" val="50"/>
        <cfvo type="max"/>
        <color rgb="FFF8696B"/>
        <color rgb="FFFFEB84"/>
        <color rgb="FF63BE7B"/>
      </colorScale>
    </cfRule>
  </conditionalFormatting>
  <conditionalFormatting sqref="K28">
    <cfRule type="containsText" dxfId="326" priority="489" operator="containsText" text="medium">
      <formula>NOT(ISERROR(SEARCH("medium",K28)))</formula>
    </cfRule>
    <cfRule type="containsText" dxfId="325" priority="490" operator="containsText" text="High">
      <formula>NOT(ISERROR(SEARCH("High",K28)))</formula>
    </cfRule>
  </conditionalFormatting>
  <conditionalFormatting sqref="K29:K31">
    <cfRule type="colorScale" priority="488">
      <colorScale>
        <cfvo type="min"/>
        <cfvo type="percentile" val="50"/>
        <cfvo type="max"/>
        <color rgb="FFF8696B"/>
        <color rgb="FFFFEB84"/>
        <color rgb="FF63BE7B"/>
      </colorScale>
    </cfRule>
  </conditionalFormatting>
  <conditionalFormatting sqref="K29:K31">
    <cfRule type="containsText" dxfId="324" priority="486" operator="containsText" text="medium">
      <formula>NOT(ISERROR(SEARCH("medium",K29)))</formula>
    </cfRule>
    <cfRule type="containsText" dxfId="323" priority="487" operator="containsText" text="High">
      <formula>NOT(ISERROR(SEARCH("High",K29)))</formula>
    </cfRule>
  </conditionalFormatting>
  <conditionalFormatting sqref="K32">
    <cfRule type="colorScale" priority="485">
      <colorScale>
        <cfvo type="min"/>
        <cfvo type="percentile" val="50"/>
        <cfvo type="max"/>
        <color rgb="FFF8696B"/>
        <color rgb="FFFFEB84"/>
        <color rgb="FF63BE7B"/>
      </colorScale>
    </cfRule>
  </conditionalFormatting>
  <conditionalFormatting sqref="K32">
    <cfRule type="containsText" dxfId="322" priority="483" operator="containsText" text="medium">
      <formula>NOT(ISERROR(SEARCH("medium",K32)))</formula>
    </cfRule>
    <cfRule type="containsText" dxfId="321" priority="484" operator="containsText" text="High">
      <formula>NOT(ISERROR(SEARCH("High",K32)))</formula>
    </cfRule>
  </conditionalFormatting>
  <conditionalFormatting sqref="K33">
    <cfRule type="colorScale" priority="482">
      <colorScale>
        <cfvo type="min"/>
        <cfvo type="percentile" val="50"/>
        <cfvo type="max"/>
        <color rgb="FFF8696B"/>
        <color rgb="FFFFEB84"/>
        <color rgb="FF63BE7B"/>
      </colorScale>
    </cfRule>
  </conditionalFormatting>
  <conditionalFormatting sqref="K33">
    <cfRule type="containsText" dxfId="320" priority="480" operator="containsText" text="medium">
      <formula>NOT(ISERROR(SEARCH("medium",K33)))</formula>
    </cfRule>
    <cfRule type="containsText" dxfId="319" priority="481" operator="containsText" text="High">
      <formula>NOT(ISERROR(SEARCH("High",K33)))</formula>
    </cfRule>
  </conditionalFormatting>
  <conditionalFormatting sqref="K34">
    <cfRule type="colorScale" priority="479">
      <colorScale>
        <cfvo type="min"/>
        <cfvo type="percentile" val="50"/>
        <cfvo type="max"/>
        <color rgb="FFF8696B"/>
        <color rgb="FFFFEB84"/>
        <color rgb="FF63BE7B"/>
      </colorScale>
    </cfRule>
  </conditionalFormatting>
  <conditionalFormatting sqref="K34">
    <cfRule type="containsText" dxfId="318" priority="477" operator="containsText" text="medium">
      <formula>NOT(ISERROR(SEARCH("medium",K34)))</formula>
    </cfRule>
    <cfRule type="containsText" dxfId="317" priority="478" operator="containsText" text="High">
      <formula>NOT(ISERROR(SEARCH("High",K34)))</formula>
    </cfRule>
  </conditionalFormatting>
  <conditionalFormatting sqref="K35:K36">
    <cfRule type="containsText" dxfId="316" priority="474" operator="containsText" text="medium">
      <formula>NOT(ISERROR(SEARCH("medium",K35)))</formula>
    </cfRule>
    <cfRule type="containsText" dxfId="315" priority="475" operator="containsText" text="High">
      <formula>NOT(ISERROR(SEARCH("High",K35)))</formula>
    </cfRule>
  </conditionalFormatting>
  <conditionalFormatting sqref="K35:K36">
    <cfRule type="colorScale" priority="476">
      <colorScale>
        <cfvo type="min"/>
        <cfvo type="percentile" val="50"/>
        <cfvo type="max"/>
        <color rgb="FFF8696B"/>
        <color rgb="FFFFEB84"/>
        <color rgb="FF63BE7B"/>
      </colorScale>
    </cfRule>
  </conditionalFormatting>
  <conditionalFormatting sqref="K37">
    <cfRule type="colorScale" priority="473">
      <colorScale>
        <cfvo type="min"/>
        <cfvo type="percentile" val="50"/>
        <cfvo type="max"/>
        <color rgb="FFF8696B"/>
        <color rgb="FFFFEB84"/>
        <color rgb="FF63BE7B"/>
      </colorScale>
    </cfRule>
  </conditionalFormatting>
  <conditionalFormatting sqref="K37">
    <cfRule type="containsText" dxfId="314" priority="471" operator="containsText" text="medium">
      <formula>NOT(ISERROR(SEARCH("medium",K37)))</formula>
    </cfRule>
    <cfRule type="containsText" dxfId="313" priority="472" operator="containsText" text="High">
      <formula>NOT(ISERROR(SEARCH("High",K37)))</formula>
    </cfRule>
  </conditionalFormatting>
  <conditionalFormatting sqref="K38">
    <cfRule type="containsText" dxfId="312" priority="468" operator="containsText" text="medium">
      <formula>NOT(ISERROR(SEARCH("medium",K38)))</formula>
    </cfRule>
    <cfRule type="containsText" dxfId="311" priority="469" operator="containsText" text="High">
      <formula>NOT(ISERROR(SEARCH("High",K38)))</formula>
    </cfRule>
  </conditionalFormatting>
  <conditionalFormatting sqref="K38">
    <cfRule type="colorScale" priority="470">
      <colorScale>
        <cfvo type="min"/>
        <cfvo type="percentile" val="50"/>
        <cfvo type="max"/>
        <color rgb="FFF8696B"/>
        <color rgb="FFFFEB84"/>
        <color rgb="FF63BE7B"/>
      </colorScale>
    </cfRule>
  </conditionalFormatting>
  <conditionalFormatting sqref="K39">
    <cfRule type="containsText" dxfId="310" priority="465" operator="containsText" text="medium">
      <formula>NOT(ISERROR(SEARCH("medium",K39)))</formula>
    </cfRule>
    <cfRule type="containsText" dxfId="309" priority="466" operator="containsText" text="High">
      <formula>NOT(ISERROR(SEARCH("High",K39)))</formula>
    </cfRule>
  </conditionalFormatting>
  <conditionalFormatting sqref="K39">
    <cfRule type="colorScale" priority="2221">
      <colorScale>
        <cfvo type="min"/>
        <cfvo type="percentile" val="50"/>
        <cfvo type="max"/>
        <color rgb="FFF8696B"/>
        <color rgb="FFFFEB84"/>
        <color rgb="FF63BE7B"/>
      </colorScale>
    </cfRule>
  </conditionalFormatting>
  <conditionalFormatting sqref="K40">
    <cfRule type="colorScale" priority="464">
      <colorScale>
        <cfvo type="min"/>
        <cfvo type="percentile" val="50"/>
        <cfvo type="max"/>
        <color rgb="FFF8696B"/>
        <color rgb="FFFFEB84"/>
        <color rgb="FF63BE7B"/>
      </colorScale>
    </cfRule>
  </conditionalFormatting>
  <conditionalFormatting sqref="K40">
    <cfRule type="containsText" dxfId="308" priority="462" operator="containsText" text="medium">
      <formula>NOT(ISERROR(SEARCH("medium",K40)))</formula>
    </cfRule>
    <cfRule type="containsText" dxfId="307" priority="463" operator="containsText" text="High">
      <formula>NOT(ISERROR(SEARCH("High",K40)))</formula>
    </cfRule>
  </conditionalFormatting>
  <conditionalFormatting sqref="K41">
    <cfRule type="containsText" dxfId="306" priority="459" operator="containsText" text="medium">
      <formula>NOT(ISERROR(SEARCH("medium",K41)))</formula>
    </cfRule>
    <cfRule type="containsText" dxfId="305" priority="460" operator="containsText" text="High">
      <formula>NOT(ISERROR(SEARCH("High",K41)))</formula>
    </cfRule>
  </conditionalFormatting>
  <conditionalFormatting sqref="K41">
    <cfRule type="colorScale" priority="461">
      <colorScale>
        <cfvo type="min"/>
        <cfvo type="percentile" val="50"/>
        <cfvo type="max"/>
        <color rgb="FFF8696B"/>
        <color rgb="FFFFEB84"/>
        <color rgb="FF63BE7B"/>
      </colorScale>
    </cfRule>
  </conditionalFormatting>
  <conditionalFormatting sqref="K42:K43">
    <cfRule type="colorScale" priority="458">
      <colorScale>
        <cfvo type="min"/>
        <cfvo type="percentile" val="50"/>
        <cfvo type="max"/>
        <color rgb="FFF8696B"/>
        <color rgb="FFFFEB84"/>
        <color rgb="FF63BE7B"/>
      </colorScale>
    </cfRule>
  </conditionalFormatting>
  <conditionalFormatting sqref="K42:K43">
    <cfRule type="containsText" dxfId="304" priority="456" operator="containsText" text="medium">
      <formula>NOT(ISERROR(SEARCH("medium",K42)))</formula>
    </cfRule>
    <cfRule type="containsText" dxfId="303" priority="457" operator="containsText" text="High">
      <formula>NOT(ISERROR(SEARCH("High",K42)))</formula>
    </cfRule>
  </conditionalFormatting>
  <conditionalFormatting sqref="K44">
    <cfRule type="colorScale" priority="455">
      <colorScale>
        <cfvo type="min"/>
        <cfvo type="percentile" val="50"/>
        <cfvo type="max"/>
        <color rgb="FFF8696B"/>
        <color rgb="FFFFEB84"/>
        <color rgb="FF63BE7B"/>
      </colorScale>
    </cfRule>
  </conditionalFormatting>
  <conditionalFormatting sqref="K44">
    <cfRule type="containsText" dxfId="302" priority="453" operator="containsText" text="medium">
      <formula>NOT(ISERROR(SEARCH("medium",K44)))</formula>
    </cfRule>
    <cfRule type="containsText" dxfId="301" priority="454" operator="containsText" text="High">
      <formula>NOT(ISERROR(SEARCH("High",K44)))</formula>
    </cfRule>
  </conditionalFormatting>
  <conditionalFormatting sqref="K45">
    <cfRule type="colorScale" priority="452">
      <colorScale>
        <cfvo type="min"/>
        <cfvo type="percentile" val="50"/>
        <cfvo type="max"/>
        <color rgb="FFF8696B"/>
        <color rgb="FFFFEB84"/>
        <color rgb="FF63BE7B"/>
      </colorScale>
    </cfRule>
  </conditionalFormatting>
  <conditionalFormatting sqref="K45">
    <cfRule type="containsText" dxfId="300" priority="450" operator="containsText" text="medium">
      <formula>NOT(ISERROR(SEARCH("medium",K45)))</formula>
    </cfRule>
    <cfRule type="containsText" dxfId="299" priority="451" operator="containsText" text="High">
      <formula>NOT(ISERROR(SEARCH("High",K45)))</formula>
    </cfRule>
  </conditionalFormatting>
  <conditionalFormatting sqref="K46:K47">
    <cfRule type="colorScale" priority="449">
      <colorScale>
        <cfvo type="min"/>
        <cfvo type="percentile" val="50"/>
        <cfvo type="max"/>
        <color rgb="FFF8696B"/>
        <color rgb="FFFFEB84"/>
        <color rgb="FF63BE7B"/>
      </colorScale>
    </cfRule>
  </conditionalFormatting>
  <conditionalFormatting sqref="K46:K47">
    <cfRule type="containsText" dxfId="298" priority="447" operator="containsText" text="medium">
      <formula>NOT(ISERROR(SEARCH("medium",K46)))</formula>
    </cfRule>
    <cfRule type="containsText" dxfId="297" priority="448" operator="containsText" text="High">
      <formula>NOT(ISERROR(SEARCH("High",K46)))</formula>
    </cfRule>
  </conditionalFormatting>
  <conditionalFormatting sqref="K48">
    <cfRule type="colorScale" priority="446">
      <colorScale>
        <cfvo type="min"/>
        <cfvo type="percentile" val="50"/>
        <cfvo type="max"/>
        <color rgb="FFF8696B"/>
        <color rgb="FFFFEB84"/>
        <color rgb="FF63BE7B"/>
      </colorScale>
    </cfRule>
  </conditionalFormatting>
  <conditionalFormatting sqref="K48">
    <cfRule type="containsText" dxfId="296" priority="444" operator="containsText" text="medium">
      <formula>NOT(ISERROR(SEARCH("medium",K48)))</formula>
    </cfRule>
    <cfRule type="containsText" dxfId="295" priority="445" operator="containsText" text="High">
      <formula>NOT(ISERROR(SEARCH("High",K48)))</formula>
    </cfRule>
  </conditionalFormatting>
  <conditionalFormatting sqref="K283">
    <cfRule type="colorScale" priority="443">
      <colorScale>
        <cfvo type="min"/>
        <cfvo type="percentile" val="50"/>
        <cfvo type="max"/>
        <color rgb="FFF8696B"/>
        <color rgb="FFFFEB84"/>
        <color rgb="FF63BE7B"/>
      </colorScale>
    </cfRule>
  </conditionalFormatting>
  <conditionalFormatting sqref="K283">
    <cfRule type="containsText" dxfId="294" priority="441" operator="containsText" text="medium">
      <formula>NOT(ISERROR(SEARCH("medium",K283)))</formula>
    </cfRule>
    <cfRule type="containsText" dxfId="293" priority="442" operator="containsText" text="High">
      <formula>NOT(ISERROR(SEARCH("High",K283)))</formula>
    </cfRule>
  </conditionalFormatting>
  <conditionalFormatting sqref="K284">
    <cfRule type="colorScale" priority="440">
      <colorScale>
        <cfvo type="min"/>
        <cfvo type="percentile" val="50"/>
        <cfvo type="max"/>
        <color rgb="FFF8696B"/>
        <color rgb="FFFFEB84"/>
        <color rgb="FF63BE7B"/>
      </colorScale>
    </cfRule>
  </conditionalFormatting>
  <conditionalFormatting sqref="K284">
    <cfRule type="containsText" dxfId="292" priority="438" operator="containsText" text="medium">
      <formula>NOT(ISERROR(SEARCH("medium",K284)))</formula>
    </cfRule>
    <cfRule type="containsText" dxfId="291" priority="439" operator="containsText" text="High">
      <formula>NOT(ISERROR(SEARCH("High",K284)))</formula>
    </cfRule>
  </conditionalFormatting>
  <conditionalFormatting sqref="K285">
    <cfRule type="colorScale" priority="437">
      <colorScale>
        <cfvo type="min"/>
        <cfvo type="percentile" val="50"/>
        <cfvo type="max"/>
        <color rgb="FFF8696B"/>
        <color rgb="FFFFEB84"/>
        <color rgb="FF63BE7B"/>
      </colorScale>
    </cfRule>
  </conditionalFormatting>
  <conditionalFormatting sqref="K285">
    <cfRule type="containsText" dxfId="290" priority="435" operator="containsText" text="medium">
      <formula>NOT(ISERROR(SEARCH("medium",K285)))</formula>
    </cfRule>
    <cfRule type="containsText" dxfId="289" priority="436" operator="containsText" text="High">
      <formula>NOT(ISERROR(SEARCH("High",K285)))</formula>
    </cfRule>
  </conditionalFormatting>
  <conditionalFormatting sqref="K286">
    <cfRule type="colorScale" priority="434">
      <colorScale>
        <cfvo type="min"/>
        <cfvo type="percentile" val="50"/>
        <cfvo type="max"/>
        <color rgb="FFF8696B"/>
        <color rgb="FFFFEB84"/>
        <color rgb="FF63BE7B"/>
      </colorScale>
    </cfRule>
  </conditionalFormatting>
  <conditionalFormatting sqref="K286">
    <cfRule type="containsText" dxfId="288" priority="432" operator="containsText" text="medium">
      <formula>NOT(ISERROR(SEARCH("medium",K286)))</formula>
    </cfRule>
    <cfRule type="containsText" dxfId="287" priority="433" operator="containsText" text="High">
      <formula>NOT(ISERROR(SEARCH("High",K286)))</formula>
    </cfRule>
  </conditionalFormatting>
  <conditionalFormatting sqref="K287">
    <cfRule type="colorScale" priority="428">
      <colorScale>
        <cfvo type="min"/>
        <cfvo type="percentile" val="50"/>
        <cfvo type="max"/>
        <color rgb="FFF8696B"/>
        <color rgb="FFFFEB84"/>
        <color rgb="FF63BE7B"/>
      </colorScale>
    </cfRule>
  </conditionalFormatting>
  <conditionalFormatting sqref="K287">
    <cfRule type="containsText" dxfId="286" priority="426" operator="containsText" text="medium">
      <formula>NOT(ISERROR(SEARCH("medium",K287)))</formula>
    </cfRule>
    <cfRule type="containsText" dxfId="285" priority="427" operator="containsText" text="High">
      <formula>NOT(ISERROR(SEARCH("High",K287)))</formula>
    </cfRule>
  </conditionalFormatting>
  <conditionalFormatting sqref="K288">
    <cfRule type="colorScale" priority="425">
      <colorScale>
        <cfvo type="min"/>
        <cfvo type="percentile" val="50"/>
        <cfvo type="max"/>
        <color rgb="FFF8696B"/>
        <color rgb="FFFFEB84"/>
        <color rgb="FF63BE7B"/>
      </colorScale>
    </cfRule>
  </conditionalFormatting>
  <conditionalFormatting sqref="K288">
    <cfRule type="containsText" dxfId="284" priority="423" operator="containsText" text="medium">
      <formula>NOT(ISERROR(SEARCH("medium",K288)))</formula>
    </cfRule>
    <cfRule type="containsText" dxfId="283" priority="424" operator="containsText" text="High">
      <formula>NOT(ISERROR(SEARCH("High",K288)))</formula>
    </cfRule>
  </conditionalFormatting>
  <conditionalFormatting sqref="K289">
    <cfRule type="colorScale" priority="422">
      <colorScale>
        <cfvo type="min"/>
        <cfvo type="percentile" val="50"/>
        <cfvo type="max"/>
        <color rgb="FFF8696B"/>
        <color rgb="FFFFEB84"/>
        <color rgb="FF63BE7B"/>
      </colorScale>
    </cfRule>
  </conditionalFormatting>
  <conditionalFormatting sqref="K289">
    <cfRule type="containsText" dxfId="282" priority="420" operator="containsText" text="medium">
      <formula>NOT(ISERROR(SEARCH("medium",K289)))</formula>
    </cfRule>
    <cfRule type="containsText" dxfId="281" priority="421" operator="containsText" text="High">
      <formula>NOT(ISERROR(SEARCH("High",K289)))</formula>
    </cfRule>
  </conditionalFormatting>
  <conditionalFormatting sqref="K290">
    <cfRule type="colorScale" priority="419">
      <colorScale>
        <cfvo type="min"/>
        <cfvo type="percentile" val="50"/>
        <cfvo type="max"/>
        <color rgb="FFF8696B"/>
        <color rgb="FFFFEB84"/>
        <color rgb="FF63BE7B"/>
      </colorScale>
    </cfRule>
  </conditionalFormatting>
  <conditionalFormatting sqref="K290">
    <cfRule type="containsText" dxfId="280" priority="417" operator="containsText" text="medium">
      <formula>NOT(ISERROR(SEARCH("medium",K290)))</formula>
    </cfRule>
    <cfRule type="containsText" dxfId="279" priority="418" operator="containsText" text="High">
      <formula>NOT(ISERROR(SEARCH("High",K290)))</formula>
    </cfRule>
  </conditionalFormatting>
  <conditionalFormatting sqref="K291">
    <cfRule type="colorScale" priority="416">
      <colorScale>
        <cfvo type="min"/>
        <cfvo type="percentile" val="50"/>
        <cfvo type="max"/>
        <color rgb="FFF8696B"/>
        <color rgb="FFFFEB84"/>
        <color rgb="FF63BE7B"/>
      </colorScale>
    </cfRule>
  </conditionalFormatting>
  <conditionalFormatting sqref="K291">
    <cfRule type="containsText" dxfId="278" priority="414" operator="containsText" text="medium">
      <formula>NOT(ISERROR(SEARCH("medium",K291)))</formula>
    </cfRule>
    <cfRule type="containsText" dxfId="277" priority="415" operator="containsText" text="High">
      <formula>NOT(ISERROR(SEARCH("High",K291)))</formula>
    </cfRule>
  </conditionalFormatting>
  <conditionalFormatting sqref="K292">
    <cfRule type="colorScale" priority="413">
      <colorScale>
        <cfvo type="min"/>
        <cfvo type="percentile" val="50"/>
        <cfvo type="max"/>
        <color rgb="FFF8696B"/>
        <color rgb="FFFFEB84"/>
        <color rgb="FF63BE7B"/>
      </colorScale>
    </cfRule>
  </conditionalFormatting>
  <conditionalFormatting sqref="K292">
    <cfRule type="containsText" dxfId="276" priority="411" operator="containsText" text="medium">
      <formula>NOT(ISERROR(SEARCH("medium",K292)))</formula>
    </cfRule>
    <cfRule type="containsText" dxfId="275" priority="412" operator="containsText" text="High">
      <formula>NOT(ISERROR(SEARCH("High",K292)))</formula>
    </cfRule>
  </conditionalFormatting>
  <conditionalFormatting sqref="K293">
    <cfRule type="colorScale" priority="410">
      <colorScale>
        <cfvo type="min"/>
        <cfvo type="percentile" val="50"/>
        <cfvo type="max"/>
        <color rgb="FFF8696B"/>
        <color rgb="FFFFEB84"/>
        <color rgb="FF63BE7B"/>
      </colorScale>
    </cfRule>
  </conditionalFormatting>
  <conditionalFormatting sqref="K293">
    <cfRule type="containsText" dxfId="274" priority="408" operator="containsText" text="medium">
      <formula>NOT(ISERROR(SEARCH("medium",K293)))</formula>
    </cfRule>
    <cfRule type="containsText" dxfId="273" priority="409" operator="containsText" text="High">
      <formula>NOT(ISERROR(SEARCH("High",K293)))</formula>
    </cfRule>
  </conditionalFormatting>
  <conditionalFormatting sqref="K294">
    <cfRule type="colorScale" priority="407">
      <colorScale>
        <cfvo type="min"/>
        <cfvo type="percentile" val="50"/>
        <cfvo type="max"/>
        <color rgb="FFF8696B"/>
        <color rgb="FFFFEB84"/>
        <color rgb="FF63BE7B"/>
      </colorScale>
    </cfRule>
  </conditionalFormatting>
  <conditionalFormatting sqref="K294">
    <cfRule type="containsText" dxfId="272" priority="405" operator="containsText" text="medium">
      <formula>NOT(ISERROR(SEARCH("medium",K294)))</formula>
    </cfRule>
    <cfRule type="containsText" dxfId="271" priority="406" operator="containsText" text="High">
      <formula>NOT(ISERROR(SEARCH("High",K294)))</formula>
    </cfRule>
  </conditionalFormatting>
  <conditionalFormatting sqref="K295">
    <cfRule type="colorScale" priority="404">
      <colorScale>
        <cfvo type="min"/>
        <cfvo type="percentile" val="50"/>
        <cfvo type="max"/>
        <color rgb="FFF8696B"/>
        <color rgb="FFFFEB84"/>
        <color rgb="FF63BE7B"/>
      </colorScale>
    </cfRule>
  </conditionalFormatting>
  <conditionalFormatting sqref="K295">
    <cfRule type="containsText" dxfId="270" priority="402" operator="containsText" text="medium">
      <formula>NOT(ISERROR(SEARCH("medium",K295)))</formula>
    </cfRule>
    <cfRule type="containsText" dxfId="269" priority="403" operator="containsText" text="High">
      <formula>NOT(ISERROR(SEARCH("High",K295)))</formula>
    </cfRule>
  </conditionalFormatting>
  <conditionalFormatting sqref="K296">
    <cfRule type="colorScale" priority="401">
      <colorScale>
        <cfvo type="min"/>
        <cfvo type="percentile" val="50"/>
        <cfvo type="max"/>
        <color rgb="FFF8696B"/>
        <color rgb="FFFFEB84"/>
        <color rgb="FF63BE7B"/>
      </colorScale>
    </cfRule>
  </conditionalFormatting>
  <conditionalFormatting sqref="K296">
    <cfRule type="containsText" dxfId="268" priority="399" operator="containsText" text="medium">
      <formula>NOT(ISERROR(SEARCH("medium",K296)))</formula>
    </cfRule>
    <cfRule type="containsText" dxfId="267" priority="400" operator="containsText" text="High">
      <formula>NOT(ISERROR(SEARCH("High",K296)))</formula>
    </cfRule>
  </conditionalFormatting>
  <conditionalFormatting sqref="K297">
    <cfRule type="colorScale" priority="398">
      <colorScale>
        <cfvo type="min"/>
        <cfvo type="percentile" val="50"/>
        <cfvo type="max"/>
        <color rgb="FFF8696B"/>
        <color rgb="FFFFEB84"/>
        <color rgb="FF63BE7B"/>
      </colorScale>
    </cfRule>
  </conditionalFormatting>
  <conditionalFormatting sqref="K297">
    <cfRule type="containsText" dxfId="266" priority="396" operator="containsText" text="medium">
      <formula>NOT(ISERROR(SEARCH("medium",K297)))</formula>
    </cfRule>
    <cfRule type="containsText" dxfId="265" priority="397" operator="containsText" text="High">
      <formula>NOT(ISERROR(SEARCH("High",K297)))</formula>
    </cfRule>
  </conditionalFormatting>
  <conditionalFormatting sqref="K298">
    <cfRule type="colorScale" priority="395">
      <colorScale>
        <cfvo type="min"/>
        <cfvo type="percentile" val="50"/>
        <cfvo type="max"/>
        <color rgb="FFF8696B"/>
        <color rgb="FFFFEB84"/>
        <color rgb="FF63BE7B"/>
      </colorScale>
    </cfRule>
  </conditionalFormatting>
  <conditionalFormatting sqref="K298">
    <cfRule type="containsText" dxfId="264" priority="393" operator="containsText" text="medium">
      <formula>NOT(ISERROR(SEARCH("medium",K298)))</formula>
    </cfRule>
    <cfRule type="containsText" dxfId="263" priority="394" operator="containsText" text="High">
      <formula>NOT(ISERROR(SEARCH("High",K298)))</formula>
    </cfRule>
  </conditionalFormatting>
  <conditionalFormatting sqref="K299">
    <cfRule type="colorScale" priority="392">
      <colorScale>
        <cfvo type="min"/>
        <cfvo type="percentile" val="50"/>
        <cfvo type="max"/>
        <color rgb="FFF8696B"/>
        <color rgb="FFFFEB84"/>
        <color rgb="FF63BE7B"/>
      </colorScale>
    </cfRule>
  </conditionalFormatting>
  <conditionalFormatting sqref="K299">
    <cfRule type="containsText" dxfId="262" priority="390" operator="containsText" text="medium">
      <formula>NOT(ISERROR(SEARCH("medium",K299)))</formula>
    </cfRule>
    <cfRule type="containsText" dxfId="261" priority="391" operator="containsText" text="High">
      <formula>NOT(ISERROR(SEARCH("High",K299)))</formula>
    </cfRule>
  </conditionalFormatting>
  <conditionalFormatting sqref="K300">
    <cfRule type="colorScale" priority="389">
      <colorScale>
        <cfvo type="min"/>
        <cfvo type="percentile" val="50"/>
        <cfvo type="max"/>
        <color rgb="FFF8696B"/>
        <color rgb="FFFFEB84"/>
        <color rgb="FF63BE7B"/>
      </colorScale>
    </cfRule>
  </conditionalFormatting>
  <conditionalFormatting sqref="K300">
    <cfRule type="containsText" dxfId="260" priority="387" operator="containsText" text="medium">
      <formula>NOT(ISERROR(SEARCH("medium",K300)))</formula>
    </cfRule>
    <cfRule type="containsText" dxfId="259" priority="388" operator="containsText" text="High">
      <formula>NOT(ISERROR(SEARCH("High",K300)))</formula>
    </cfRule>
  </conditionalFormatting>
  <conditionalFormatting sqref="K301">
    <cfRule type="colorScale" priority="386">
      <colorScale>
        <cfvo type="min"/>
        <cfvo type="percentile" val="50"/>
        <cfvo type="max"/>
        <color rgb="FFF8696B"/>
        <color rgb="FFFFEB84"/>
        <color rgb="FF63BE7B"/>
      </colorScale>
    </cfRule>
  </conditionalFormatting>
  <conditionalFormatting sqref="K301">
    <cfRule type="containsText" dxfId="258" priority="384" operator="containsText" text="medium">
      <formula>NOT(ISERROR(SEARCH("medium",K301)))</formula>
    </cfRule>
    <cfRule type="containsText" dxfId="257" priority="385" operator="containsText" text="High">
      <formula>NOT(ISERROR(SEARCH("High",K301)))</formula>
    </cfRule>
  </conditionalFormatting>
  <conditionalFormatting sqref="K302">
    <cfRule type="colorScale" priority="383">
      <colorScale>
        <cfvo type="min"/>
        <cfvo type="percentile" val="50"/>
        <cfvo type="max"/>
        <color rgb="FFF8696B"/>
        <color rgb="FFFFEB84"/>
        <color rgb="FF63BE7B"/>
      </colorScale>
    </cfRule>
  </conditionalFormatting>
  <conditionalFormatting sqref="K302">
    <cfRule type="containsText" dxfId="256" priority="381" operator="containsText" text="medium">
      <formula>NOT(ISERROR(SEARCH("medium",K302)))</formula>
    </cfRule>
    <cfRule type="containsText" dxfId="255" priority="382" operator="containsText" text="High">
      <formula>NOT(ISERROR(SEARCH("High",K302)))</formula>
    </cfRule>
  </conditionalFormatting>
  <conditionalFormatting sqref="K303">
    <cfRule type="colorScale" priority="380">
      <colorScale>
        <cfvo type="min"/>
        <cfvo type="percentile" val="50"/>
        <cfvo type="max"/>
        <color rgb="FFF8696B"/>
        <color rgb="FFFFEB84"/>
        <color rgb="FF63BE7B"/>
      </colorScale>
    </cfRule>
  </conditionalFormatting>
  <conditionalFormatting sqref="K303">
    <cfRule type="containsText" dxfId="254" priority="378" operator="containsText" text="medium">
      <formula>NOT(ISERROR(SEARCH("medium",K303)))</formula>
    </cfRule>
    <cfRule type="containsText" dxfId="253" priority="379" operator="containsText" text="High">
      <formula>NOT(ISERROR(SEARCH("High",K303)))</formula>
    </cfRule>
  </conditionalFormatting>
  <conditionalFormatting sqref="K304">
    <cfRule type="colorScale" priority="377">
      <colorScale>
        <cfvo type="min"/>
        <cfvo type="percentile" val="50"/>
        <cfvo type="max"/>
        <color rgb="FFF8696B"/>
        <color rgb="FFFFEB84"/>
        <color rgb="FF63BE7B"/>
      </colorScale>
    </cfRule>
  </conditionalFormatting>
  <conditionalFormatting sqref="K304">
    <cfRule type="containsText" dxfId="252" priority="375" operator="containsText" text="medium">
      <formula>NOT(ISERROR(SEARCH("medium",K304)))</formula>
    </cfRule>
    <cfRule type="containsText" dxfId="251" priority="376" operator="containsText" text="High">
      <formula>NOT(ISERROR(SEARCH("High",K304)))</formula>
    </cfRule>
  </conditionalFormatting>
  <conditionalFormatting sqref="K305">
    <cfRule type="colorScale" priority="374">
      <colorScale>
        <cfvo type="min"/>
        <cfvo type="percentile" val="50"/>
        <cfvo type="max"/>
        <color rgb="FFF8696B"/>
        <color rgb="FFFFEB84"/>
        <color rgb="FF63BE7B"/>
      </colorScale>
    </cfRule>
  </conditionalFormatting>
  <conditionalFormatting sqref="K305">
    <cfRule type="containsText" dxfId="250" priority="372" operator="containsText" text="medium">
      <formula>NOT(ISERROR(SEARCH("medium",K305)))</formula>
    </cfRule>
    <cfRule type="containsText" dxfId="249" priority="373" operator="containsText" text="High">
      <formula>NOT(ISERROR(SEARCH("High",K305)))</formula>
    </cfRule>
  </conditionalFormatting>
  <conditionalFormatting sqref="K306">
    <cfRule type="colorScale" priority="371">
      <colorScale>
        <cfvo type="min"/>
        <cfvo type="percentile" val="50"/>
        <cfvo type="max"/>
        <color rgb="FFF8696B"/>
        <color rgb="FFFFEB84"/>
        <color rgb="FF63BE7B"/>
      </colorScale>
    </cfRule>
  </conditionalFormatting>
  <conditionalFormatting sqref="K306">
    <cfRule type="containsText" dxfId="248" priority="369" operator="containsText" text="medium">
      <formula>NOT(ISERROR(SEARCH("medium",K306)))</formula>
    </cfRule>
    <cfRule type="containsText" dxfId="247" priority="370" operator="containsText" text="High">
      <formula>NOT(ISERROR(SEARCH("High",K306)))</formula>
    </cfRule>
  </conditionalFormatting>
  <conditionalFormatting sqref="K307">
    <cfRule type="colorScale" priority="368">
      <colorScale>
        <cfvo type="min"/>
        <cfvo type="percentile" val="50"/>
        <cfvo type="max"/>
        <color rgb="FFF8696B"/>
        <color rgb="FFFFEB84"/>
        <color rgb="FF63BE7B"/>
      </colorScale>
    </cfRule>
  </conditionalFormatting>
  <conditionalFormatting sqref="K307">
    <cfRule type="containsText" dxfId="246" priority="366" operator="containsText" text="medium">
      <formula>NOT(ISERROR(SEARCH("medium",K307)))</formula>
    </cfRule>
    <cfRule type="containsText" dxfId="245" priority="367" operator="containsText" text="High">
      <formula>NOT(ISERROR(SEARCH("High",K307)))</formula>
    </cfRule>
  </conditionalFormatting>
  <conditionalFormatting sqref="K308">
    <cfRule type="colorScale" priority="365">
      <colorScale>
        <cfvo type="min"/>
        <cfvo type="percentile" val="50"/>
        <cfvo type="max"/>
        <color rgb="FFF8696B"/>
        <color rgb="FFFFEB84"/>
        <color rgb="FF63BE7B"/>
      </colorScale>
    </cfRule>
  </conditionalFormatting>
  <conditionalFormatting sqref="K308">
    <cfRule type="containsText" dxfId="244" priority="363" operator="containsText" text="medium">
      <formula>NOT(ISERROR(SEARCH("medium",K308)))</formula>
    </cfRule>
    <cfRule type="containsText" dxfId="243" priority="364" operator="containsText" text="High">
      <formula>NOT(ISERROR(SEARCH("High",K308)))</formula>
    </cfRule>
  </conditionalFormatting>
  <conditionalFormatting sqref="K309:K310">
    <cfRule type="colorScale" priority="362">
      <colorScale>
        <cfvo type="min"/>
        <cfvo type="percentile" val="50"/>
        <cfvo type="max"/>
        <color rgb="FFF8696B"/>
        <color rgb="FFFFEB84"/>
        <color rgb="FF63BE7B"/>
      </colorScale>
    </cfRule>
  </conditionalFormatting>
  <conditionalFormatting sqref="K309:K310">
    <cfRule type="containsText" dxfId="242" priority="360" operator="containsText" text="medium">
      <formula>NOT(ISERROR(SEARCH("medium",K309)))</formula>
    </cfRule>
    <cfRule type="containsText" dxfId="241" priority="361" operator="containsText" text="High">
      <formula>NOT(ISERROR(SEARCH("High",K309)))</formula>
    </cfRule>
  </conditionalFormatting>
  <conditionalFormatting sqref="K311:K312">
    <cfRule type="colorScale" priority="359">
      <colorScale>
        <cfvo type="min"/>
        <cfvo type="percentile" val="50"/>
        <cfvo type="max"/>
        <color rgb="FFF8696B"/>
        <color rgb="FFFFEB84"/>
        <color rgb="FF63BE7B"/>
      </colorScale>
    </cfRule>
  </conditionalFormatting>
  <conditionalFormatting sqref="K311:K312">
    <cfRule type="containsText" dxfId="240" priority="357" operator="containsText" text="medium">
      <formula>NOT(ISERROR(SEARCH("medium",K311)))</formula>
    </cfRule>
    <cfRule type="containsText" dxfId="239" priority="358" operator="containsText" text="High">
      <formula>NOT(ISERROR(SEARCH("High",K311)))</formula>
    </cfRule>
  </conditionalFormatting>
  <conditionalFormatting sqref="K313">
    <cfRule type="colorScale" priority="356">
      <colorScale>
        <cfvo type="min"/>
        <cfvo type="percentile" val="50"/>
        <cfvo type="max"/>
        <color rgb="FFF8696B"/>
        <color rgb="FFFFEB84"/>
        <color rgb="FF63BE7B"/>
      </colorScale>
    </cfRule>
  </conditionalFormatting>
  <conditionalFormatting sqref="K313">
    <cfRule type="containsText" dxfId="238" priority="354" operator="containsText" text="medium">
      <formula>NOT(ISERROR(SEARCH("medium",K313)))</formula>
    </cfRule>
    <cfRule type="containsText" dxfId="237" priority="355" operator="containsText" text="High">
      <formula>NOT(ISERROR(SEARCH("High",K313)))</formula>
    </cfRule>
  </conditionalFormatting>
  <conditionalFormatting sqref="K314">
    <cfRule type="colorScale" priority="353">
      <colorScale>
        <cfvo type="min"/>
        <cfvo type="percentile" val="50"/>
        <cfvo type="max"/>
        <color rgb="FFF8696B"/>
        <color rgb="FFFFEB84"/>
        <color rgb="FF63BE7B"/>
      </colorScale>
    </cfRule>
  </conditionalFormatting>
  <conditionalFormatting sqref="K314">
    <cfRule type="containsText" dxfId="236" priority="351" operator="containsText" text="medium">
      <formula>NOT(ISERROR(SEARCH("medium",K314)))</formula>
    </cfRule>
    <cfRule type="containsText" dxfId="235" priority="352" operator="containsText" text="High">
      <formula>NOT(ISERROR(SEARCH("High",K314)))</formula>
    </cfRule>
  </conditionalFormatting>
  <conditionalFormatting sqref="K315">
    <cfRule type="containsText" dxfId="234" priority="345" operator="containsText" text="medium">
      <formula>NOT(ISERROR(SEARCH("medium",K315)))</formula>
    </cfRule>
    <cfRule type="containsText" dxfId="233" priority="346" operator="containsText" text="High">
      <formula>NOT(ISERROR(SEARCH("High",K315)))</formula>
    </cfRule>
  </conditionalFormatting>
  <conditionalFormatting sqref="K315">
    <cfRule type="colorScale" priority="347">
      <colorScale>
        <cfvo type="min"/>
        <cfvo type="percentile" val="50"/>
        <cfvo type="max"/>
        <color rgb="FFF8696B"/>
        <color rgb="FFFFEB84"/>
        <color rgb="FF63BE7B"/>
      </colorScale>
    </cfRule>
  </conditionalFormatting>
  <conditionalFormatting sqref="K316">
    <cfRule type="colorScale" priority="344">
      <colorScale>
        <cfvo type="min"/>
        <cfvo type="percentile" val="50"/>
        <cfvo type="max"/>
        <color rgb="FFF8696B"/>
        <color rgb="FFFFEB84"/>
        <color rgb="FF63BE7B"/>
      </colorScale>
    </cfRule>
  </conditionalFormatting>
  <conditionalFormatting sqref="K316">
    <cfRule type="containsText" dxfId="232" priority="342" operator="containsText" text="medium">
      <formula>NOT(ISERROR(SEARCH("medium",K316)))</formula>
    </cfRule>
    <cfRule type="containsText" dxfId="231" priority="343" operator="containsText" text="High">
      <formula>NOT(ISERROR(SEARCH("High",K316)))</formula>
    </cfRule>
  </conditionalFormatting>
  <conditionalFormatting sqref="K317">
    <cfRule type="colorScale" priority="341">
      <colorScale>
        <cfvo type="min"/>
        <cfvo type="percentile" val="50"/>
        <cfvo type="max"/>
        <color rgb="FFF8696B"/>
        <color rgb="FFFFEB84"/>
        <color rgb="FF63BE7B"/>
      </colorScale>
    </cfRule>
  </conditionalFormatting>
  <conditionalFormatting sqref="K317">
    <cfRule type="containsText" dxfId="230" priority="339" operator="containsText" text="medium">
      <formula>NOT(ISERROR(SEARCH("medium",K317)))</formula>
    </cfRule>
    <cfRule type="containsText" dxfId="229" priority="340" operator="containsText" text="High">
      <formula>NOT(ISERROR(SEARCH("High",K317)))</formula>
    </cfRule>
  </conditionalFormatting>
  <conditionalFormatting sqref="K318">
    <cfRule type="colorScale" priority="338">
      <colorScale>
        <cfvo type="min"/>
        <cfvo type="percentile" val="50"/>
        <cfvo type="max"/>
        <color rgb="FFF8696B"/>
        <color rgb="FFFFEB84"/>
        <color rgb="FF63BE7B"/>
      </colorScale>
    </cfRule>
  </conditionalFormatting>
  <conditionalFormatting sqref="K318">
    <cfRule type="containsText" dxfId="228" priority="336" operator="containsText" text="medium">
      <formula>NOT(ISERROR(SEARCH("medium",K318)))</formula>
    </cfRule>
    <cfRule type="containsText" dxfId="227" priority="337" operator="containsText" text="High">
      <formula>NOT(ISERROR(SEARCH("High",K318)))</formula>
    </cfRule>
  </conditionalFormatting>
  <conditionalFormatting sqref="K319">
    <cfRule type="colorScale" priority="335">
      <colorScale>
        <cfvo type="min"/>
        <cfvo type="percentile" val="50"/>
        <cfvo type="max"/>
        <color rgb="FFF8696B"/>
        <color rgb="FFFFEB84"/>
        <color rgb="FF63BE7B"/>
      </colorScale>
    </cfRule>
  </conditionalFormatting>
  <conditionalFormatting sqref="K319">
    <cfRule type="containsText" dxfId="226" priority="333" operator="containsText" text="medium">
      <formula>NOT(ISERROR(SEARCH("medium",K319)))</formula>
    </cfRule>
    <cfRule type="containsText" dxfId="225" priority="334" operator="containsText" text="High">
      <formula>NOT(ISERROR(SEARCH("High",K319)))</formula>
    </cfRule>
  </conditionalFormatting>
  <conditionalFormatting sqref="K320">
    <cfRule type="colorScale" priority="332">
      <colorScale>
        <cfvo type="min"/>
        <cfvo type="percentile" val="50"/>
        <cfvo type="max"/>
        <color rgb="FFF8696B"/>
        <color rgb="FFFFEB84"/>
        <color rgb="FF63BE7B"/>
      </colorScale>
    </cfRule>
  </conditionalFormatting>
  <conditionalFormatting sqref="K320">
    <cfRule type="containsText" dxfId="224" priority="330" operator="containsText" text="medium">
      <formula>NOT(ISERROR(SEARCH("medium",K320)))</formula>
    </cfRule>
    <cfRule type="containsText" dxfId="223" priority="331" operator="containsText" text="High">
      <formula>NOT(ISERROR(SEARCH("High",K320)))</formula>
    </cfRule>
  </conditionalFormatting>
  <conditionalFormatting sqref="K321">
    <cfRule type="colorScale" priority="329">
      <colorScale>
        <cfvo type="min"/>
        <cfvo type="percentile" val="50"/>
        <cfvo type="max"/>
        <color rgb="FFF8696B"/>
        <color rgb="FFFFEB84"/>
        <color rgb="FF63BE7B"/>
      </colorScale>
    </cfRule>
  </conditionalFormatting>
  <conditionalFormatting sqref="K321">
    <cfRule type="containsText" dxfId="222" priority="327" operator="containsText" text="medium">
      <formula>NOT(ISERROR(SEARCH("medium",K321)))</formula>
    </cfRule>
    <cfRule type="containsText" dxfId="221" priority="328" operator="containsText" text="High">
      <formula>NOT(ISERROR(SEARCH("High",K321)))</formula>
    </cfRule>
  </conditionalFormatting>
  <conditionalFormatting sqref="K322">
    <cfRule type="containsText" dxfId="220" priority="324" operator="containsText" text="medium">
      <formula>NOT(ISERROR(SEARCH("medium",K322)))</formula>
    </cfRule>
    <cfRule type="containsText" dxfId="219" priority="325" operator="containsText" text="High">
      <formula>NOT(ISERROR(SEARCH("High",K322)))</formula>
    </cfRule>
  </conditionalFormatting>
  <conditionalFormatting sqref="K322">
    <cfRule type="colorScale" priority="326">
      <colorScale>
        <cfvo type="min"/>
        <cfvo type="percentile" val="50"/>
        <cfvo type="max"/>
        <color rgb="FFF8696B"/>
        <color rgb="FFFFEB84"/>
        <color rgb="FF63BE7B"/>
      </colorScale>
    </cfRule>
  </conditionalFormatting>
  <conditionalFormatting sqref="K323:K325">
    <cfRule type="colorScale" priority="323">
      <colorScale>
        <cfvo type="min"/>
        <cfvo type="percentile" val="50"/>
        <cfvo type="max"/>
        <color rgb="FFF8696B"/>
        <color rgb="FFFFEB84"/>
        <color rgb="FF63BE7B"/>
      </colorScale>
    </cfRule>
  </conditionalFormatting>
  <conditionalFormatting sqref="K323:K325">
    <cfRule type="containsText" dxfId="218" priority="321" operator="containsText" text="medium">
      <formula>NOT(ISERROR(SEARCH("medium",K323)))</formula>
    </cfRule>
    <cfRule type="containsText" dxfId="217" priority="322" operator="containsText" text="High">
      <formula>NOT(ISERROR(SEARCH("High",K323)))</formula>
    </cfRule>
  </conditionalFormatting>
  <conditionalFormatting sqref="K326">
    <cfRule type="colorScale" priority="320">
      <colorScale>
        <cfvo type="min"/>
        <cfvo type="percentile" val="50"/>
        <cfvo type="max"/>
        <color rgb="FFF8696B"/>
        <color rgb="FFFFEB84"/>
        <color rgb="FF63BE7B"/>
      </colorScale>
    </cfRule>
  </conditionalFormatting>
  <conditionalFormatting sqref="K326">
    <cfRule type="containsText" dxfId="216" priority="318" operator="containsText" text="medium">
      <formula>NOT(ISERROR(SEARCH("medium",K326)))</formula>
    </cfRule>
    <cfRule type="containsText" dxfId="215" priority="319" operator="containsText" text="High">
      <formula>NOT(ISERROR(SEARCH("High",K326)))</formula>
    </cfRule>
  </conditionalFormatting>
  <conditionalFormatting sqref="K327">
    <cfRule type="colorScale" priority="317">
      <colorScale>
        <cfvo type="min"/>
        <cfvo type="percentile" val="50"/>
        <cfvo type="max"/>
        <color rgb="FFF8696B"/>
        <color rgb="FFFFEB84"/>
        <color rgb="FF63BE7B"/>
      </colorScale>
    </cfRule>
  </conditionalFormatting>
  <conditionalFormatting sqref="K327">
    <cfRule type="containsText" dxfId="214" priority="315" operator="containsText" text="medium">
      <formula>NOT(ISERROR(SEARCH("medium",K327)))</formula>
    </cfRule>
    <cfRule type="containsText" dxfId="213" priority="316" operator="containsText" text="High">
      <formula>NOT(ISERROR(SEARCH("High",K327)))</formula>
    </cfRule>
  </conditionalFormatting>
  <conditionalFormatting sqref="K328">
    <cfRule type="colorScale" priority="314">
      <colorScale>
        <cfvo type="min"/>
        <cfvo type="percentile" val="50"/>
        <cfvo type="max"/>
        <color rgb="FFF8696B"/>
        <color rgb="FFFFEB84"/>
        <color rgb="FF63BE7B"/>
      </colorScale>
    </cfRule>
  </conditionalFormatting>
  <conditionalFormatting sqref="K328">
    <cfRule type="containsText" dxfId="212" priority="312" operator="containsText" text="medium">
      <formula>NOT(ISERROR(SEARCH("medium",K328)))</formula>
    </cfRule>
    <cfRule type="containsText" dxfId="211" priority="313" operator="containsText" text="High">
      <formula>NOT(ISERROR(SEARCH("High",K328)))</formula>
    </cfRule>
  </conditionalFormatting>
  <conditionalFormatting sqref="K329">
    <cfRule type="colorScale" priority="311">
      <colorScale>
        <cfvo type="min"/>
        <cfvo type="percentile" val="50"/>
        <cfvo type="max"/>
        <color rgb="FFF8696B"/>
        <color rgb="FFFFEB84"/>
        <color rgb="FF63BE7B"/>
      </colorScale>
    </cfRule>
  </conditionalFormatting>
  <conditionalFormatting sqref="K329">
    <cfRule type="containsText" dxfId="210" priority="309" operator="containsText" text="medium">
      <formula>NOT(ISERROR(SEARCH("medium",K329)))</formula>
    </cfRule>
    <cfRule type="containsText" dxfId="209" priority="310" operator="containsText" text="High">
      <formula>NOT(ISERROR(SEARCH("High",K329)))</formula>
    </cfRule>
  </conditionalFormatting>
  <conditionalFormatting sqref="K330">
    <cfRule type="colorScale" priority="308">
      <colorScale>
        <cfvo type="min"/>
        <cfvo type="percentile" val="50"/>
        <cfvo type="max"/>
        <color rgb="FFF8696B"/>
        <color rgb="FFFFEB84"/>
        <color rgb="FF63BE7B"/>
      </colorScale>
    </cfRule>
  </conditionalFormatting>
  <conditionalFormatting sqref="K330">
    <cfRule type="containsText" dxfId="208" priority="306" operator="containsText" text="medium">
      <formula>NOT(ISERROR(SEARCH("medium",K330)))</formula>
    </cfRule>
    <cfRule type="containsText" dxfId="207" priority="307" operator="containsText" text="High">
      <formula>NOT(ISERROR(SEARCH("High",K330)))</formula>
    </cfRule>
  </conditionalFormatting>
  <conditionalFormatting sqref="K331">
    <cfRule type="colorScale" priority="305">
      <colorScale>
        <cfvo type="min"/>
        <cfvo type="percentile" val="50"/>
        <cfvo type="max"/>
        <color rgb="FFF8696B"/>
        <color rgb="FFFFEB84"/>
        <color rgb="FF63BE7B"/>
      </colorScale>
    </cfRule>
  </conditionalFormatting>
  <conditionalFormatting sqref="K331">
    <cfRule type="containsText" dxfId="206" priority="303" operator="containsText" text="medium">
      <formula>NOT(ISERROR(SEARCH("medium",K331)))</formula>
    </cfRule>
    <cfRule type="containsText" dxfId="205" priority="304" operator="containsText" text="High">
      <formula>NOT(ISERROR(SEARCH("High",K331)))</formula>
    </cfRule>
  </conditionalFormatting>
  <conditionalFormatting sqref="K332">
    <cfRule type="colorScale" priority="302">
      <colorScale>
        <cfvo type="min"/>
        <cfvo type="percentile" val="50"/>
        <cfvo type="max"/>
        <color rgb="FFF8696B"/>
        <color rgb="FFFFEB84"/>
        <color rgb="FF63BE7B"/>
      </colorScale>
    </cfRule>
  </conditionalFormatting>
  <conditionalFormatting sqref="K332">
    <cfRule type="containsText" dxfId="204" priority="300" operator="containsText" text="medium">
      <formula>NOT(ISERROR(SEARCH("medium",K332)))</formula>
    </cfRule>
    <cfRule type="containsText" dxfId="203" priority="301" operator="containsText" text="High">
      <formula>NOT(ISERROR(SEARCH("High",K332)))</formula>
    </cfRule>
  </conditionalFormatting>
  <conditionalFormatting sqref="K333">
    <cfRule type="colorScale" priority="299">
      <colorScale>
        <cfvo type="min"/>
        <cfvo type="percentile" val="50"/>
        <cfvo type="max"/>
        <color rgb="FFF8696B"/>
        <color rgb="FFFFEB84"/>
        <color rgb="FF63BE7B"/>
      </colorScale>
    </cfRule>
  </conditionalFormatting>
  <conditionalFormatting sqref="K333">
    <cfRule type="containsText" dxfId="202" priority="297" operator="containsText" text="medium">
      <formula>NOT(ISERROR(SEARCH("medium",K333)))</formula>
    </cfRule>
    <cfRule type="containsText" dxfId="201" priority="298" operator="containsText" text="High">
      <formula>NOT(ISERROR(SEARCH("High",K333)))</formula>
    </cfRule>
  </conditionalFormatting>
  <conditionalFormatting sqref="K334">
    <cfRule type="colorScale" priority="296">
      <colorScale>
        <cfvo type="min"/>
        <cfvo type="percentile" val="50"/>
        <cfvo type="max"/>
        <color rgb="FFF8696B"/>
        <color rgb="FFFFEB84"/>
        <color rgb="FF63BE7B"/>
      </colorScale>
    </cfRule>
  </conditionalFormatting>
  <conditionalFormatting sqref="K334">
    <cfRule type="containsText" dxfId="200" priority="294" operator="containsText" text="medium">
      <formula>NOT(ISERROR(SEARCH("medium",K334)))</formula>
    </cfRule>
    <cfRule type="containsText" dxfId="199" priority="295" operator="containsText" text="High">
      <formula>NOT(ISERROR(SEARCH("High",K334)))</formula>
    </cfRule>
  </conditionalFormatting>
  <conditionalFormatting sqref="K335">
    <cfRule type="colorScale" priority="293">
      <colorScale>
        <cfvo type="min"/>
        <cfvo type="percentile" val="50"/>
        <cfvo type="max"/>
        <color rgb="FFF8696B"/>
        <color rgb="FFFFEB84"/>
        <color rgb="FF63BE7B"/>
      </colorScale>
    </cfRule>
  </conditionalFormatting>
  <conditionalFormatting sqref="K335">
    <cfRule type="containsText" dxfId="198" priority="291" operator="containsText" text="medium">
      <formula>NOT(ISERROR(SEARCH("medium",K335)))</formula>
    </cfRule>
    <cfRule type="containsText" dxfId="197" priority="292" operator="containsText" text="High">
      <formula>NOT(ISERROR(SEARCH("High",K335)))</formula>
    </cfRule>
  </conditionalFormatting>
  <conditionalFormatting sqref="K336">
    <cfRule type="containsText" dxfId="196" priority="288" operator="containsText" text="medium">
      <formula>NOT(ISERROR(SEARCH("medium",K336)))</formula>
    </cfRule>
    <cfRule type="containsText" dxfId="195" priority="289" operator="containsText" text="High">
      <formula>NOT(ISERROR(SEARCH("High",K336)))</formula>
    </cfRule>
  </conditionalFormatting>
  <conditionalFormatting sqref="K336">
    <cfRule type="colorScale" priority="290">
      <colorScale>
        <cfvo type="min"/>
        <cfvo type="percentile" val="50"/>
        <cfvo type="max"/>
        <color rgb="FFF8696B"/>
        <color rgb="FFFFEB84"/>
        <color rgb="FF63BE7B"/>
      </colorScale>
    </cfRule>
  </conditionalFormatting>
  <conditionalFormatting sqref="K337">
    <cfRule type="colorScale" priority="287">
      <colorScale>
        <cfvo type="min"/>
        <cfvo type="percentile" val="50"/>
        <cfvo type="max"/>
        <color rgb="FFF8696B"/>
        <color rgb="FFFFEB84"/>
        <color rgb="FF63BE7B"/>
      </colorScale>
    </cfRule>
  </conditionalFormatting>
  <conditionalFormatting sqref="K337">
    <cfRule type="containsText" dxfId="194" priority="285" operator="containsText" text="medium">
      <formula>NOT(ISERROR(SEARCH("medium",K337)))</formula>
    </cfRule>
    <cfRule type="containsText" dxfId="193" priority="286" operator="containsText" text="High">
      <formula>NOT(ISERROR(SEARCH("High",K337)))</formula>
    </cfRule>
  </conditionalFormatting>
  <conditionalFormatting sqref="K338">
    <cfRule type="colorScale" priority="284">
      <colorScale>
        <cfvo type="min"/>
        <cfvo type="percentile" val="50"/>
        <cfvo type="max"/>
        <color rgb="FFF8696B"/>
        <color rgb="FFFFEB84"/>
        <color rgb="FF63BE7B"/>
      </colorScale>
    </cfRule>
  </conditionalFormatting>
  <conditionalFormatting sqref="K338">
    <cfRule type="containsText" dxfId="192" priority="282" operator="containsText" text="medium">
      <formula>NOT(ISERROR(SEARCH("medium",K338)))</formula>
    </cfRule>
    <cfRule type="containsText" dxfId="191" priority="283" operator="containsText" text="High">
      <formula>NOT(ISERROR(SEARCH("High",K338)))</formula>
    </cfRule>
  </conditionalFormatting>
  <conditionalFormatting sqref="K339">
    <cfRule type="colorScale" priority="281">
      <colorScale>
        <cfvo type="min"/>
        <cfvo type="percentile" val="50"/>
        <cfvo type="max"/>
        <color rgb="FFF8696B"/>
        <color rgb="FFFFEB84"/>
        <color rgb="FF63BE7B"/>
      </colorScale>
    </cfRule>
  </conditionalFormatting>
  <conditionalFormatting sqref="K339">
    <cfRule type="containsText" dxfId="190" priority="279" operator="containsText" text="medium">
      <formula>NOT(ISERROR(SEARCH("medium",K339)))</formula>
    </cfRule>
    <cfRule type="containsText" dxfId="189" priority="280" operator="containsText" text="High">
      <formula>NOT(ISERROR(SEARCH("High",K339)))</formula>
    </cfRule>
  </conditionalFormatting>
  <conditionalFormatting sqref="K340">
    <cfRule type="colorScale" priority="278">
      <colorScale>
        <cfvo type="min"/>
        <cfvo type="percentile" val="50"/>
        <cfvo type="max"/>
        <color rgb="FFF8696B"/>
        <color rgb="FFFFEB84"/>
        <color rgb="FF63BE7B"/>
      </colorScale>
    </cfRule>
  </conditionalFormatting>
  <conditionalFormatting sqref="K340">
    <cfRule type="containsText" dxfId="188" priority="276" operator="containsText" text="medium">
      <formula>NOT(ISERROR(SEARCH("medium",K340)))</formula>
    </cfRule>
    <cfRule type="containsText" dxfId="187" priority="277" operator="containsText" text="High">
      <formula>NOT(ISERROR(SEARCH("High",K340)))</formula>
    </cfRule>
  </conditionalFormatting>
  <conditionalFormatting sqref="K341">
    <cfRule type="colorScale" priority="275">
      <colorScale>
        <cfvo type="min"/>
        <cfvo type="percentile" val="50"/>
        <cfvo type="max"/>
        <color rgb="FFF8696B"/>
        <color rgb="FFFFEB84"/>
        <color rgb="FF63BE7B"/>
      </colorScale>
    </cfRule>
  </conditionalFormatting>
  <conditionalFormatting sqref="K341">
    <cfRule type="containsText" dxfId="186" priority="273" operator="containsText" text="medium">
      <formula>NOT(ISERROR(SEARCH("medium",K341)))</formula>
    </cfRule>
    <cfRule type="containsText" dxfId="185" priority="274" operator="containsText" text="High">
      <formula>NOT(ISERROR(SEARCH("High",K341)))</formula>
    </cfRule>
  </conditionalFormatting>
  <conditionalFormatting sqref="K342">
    <cfRule type="colorScale" priority="272">
      <colorScale>
        <cfvo type="min"/>
        <cfvo type="percentile" val="50"/>
        <cfvo type="max"/>
        <color rgb="FFF8696B"/>
        <color rgb="FFFFEB84"/>
        <color rgb="FF63BE7B"/>
      </colorScale>
    </cfRule>
  </conditionalFormatting>
  <conditionalFormatting sqref="K342">
    <cfRule type="containsText" dxfId="184" priority="270" operator="containsText" text="medium">
      <formula>NOT(ISERROR(SEARCH("medium",K342)))</formula>
    </cfRule>
    <cfRule type="containsText" dxfId="183" priority="271" operator="containsText" text="High">
      <formula>NOT(ISERROR(SEARCH("High",K342)))</formula>
    </cfRule>
  </conditionalFormatting>
  <conditionalFormatting sqref="K343">
    <cfRule type="colorScale" priority="266">
      <colorScale>
        <cfvo type="min"/>
        <cfvo type="percentile" val="50"/>
        <cfvo type="max"/>
        <color rgb="FFF8696B"/>
        <color rgb="FFFFEB84"/>
        <color rgb="FF63BE7B"/>
      </colorScale>
    </cfRule>
  </conditionalFormatting>
  <conditionalFormatting sqref="K343">
    <cfRule type="containsText" dxfId="182" priority="264" operator="containsText" text="medium">
      <formula>NOT(ISERROR(SEARCH("medium",K343)))</formula>
    </cfRule>
    <cfRule type="containsText" dxfId="181" priority="265" operator="containsText" text="High">
      <formula>NOT(ISERROR(SEARCH("High",K343)))</formula>
    </cfRule>
  </conditionalFormatting>
  <conditionalFormatting sqref="K344">
    <cfRule type="colorScale" priority="263">
      <colorScale>
        <cfvo type="min"/>
        <cfvo type="percentile" val="50"/>
        <cfvo type="max"/>
        <color rgb="FFF8696B"/>
        <color rgb="FFFFEB84"/>
        <color rgb="FF63BE7B"/>
      </colorScale>
    </cfRule>
  </conditionalFormatting>
  <conditionalFormatting sqref="K344">
    <cfRule type="containsText" dxfId="180" priority="261" operator="containsText" text="medium">
      <formula>NOT(ISERROR(SEARCH("medium",K344)))</formula>
    </cfRule>
    <cfRule type="containsText" dxfId="179" priority="262" operator="containsText" text="High">
      <formula>NOT(ISERROR(SEARCH("High",K344)))</formula>
    </cfRule>
  </conditionalFormatting>
  <conditionalFormatting sqref="K345">
    <cfRule type="colorScale" priority="260">
      <colorScale>
        <cfvo type="min"/>
        <cfvo type="percentile" val="50"/>
        <cfvo type="max"/>
        <color rgb="FFF8696B"/>
        <color rgb="FFFFEB84"/>
        <color rgb="FF63BE7B"/>
      </colorScale>
    </cfRule>
  </conditionalFormatting>
  <conditionalFormatting sqref="K345">
    <cfRule type="containsText" dxfId="178" priority="258" operator="containsText" text="medium">
      <formula>NOT(ISERROR(SEARCH("medium",K345)))</formula>
    </cfRule>
    <cfRule type="containsText" dxfId="177" priority="259" operator="containsText" text="High">
      <formula>NOT(ISERROR(SEARCH("High",K345)))</formula>
    </cfRule>
  </conditionalFormatting>
  <conditionalFormatting sqref="K346">
    <cfRule type="colorScale" priority="257">
      <colorScale>
        <cfvo type="min"/>
        <cfvo type="percentile" val="50"/>
        <cfvo type="max"/>
        <color rgb="FFF8696B"/>
        <color rgb="FFFFEB84"/>
        <color rgb="FF63BE7B"/>
      </colorScale>
    </cfRule>
  </conditionalFormatting>
  <conditionalFormatting sqref="K346">
    <cfRule type="containsText" dxfId="176" priority="255" operator="containsText" text="medium">
      <formula>NOT(ISERROR(SEARCH("medium",K346)))</formula>
    </cfRule>
    <cfRule type="containsText" dxfId="175" priority="256" operator="containsText" text="High">
      <formula>NOT(ISERROR(SEARCH("High",K346)))</formula>
    </cfRule>
  </conditionalFormatting>
  <conditionalFormatting sqref="K347">
    <cfRule type="colorScale" priority="254">
      <colorScale>
        <cfvo type="min"/>
        <cfvo type="percentile" val="50"/>
        <cfvo type="max"/>
        <color rgb="FFF8696B"/>
        <color rgb="FFFFEB84"/>
        <color rgb="FF63BE7B"/>
      </colorScale>
    </cfRule>
  </conditionalFormatting>
  <conditionalFormatting sqref="K347">
    <cfRule type="containsText" dxfId="174" priority="252" operator="containsText" text="medium">
      <formula>NOT(ISERROR(SEARCH("medium",K347)))</formula>
    </cfRule>
    <cfRule type="containsText" dxfId="173" priority="253" operator="containsText" text="High">
      <formula>NOT(ISERROR(SEARCH("High",K347)))</formula>
    </cfRule>
  </conditionalFormatting>
  <conditionalFormatting sqref="K348">
    <cfRule type="containsText" dxfId="172" priority="249" operator="containsText" text="medium">
      <formula>NOT(ISERROR(SEARCH("medium",K348)))</formula>
    </cfRule>
    <cfRule type="containsText" dxfId="171" priority="250" operator="containsText" text="High">
      <formula>NOT(ISERROR(SEARCH("High",K348)))</formula>
    </cfRule>
  </conditionalFormatting>
  <conditionalFormatting sqref="K348">
    <cfRule type="colorScale" priority="251">
      <colorScale>
        <cfvo type="min"/>
        <cfvo type="percentile" val="50"/>
        <cfvo type="max"/>
        <color rgb="FFF8696B"/>
        <color rgb="FFFFEB84"/>
        <color rgb="FF63BE7B"/>
      </colorScale>
    </cfRule>
  </conditionalFormatting>
  <conditionalFormatting sqref="K349">
    <cfRule type="containsText" dxfId="170" priority="246" operator="containsText" text="medium">
      <formula>NOT(ISERROR(SEARCH("medium",K349)))</formula>
    </cfRule>
    <cfRule type="containsText" dxfId="169" priority="247" operator="containsText" text="High">
      <formula>NOT(ISERROR(SEARCH("High",K349)))</formula>
    </cfRule>
  </conditionalFormatting>
  <conditionalFormatting sqref="K349">
    <cfRule type="colorScale" priority="248">
      <colorScale>
        <cfvo type="min"/>
        <cfvo type="percentile" val="50"/>
        <cfvo type="max"/>
        <color rgb="FFF8696B"/>
        <color rgb="FFFFEB84"/>
        <color rgb="FF63BE7B"/>
      </colorScale>
    </cfRule>
  </conditionalFormatting>
  <conditionalFormatting sqref="K350">
    <cfRule type="containsText" dxfId="168" priority="243" operator="containsText" text="medium">
      <formula>NOT(ISERROR(SEARCH("medium",K350)))</formula>
    </cfRule>
    <cfRule type="containsText" dxfId="167" priority="244" operator="containsText" text="High">
      <formula>NOT(ISERROR(SEARCH("High",K350)))</formula>
    </cfRule>
  </conditionalFormatting>
  <conditionalFormatting sqref="K350">
    <cfRule type="colorScale" priority="245">
      <colorScale>
        <cfvo type="min"/>
        <cfvo type="percentile" val="50"/>
        <cfvo type="max"/>
        <color rgb="FFF8696B"/>
        <color rgb="FFFFEB84"/>
        <color rgb="FF63BE7B"/>
      </colorScale>
    </cfRule>
  </conditionalFormatting>
  <conditionalFormatting sqref="K351">
    <cfRule type="containsText" dxfId="166" priority="240" operator="containsText" text="medium">
      <formula>NOT(ISERROR(SEARCH("medium",K351)))</formula>
    </cfRule>
    <cfRule type="containsText" dxfId="165" priority="241" operator="containsText" text="High">
      <formula>NOT(ISERROR(SEARCH("High",K351)))</formula>
    </cfRule>
  </conditionalFormatting>
  <conditionalFormatting sqref="K351">
    <cfRule type="colorScale" priority="242">
      <colorScale>
        <cfvo type="min"/>
        <cfvo type="percentile" val="50"/>
        <cfvo type="max"/>
        <color rgb="FFF8696B"/>
        <color rgb="FFFFEB84"/>
        <color rgb="FF63BE7B"/>
      </colorScale>
    </cfRule>
  </conditionalFormatting>
  <conditionalFormatting sqref="K352">
    <cfRule type="colorScale" priority="239">
      <colorScale>
        <cfvo type="min"/>
        <cfvo type="percentile" val="50"/>
        <cfvo type="max"/>
        <color rgb="FFF8696B"/>
        <color rgb="FFFFEB84"/>
        <color rgb="FF63BE7B"/>
      </colorScale>
    </cfRule>
  </conditionalFormatting>
  <conditionalFormatting sqref="K352">
    <cfRule type="containsText" dxfId="164" priority="237" operator="containsText" text="medium">
      <formula>NOT(ISERROR(SEARCH("medium",K352)))</formula>
    </cfRule>
    <cfRule type="containsText" dxfId="163" priority="238" operator="containsText" text="High">
      <formula>NOT(ISERROR(SEARCH("High",K352)))</formula>
    </cfRule>
  </conditionalFormatting>
  <conditionalFormatting sqref="K353:K354">
    <cfRule type="colorScale" priority="236">
      <colorScale>
        <cfvo type="min"/>
        <cfvo type="percentile" val="50"/>
        <cfvo type="max"/>
        <color rgb="FFF8696B"/>
        <color rgb="FFFFEB84"/>
        <color rgb="FF63BE7B"/>
      </colorScale>
    </cfRule>
  </conditionalFormatting>
  <conditionalFormatting sqref="K353:K354">
    <cfRule type="containsText" dxfId="162" priority="234" operator="containsText" text="medium">
      <formula>NOT(ISERROR(SEARCH("medium",K353)))</formula>
    </cfRule>
    <cfRule type="containsText" dxfId="161" priority="235" operator="containsText" text="High">
      <formula>NOT(ISERROR(SEARCH("High",K353)))</formula>
    </cfRule>
  </conditionalFormatting>
  <conditionalFormatting sqref="K355">
    <cfRule type="colorScale" priority="233">
      <colorScale>
        <cfvo type="min"/>
        <cfvo type="percentile" val="50"/>
        <cfvo type="max"/>
        <color rgb="FFF8696B"/>
        <color rgb="FFFFEB84"/>
        <color rgb="FF63BE7B"/>
      </colorScale>
    </cfRule>
  </conditionalFormatting>
  <conditionalFormatting sqref="K355">
    <cfRule type="containsText" dxfId="160" priority="231" operator="containsText" text="medium">
      <formula>NOT(ISERROR(SEARCH("medium",K355)))</formula>
    </cfRule>
    <cfRule type="containsText" dxfId="159" priority="232" operator="containsText" text="High">
      <formula>NOT(ISERROR(SEARCH("High",K355)))</formula>
    </cfRule>
  </conditionalFormatting>
  <conditionalFormatting sqref="K356">
    <cfRule type="colorScale" priority="230">
      <colorScale>
        <cfvo type="min"/>
        <cfvo type="percentile" val="50"/>
        <cfvo type="max"/>
        <color rgb="FFF8696B"/>
        <color rgb="FFFFEB84"/>
        <color rgb="FF63BE7B"/>
      </colorScale>
    </cfRule>
  </conditionalFormatting>
  <conditionalFormatting sqref="K356">
    <cfRule type="containsText" dxfId="158" priority="228" operator="containsText" text="medium">
      <formula>NOT(ISERROR(SEARCH("medium",K356)))</formula>
    </cfRule>
    <cfRule type="containsText" dxfId="157" priority="229" operator="containsText" text="High">
      <formula>NOT(ISERROR(SEARCH("High",K356)))</formula>
    </cfRule>
  </conditionalFormatting>
  <conditionalFormatting sqref="K357">
    <cfRule type="colorScale" priority="227">
      <colorScale>
        <cfvo type="min"/>
        <cfvo type="percentile" val="50"/>
        <cfvo type="max"/>
        <color rgb="FFF8696B"/>
        <color rgb="FFFFEB84"/>
        <color rgb="FF63BE7B"/>
      </colorScale>
    </cfRule>
  </conditionalFormatting>
  <conditionalFormatting sqref="K357">
    <cfRule type="containsText" dxfId="156" priority="225" operator="containsText" text="medium">
      <formula>NOT(ISERROR(SEARCH("medium",K357)))</formula>
    </cfRule>
    <cfRule type="containsText" dxfId="155" priority="226" operator="containsText" text="High">
      <formula>NOT(ISERROR(SEARCH("High",K357)))</formula>
    </cfRule>
  </conditionalFormatting>
  <conditionalFormatting sqref="K358">
    <cfRule type="colorScale" priority="224">
      <colorScale>
        <cfvo type="min"/>
        <cfvo type="percentile" val="50"/>
        <cfvo type="max"/>
        <color rgb="FFF8696B"/>
        <color rgb="FFFFEB84"/>
        <color rgb="FF63BE7B"/>
      </colorScale>
    </cfRule>
  </conditionalFormatting>
  <conditionalFormatting sqref="K358">
    <cfRule type="containsText" dxfId="154" priority="222" operator="containsText" text="medium">
      <formula>NOT(ISERROR(SEARCH("medium",K358)))</formula>
    </cfRule>
    <cfRule type="containsText" dxfId="153" priority="223" operator="containsText" text="High">
      <formula>NOT(ISERROR(SEARCH("High",K358)))</formula>
    </cfRule>
  </conditionalFormatting>
  <conditionalFormatting sqref="K359">
    <cfRule type="colorScale" priority="221">
      <colorScale>
        <cfvo type="min"/>
        <cfvo type="percentile" val="50"/>
        <cfvo type="max"/>
        <color rgb="FFF8696B"/>
        <color rgb="FFFFEB84"/>
        <color rgb="FF63BE7B"/>
      </colorScale>
    </cfRule>
  </conditionalFormatting>
  <conditionalFormatting sqref="K359">
    <cfRule type="containsText" dxfId="152" priority="219" operator="containsText" text="medium">
      <formula>NOT(ISERROR(SEARCH("medium",K359)))</formula>
    </cfRule>
    <cfRule type="containsText" dxfId="151" priority="220" operator="containsText" text="High">
      <formula>NOT(ISERROR(SEARCH("High",K359)))</formula>
    </cfRule>
  </conditionalFormatting>
  <conditionalFormatting sqref="K360">
    <cfRule type="colorScale" priority="218">
      <colorScale>
        <cfvo type="min"/>
        <cfvo type="percentile" val="50"/>
        <cfvo type="max"/>
        <color rgb="FFF8696B"/>
        <color rgb="FFFFEB84"/>
        <color rgb="FF63BE7B"/>
      </colorScale>
    </cfRule>
  </conditionalFormatting>
  <conditionalFormatting sqref="K360">
    <cfRule type="containsText" dxfId="150" priority="216" operator="containsText" text="medium">
      <formula>NOT(ISERROR(SEARCH("medium",K360)))</formula>
    </cfRule>
    <cfRule type="containsText" dxfId="149" priority="217" operator="containsText" text="High">
      <formula>NOT(ISERROR(SEARCH("High",K360)))</formula>
    </cfRule>
  </conditionalFormatting>
  <conditionalFormatting sqref="K361">
    <cfRule type="containsText" dxfId="148" priority="213" operator="containsText" text="medium">
      <formula>NOT(ISERROR(SEARCH("medium",K361)))</formula>
    </cfRule>
    <cfRule type="containsText" dxfId="147" priority="214" operator="containsText" text="High">
      <formula>NOT(ISERROR(SEARCH("High",K361)))</formula>
    </cfRule>
  </conditionalFormatting>
  <conditionalFormatting sqref="K361">
    <cfRule type="colorScale" priority="215">
      <colorScale>
        <cfvo type="min"/>
        <cfvo type="percentile" val="50"/>
        <cfvo type="max"/>
        <color rgb="FFF8696B"/>
        <color rgb="FFFFEB84"/>
        <color rgb="FF63BE7B"/>
      </colorScale>
    </cfRule>
  </conditionalFormatting>
  <conditionalFormatting sqref="K362">
    <cfRule type="containsText" dxfId="146" priority="210" operator="containsText" text="medium">
      <formula>NOT(ISERROR(SEARCH("medium",K362)))</formula>
    </cfRule>
    <cfRule type="containsText" dxfId="145" priority="211" operator="containsText" text="High">
      <formula>NOT(ISERROR(SEARCH("High",K362)))</formula>
    </cfRule>
  </conditionalFormatting>
  <conditionalFormatting sqref="K362">
    <cfRule type="colorScale" priority="212">
      <colorScale>
        <cfvo type="min"/>
        <cfvo type="percentile" val="50"/>
        <cfvo type="max"/>
        <color rgb="FFF8696B"/>
        <color rgb="FFFFEB84"/>
        <color rgb="FF63BE7B"/>
      </colorScale>
    </cfRule>
  </conditionalFormatting>
  <conditionalFormatting sqref="K363">
    <cfRule type="containsText" dxfId="144" priority="207" operator="containsText" text="medium">
      <formula>NOT(ISERROR(SEARCH("medium",K363)))</formula>
    </cfRule>
    <cfRule type="containsText" dxfId="143" priority="208" operator="containsText" text="High">
      <formula>NOT(ISERROR(SEARCH("High",K363)))</formula>
    </cfRule>
  </conditionalFormatting>
  <conditionalFormatting sqref="K363">
    <cfRule type="colorScale" priority="209">
      <colorScale>
        <cfvo type="min"/>
        <cfvo type="percentile" val="50"/>
        <cfvo type="max"/>
        <color rgb="FFF8696B"/>
        <color rgb="FFFFEB84"/>
        <color rgb="FF63BE7B"/>
      </colorScale>
    </cfRule>
  </conditionalFormatting>
  <conditionalFormatting sqref="K364">
    <cfRule type="containsText" dxfId="142" priority="204" operator="containsText" text="medium">
      <formula>NOT(ISERROR(SEARCH("medium",K364)))</formula>
    </cfRule>
    <cfRule type="containsText" dxfId="141" priority="205" operator="containsText" text="High">
      <formula>NOT(ISERROR(SEARCH("High",K364)))</formula>
    </cfRule>
  </conditionalFormatting>
  <conditionalFormatting sqref="K364">
    <cfRule type="colorScale" priority="206">
      <colorScale>
        <cfvo type="min"/>
        <cfvo type="percentile" val="50"/>
        <cfvo type="max"/>
        <color rgb="FFF8696B"/>
        <color rgb="FFFFEB84"/>
        <color rgb="FF63BE7B"/>
      </colorScale>
    </cfRule>
  </conditionalFormatting>
  <conditionalFormatting sqref="K365:K366">
    <cfRule type="containsText" dxfId="140" priority="201" operator="containsText" text="medium">
      <formula>NOT(ISERROR(SEARCH("medium",K365)))</formula>
    </cfRule>
    <cfRule type="containsText" dxfId="139" priority="202" operator="containsText" text="High">
      <formula>NOT(ISERROR(SEARCH("High",K365)))</formula>
    </cfRule>
  </conditionalFormatting>
  <conditionalFormatting sqref="K365:K366">
    <cfRule type="colorScale" priority="203">
      <colorScale>
        <cfvo type="min"/>
        <cfvo type="percentile" val="50"/>
        <cfvo type="max"/>
        <color rgb="FFF8696B"/>
        <color rgb="FFFFEB84"/>
        <color rgb="FF63BE7B"/>
      </colorScale>
    </cfRule>
  </conditionalFormatting>
  <conditionalFormatting sqref="K367">
    <cfRule type="containsText" dxfId="138" priority="198" operator="containsText" text="medium">
      <formula>NOT(ISERROR(SEARCH("medium",K367)))</formula>
    </cfRule>
    <cfRule type="containsText" dxfId="137" priority="199" operator="containsText" text="High">
      <formula>NOT(ISERROR(SEARCH("High",K367)))</formula>
    </cfRule>
  </conditionalFormatting>
  <conditionalFormatting sqref="K367">
    <cfRule type="colorScale" priority="200">
      <colorScale>
        <cfvo type="min"/>
        <cfvo type="percentile" val="50"/>
        <cfvo type="max"/>
        <color rgb="FFF8696B"/>
        <color rgb="FFFFEB84"/>
        <color rgb="FF63BE7B"/>
      </colorScale>
    </cfRule>
  </conditionalFormatting>
  <conditionalFormatting sqref="K368">
    <cfRule type="containsText" dxfId="136" priority="195" operator="containsText" text="medium">
      <formula>NOT(ISERROR(SEARCH("medium",K368)))</formula>
    </cfRule>
    <cfRule type="containsText" dxfId="135" priority="196" operator="containsText" text="High">
      <formula>NOT(ISERROR(SEARCH("High",K368)))</formula>
    </cfRule>
  </conditionalFormatting>
  <conditionalFormatting sqref="K368">
    <cfRule type="colorScale" priority="197">
      <colorScale>
        <cfvo type="min"/>
        <cfvo type="percentile" val="50"/>
        <cfvo type="max"/>
        <color rgb="FFF8696B"/>
        <color rgb="FFFFEB84"/>
        <color rgb="FF63BE7B"/>
      </colorScale>
    </cfRule>
  </conditionalFormatting>
  <conditionalFormatting sqref="K369">
    <cfRule type="containsText" dxfId="134" priority="192" operator="containsText" text="medium">
      <formula>NOT(ISERROR(SEARCH("medium",K369)))</formula>
    </cfRule>
    <cfRule type="containsText" dxfId="133" priority="193" operator="containsText" text="High">
      <formula>NOT(ISERROR(SEARCH("High",K369)))</formula>
    </cfRule>
  </conditionalFormatting>
  <conditionalFormatting sqref="K369">
    <cfRule type="colorScale" priority="194">
      <colorScale>
        <cfvo type="min"/>
        <cfvo type="percentile" val="50"/>
        <cfvo type="max"/>
        <color rgb="FFF8696B"/>
        <color rgb="FFFFEB84"/>
        <color rgb="FF63BE7B"/>
      </colorScale>
    </cfRule>
  </conditionalFormatting>
  <conditionalFormatting sqref="K370">
    <cfRule type="containsText" dxfId="132" priority="189" operator="containsText" text="medium">
      <formula>NOT(ISERROR(SEARCH("medium",K370)))</formula>
    </cfRule>
    <cfRule type="containsText" dxfId="131" priority="190" operator="containsText" text="High">
      <formula>NOT(ISERROR(SEARCH("High",K370)))</formula>
    </cfRule>
  </conditionalFormatting>
  <conditionalFormatting sqref="K370">
    <cfRule type="colorScale" priority="191">
      <colorScale>
        <cfvo type="min"/>
        <cfvo type="percentile" val="50"/>
        <cfvo type="max"/>
        <color rgb="FFF8696B"/>
        <color rgb="FFFFEB84"/>
        <color rgb="FF63BE7B"/>
      </colorScale>
    </cfRule>
  </conditionalFormatting>
  <conditionalFormatting sqref="K371:K373">
    <cfRule type="containsText" dxfId="130" priority="186" operator="containsText" text="medium">
      <formula>NOT(ISERROR(SEARCH("medium",K371)))</formula>
    </cfRule>
    <cfRule type="containsText" dxfId="129" priority="187" operator="containsText" text="High">
      <formula>NOT(ISERROR(SEARCH("High",K371)))</formula>
    </cfRule>
  </conditionalFormatting>
  <conditionalFormatting sqref="K371:K373">
    <cfRule type="colorScale" priority="188">
      <colorScale>
        <cfvo type="min"/>
        <cfvo type="percentile" val="50"/>
        <cfvo type="max"/>
        <color rgb="FFF8696B"/>
        <color rgb="FFFFEB84"/>
        <color rgb="FF63BE7B"/>
      </colorScale>
    </cfRule>
  </conditionalFormatting>
  <conditionalFormatting sqref="K374">
    <cfRule type="containsText" dxfId="128" priority="183" operator="containsText" text="medium">
      <formula>NOT(ISERROR(SEARCH("medium",K374)))</formula>
    </cfRule>
    <cfRule type="containsText" dxfId="127" priority="184" operator="containsText" text="High">
      <formula>NOT(ISERROR(SEARCH("High",K374)))</formula>
    </cfRule>
  </conditionalFormatting>
  <conditionalFormatting sqref="K374">
    <cfRule type="colorScale" priority="185">
      <colorScale>
        <cfvo type="min"/>
        <cfvo type="percentile" val="50"/>
        <cfvo type="max"/>
        <color rgb="FFF8696B"/>
        <color rgb="FFFFEB84"/>
        <color rgb="FF63BE7B"/>
      </colorScale>
    </cfRule>
  </conditionalFormatting>
  <conditionalFormatting sqref="K375">
    <cfRule type="containsText" dxfId="126" priority="180" operator="containsText" text="medium">
      <formula>NOT(ISERROR(SEARCH("medium",K375)))</formula>
    </cfRule>
    <cfRule type="containsText" dxfId="125" priority="181" operator="containsText" text="High">
      <formula>NOT(ISERROR(SEARCH("High",K375)))</formula>
    </cfRule>
  </conditionalFormatting>
  <conditionalFormatting sqref="K375">
    <cfRule type="colorScale" priority="182">
      <colorScale>
        <cfvo type="min"/>
        <cfvo type="percentile" val="50"/>
        <cfvo type="max"/>
        <color rgb="FFF8696B"/>
        <color rgb="FFFFEB84"/>
        <color rgb="FF63BE7B"/>
      </colorScale>
    </cfRule>
  </conditionalFormatting>
  <conditionalFormatting sqref="K376">
    <cfRule type="containsText" dxfId="124" priority="177" operator="containsText" text="medium">
      <formula>NOT(ISERROR(SEARCH("medium",K376)))</formula>
    </cfRule>
    <cfRule type="containsText" dxfId="123" priority="178" operator="containsText" text="High">
      <formula>NOT(ISERROR(SEARCH("High",K376)))</formula>
    </cfRule>
  </conditionalFormatting>
  <conditionalFormatting sqref="K376">
    <cfRule type="colorScale" priority="179">
      <colorScale>
        <cfvo type="min"/>
        <cfvo type="percentile" val="50"/>
        <cfvo type="max"/>
        <color rgb="FFF8696B"/>
        <color rgb="FFFFEB84"/>
        <color rgb="FF63BE7B"/>
      </colorScale>
    </cfRule>
  </conditionalFormatting>
  <conditionalFormatting sqref="K377">
    <cfRule type="containsText" dxfId="122" priority="174" operator="containsText" text="medium">
      <formula>NOT(ISERROR(SEARCH("medium",K377)))</formula>
    </cfRule>
    <cfRule type="containsText" dxfId="121" priority="175" operator="containsText" text="High">
      <formula>NOT(ISERROR(SEARCH("High",K377)))</formula>
    </cfRule>
  </conditionalFormatting>
  <conditionalFormatting sqref="K377">
    <cfRule type="colorScale" priority="176">
      <colorScale>
        <cfvo type="min"/>
        <cfvo type="percentile" val="50"/>
        <cfvo type="max"/>
        <color rgb="FFF8696B"/>
        <color rgb="FFFFEB84"/>
        <color rgb="FF63BE7B"/>
      </colorScale>
    </cfRule>
  </conditionalFormatting>
  <conditionalFormatting sqref="K378">
    <cfRule type="containsText" dxfId="120" priority="171" operator="containsText" text="medium">
      <formula>NOT(ISERROR(SEARCH("medium",K378)))</formula>
    </cfRule>
    <cfRule type="containsText" dxfId="119" priority="172" operator="containsText" text="High">
      <formula>NOT(ISERROR(SEARCH("High",K378)))</formula>
    </cfRule>
  </conditionalFormatting>
  <conditionalFormatting sqref="K378">
    <cfRule type="colorScale" priority="173">
      <colorScale>
        <cfvo type="min"/>
        <cfvo type="percentile" val="50"/>
        <cfvo type="max"/>
        <color rgb="FFF8696B"/>
        <color rgb="FFFFEB84"/>
        <color rgb="FF63BE7B"/>
      </colorScale>
    </cfRule>
  </conditionalFormatting>
  <conditionalFormatting sqref="K379">
    <cfRule type="containsText" dxfId="118" priority="168" operator="containsText" text="medium">
      <formula>NOT(ISERROR(SEARCH("medium",K379)))</formula>
    </cfRule>
    <cfRule type="containsText" dxfId="117" priority="169" operator="containsText" text="High">
      <formula>NOT(ISERROR(SEARCH("High",K379)))</formula>
    </cfRule>
  </conditionalFormatting>
  <conditionalFormatting sqref="K379">
    <cfRule type="colorScale" priority="170">
      <colorScale>
        <cfvo type="min"/>
        <cfvo type="percentile" val="50"/>
        <cfvo type="max"/>
        <color rgb="FFF8696B"/>
        <color rgb="FFFFEB84"/>
        <color rgb="FF63BE7B"/>
      </colorScale>
    </cfRule>
  </conditionalFormatting>
  <conditionalFormatting sqref="K380">
    <cfRule type="containsText" dxfId="116" priority="165" operator="containsText" text="medium">
      <formula>NOT(ISERROR(SEARCH("medium",K380)))</formula>
    </cfRule>
    <cfRule type="containsText" dxfId="115" priority="166" operator="containsText" text="High">
      <formula>NOT(ISERROR(SEARCH("High",K380)))</formula>
    </cfRule>
  </conditionalFormatting>
  <conditionalFormatting sqref="K380">
    <cfRule type="colorScale" priority="167">
      <colorScale>
        <cfvo type="min"/>
        <cfvo type="percentile" val="50"/>
        <cfvo type="max"/>
        <color rgb="FFF8696B"/>
        <color rgb="FFFFEB84"/>
        <color rgb="FF63BE7B"/>
      </colorScale>
    </cfRule>
  </conditionalFormatting>
  <conditionalFormatting sqref="K381">
    <cfRule type="containsText" dxfId="114" priority="162" operator="containsText" text="medium">
      <formula>NOT(ISERROR(SEARCH("medium",K381)))</formula>
    </cfRule>
    <cfRule type="containsText" dxfId="113" priority="163" operator="containsText" text="High">
      <formula>NOT(ISERROR(SEARCH("High",K381)))</formula>
    </cfRule>
  </conditionalFormatting>
  <conditionalFormatting sqref="K381">
    <cfRule type="colorScale" priority="164">
      <colorScale>
        <cfvo type="min"/>
        <cfvo type="percentile" val="50"/>
        <cfvo type="max"/>
        <color rgb="FFF8696B"/>
        <color rgb="FFFFEB84"/>
        <color rgb="FF63BE7B"/>
      </colorScale>
    </cfRule>
  </conditionalFormatting>
  <conditionalFormatting sqref="K382">
    <cfRule type="containsText" dxfId="112" priority="159" operator="containsText" text="medium">
      <formula>NOT(ISERROR(SEARCH("medium",K382)))</formula>
    </cfRule>
    <cfRule type="containsText" dxfId="111" priority="160" operator="containsText" text="High">
      <formula>NOT(ISERROR(SEARCH("High",K382)))</formula>
    </cfRule>
  </conditionalFormatting>
  <conditionalFormatting sqref="K382">
    <cfRule type="colorScale" priority="161">
      <colorScale>
        <cfvo type="min"/>
        <cfvo type="percentile" val="50"/>
        <cfvo type="max"/>
        <color rgb="FFF8696B"/>
        <color rgb="FFFFEB84"/>
        <color rgb="FF63BE7B"/>
      </colorScale>
    </cfRule>
  </conditionalFormatting>
  <conditionalFormatting sqref="K383">
    <cfRule type="containsText" dxfId="110" priority="156" operator="containsText" text="medium">
      <formula>NOT(ISERROR(SEARCH("medium",K383)))</formula>
    </cfRule>
    <cfRule type="containsText" dxfId="109" priority="157" operator="containsText" text="High">
      <formula>NOT(ISERROR(SEARCH("High",K383)))</formula>
    </cfRule>
  </conditionalFormatting>
  <conditionalFormatting sqref="K383">
    <cfRule type="colorScale" priority="158">
      <colorScale>
        <cfvo type="min"/>
        <cfvo type="percentile" val="50"/>
        <cfvo type="max"/>
        <color rgb="FFF8696B"/>
        <color rgb="FFFFEB84"/>
        <color rgb="FF63BE7B"/>
      </colorScale>
    </cfRule>
  </conditionalFormatting>
  <conditionalFormatting sqref="K384:K385">
    <cfRule type="containsText" dxfId="108" priority="153" operator="containsText" text="medium">
      <formula>NOT(ISERROR(SEARCH("medium",K384)))</formula>
    </cfRule>
    <cfRule type="containsText" dxfId="107" priority="154" operator="containsText" text="High">
      <formula>NOT(ISERROR(SEARCH("High",K384)))</formula>
    </cfRule>
  </conditionalFormatting>
  <conditionalFormatting sqref="K384:K385">
    <cfRule type="colorScale" priority="155">
      <colorScale>
        <cfvo type="min"/>
        <cfvo type="percentile" val="50"/>
        <cfvo type="max"/>
        <color rgb="FFF8696B"/>
        <color rgb="FFFFEB84"/>
        <color rgb="FF63BE7B"/>
      </colorScale>
    </cfRule>
  </conditionalFormatting>
  <conditionalFormatting sqref="K386">
    <cfRule type="containsText" dxfId="106" priority="150" operator="containsText" text="medium">
      <formula>NOT(ISERROR(SEARCH("medium",K386)))</formula>
    </cfRule>
    <cfRule type="containsText" dxfId="105" priority="151" operator="containsText" text="High">
      <formula>NOT(ISERROR(SEARCH("High",K386)))</formula>
    </cfRule>
  </conditionalFormatting>
  <conditionalFormatting sqref="K386">
    <cfRule type="colorScale" priority="152">
      <colorScale>
        <cfvo type="min"/>
        <cfvo type="percentile" val="50"/>
        <cfvo type="max"/>
        <color rgb="FFF8696B"/>
        <color rgb="FFFFEB84"/>
        <color rgb="FF63BE7B"/>
      </colorScale>
    </cfRule>
  </conditionalFormatting>
  <conditionalFormatting sqref="K387">
    <cfRule type="colorScale" priority="149">
      <colorScale>
        <cfvo type="min"/>
        <cfvo type="percentile" val="50"/>
        <cfvo type="max"/>
        <color rgb="FFF8696B"/>
        <color rgb="FFFFEB84"/>
        <color rgb="FF63BE7B"/>
      </colorScale>
    </cfRule>
  </conditionalFormatting>
  <conditionalFormatting sqref="K387">
    <cfRule type="containsText" dxfId="104" priority="147" operator="containsText" text="medium">
      <formula>NOT(ISERROR(SEARCH("medium",K387)))</formula>
    </cfRule>
    <cfRule type="containsText" dxfId="103" priority="148" operator="containsText" text="High">
      <formula>NOT(ISERROR(SEARCH("High",K387)))</formula>
    </cfRule>
  </conditionalFormatting>
  <conditionalFormatting sqref="K387">
    <cfRule type="colorScale" priority="146">
      <colorScale>
        <cfvo type="min"/>
        <cfvo type="percentile" val="50"/>
        <cfvo type="max"/>
        <color rgb="FFF8696B"/>
        <color rgb="FFFFEB84"/>
        <color rgb="FF63BE7B"/>
      </colorScale>
    </cfRule>
  </conditionalFormatting>
  <conditionalFormatting sqref="K388">
    <cfRule type="colorScale" priority="145">
      <colorScale>
        <cfvo type="min"/>
        <cfvo type="percentile" val="50"/>
        <cfvo type="max"/>
        <color rgb="FFF8696B"/>
        <color rgb="FFFFEB84"/>
        <color rgb="FF63BE7B"/>
      </colorScale>
    </cfRule>
  </conditionalFormatting>
  <conditionalFormatting sqref="K388">
    <cfRule type="containsText" dxfId="102" priority="143" operator="containsText" text="medium">
      <formula>NOT(ISERROR(SEARCH("medium",K388)))</formula>
    </cfRule>
    <cfRule type="containsText" dxfId="101" priority="144" operator="containsText" text="High">
      <formula>NOT(ISERROR(SEARCH("High",K388)))</formula>
    </cfRule>
  </conditionalFormatting>
  <conditionalFormatting sqref="K388">
    <cfRule type="colorScale" priority="142">
      <colorScale>
        <cfvo type="min"/>
        <cfvo type="percentile" val="50"/>
        <cfvo type="max"/>
        <color rgb="FFF8696B"/>
        <color rgb="FFFFEB84"/>
        <color rgb="FF63BE7B"/>
      </colorScale>
    </cfRule>
  </conditionalFormatting>
  <conditionalFormatting sqref="K389">
    <cfRule type="colorScale" priority="141">
      <colorScale>
        <cfvo type="min"/>
        <cfvo type="percentile" val="50"/>
        <cfvo type="max"/>
        <color rgb="FFF8696B"/>
        <color rgb="FFFFEB84"/>
        <color rgb="FF63BE7B"/>
      </colorScale>
    </cfRule>
  </conditionalFormatting>
  <conditionalFormatting sqref="K389">
    <cfRule type="containsText" dxfId="100" priority="139" operator="containsText" text="medium">
      <formula>NOT(ISERROR(SEARCH("medium",K389)))</formula>
    </cfRule>
    <cfRule type="containsText" dxfId="99" priority="140" operator="containsText" text="High">
      <formula>NOT(ISERROR(SEARCH("High",K389)))</formula>
    </cfRule>
  </conditionalFormatting>
  <conditionalFormatting sqref="K389">
    <cfRule type="colorScale" priority="138">
      <colorScale>
        <cfvo type="min"/>
        <cfvo type="percentile" val="50"/>
        <cfvo type="max"/>
        <color rgb="FFF8696B"/>
        <color rgb="FFFFEB84"/>
        <color rgb="FF63BE7B"/>
      </colorScale>
    </cfRule>
  </conditionalFormatting>
  <conditionalFormatting sqref="K389">
    <cfRule type="colorScale" priority="137">
      <colorScale>
        <cfvo type="min"/>
        <cfvo type="percentile" val="50"/>
        <cfvo type="max"/>
        <color rgb="FFF8696B"/>
        <color rgb="FFFFEB84"/>
        <color rgb="FF63BE7B"/>
      </colorScale>
    </cfRule>
  </conditionalFormatting>
  <conditionalFormatting sqref="K390">
    <cfRule type="containsText" dxfId="98" priority="134" operator="containsText" text="medium">
      <formula>NOT(ISERROR(SEARCH("medium",K390)))</formula>
    </cfRule>
    <cfRule type="containsText" dxfId="97" priority="135" operator="containsText" text="High">
      <formula>NOT(ISERROR(SEARCH("High",K390)))</formula>
    </cfRule>
  </conditionalFormatting>
  <conditionalFormatting sqref="K390">
    <cfRule type="colorScale" priority="136">
      <colorScale>
        <cfvo type="min"/>
        <cfvo type="percentile" val="50"/>
        <cfvo type="max"/>
        <color rgb="FFF8696B"/>
        <color rgb="FFFFEB84"/>
        <color rgb="FF63BE7B"/>
      </colorScale>
    </cfRule>
  </conditionalFormatting>
  <conditionalFormatting sqref="K391">
    <cfRule type="colorScale" priority="133">
      <colorScale>
        <cfvo type="min"/>
        <cfvo type="percentile" val="50"/>
        <cfvo type="max"/>
        <color rgb="FFF8696B"/>
        <color rgb="FFFFEB84"/>
        <color rgb="FF63BE7B"/>
      </colorScale>
    </cfRule>
  </conditionalFormatting>
  <conditionalFormatting sqref="K391">
    <cfRule type="containsText" dxfId="96" priority="131" operator="containsText" text="medium">
      <formula>NOT(ISERROR(SEARCH("medium",K391)))</formula>
    </cfRule>
    <cfRule type="containsText" dxfId="95" priority="132" operator="containsText" text="High">
      <formula>NOT(ISERROR(SEARCH("High",K391)))</formula>
    </cfRule>
  </conditionalFormatting>
  <conditionalFormatting sqref="K392">
    <cfRule type="colorScale" priority="130">
      <colorScale>
        <cfvo type="min"/>
        <cfvo type="percentile" val="50"/>
        <cfvo type="max"/>
        <color rgb="FFF8696B"/>
        <color rgb="FFFFEB84"/>
        <color rgb="FF63BE7B"/>
      </colorScale>
    </cfRule>
  </conditionalFormatting>
  <conditionalFormatting sqref="K392">
    <cfRule type="containsText" dxfId="94" priority="128" operator="containsText" text="medium">
      <formula>NOT(ISERROR(SEARCH("medium",K392)))</formula>
    </cfRule>
    <cfRule type="containsText" dxfId="93" priority="129" operator="containsText" text="High">
      <formula>NOT(ISERROR(SEARCH("High",K392)))</formula>
    </cfRule>
  </conditionalFormatting>
  <conditionalFormatting sqref="K393">
    <cfRule type="colorScale" priority="126">
      <colorScale>
        <cfvo type="min"/>
        <cfvo type="percentile" val="50"/>
        <cfvo type="max"/>
        <color rgb="FFF8696B"/>
        <color rgb="FFFFEB84"/>
        <color rgb="FF63BE7B"/>
      </colorScale>
    </cfRule>
  </conditionalFormatting>
  <conditionalFormatting sqref="K393">
    <cfRule type="containsText" dxfId="92" priority="124" operator="containsText" text="medium">
      <formula>NOT(ISERROR(SEARCH("medium",K393)))</formula>
    </cfRule>
    <cfRule type="containsText" dxfId="91" priority="125" operator="containsText" text="High">
      <formula>NOT(ISERROR(SEARCH("High",K393)))</formula>
    </cfRule>
  </conditionalFormatting>
  <conditionalFormatting sqref="K393">
    <cfRule type="colorScale" priority="127">
      <colorScale>
        <cfvo type="min"/>
        <cfvo type="percentile" val="50"/>
        <cfvo type="max"/>
        <color rgb="FFF8696B"/>
        <color rgb="FFFFEB84"/>
        <color rgb="FF63BE7B"/>
      </colorScale>
    </cfRule>
  </conditionalFormatting>
  <conditionalFormatting sqref="K394">
    <cfRule type="containsText" dxfId="90" priority="121" operator="containsText" text="medium">
      <formula>NOT(ISERROR(SEARCH("medium",K394)))</formula>
    </cfRule>
    <cfRule type="containsText" dxfId="89" priority="122" operator="containsText" text="High">
      <formula>NOT(ISERROR(SEARCH("High",K394)))</formula>
    </cfRule>
  </conditionalFormatting>
  <conditionalFormatting sqref="K394">
    <cfRule type="colorScale" priority="123">
      <colorScale>
        <cfvo type="min"/>
        <cfvo type="percentile" val="50"/>
        <cfvo type="max"/>
        <color rgb="FFF8696B"/>
        <color rgb="FFFFEB84"/>
        <color rgb="FF63BE7B"/>
      </colorScale>
    </cfRule>
  </conditionalFormatting>
  <conditionalFormatting sqref="K395:K396">
    <cfRule type="colorScale" priority="120">
      <colorScale>
        <cfvo type="min"/>
        <cfvo type="percentile" val="50"/>
        <cfvo type="max"/>
        <color rgb="FFF8696B"/>
        <color rgb="FFFFEB84"/>
        <color rgb="FF63BE7B"/>
      </colorScale>
    </cfRule>
  </conditionalFormatting>
  <conditionalFormatting sqref="K395:K396">
    <cfRule type="containsText" dxfId="88" priority="118" operator="containsText" text="medium">
      <formula>NOT(ISERROR(SEARCH("medium",K395)))</formula>
    </cfRule>
    <cfRule type="containsText" dxfId="87" priority="119" operator="containsText" text="High">
      <formula>NOT(ISERROR(SEARCH("High",K395)))</formula>
    </cfRule>
  </conditionalFormatting>
  <conditionalFormatting sqref="K397">
    <cfRule type="colorScale" priority="117">
      <colorScale>
        <cfvo type="min"/>
        <cfvo type="percentile" val="50"/>
        <cfvo type="max"/>
        <color rgb="FFF8696B"/>
        <color rgb="FFFFEB84"/>
        <color rgb="FF63BE7B"/>
      </colorScale>
    </cfRule>
  </conditionalFormatting>
  <conditionalFormatting sqref="K397">
    <cfRule type="containsText" dxfId="86" priority="115" operator="containsText" text="medium">
      <formula>NOT(ISERROR(SEARCH("medium",K397)))</formula>
    </cfRule>
    <cfRule type="containsText" dxfId="85" priority="116" operator="containsText" text="High">
      <formula>NOT(ISERROR(SEARCH("High",K397)))</formula>
    </cfRule>
  </conditionalFormatting>
  <conditionalFormatting sqref="K398">
    <cfRule type="colorScale" priority="114">
      <colorScale>
        <cfvo type="min"/>
        <cfvo type="percentile" val="50"/>
        <cfvo type="max"/>
        <color rgb="FFF8696B"/>
        <color rgb="FFFFEB84"/>
        <color rgb="FF63BE7B"/>
      </colorScale>
    </cfRule>
  </conditionalFormatting>
  <conditionalFormatting sqref="K398">
    <cfRule type="containsText" dxfId="84" priority="112" operator="containsText" text="medium">
      <formula>NOT(ISERROR(SEARCH("medium",K398)))</formula>
    </cfRule>
    <cfRule type="containsText" dxfId="83" priority="113" operator="containsText" text="High">
      <formula>NOT(ISERROR(SEARCH("High",K398)))</formula>
    </cfRule>
  </conditionalFormatting>
  <conditionalFormatting sqref="K399">
    <cfRule type="colorScale" priority="111">
      <colorScale>
        <cfvo type="min"/>
        <cfvo type="percentile" val="50"/>
        <cfvo type="max"/>
        <color rgb="FFF8696B"/>
        <color rgb="FFFFEB84"/>
        <color rgb="FF63BE7B"/>
      </colorScale>
    </cfRule>
  </conditionalFormatting>
  <conditionalFormatting sqref="K399">
    <cfRule type="containsText" dxfId="82" priority="109" operator="containsText" text="medium">
      <formula>NOT(ISERROR(SEARCH("medium",K399)))</formula>
    </cfRule>
    <cfRule type="containsText" dxfId="81" priority="110" operator="containsText" text="High">
      <formula>NOT(ISERROR(SEARCH("High",K399)))</formula>
    </cfRule>
  </conditionalFormatting>
  <conditionalFormatting sqref="K400">
    <cfRule type="colorScale" priority="108">
      <colorScale>
        <cfvo type="min"/>
        <cfvo type="percentile" val="50"/>
        <cfvo type="max"/>
        <color rgb="FFF8696B"/>
        <color rgb="FFFFEB84"/>
        <color rgb="FF63BE7B"/>
      </colorScale>
    </cfRule>
  </conditionalFormatting>
  <conditionalFormatting sqref="K400">
    <cfRule type="containsText" dxfId="80" priority="106" operator="containsText" text="medium">
      <formula>NOT(ISERROR(SEARCH("medium",K400)))</formula>
    </cfRule>
    <cfRule type="containsText" dxfId="79" priority="107" operator="containsText" text="High">
      <formula>NOT(ISERROR(SEARCH("High",K400)))</formula>
    </cfRule>
  </conditionalFormatting>
  <conditionalFormatting sqref="K401">
    <cfRule type="colorScale" priority="105">
      <colorScale>
        <cfvo type="min"/>
        <cfvo type="percentile" val="50"/>
        <cfvo type="max"/>
        <color rgb="FFF8696B"/>
        <color rgb="FFFFEB84"/>
        <color rgb="FF63BE7B"/>
      </colorScale>
    </cfRule>
  </conditionalFormatting>
  <conditionalFormatting sqref="K401">
    <cfRule type="containsText" dxfId="78" priority="103" operator="containsText" text="medium">
      <formula>NOT(ISERROR(SEARCH("medium",K401)))</formula>
    </cfRule>
    <cfRule type="containsText" dxfId="77" priority="104" operator="containsText" text="High">
      <formula>NOT(ISERROR(SEARCH("High",K401)))</formula>
    </cfRule>
  </conditionalFormatting>
  <conditionalFormatting sqref="K402">
    <cfRule type="colorScale" priority="102">
      <colorScale>
        <cfvo type="min"/>
        <cfvo type="percentile" val="50"/>
        <cfvo type="max"/>
        <color rgb="FFF8696B"/>
        <color rgb="FFFFEB84"/>
        <color rgb="FF63BE7B"/>
      </colorScale>
    </cfRule>
  </conditionalFormatting>
  <conditionalFormatting sqref="K402">
    <cfRule type="containsText" dxfId="76" priority="100" operator="containsText" text="medium">
      <formula>NOT(ISERROR(SEARCH("medium",K402)))</formula>
    </cfRule>
    <cfRule type="containsText" dxfId="75" priority="101" operator="containsText" text="High">
      <formula>NOT(ISERROR(SEARCH("High",K402)))</formula>
    </cfRule>
  </conditionalFormatting>
  <conditionalFormatting sqref="K403">
    <cfRule type="colorScale" priority="99">
      <colorScale>
        <cfvo type="min"/>
        <cfvo type="percentile" val="50"/>
        <cfvo type="max"/>
        <color rgb="FFF8696B"/>
        <color rgb="FFFFEB84"/>
        <color rgb="FF63BE7B"/>
      </colorScale>
    </cfRule>
  </conditionalFormatting>
  <conditionalFormatting sqref="K403">
    <cfRule type="containsText" dxfId="74" priority="97" operator="containsText" text="medium">
      <formula>NOT(ISERROR(SEARCH("medium",K403)))</formula>
    </cfRule>
    <cfRule type="containsText" dxfId="73" priority="98" operator="containsText" text="High">
      <formula>NOT(ISERROR(SEARCH("High",K403)))</formula>
    </cfRule>
  </conditionalFormatting>
  <conditionalFormatting sqref="K404">
    <cfRule type="colorScale" priority="96">
      <colorScale>
        <cfvo type="min"/>
        <cfvo type="percentile" val="50"/>
        <cfvo type="max"/>
        <color rgb="FFF8696B"/>
        <color rgb="FFFFEB84"/>
        <color rgb="FF63BE7B"/>
      </colorScale>
    </cfRule>
  </conditionalFormatting>
  <conditionalFormatting sqref="K404">
    <cfRule type="containsText" dxfId="72" priority="94" operator="containsText" text="medium">
      <formula>NOT(ISERROR(SEARCH("medium",K404)))</formula>
    </cfRule>
    <cfRule type="containsText" dxfId="71" priority="95" operator="containsText" text="High">
      <formula>NOT(ISERROR(SEARCH("High",K404)))</formula>
    </cfRule>
  </conditionalFormatting>
  <conditionalFormatting sqref="K405">
    <cfRule type="colorScale" priority="93">
      <colorScale>
        <cfvo type="min"/>
        <cfvo type="percentile" val="50"/>
        <cfvo type="max"/>
        <color rgb="FFF8696B"/>
        <color rgb="FFFFEB84"/>
        <color rgb="FF63BE7B"/>
      </colorScale>
    </cfRule>
  </conditionalFormatting>
  <conditionalFormatting sqref="K405">
    <cfRule type="containsText" dxfId="70" priority="91" operator="containsText" text="medium">
      <formula>NOT(ISERROR(SEARCH("medium",K405)))</formula>
    </cfRule>
    <cfRule type="containsText" dxfId="69" priority="92" operator="containsText" text="High">
      <formula>NOT(ISERROR(SEARCH("High",K405)))</formula>
    </cfRule>
  </conditionalFormatting>
  <conditionalFormatting sqref="K406:K410">
    <cfRule type="colorScale" priority="90">
      <colorScale>
        <cfvo type="min"/>
        <cfvo type="percentile" val="50"/>
        <cfvo type="max"/>
        <color rgb="FFF8696B"/>
        <color rgb="FFFFEB84"/>
        <color rgb="FF63BE7B"/>
      </colorScale>
    </cfRule>
  </conditionalFormatting>
  <conditionalFormatting sqref="K406:K410">
    <cfRule type="containsText" dxfId="68" priority="88" operator="containsText" text="medium">
      <formula>NOT(ISERROR(SEARCH("medium",K406)))</formula>
    </cfRule>
    <cfRule type="containsText" dxfId="67" priority="89" operator="containsText" text="High">
      <formula>NOT(ISERROR(SEARCH("High",K406)))</formula>
    </cfRule>
  </conditionalFormatting>
  <conditionalFormatting sqref="K1631">
    <cfRule type="colorScale" priority="84">
      <colorScale>
        <cfvo type="min"/>
        <cfvo type="percentile" val="50"/>
        <cfvo type="max"/>
        <color rgb="FFF8696B"/>
        <color rgb="FFFFEB84"/>
        <color rgb="FF63BE7B"/>
      </colorScale>
    </cfRule>
  </conditionalFormatting>
  <conditionalFormatting sqref="K1631">
    <cfRule type="containsText" dxfId="66" priority="82" operator="containsText" text="medium">
      <formula>NOT(ISERROR(SEARCH("medium",K1631)))</formula>
    </cfRule>
    <cfRule type="containsText" dxfId="65" priority="83" operator="containsText" text="High">
      <formula>NOT(ISERROR(SEARCH("High",K1631)))</formula>
    </cfRule>
  </conditionalFormatting>
  <conditionalFormatting sqref="K1632">
    <cfRule type="containsText" dxfId="64" priority="79" operator="containsText" text="medium">
      <formula>NOT(ISERROR(SEARCH("medium",K1632)))</formula>
    </cfRule>
    <cfRule type="containsText" dxfId="63" priority="80" operator="containsText" text="High">
      <formula>NOT(ISERROR(SEARCH("High",K1632)))</formula>
    </cfRule>
  </conditionalFormatting>
  <conditionalFormatting sqref="K1632">
    <cfRule type="colorScale" priority="81">
      <colorScale>
        <cfvo type="min"/>
        <cfvo type="percentile" val="50"/>
        <cfvo type="max"/>
        <color rgb="FFF8696B"/>
        <color rgb="FFFFEB84"/>
        <color rgb="FF63BE7B"/>
      </colorScale>
    </cfRule>
  </conditionalFormatting>
  <conditionalFormatting sqref="K1633">
    <cfRule type="containsText" dxfId="62" priority="76" operator="containsText" text="medium">
      <formula>NOT(ISERROR(SEARCH("medium",K1633)))</formula>
    </cfRule>
    <cfRule type="containsText" dxfId="61" priority="77" operator="containsText" text="High">
      <formula>NOT(ISERROR(SEARCH("High",K1633)))</formula>
    </cfRule>
  </conditionalFormatting>
  <conditionalFormatting sqref="K1633">
    <cfRule type="colorScale" priority="78">
      <colorScale>
        <cfvo type="min"/>
        <cfvo type="percentile" val="50"/>
        <cfvo type="max"/>
        <color rgb="FFF8696B"/>
        <color rgb="FFFFEB84"/>
        <color rgb="FF63BE7B"/>
      </colorScale>
    </cfRule>
  </conditionalFormatting>
  <conditionalFormatting sqref="K1634">
    <cfRule type="colorScale" priority="75">
      <colorScale>
        <cfvo type="min"/>
        <cfvo type="percentile" val="50"/>
        <cfvo type="max"/>
        <color rgb="FFF8696B"/>
        <color rgb="FFFFEB84"/>
        <color rgb="FF63BE7B"/>
      </colorScale>
    </cfRule>
  </conditionalFormatting>
  <conditionalFormatting sqref="K1634">
    <cfRule type="containsText" dxfId="60" priority="73" operator="containsText" text="medium">
      <formula>NOT(ISERROR(SEARCH("medium",K1634)))</formula>
    </cfRule>
    <cfRule type="containsText" dxfId="59" priority="74" operator="containsText" text="High">
      <formula>NOT(ISERROR(SEARCH("High",K1634)))</formula>
    </cfRule>
  </conditionalFormatting>
  <conditionalFormatting sqref="K1635">
    <cfRule type="containsText" dxfId="58" priority="70" operator="containsText" text="medium">
      <formula>NOT(ISERROR(SEARCH("medium",K1635)))</formula>
    </cfRule>
    <cfRule type="containsText" dxfId="57" priority="71" operator="containsText" text="High">
      <formula>NOT(ISERROR(SEARCH("High",K1635)))</formula>
    </cfRule>
  </conditionalFormatting>
  <conditionalFormatting sqref="K1635">
    <cfRule type="colorScale" priority="72">
      <colorScale>
        <cfvo type="min"/>
        <cfvo type="percentile" val="50"/>
        <cfvo type="max"/>
        <color rgb="FFF8696B"/>
        <color rgb="FFFFEB84"/>
        <color rgb="FF63BE7B"/>
      </colorScale>
    </cfRule>
  </conditionalFormatting>
  <conditionalFormatting sqref="K1636">
    <cfRule type="containsText" dxfId="56" priority="67" operator="containsText" text="medium">
      <formula>NOT(ISERROR(SEARCH("medium",K1636)))</formula>
    </cfRule>
    <cfRule type="containsText" dxfId="55" priority="68" operator="containsText" text="High">
      <formula>NOT(ISERROR(SEARCH("High",K1636)))</formula>
    </cfRule>
  </conditionalFormatting>
  <conditionalFormatting sqref="K1636">
    <cfRule type="colorScale" priority="69">
      <colorScale>
        <cfvo type="min"/>
        <cfvo type="percentile" val="50"/>
        <cfvo type="max"/>
        <color rgb="FFF8696B"/>
        <color rgb="FFFFEB84"/>
        <color rgb="FF63BE7B"/>
      </colorScale>
    </cfRule>
  </conditionalFormatting>
  <conditionalFormatting sqref="K1637">
    <cfRule type="colorScale" priority="66">
      <colorScale>
        <cfvo type="min"/>
        <cfvo type="percentile" val="50"/>
        <cfvo type="max"/>
        <color rgb="FFF8696B"/>
        <color rgb="FFFFEB84"/>
        <color rgb="FF63BE7B"/>
      </colorScale>
    </cfRule>
  </conditionalFormatting>
  <conditionalFormatting sqref="K1637">
    <cfRule type="containsText" dxfId="54" priority="64" operator="containsText" text="medium">
      <formula>NOT(ISERROR(SEARCH("medium",K1637)))</formula>
    </cfRule>
    <cfRule type="containsText" dxfId="53" priority="65" operator="containsText" text="High">
      <formula>NOT(ISERROR(SEARCH("High",K1637)))</formula>
    </cfRule>
  </conditionalFormatting>
  <conditionalFormatting sqref="K1638">
    <cfRule type="colorScale" priority="63">
      <colorScale>
        <cfvo type="min"/>
        <cfvo type="percentile" val="50"/>
        <cfvo type="max"/>
        <color rgb="FFF8696B"/>
        <color rgb="FFFFEB84"/>
        <color rgb="FF63BE7B"/>
      </colorScale>
    </cfRule>
  </conditionalFormatting>
  <conditionalFormatting sqref="K1638">
    <cfRule type="containsText" dxfId="52" priority="61" operator="containsText" text="medium">
      <formula>NOT(ISERROR(SEARCH("medium",K1638)))</formula>
    </cfRule>
    <cfRule type="containsText" dxfId="51" priority="62" operator="containsText" text="High">
      <formula>NOT(ISERROR(SEARCH("High",K1638)))</formula>
    </cfRule>
  </conditionalFormatting>
  <conditionalFormatting sqref="K1639">
    <cfRule type="containsText" dxfId="50" priority="58" operator="containsText" text="medium">
      <formula>NOT(ISERROR(SEARCH("medium",K1639)))</formula>
    </cfRule>
    <cfRule type="containsText" dxfId="49" priority="59" operator="containsText" text="High">
      <formula>NOT(ISERROR(SEARCH("High",K1639)))</formula>
    </cfRule>
  </conditionalFormatting>
  <conditionalFormatting sqref="K1639">
    <cfRule type="colorScale" priority="60">
      <colorScale>
        <cfvo type="min"/>
        <cfvo type="percentile" val="50"/>
        <cfvo type="max"/>
        <color rgb="FFF8696B"/>
        <color rgb="FFFFEB84"/>
        <color rgb="FF63BE7B"/>
      </colorScale>
    </cfRule>
  </conditionalFormatting>
  <conditionalFormatting sqref="K1640">
    <cfRule type="containsText" dxfId="48" priority="55" operator="containsText" text="medium">
      <formula>NOT(ISERROR(SEARCH("medium",K1640)))</formula>
    </cfRule>
    <cfRule type="containsText" dxfId="47" priority="56" operator="containsText" text="High">
      <formula>NOT(ISERROR(SEARCH("High",K1640)))</formula>
    </cfRule>
  </conditionalFormatting>
  <conditionalFormatting sqref="K1640">
    <cfRule type="colorScale" priority="57">
      <colorScale>
        <cfvo type="min"/>
        <cfvo type="percentile" val="50"/>
        <cfvo type="max"/>
        <color rgb="FFF8696B"/>
        <color rgb="FFFFEB84"/>
        <color rgb="FF63BE7B"/>
      </colorScale>
    </cfRule>
  </conditionalFormatting>
  <conditionalFormatting sqref="K1641">
    <cfRule type="containsText" dxfId="46" priority="52" operator="containsText" text="medium">
      <formula>NOT(ISERROR(SEARCH("medium",K1641)))</formula>
    </cfRule>
    <cfRule type="containsText" dxfId="45" priority="53" operator="containsText" text="High">
      <formula>NOT(ISERROR(SEARCH("High",K1641)))</formula>
    </cfRule>
  </conditionalFormatting>
  <conditionalFormatting sqref="K1641">
    <cfRule type="colorScale" priority="54">
      <colorScale>
        <cfvo type="min"/>
        <cfvo type="percentile" val="50"/>
        <cfvo type="max"/>
        <color rgb="FFF8696B"/>
        <color rgb="FFFFEB84"/>
        <color rgb="FF63BE7B"/>
      </colorScale>
    </cfRule>
  </conditionalFormatting>
  <conditionalFormatting sqref="K1642">
    <cfRule type="colorScale" priority="51">
      <colorScale>
        <cfvo type="min"/>
        <cfvo type="percentile" val="50"/>
        <cfvo type="max"/>
        <color rgb="FFF8696B"/>
        <color rgb="FFFFEB84"/>
        <color rgb="FF63BE7B"/>
      </colorScale>
    </cfRule>
  </conditionalFormatting>
  <conditionalFormatting sqref="K1642">
    <cfRule type="containsText" dxfId="44" priority="49" operator="containsText" text="medium">
      <formula>NOT(ISERROR(SEARCH("medium",K1642)))</formula>
    </cfRule>
    <cfRule type="containsText" dxfId="43" priority="50" operator="containsText" text="High">
      <formula>NOT(ISERROR(SEARCH("High",K1642)))</formula>
    </cfRule>
  </conditionalFormatting>
  <conditionalFormatting sqref="K1643">
    <cfRule type="containsText" dxfId="42" priority="46" operator="containsText" text="medium">
      <formula>NOT(ISERROR(SEARCH("medium",K1643)))</formula>
    </cfRule>
    <cfRule type="containsText" dxfId="41" priority="47" operator="containsText" text="High">
      <formula>NOT(ISERROR(SEARCH("High",K1643)))</formula>
    </cfRule>
  </conditionalFormatting>
  <conditionalFormatting sqref="K1643">
    <cfRule type="colorScale" priority="48">
      <colorScale>
        <cfvo type="min"/>
        <cfvo type="percentile" val="50"/>
        <cfvo type="max"/>
        <color rgb="FFF8696B"/>
        <color rgb="FFFFEB84"/>
        <color rgb="FF63BE7B"/>
      </colorScale>
    </cfRule>
  </conditionalFormatting>
  <conditionalFormatting sqref="K1644">
    <cfRule type="colorScale" priority="45">
      <colorScale>
        <cfvo type="min"/>
        <cfvo type="percentile" val="50"/>
        <cfvo type="max"/>
        <color rgb="FFF8696B"/>
        <color rgb="FFFFEB84"/>
        <color rgb="FF63BE7B"/>
      </colorScale>
    </cfRule>
  </conditionalFormatting>
  <conditionalFormatting sqref="K1644">
    <cfRule type="containsText" dxfId="40" priority="43" operator="containsText" text="medium">
      <formula>NOT(ISERROR(SEARCH("medium",K1644)))</formula>
    </cfRule>
    <cfRule type="containsText" dxfId="39" priority="44" operator="containsText" text="High">
      <formula>NOT(ISERROR(SEARCH("High",K1644)))</formula>
    </cfRule>
  </conditionalFormatting>
  <conditionalFormatting sqref="K1645">
    <cfRule type="containsText" dxfId="38" priority="40" operator="containsText" text="medium">
      <formula>NOT(ISERROR(SEARCH("medium",K1645)))</formula>
    </cfRule>
    <cfRule type="containsText" dxfId="37" priority="41" operator="containsText" text="High">
      <formula>NOT(ISERROR(SEARCH("High",K1645)))</formula>
    </cfRule>
  </conditionalFormatting>
  <conditionalFormatting sqref="K1645">
    <cfRule type="colorScale" priority="42">
      <colorScale>
        <cfvo type="min"/>
        <cfvo type="percentile" val="50"/>
        <cfvo type="max"/>
        <color rgb="FFF8696B"/>
        <color rgb="FFFFEB84"/>
        <color rgb="FF63BE7B"/>
      </colorScale>
    </cfRule>
  </conditionalFormatting>
  <conditionalFormatting sqref="K1646">
    <cfRule type="containsText" dxfId="36" priority="37" operator="containsText" text="medium">
      <formula>NOT(ISERROR(SEARCH("medium",K1646)))</formula>
    </cfRule>
    <cfRule type="containsText" dxfId="35" priority="38" operator="containsText" text="High">
      <formula>NOT(ISERROR(SEARCH("High",K1646)))</formula>
    </cfRule>
  </conditionalFormatting>
  <conditionalFormatting sqref="K1646">
    <cfRule type="colorScale" priority="39">
      <colorScale>
        <cfvo type="min"/>
        <cfvo type="percentile" val="50"/>
        <cfvo type="max"/>
        <color rgb="FFF8696B"/>
        <color rgb="FFFFEB84"/>
        <color rgb="FF63BE7B"/>
      </colorScale>
    </cfRule>
  </conditionalFormatting>
  <conditionalFormatting sqref="K1647">
    <cfRule type="containsText" dxfId="34" priority="34" operator="containsText" text="medium">
      <formula>NOT(ISERROR(SEARCH("medium",K1647)))</formula>
    </cfRule>
    <cfRule type="containsText" dxfId="33" priority="35" operator="containsText" text="High">
      <formula>NOT(ISERROR(SEARCH("High",K1647)))</formula>
    </cfRule>
  </conditionalFormatting>
  <conditionalFormatting sqref="K1647">
    <cfRule type="colorScale" priority="36">
      <colorScale>
        <cfvo type="min"/>
        <cfvo type="percentile" val="50"/>
        <cfvo type="max"/>
        <color rgb="FFF8696B"/>
        <color rgb="FFFFEB84"/>
        <color rgb="FF63BE7B"/>
      </colorScale>
    </cfRule>
  </conditionalFormatting>
  <conditionalFormatting sqref="K1648">
    <cfRule type="colorScale" priority="33">
      <colorScale>
        <cfvo type="min"/>
        <cfvo type="percentile" val="50"/>
        <cfvo type="max"/>
        <color rgb="FFF8696B"/>
        <color rgb="FFFFEB84"/>
        <color rgb="FF63BE7B"/>
      </colorScale>
    </cfRule>
  </conditionalFormatting>
  <conditionalFormatting sqref="K1648">
    <cfRule type="containsText" dxfId="32" priority="31" operator="containsText" text="medium">
      <formula>NOT(ISERROR(SEARCH("medium",K1648)))</formula>
    </cfRule>
    <cfRule type="containsText" dxfId="31" priority="32" operator="containsText" text="High">
      <formula>NOT(ISERROR(SEARCH("High",K1648)))</formula>
    </cfRule>
  </conditionalFormatting>
  <conditionalFormatting sqref="K1649">
    <cfRule type="colorScale" priority="30">
      <colorScale>
        <cfvo type="min"/>
        <cfvo type="percentile" val="50"/>
        <cfvo type="max"/>
        <color rgb="FFF8696B"/>
        <color rgb="FFFFEB84"/>
        <color rgb="FF63BE7B"/>
      </colorScale>
    </cfRule>
  </conditionalFormatting>
  <conditionalFormatting sqref="K1649">
    <cfRule type="containsText" dxfId="30" priority="28" operator="containsText" text="medium">
      <formula>NOT(ISERROR(SEARCH("medium",K1649)))</formula>
    </cfRule>
    <cfRule type="containsText" dxfId="29" priority="29" operator="containsText" text="High">
      <formula>NOT(ISERROR(SEARCH("High",K1649)))</formula>
    </cfRule>
  </conditionalFormatting>
  <conditionalFormatting sqref="K1650">
    <cfRule type="containsText" dxfId="28" priority="25" operator="containsText" text="medium">
      <formula>NOT(ISERROR(SEARCH("medium",K1650)))</formula>
    </cfRule>
    <cfRule type="containsText" dxfId="27" priority="26" operator="containsText" text="High">
      <formula>NOT(ISERROR(SEARCH("High",K1650)))</formula>
    </cfRule>
  </conditionalFormatting>
  <conditionalFormatting sqref="K1650">
    <cfRule type="colorScale" priority="27">
      <colorScale>
        <cfvo type="min"/>
        <cfvo type="percentile" val="50"/>
        <cfvo type="max"/>
        <color rgb="FFF8696B"/>
        <color rgb="FFFFEB84"/>
        <color rgb="FF63BE7B"/>
      </colorScale>
    </cfRule>
  </conditionalFormatting>
  <conditionalFormatting sqref="K1651">
    <cfRule type="containsText" dxfId="26" priority="22" operator="containsText" text="medium">
      <formula>NOT(ISERROR(SEARCH("medium",K1651)))</formula>
    </cfRule>
    <cfRule type="containsText" dxfId="25" priority="23" operator="containsText" text="High">
      <formula>NOT(ISERROR(SEARCH("High",K1651)))</formula>
    </cfRule>
  </conditionalFormatting>
  <conditionalFormatting sqref="K1651">
    <cfRule type="colorScale" priority="24">
      <colorScale>
        <cfvo type="min"/>
        <cfvo type="percentile" val="50"/>
        <cfvo type="max"/>
        <color rgb="FFF8696B"/>
        <color rgb="FFFFEB84"/>
        <color rgb="FF63BE7B"/>
      </colorScale>
    </cfRule>
  </conditionalFormatting>
  <conditionalFormatting sqref="K1652">
    <cfRule type="colorScale" priority="21">
      <colorScale>
        <cfvo type="min"/>
        <cfvo type="percentile" val="50"/>
        <cfvo type="max"/>
        <color rgb="FFF8696B"/>
        <color rgb="FFFFEB84"/>
        <color rgb="FF63BE7B"/>
      </colorScale>
    </cfRule>
  </conditionalFormatting>
  <conditionalFormatting sqref="K1652">
    <cfRule type="containsText" dxfId="24" priority="19" operator="containsText" text="medium">
      <formula>NOT(ISERROR(SEARCH("medium",K1652)))</formula>
    </cfRule>
    <cfRule type="containsText" dxfId="23" priority="20" operator="containsText" text="High">
      <formula>NOT(ISERROR(SEARCH("High",K1652)))</formula>
    </cfRule>
  </conditionalFormatting>
  <conditionalFormatting sqref="K1653">
    <cfRule type="colorScale" priority="18">
      <colorScale>
        <cfvo type="min"/>
        <cfvo type="percentile" val="50"/>
        <cfvo type="max"/>
        <color rgb="FFF8696B"/>
        <color rgb="FFFFEB84"/>
        <color rgb="FF63BE7B"/>
      </colorScale>
    </cfRule>
  </conditionalFormatting>
  <conditionalFormatting sqref="K1653">
    <cfRule type="containsText" dxfId="22" priority="16" operator="containsText" text="medium">
      <formula>NOT(ISERROR(SEARCH("medium",K1653)))</formula>
    </cfRule>
    <cfRule type="containsText" dxfId="21" priority="17" operator="containsText" text="High">
      <formula>NOT(ISERROR(SEARCH("High",K1653)))</formula>
    </cfRule>
  </conditionalFormatting>
  <conditionalFormatting sqref="K1654">
    <cfRule type="colorScale" priority="15">
      <colorScale>
        <cfvo type="min"/>
        <cfvo type="percentile" val="50"/>
        <cfvo type="max"/>
        <color rgb="FFF8696B"/>
        <color rgb="FFFFEB84"/>
        <color rgb="FF63BE7B"/>
      </colorScale>
    </cfRule>
  </conditionalFormatting>
  <conditionalFormatting sqref="K1654">
    <cfRule type="containsText" dxfId="20" priority="13" operator="containsText" text="medium">
      <formula>NOT(ISERROR(SEARCH("medium",K1654)))</formula>
    </cfRule>
    <cfRule type="containsText" dxfId="19" priority="14" operator="containsText" text="High">
      <formula>NOT(ISERROR(SEARCH("High",K1654)))</formula>
    </cfRule>
  </conditionalFormatting>
  <conditionalFormatting sqref="K1655">
    <cfRule type="colorScale" priority="12">
      <colorScale>
        <cfvo type="min"/>
        <cfvo type="percentile" val="50"/>
        <cfvo type="max"/>
        <color rgb="FFF8696B"/>
        <color rgb="FFFFEB84"/>
        <color rgb="FF63BE7B"/>
      </colorScale>
    </cfRule>
  </conditionalFormatting>
  <conditionalFormatting sqref="K1655">
    <cfRule type="containsText" dxfId="18" priority="10" operator="containsText" text="medium">
      <formula>NOT(ISERROR(SEARCH("medium",K1655)))</formula>
    </cfRule>
    <cfRule type="containsText" dxfId="17" priority="11" operator="containsText" text="High">
      <formula>NOT(ISERROR(SEARCH("High",K1655)))</formula>
    </cfRule>
  </conditionalFormatting>
  <conditionalFormatting sqref="K1656">
    <cfRule type="colorScale" priority="9">
      <colorScale>
        <cfvo type="min"/>
        <cfvo type="percentile" val="50"/>
        <cfvo type="max"/>
        <color rgb="FFF8696B"/>
        <color rgb="FFFFEB84"/>
        <color rgb="FF63BE7B"/>
      </colorScale>
    </cfRule>
  </conditionalFormatting>
  <conditionalFormatting sqref="K1656">
    <cfRule type="containsText" dxfId="16" priority="7" operator="containsText" text="medium">
      <formula>NOT(ISERROR(SEARCH("medium",K1656)))</formula>
    </cfRule>
    <cfRule type="containsText" dxfId="15" priority="8" operator="containsText" text="High">
      <formula>NOT(ISERROR(SEARCH("High",K1656)))</formula>
    </cfRule>
  </conditionalFormatting>
  <conditionalFormatting sqref="K1657">
    <cfRule type="containsText" dxfId="14" priority="4" operator="containsText" text="medium">
      <formula>NOT(ISERROR(SEARCH("medium",K1657)))</formula>
    </cfRule>
    <cfRule type="containsText" dxfId="13" priority="5" operator="containsText" text="High">
      <formula>NOT(ISERROR(SEARCH("High",K1657)))</formula>
    </cfRule>
  </conditionalFormatting>
  <conditionalFormatting sqref="K1657">
    <cfRule type="colorScale" priority="6">
      <colorScale>
        <cfvo type="min"/>
        <cfvo type="percentile" val="50"/>
        <cfvo type="max"/>
        <color rgb="FFF8696B"/>
        <color rgb="FFFFEB84"/>
        <color rgb="FF63BE7B"/>
      </colorScale>
    </cfRule>
  </conditionalFormatting>
  <conditionalFormatting sqref="K1658">
    <cfRule type="containsText" dxfId="12" priority="1" operator="containsText" text="medium">
      <formula>NOT(ISERROR(SEARCH("medium",K1658)))</formula>
    </cfRule>
    <cfRule type="containsText" dxfId="11" priority="2" operator="containsText" text="High">
      <formula>NOT(ISERROR(SEARCH("High",K1658)))</formula>
    </cfRule>
  </conditionalFormatting>
  <conditionalFormatting sqref="K1658">
    <cfRule type="colorScale" priority="3">
      <colorScale>
        <cfvo type="min"/>
        <cfvo type="percentile" val="50"/>
        <cfvo type="max"/>
        <color rgb="FFF8696B"/>
        <color rgb="FFFFEB84"/>
        <color rgb="FF63BE7B"/>
      </colorScale>
    </cfRule>
  </conditionalFormatting>
  <printOptions horizontalCentered="1"/>
  <pageMargins left="0.15748031496062992" right="0.15748031496062992" top="0.26" bottom="0.25" header="0.18" footer="0.19"/>
  <pageSetup paperSize="9" scale="75" orientation="landscape" r:id="rId5"/>
  <headerFooter alignWithMargins="0"/>
  <colBreaks count="1" manualBreakCount="1">
    <brk id="9" max="1048575" man="1"/>
  </colBreaks>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39"/>
  <sheetViews>
    <sheetView workbookViewId="0">
      <selection activeCell="B14" sqref="B14"/>
    </sheetView>
  </sheetViews>
  <sheetFormatPr defaultRowHeight="12.7" x14ac:dyDescent="0.2"/>
  <cols>
    <col min="2" max="2" width="10.125" bestFit="1" customWidth="1"/>
  </cols>
  <sheetData>
    <row r="2" spans="2:2" x14ac:dyDescent="0.2">
      <c r="B2" s="146" t="s">
        <v>560</v>
      </c>
    </row>
    <row r="3" spans="2:2" x14ac:dyDescent="0.2">
      <c r="B3" s="6" t="s">
        <v>560</v>
      </c>
    </row>
    <row r="4" spans="2:2" x14ac:dyDescent="0.2">
      <c r="B4" s="146" t="s">
        <v>560</v>
      </c>
    </row>
    <row r="5" spans="2:2" x14ac:dyDescent="0.2">
      <c r="B5" s="146" t="s">
        <v>575</v>
      </c>
    </row>
    <row r="6" spans="2:2" x14ac:dyDescent="0.2">
      <c r="B6" s="146" t="s">
        <v>575</v>
      </c>
    </row>
    <row r="7" spans="2:2" x14ac:dyDescent="0.2">
      <c r="B7" s="159" t="s">
        <v>568</v>
      </c>
    </row>
    <row r="8" spans="2:2" x14ac:dyDescent="0.2">
      <c r="B8" s="162" t="s">
        <v>560</v>
      </c>
    </row>
    <row r="9" spans="2:2" x14ac:dyDescent="0.2">
      <c r="B9" s="159" t="s">
        <v>564</v>
      </c>
    </row>
    <row r="10" spans="2:2" x14ac:dyDescent="0.2">
      <c r="B10" s="162" t="s">
        <v>575</v>
      </c>
    </row>
    <row r="11" spans="2:2" x14ac:dyDescent="0.2">
      <c r="B11" s="162" t="s">
        <v>564</v>
      </c>
    </row>
    <row r="12" spans="2:2" x14ac:dyDescent="0.2">
      <c r="B12" s="162" t="s">
        <v>590</v>
      </c>
    </row>
    <row r="13" spans="2:2" x14ac:dyDescent="0.2">
      <c r="B13" s="159" t="s">
        <v>560</v>
      </c>
    </row>
    <row r="14" spans="2:2" x14ac:dyDescent="0.2">
      <c r="B14" s="164" t="s">
        <v>590</v>
      </c>
    </row>
    <row r="15" spans="2:2" x14ac:dyDescent="0.2">
      <c r="B15" s="164" t="s">
        <v>568</v>
      </c>
    </row>
    <row r="16" spans="2:2" x14ac:dyDescent="0.2">
      <c r="B16" s="164" t="s">
        <v>590</v>
      </c>
    </row>
    <row r="17" spans="2:2" x14ac:dyDescent="0.2">
      <c r="B17" s="164" t="s">
        <v>609</v>
      </c>
    </row>
    <row r="18" spans="2:2" x14ac:dyDescent="0.2">
      <c r="B18" s="170" t="s">
        <v>560</v>
      </c>
    </row>
    <row r="19" spans="2:2" x14ac:dyDescent="0.2">
      <c r="B19" s="164" t="s">
        <v>558</v>
      </c>
    </row>
    <row r="20" spans="2:2" x14ac:dyDescent="0.2">
      <c r="B20" s="164" t="s">
        <v>558</v>
      </c>
    </row>
    <row r="21" spans="2:2" x14ac:dyDescent="0.2">
      <c r="B21" s="164" t="s">
        <v>558</v>
      </c>
    </row>
    <row r="22" spans="2:2" x14ac:dyDescent="0.2">
      <c r="B22" s="164" t="s">
        <v>609</v>
      </c>
    </row>
    <row r="23" spans="2:2" x14ac:dyDescent="0.2">
      <c r="B23" s="170" t="s">
        <v>581</v>
      </c>
    </row>
    <row r="24" spans="2:2" x14ac:dyDescent="0.2">
      <c r="B24" s="170" t="s">
        <v>581</v>
      </c>
    </row>
    <row r="25" spans="2:2" x14ac:dyDescent="0.2">
      <c r="B25" s="164" t="s">
        <v>558</v>
      </c>
    </row>
    <row r="26" spans="2:2" x14ac:dyDescent="0.2">
      <c r="B26" s="164" t="s">
        <v>628</v>
      </c>
    </row>
    <row r="27" spans="2:2" x14ac:dyDescent="0.2">
      <c r="B27" s="164" t="s">
        <v>628</v>
      </c>
    </row>
    <row r="28" spans="2:2" x14ac:dyDescent="0.2">
      <c r="B28" s="164" t="s">
        <v>628</v>
      </c>
    </row>
    <row r="29" spans="2:2" x14ac:dyDescent="0.2">
      <c r="B29" s="164" t="s">
        <v>612</v>
      </c>
    </row>
    <row r="30" spans="2:2" x14ac:dyDescent="0.2">
      <c r="B30" s="164" t="s">
        <v>633</v>
      </c>
    </row>
    <row r="31" spans="2:2" x14ac:dyDescent="0.2">
      <c r="B31" s="170" t="s">
        <v>641</v>
      </c>
    </row>
    <row r="32" spans="2:2" x14ac:dyDescent="0.2">
      <c r="B32" s="164" t="s">
        <v>583</v>
      </c>
    </row>
    <row r="33" spans="2:2" x14ac:dyDescent="0.2">
      <c r="B33" s="170" t="s">
        <v>641</v>
      </c>
    </row>
    <row r="34" spans="2:2" x14ac:dyDescent="0.2">
      <c r="B34" s="170" t="s">
        <v>641</v>
      </c>
    </row>
    <row r="35" spans="2:2" x14ac:dyDescent="0.2">
      <c r="B35" s="170" t="s">
        <v>641</v>
      </c>
    </row>
    <row r="36" spans="2:2" x14ac:dyDescent="0.2">
      <c r="B36" s="164" t="s">
        <v>641</v>
      </c>
    </row>
    <row r="37" spans="2:2" x14ac:dyDescent="0.2">
      <c r="B37" s="164" t="s">
        <v>583</v>
      </c>
    </row>
    <row r="38" spans="2:2" x14ac:dyDescent="0.2">
      <c r="B38" s="164" t="s">
        <v>641</v>
      </c>
    </row>
    <row r="39" spans="2:2" x14ac:dyDescent="0.2">
      <c r="B39" s="164" t="s">
        <v>641</v>
      </c>
    </row>
  </sheetData>
  <customSheetViews>
    <customSheetView guid="{4372BAA9-AF7A-426A-B48F-0F9CBA9C24CD}" state="hidden">
      <selection activeCell="B14" sqref="B14"/>
      <pageMargins left="0.7" right="0.7" top="0.75" bottom="0.75" header="0.3" footer="0.3"/>
    </customSheetView>
    <customSheetView guid="{AFA06315-1A84-4FBD-AC61-AA5A628C617E}" state="hidden">
      <selection activeCell="B14" sqref="B14"/>
      <pageMargins left="0.7" right="0.7" top="0.75" bottom="0.75" header="0.3" footer="0.3"/>
    </customSheetView>
    <customSheetView guid="{AAE68EE8-B7AC-4B1F-8B34-523B19048D07}" state="hidden">
      <selection activeCell="K27" sqref="K27"/>
      <pageMargins left="0.7" right="0.7" top="0.75" bottom="0.75" header="0.3" footer="0.3"/>
    </customSheetView>
    <customSheetView guid="{83B6ABCE-7C22-4F31-8427-462DF19FBA22}" state="hidden">
      <selection activeCell="B14" sqref="B1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L25"/>
  <sheetViews>
    <sheetView zoomScaleNormal="100" zoomScaleSheetLayoutView="120" workbookViewId="0">
      <pane ySplit="1" topLeftCell="A2" activePane="bottomLeft" state="frozen"/>
      <selection pane="bottomLeft" activeCell="A5" sqref="A5"/>
    </sheetView>
  </sheetViews>
  <sheetFormatPr defaultColWidth="9.125" defaultRowHeight="12.7" x14ac:dyDescent="0.2"/>
  <cols>
    <col min="1" max="1" width="9.125" style="4" bestFit="1" customWidth="1"/>
    <col min="2" max="2" width="49.125" style="202" customWidth="1"/>
    <col min="3" max="3" width="30.125" style="202" customWidth="1"/>
    <col min="4" max="4" width="15.125" style="4" hidden="1" customWidth="1"/>
    <col min="5" max="5" width="16.625" style="4" bestFit="1" customWidth="1"/>
    <col min="6" max="6" width="24.125" style="203" bestFit="1" customWidth="1"/>
    <col min="7" max="7" width="20.625" style="167" customWidth="1"/>
    <col min="8" max="8" width="18.75" style="204" customWidth="1"/>
    <col min="9" max="9" width="21.25" style="96" customWidth="1"/>
    <col min="10" max="10" width="18" style="96" customWidth="1"/>
    <col min="11" max="11" width="11.375" style="96" bestFit="1" customWidth="1"/>
    <col min="12" max="12" width="9" style="4" bestFit="1" customWidth="1"/>
    <col min="13" max="16384" width="9.125" style="4"/>
  </cols>
  <sheetData>
    <row r="1" spans="1:12" s="201" customFormat="1" ht="18" x14ac:dyDescent="0.2">
      <c r="A1" s="196" t="s">
        <v>6</v>
      </c>
      <c r="B1" s="197" t="s">
        <v>2</v>
      </c>
      <c r="C1" s="197" t="s">
        <v>4</v>
      </c>
      <c r="D1" s="198" t="s">
        <v>522</v>
      </c>
      <c r="E1" s="198" t="s">
        <v>557</v>
      </c>
      <c r="F1" s="199" t="s">
        <v>737</v>
      </c>
      <c r="G1" s="200" t="s">
        <v>569</v>
      </c>
      <c r="H1" s="197" t="s">
        <v>5</v>
      </c>
      <c r="I1" s="197" t="s">
        <v>1155</v>
      </c>
      <c r="J1" s="197" t="s">
        <v>797</v>
      </c>
      <c r="K1" s="160" t="s">
        <v>666</v>
      </c>
    </row>
    <row r="2" spans="1:12" x14ac:dyDescent="0.2">
      <c r="A2" s="163">
        <v>2</v>
      </c>
      <c r="B2" s="134" t="s">
        <v>866</v>
      </c>
      <c r="C2" s="156"/>
      <c r="D2" s="174"/>
      <c r="E2" s="133">
        <v>1</v>
      </c>
      <c r="F2" s="176">
        <v>45480</v>
      </c>
      <c r="G2" s="170"/>
      <c r="H2" s="160" t="s">
        <v>882</v>
      </c>
      <c r="I2" s="160"/>
      <c r="J2" s="176"/>
      <c r="K2" s="160" t="s">
        <v>425</v>
      </c>
      <c r="L2" s="4" t="str">
        <f ca="1">IF(J2 = "","",IF(J2&gt;NOW(),"OK","exceeded"))</f>
        <v/>
      </c>
    </row>
    <row r="3" spans="1:12" hidden="1" x14ac:dyDescent="0.2">
      <c r="A3" s="163">
        <v>12</v>
      </c>
      <c r="B3" s="134" t="s">
        <v>1809</v>
      </c>
      <c r="C3" s="156"/>
      <c r="D3" s="174"/>
      <c r="E3" s="133"/>
      <c r="F3" s="176">
        <v>45330</v>
      </c>
      <c r="G3" s="170"/>
      <c r="H3" s="160"/>
      <c r="I3" s="160"/>
      <c r="J3" s="176"/>
      <c r="K3" s="160" t="s">
        <v>425</v>
      </c>
    </row>
    <row r="4" spans="1:12" ht="38" x14ac:dyDescent="0.2">
      <c r="A4" s="163">
        <v>5</v>
      </c>
      <c r="B4" s="134" t="s">
        <v>1808</v>
      </c>
      <c r="C4" s="156" t="s">
        <v>1880</v>
      </c>
      <c r="D4" s="174"/>
      <c r="E4" s="133">
        <v>1</v>
      </c>
      <c r="F4" s="176">
        <v>45330</v>
      </c>
      <c r="G4" s="170"/>
      <c r="H4" s="160" t="s">
        <v>1892</v>
      </c>
      <c r="I4" s="160"/>
      <c r="J4" s="176"/>
      <c r="K4" s="160" t="s">
        <v>425</v>
      </c>
    </row>
    <row r="5" spans="1:12" x14ac:dyDescent="0.2">
      <c r="A5" s="163">
        <v>5</v>
      </c>
      <c r="B5" s="134" t="s">
        <v>1894</v>
      </c>
      <c r="C5" s="156"/>
      <c r="D5" s="174"/>
      <c r="E5" s="133">
        <v>1</v>
      </c>
      <c r="F5" s="176">
        <v>45480</v>
      </c>
      <c r="G5" s="170"/>
      <c r="H5" s="160"/>
      <c r="I5" s="160"/>
      <c r="J5" s="176"/>
      <c r="K5" s="160" t="s">
        <v>425</v>
      </c>
    </row>
    <row r="6" spans="1:12" x14ac:dyDescent="0.2">
      <c r="A6" s="163" t="s">
        <v>43</v>
      </c>
      <c r="B6" s="134" t="s">
        <v>1891</v>
      </c>
      <c r="C6" s="156"/>
      <c r="D6" s="174"/>
      <c r="E6" s="133">
        <v>1</v>
      </c>
      <c r="F6" s="176">
        <v>45480</v>
      </c>
      <c r="G6" s="170"/>
      <c r="H6" s="160"/>
      <c r="I6" s="160"/>
      <c r="J6" s="176"/>
      <c r="K6" s="160" t="s">
        <v>425</v>
      </c>
    </row>
    <row r="7" spans="1:12" ht="63.35" x14ac:dyDescent="0.2">
      <c r="A7" s="163" t="s">
        <v>43</v>
      </c>
      <c r="B7" s="134" t="s">
        <v>1814</v>
      </c>
      <c r="C7" s="156"/>
      <c r="D7" s="174"/>
      <c r="E7" s="133">
        <v>1</v>
      </c>
      <c r="F7" s="176">
        <v>45334</v>
      </c>
      <c r="G7" s="170"/>
      <c r="H7" s="160" t="s">
        <v>1893</v>
      </c>
      <c r="I7" s="160"/>
      <c r="J7" s="176"/>
      <c r="K7" s="160" t="s">
        <v>425</v>
      </c>
    </row>
    <row r="8" spans="1:12" hidden="1" x14ac:dyDescent="0.2">
      <c r="A8" s="163" t="s">
        <v>43</v>
      </c>
      <c r="B8" s="134" t="s">
        <v>1826</v>
      </c>
      <c r="C8" s="156"/>
      <c r="D8" s="174">
        <v>1</v>
      </c>
      <c r="E8" s="133">
        <v>1</v>
      </c>
      <c r="F8" s="176">
        <v>45348</v>
      </c>
      <c r="G8" s="170"/>
      <c r="H8" s="160"/>
      <c r="I8" s="160"/>
      <c r="J8" s="176">
        <v>45382</v>
      </c>
      <c r="K8" s="160" t="s">
        <v>426</v>
      </c>
    </row>
    <row r="9" spans="1:12" hidden="1" x14ac:dyDescent="0.2">
      <c r="A9" s="163" t="s">
        <v>43</v>
      </c>
      <c r="B9" s="134" t="s">
        <v>885</v>
      </c>
      <c r="C9" s="156"/>
      <c r="D9" s="174"/>
      <c r="E9" s="133">
        <v>1</v>
      </c>
      <c r="F9" s="176">
        <v>45375</v>
      </c>
      <c r="G9" s="170"/>
      <c r="H9" s="160"/>
      <c r="I9" s="160"/>
      <c r="J9" s="176">
        <v>45392</v>
      </c>
      <c r="K9" s="160" t="s">
        <v>426</v>
      </c>
    </row>
    <row r="10" spans="1:12" ht="25.35" hidden="1" x14ac:dyDescent="0.2">
      <c r="A10" s="163">
        <v>4</v>
      </c>
      <c r="B10" s="134" t="s">
        <v>1840</v>
      </c>
      <c r="C10" s="156"/>
      <c r="D10" s="174">
        <v>1</v>
      </c>
      <c r="E10" s="133">
        <v>1</v>
      </c>
      <c r="F10" s="176">
        <v>45375</v>
      </c>
      <c r="G10" s="170"/>
      <c r="H10" s="160"/>
      <c r="I10" s="160"/>
      <c r="J10" s="176"/>
      <c r="K10" s="160" t="s">
        <v>426</v>
      </c>
    </row>
    <row r="11" spans="1:12" ht="24" hidden="1" customHeight="1" x14ac:dyDescent="0.2">
      <c r="A11" s="163" t="s">
        <v>43</v>
      </c>
      <c r="B11" s="134" t="s">
        <v>1757</v>
      </c>
      <c r="C11" s="160" t="s">
        <v>1833</v>
      </c>
      <c r="D11" s="174"/>
      <c r="E11" s="133"/>
      <c r="F11" s="176">
        <v>45330</v>
      </c>
      <c r="G11" s="170"/>
      <c r="H11" s="160" t="s">
        <v>1890</v>
      </c>
      <c r="I11" s="160"/>
      <c r="J11" s="176">
        <v>45392</v>
      </c>
      <c r="K11" s="160" t="s">
        <v>426</v>
      </c>
    </row>
    <row r="12" spans="1:12" ht="13.5" hidden="1" customHeight="1" x14ac:dyDescent="0.2">
      <c r="A12" s="163" t="s">
        <v>43</v>
      </c>
      <c r="B12" s="134" t="s">
        <v>1882</v>
      </c>
      <c r="C12" s="156"/>
      <c r="D12" s="174">
        <v>1</v>
      </c>
      <c r="E12" s="133"/>
      <c r="F12" s="176">
        <v>45350</v>
      </c>
      <c r="G12" s="170"/>
      <c r="H12" s="160"/>
      <c r="I12" s="160"/>
      <c r="J12" s="176">
        <v>45382</v>
      </c>
      <c r="K12" s="160" t="s">
        <v>426</v>
      </c>
    </row>
    <row r="13" spans="1:12" hidden="1" x14ac:dyDescent="0.2">
      <c r="A13" s="163">
        <v>4</v>
      </c>
      <c r="B13" s="134" t="s">
        <v>1801</v>
      </c>
      <c r="C13" s="156"/>
      <c r="D13" s="174"/>
      <c r="E13" s="133">
        <v>1</v>
      </c>
      <c r="F13" s="176">
        <v>45330</v>
      </c>
      <c r="G13" s="170"/>
      <c r="H13" s="160"/>
      <c r="I13" s="160"/>
      <c r="J13" s="176">
        <v>45382</v>
      </c>
      <c r="K13" s="160" t="s">
        <v>426</v>
      </c>
    </row>
    <row r="14" spans="1:12" hidden="1" x14ac:dyDescent="0.2">
      <c r="A14" s="163">
        <v>12</v>
      </c>
      <c r="B14" s="134" t="s">
        <v>1818</v>
      </c>
      <c r="C14" s="156"/>
      <c r="D14" s="174"/>
      <c r="E14" s="133">
        <v>1</v>
      </c>
      <c r="F14" s="176"/>
      <c r="G14" s="170"/>
      <c r="H14" s="160"/>
      <c r="I14" s="160"/>
      <c r="J14" s="176">
        <v>45382</v>
      </c>
      <c r="K14" s="160" t="s">
        <v>426</v>
      </c>
    </row>
    <row r="15" spans="1:12" hidden="1" x14ac:dyDescent="0.2">
      <c r="A15" s="163">
        <v>12</v>
      </c>
      <c r="B15" s="134" t="s">
        <v>1884</v>
      </c>
      <c r="C15" s="156"/>
      <c r="D15" s="174">
        <v>1</v>
      </c>
      <c r="E15" s="133"/>
      <c r="F15" s="176"/>
      <c r="G15" s="170"/>
      <c r="H15" s="160" t="s">
        <v>1886</v>
      </c>
      <c r="I15" s="160"/>
      <c r="J15" s="176"/>
      <c r="K15" s="160" t="s">
        <v>597</v>
      </c>
    </row>
    <row r="16" spans="1:12" hidden="1" x14ac:dyDescent="0.2">
      <c r="A16" s="163">
        <v>5</v>
      </c>
      <c r="B16" s="134" t="s">
        <v>1885</v>
      </c>
      <c r="C16" s="156"/>
      <c r="D16" s="174">
        <v>1</v>
      </c>
      <c r="E16" s="133"/>
      <c r="F16" s="176"/>
      <c r="G16" s="170"/>
      <c r="H16" s="160" t="s">
        <v>1886</v>
      </c>
      <c r="I16" s="160"/>
      <c r="J16" s="176"/>
      <c r="K16" s="160" t="s">
        <v>597</v>
      </c>
    </row>
    <row r="17" spans="1:12" hidden="1" x14ac:dyDescent="0.2">
      <c r="A17" s="163">
        <v>12</v>
      </c>
      <c r="B17" s="134" t="s">
        <v>1883</v>
      </c>
      <c r="C17" s="156"/>
      <c r="D17" s="174"/>
      <c r="E17" s="133">
        <v>1</v>
      </c>
      <c r="F17" s="176"/>
      <c r="G17" s="170"/>
      <c r="H17" s="160" t="s">
        <v>1886</v>
      </c>
      <c r="I17" s="160"/>
      <c r="J17" s="176"/>
      <c r="K17" s="160" t="s">
        <v>597</v>
      </c>
    </row>
    <row r="18" spans="1:12" ht="50.7" hidden="1" x14ac:dyDescent="0.2">
      <c r="A18" s="163">
        <v>2</v>
      </c>
      <c r="B18" s="134" t="s">
        <v>1440</v>
      </c>
      <c r="C18" s="160" t="s">
        <v>1163</v>
      </c>
      <c r="D18" s="174">
        <v>1</v>
      </c>
      <c r="E18" s="133"/>
      <c r="F18" s="176">
        <v>44903</v>
      </c>
      <c r="G18" s="170"/>
      <c r="H18" s="160"/>
      <c r="I18" s="160"/>
      <c r="J18" s="176"/>
      <c r="K18" s="160" t="s">
        <v>597</v>
      </c>
      <c r="L18" s="4" t="str">
        <f t="shared" ref="L18:L24" ca="1" si="0">IF(J18 = "","",IF(J18&gt;NOW(),"OK","exceeded"))</f>
        <v/>
      </c>
    </row>
    <row r="19" spans="1:12" ht="25.35" hidden="1" x14ac:dyDescent="0.2">
      <c r="A19" s="163">
        <v>12</v>
      </c>
      <c r="B19" s="134" t="s">
        <v>1125</v>
      </c>
      <c r="C19" s="160" t="s">
        <v>1163</v>
      </c>
      <c r="D19" s="174"/>
      <c r="E19" s="133">
        <v>1</v>
      </c>
      <c r="F19" s="176">
        <v>44903</v>
      </c>
      <c r="G19" s="170"/>
      <c r="H19" s="160"/>
      <c r="I19" s="160"/>
      <c r="J19" s="176"/>
      <c r="K19" s="160" t="s">
        <v>597</v>
      </c>
      <c r="L19" s="4" t="str">
        <f t="shared" ca="1" si="0"/>
        <v/>
      </c>
    </row>
    <row r="20" spans="1:12" ht="38.35" hidden="1" customHeight="1" x14ac:dyDescent="0.2">
      <c r="A20" s="163">
        <v>5</v>
      </c>
      <c r="B20" s="134" t="s">
        <v>1122</v>
      </c>
      <c r="C20" s="160" t="s">
        <v>1163</v>
      </c>
      <c r="D20" s="174"/>
      <c r="E20" s="133">
        <v>1</v>
      </c>
      <c r="F20" s="176">
        <v>44903</v>
      </c>
      <c r="G20" s="170"/>
      <c r="H20" s="160"/>
      <c r="I20" s="160"/>
      <c r="J20" s="176"/>
      <c r="K20" s="160" t="s">
        <v>597</v>
      </c>
      <c r="L20" s="4" t="str">
        <f t="shared" ca="1" si="0"/>
        <v/>
      </c>
    </row>
    <row r="21" spans="1:12" hidden="1" x14ac:dyDescent="0.2">
      <c r="A21" s="163">
        <v>2</v>
      </c>
      <c r="B21" s="134" t="s">
        <v>860</v>
      </c>
      <c r="C21" s="156"/>
      <c r="D21" s="174">
        <v>1</v>
      </c>
      <c r="E21" s="133">
        <v>1</v>
      </c>
      <c r="F21" s="176">
        <v>44767</v>
      </c>
      <c r="G21" s="170"/>
      <c r="H21" s="156"/>
      <c r="I21" s="156"/>
      <c r="J21" s="156"/>
      <c r="K21" s="160" t="s">
        <v>597</v>
      </c>
      <c r="L21" s="4" t="str">
        <f t="shared" ca="1" si="0"/>
        <v/>
      </c>
    </row>
    <row r="22" spans="1:12" hidden="1" x14ac:dyDescent="0.2">
      <c r="A22" s="163">
        <v>3</v>
      </c>
      <c r="B22" s="134" t="s">
        <v>904</v>
      </c>
      <c r="C22" s="156"/>
      <c r="D22" s="174">
        <v>1</v>
      </c>
      <c r="E22" s="133">
        <v>1</v>
      </c>
      <c r="F22" s="176">
        <v>44767</v>
      </c>
      <c r="G22" s="170"/>
      <c r="H22" s="156"/>
      <c r="I22" s="156"/>
      <c r="J22" s="156"/>
      <c r="K22" s="160" t="s">
        <v>598</v>
      </c>
      <c r="L22" s="4" t="str">
        <f t="shared" ca="1" si="0"/>
        <v/>
      </c>
    </row>
    <row r="23" spans="1:12" hidden="1" x14ac:dyDescent="0.2">
      <c r="A23" s="133" t="s">
        <v>43</v>
      </c>
      <c r="B23" s="228" t="s">
        <v>665</v>
      </c>
      <c r="C23" s="156"/>
      <c r="D23" s="133">
        <v>1</v>
      </c>
      <c r="E23" s="133">
        <v>1</v>
      </c>
      <c r="F23" s="176">
        <v>44767</v>
      </c>
      <c r="G23" s="170"/>
      <c r="H23" s="156"/>
      <c r="I23" s="156"/>
      <c r="J23" s="156"/>
      <c r="K23" s="156" t="s">
        <v>598</v>
      </c>
      <c r="L23" s="4" t="str">
        <f t="shared" ca="1" si="0"/>
        <v/>
      </c>
    </row>
    <row r="24" spans="1:12" ht="25" hidden="1" customHeight="1" x14ac:dyDescent="0.2">
      <c r="A24" s="163">
        <v>12</v>
      </c>
      <c r="B24" s="134" t="s">
        <v>662</v>
      </c>
      <c r="C24" s="156"/>
      <c r="D24" s="174">
        <v>1</v>
      </c>
      <c r="E24" s="133">
        <v>1</v>
      </c>
      <c r="F24" s="175"/>
      <c r="G24" s="170"/>
      <c r="H24" s="156"/>
      <c r="I24" s="156"/>
      <c r="J24" s="156"/>
      <c r="K24" s="160" t="s">
        <v>598</v>
      </c>
      <c r="L24" s="4" t="str">
        <f t="shared" ca="1" si="0"/>
        <v/>
      </c>
    </row>
    <row r="25" spans="1:12" ht="37" hidden="1" customHeight="1" x14ac:dyDescent="0.2">
      <c r="A25" s="163" t="s">
        <v>43</v>
      </c>
      <c r="B25" s="134" t="s">
        <v>1762</v>
      </c>
      <c r="C25" s="156"/>
      <c r="D25" s="174"/>
      <c r="E25" s="133"/>
      <c r="F25" s="176">
        <v>45238</v>
      </c>
      <c r="G25" s="170"/>
      <c r="H25" s="160" t="s">
        <v>1763</v>
      </c>
      <c r="I25" s="160"/>
      <c r="J25" s="176"/>
      <c r="K25" s="160" t="s">
        <v>598</v>
      </c>
    </row>
  </sheetData>
  <autoFilter ref="A1:L25" xr:uid="{00000000-0009-0000-0000-000004000000}">
    <sortState xmlns:xlrd2="http://schemas.microsoft.com/office/spreadsheetml/2017/richdata2" ref="A2:L25">
      <sortCondition ref="K1:K25"/>
    </sortState>
  </autoFilter>
  <customSheetViews>
    <customSheetView guid="{4372BAA9-AF7A-426A-B48F-0F9CBA9C24CD}" showPageBreaks="1" fitToPage="1" printArea="1" showAutoFilter="1">
      <pane ySplit="1" topLeftCell="A2" activePane="bottomLeft" state="frozen"/>
      <selection pane="bottomLeft" activeCell="C14" sqref="C14"/>
      <pageMargins left="0.15748031496063" right="0.15748031496063" top="0.26" bottom="0.25" header="0.18" footer="0.19"/>
      <printOptions horizontalCentered="1" verticalCentered="1"/>
      <pageSetup paperSize="9" scale="55" orientation="landscape" r:id="rId1"/>
      <headerFooter alignWithMargins="0"/>
      <autoFilter ref="A1:M22" xr:uid="{F75B01D6-0997-456C-A089-831D9B132B07}">
        <sortState xmlns:xlrd2="http://schemas.microsoft.com/office/spreadsheetml/2017/richdata2" ref="A2:M22">
          <sortCondition ref="L1:L22"/>
        </sortState>
      </autoFilter>
    </customSheetView>
    <customSheetView guid="{AFA06315-1A84-4FBD-AC61-AA5A628C617E}" showPageBreaks="1" fitToPage="1" printArea="1" showAutoFilter="1">
      <pane ySplit="1" topLeftCell="A2" activePane="bottomLeft" state="frozen"/>
      <selection pane="bottomLeft" activeCell="E25" sqref="E25"/>
      <pageMargins left="0.15748031496063" right="0.15748031496063" top="0.26" bottom="0.25" header="0.18" footer="0.19"/>
      <printOptions horizontalCentered="1" verticalCentered="1"/>
      <pageSetup paperSize="9" scale="55" orientation="landscape" r:id="rId2"/>
      <headerFooter alignWithMargins="0"/>
      <autoFilter ref="A1:M22" xr:uid="{6ED5292F-66FC-41C1-8C13-1E52136F0DC9}">
        <sortState xmlns:xlrd2="http://schemas.microsoft.com/office/spreadsheetml/2017/richdata2" ref="A2:M22">
          <sortCondition ref="L1:L22"/>
        </sortState>
      </autoFilter>
    </customSheetView>
    <customSheetView guid="{AAE68EE8-B7AC-4B1F-8B34-523B19048D07}" scale="85" fitToPage="1" showAutoFilter="1" hiddenColumns="1">
      <pane ySplit="2" topLeftCell="A3" activePane="bottomLeft" state="frozen"/>
      <selection pane="bottomLeft" activeCell="J8" sqref="J8"/>
      <colBreaks count="1" manualBreakCount="1">
        <brk id="11" max="1048575" man="1"/>
      </colBreaks>
      <pageMargins left="0.15748031496063" right="0.15748031496063" top="0.26" bottom="0.25" header="0.18" footer="0.19"/>
      <printOptions horizontalCentered="1" verticalCentered="1"/>
      <pageSetup paperSize="9" scale="46" orientation="landscape" r:id="rId3"/>
      <headerFooter alignWithMargins="0"/>
      <autoFilter ref="A1:K16" xr:uid="{6641F289-B004-481A-A787-0AF236C553E9}">
        <sortState xmlns:xlrd2="http://schemas.microsoft.com/office/spreadsheetml/2017/richdata2" ref="A2:K23">
          <sortCondition ref="K1:K23"/>
        </sortState>
      </autoFilter>
    </customSheetView>
    <customSheetView guid="{83B6ABCE-7C22-4F31-8427-462DF19FBA22}" showPageBreaks="1" fitToPage="1" printArea="1" showAutoFilter="1">
      <pane ySplit="1" topLeftCell="A18" activePane="bottomLeft" state="frozen"/>
      <selection pane="bottomLeft" activeCell="B38" sqref="B38"/>
      <pageMargins left="0.15748031496063" right="0.15748031496063" top="0.26" bottom="0.25" header="0.18" footer="0.19"/>
      <printOptions horizontalCentered="1" verticalCentered="1"/>
      <pageSetup paperSize="9" scale="55" orientation="landscape" r:id="rId4"/>
      <headerFooter alignWithMargins="0"/>
      <autoFilter ref="A1:M22" xr:uid="{25C450E5-5563-43BD-8B87-6C6D991197A3}">
        <sortState xmlns:xlrd2="http://schemas.microsoft.com/office/spreadsheetml/2017/richdata2" ref="A2:M22">
          <sortCondition ref="L1:L22"/>
        </sortState>
      </autoFilter>
    </customSheetView>
  </customSheetViews>
  <phoneticPr fontId="7" type="noConversion"/>
  <conditionalFormatting sqref="K26:K1048576 K1:K3 K14:K23">
    <cfRule type="colorScale" priority="2057">
      <colorScale>
        <cfvo type="min"/>
        <cfvo type="percentile" val="50"/>
        <cfvo type="max"/>
        <color rgb="FFF8696B"/>
        <color rgb="FFFFEB84"/>
        <color rgb="FF63BE7B"/>
      </colorScale>
    </cfRule>
  </conditionalFormatting>
  <conditionalFormatting sqref="K26:K1048576 K1:K11 K14:K23">
    <cfRule type="containsText" dxfId="10" priority="302" operator="containsText" text="medium">
      <formula>NOT(ISERROR(SEARCH("medium",K1)))</formula>
    </cfRule>
    <cfRule type="containsText" dxfId="9" priority="303" operator="containsText" text="High">
      <formula>NOT(ISERROR(SEARCH("High",K1)))</formula>
    </cfRule>
  </conditionalFormatting>
  <conditionalFormatting sqref="K24">
    <cfRule type="colorScale" priority="237">
      <colorScale>
        <cfvo type="min"/>
        <cfvo type="percentile" val="50"/>
        <cfvo type="max"/>
        <color rgb="FFF8696B"/>
        <color rgb="FFFFEB84"/>
        <color rgb="FF63BE7B"/>
      </colorScale>
    </cfRule>
  </conditionalFormatting>
  <conditionalFormatting sqref="K24">
    <cfRule type="containsText" dxfId="8" priority="235" operator="containsText" text="medium">
      <formula>NOT(ISERROR(SEARCH("medium",K24)))</formula>
    </cfRule>
    <cfRule type="containsText" dxfId="7" priority="236" operator="containsText" text="High">
      <formula>NOT(ISERROR(SEARCH("High",K24)))</formula>
    </cfRule>
  </conditionalFormatting>
  <conditionalFormatting sqref="K12">
    <cfRule type="colorScale" priority="30">
      <colorScale>
        <cfvo type="min"/>
        <cfvo type="percentile" val="50"/>
        <cfvo type="max"/>
        <color rgb="FFF8696B"/>
        <color rgb="FFFFEB84"/>
        <color rgb="FF63BE7B"/>
      </colorScale>
    </cfRule>
  </conditionalFormatting>
  <conditionalFormatting sqref="K12">
    <cfRule type="containsText" dxfId="6" priority="28" operator="containsText" text="medium">
      <formula>NOT(ISERROR(SEARCH("medium",K12)))</formula>
    </cfRule>
    <cfRule type="containsText" dxfId="5" priority="29" operator="containsText" text="High">
      <formula>NOT(ISERROR(SEARCH("High",K12)))</formula>
    </cfRule>
  </conditionalFormatting>
  <conditionalFormatting sqref="K13">
    <cfRule type="containsText" dxfId="4" priority="19" operator="containsText" text="medium">
      <formula>NOT(ISERROR(SEARCH("medium",K13)))</formula>
    </cfRule>
    <cfRule type="containsText" dxfId="3" priority="20" operator="containsText" text="High">
      <formula>NOT(ISERROR(SEARCH("High",K13)))</formula>
    </cfRule>
  </conditionalFormatting>
  <conditionalFormatting sqref="K10:K11">
    <cfRule type="colorScale" priority="2161">
      <colorScale>
        <cfvo type="min"/>
        <cfvo type="percentile" val="50"/>
        <cfvo type="max"/>
        <color rgb="FFF8696B"/>
        <color rgb="FFFFEB84"/>
        <color rgb="FF63BE7B"/>
      </colorScale>
    </cfRule>
  </conditionalFormatting>
  <conditionalFormatting sqref="K25">
    <cfRule type="containsText" dxfId="2" priority="13" operator="containsText" text="medium">
      <formula>NOT(ISERROR(SEARCH("medium",K25)))</formula>
    </cfRule>
    <cfRule type="containsText" dxfId="1" priority="14" operator="containsText" text="High">
      <formula>NOT(ISERROR(SEARCH("High",K25)))</formula>
    </cfRule>
  </conditionalFormatting>
  <conditionalFormatting sqref="K25">
    <cfRule type="colorScale" priority="15">
      <colorScale>
        <cfvo type="min"/>
        <cfvo type="percentile" val="50"/>
        <cfvo type="max"/>
        <color rgb="FFF8696B"/>
        <color rgb="FFFFEB84"/>
        <color rgb="FF63BE7B"/>
      </colorScale>
    </cfRule>
  </conditionalFormatting>
  <conditionalFormatting sqref="K4:K9">
    <cfRule type="colorScale" priority="2195">
      <colorScale>
        <cfvo type="min"/>
        <cfvo type="percentile" val="50"/>
        <cfvo type="max"/>
        <color rgb="FFF8696B"/>
        <color rgb="FFFFEB84"/>
        <color rgb="FF63BE7B"/>
      </colorScale>
    </cfRule>
  </conditionalFormatting>
  <conditionalFormatting sqref="K13">
    <cfRule type="colorScale" priority="2198">
      <colorScale>
        <cfvo type="min"/>
        <cfvo type="percentile" val="50"/>
        <cfvo type="max"/>
        <color rgb="FFF8696B"/>
        <color rgb="FFFFEB84"/>
        <color rgb="FF63BE7B"/>
      </colorScale>
    </cfRule>
  </conditionalFormatting>
  <printOptions horizontalCentered="1" verticalCentered="1"/>
  <pageMargins left="0.15748031496063" right="0.15748031496063" top="0.26" bottom="0.25" header="0.18" footer="0.19"/>
  <pageSetup paperSize="9" scale="63" orientation="landscape" r:id="rId5"/>
  <headerFooter alignWithMargins="0"/>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B9" sqref="B9"/>
    </sheetView>
  </sheetViews>
  <sheetFormatPr defaultColWidth="9.125" defaultRowHeight="12.7" x14ac:dyDescent="0.2"/>
  <cols>
    <col min="1" max="1" width="23.875" style="4" bestFit="1" customWidth="1"/>
    <col min="2" max="2" width="77.25" style="208" bestFit="1" customWidth="1"/>
    <col min="3" max="16384" width="9.125" style="4"/>
  </cols>
  <sheetData>
    <row r="1" spans="1:3" ht="13.35" x14ac:dyDescent="0.2">
      <c r="A1" s="209" t="s">
        <v>845</v>
      </c>
      <c r="B1" s="209" t="s">
        <v>846</v>
      </c>
      <c r="C1" s="116" t="s">
        <v>1200</v>
      </c>
    </row>
    <row r="2" spans="1:3" ht="25" customHeight="1" x14ac:dyDescent="0.2">
      <c r="A2" s="116" t="s">
        <v>837</v>
      </c>
      <c r="B2" s="120" t="s">
        <v>838</v>
      </c>
    </row>
    <row r="3" spans="1:3" x14ac:dyDescent="0.2">
      <c r="A3" s="116"/>
      <c r="B3" s="205" t="s">
        <v>836</v>
      </c>
    </row>
    <row r="4" spans="1:3" x14ac:dyDescent="0.2">
      <c r="A4" s="116"/>
      <c r="B4" s="205" t="s">
        <v>839</v>
      </c>
    </row>
    <row r="5" spans="1:3" x14ac:dyDescent="0.2">
      <c r="A5" s="206"/>
      <c r="B5" s="207"/>
    </row>
    <row r="6" spans="1:3" x14ac:dyDescent="0.2">
      <c r="A6" s="116" t="s">
        <v>844</v>
      </c>
      <c r="B6" s="205" t="s">
        <v>841</v>
      </c>
    </row>
    <row r="7" spans="1:3" x14ac:dyDescent="0.2">
      <c r="A7" s="116"/>
      <c r="B7" s="205" t="s">
        <v>842</v>
      </c>
    </row>
    <row r="8" spans="1:3" x14ac:dyDescent="0.2">
      <c r="B8" s="205" t="s">
        <v>843</v>
      </c>
    </row>
    <row r="9" spans="1:3" x14ac:dyDescent="0.2">
      <c r="A9" s="206"/>
      <c r="B9" s="207"/>
    </row>
    <row r="10" spans="1:3" x14ac:dyDescent="0.2">
      <c r="A10" s="116" t="s">
        <v>594</v>
      </c>
      <c r="B10" s="205" t="s">
        <v>1199</v>
      </c>
    </row>
  </sheetData>
  <customSheetViews>
    <customSheetView guid="{4372BAA9-AF7A-426A-B48F-0F9CBA9C24CD}" state="hidden">
      <selection activeCell="B9" sqref="B9"/>
      <pageMargins left="0.7" right="0.7" top="0.75" bottom="0.75" header="0.3" footer="0.3"/>
    </customSheetView>
    <customSheetView guid="{AFA06315-1A84-4FBD-AC61-AA5A628C617E}" state="hidden">
      <selection activeCell="C6" sqref="C6"/>
      <pageMargins left="0.7" right="0.7" top="0.75" bottom="0.75" header="0.3" footer="0.3"/>
    </customSheetView>
    <customSheetView guid="{83B6ABCE-7C22-4F31-8427-462DF19FBA22}" state="hidden">
      <selection activeCell="B9" sqref="B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T50"/>
  <sheetViews>
    <sheetView zoomScaleNormal="100" zoomScaleSheetLayoutView="110" workbookViewId="0">
      <pane xSplit="7" ySplit="1" topLeftCell="H2" activePane="bottomRight" state="frozen"/>
      <selection pane="topRight" activeCell="H1" sqref="H1"/>
      <selection pane="bottomLeft" activeCell="A2" sqref="A2"/>
      <selection pane="bottomRight" activeCell="A9" sqref="A9:XFD9"/>
    </sheetView>
  </sheetViews>
  <sheetFormatPr defaultColWidth="26.25" defaultRowHeight="15.35" x14ac:dyDescent="0.2"/>
  <cols>
    <col min="1" max="1" width="5.125" style="68" bestFit="1" customWidth="1"/>
    <col min="2" max="2" width="11.25" style="68" bestFit="1" customWidth="1"/>
    <col min="3" max="3" width="31" style="55" bestFit="1" customWidth="1"/>
    <col min="4" max="4" width="15.625" style="62" bestFit="1" customWidth="1"/>
    <col min="5" max="5" width="11.625" style="63" customWidth="1"/>
    <col min="6" max="6" width="12.25" style="77" customWidth="1"/>
    <col min="7" max="7" width="7.75" style="66" customWidth="1"/>
    <col min="8" max="8" width="10.625" style="81" customWidth="1"/>
    <col min="9" max="9" width="11.25" style="66" bestFit="1" customWidth="1"/>
    <col min="10" max="10" width="10.25" style="66" bestFit="1" customWidth="1"/>
    <col min="11" max="11" width="12.375" style="66" bestFit="1" customWidth="1"/>
    <col min="12" max="12" width="10.75" style="66" customWidth="1"/>
    <col min="13" max="13" width="9.75" style="66" bestFit="1" customWidth="1"/>
    <col min="14" max="14" width="8.375" style="51" bestFit="1" customWidth="1"/>
    <col min="15" max="15" width="12.875" style="45" bestFit="1" customWidth="1"/>
    <col min="16" max="17" width="11.25" style="45" bestFit="1" customWidth="1"/>
    <col min="18" max="18" width="9.75" style="45" bestFit="1" customWidth="1"/>
    <col min="19" max="19" width="10.25" style="45" bestFit="1" customWidth="1"/>
    <col min="20" max="20" width="9.75" style="45" bestFit="1" customWidth="1"/>
    <col min="21" max="21" width="9.75" style="45" customWidth="1"/>
    <col min="22" max="22" width="12.625" style="45" customWidth="1"/>
    <col min="23" max="23" width="9.875" style="45" bestFit="1" customWidth="1"/>
    <col min="24" max="16384" width="26.25" style="45"/>
  </cols>
  <sheetData>
    <row r="1" spans="1:46" s="74" customFormat="1" ht="16" x14ac:dyDescent="0.2">
      <c r="A1" s="70" t="s">
        <v>6</v>
      </c>
      <c r="B1" s="70" t="s">
        <v>56</v>
      </c>
      <c r="C1" s="71" t="s">
        <v>54</v>
      </c>
      <c r="D1" s="72" t="s">
        <v>27</v>
      </c>
      <c r="E1" s="73" t="s">
        <v>26</v>
      </c>
      <c r="F1" s="76"/>
      <c r="G1" s="75"/>
      <c r="H1" s="79" t="s">
        <v>42</v>
      </c>
      <c r="I1" s="292" t="s">
        <v>3</v>
      </c>
      <c r="J1" s="293"/>
      <c r="K1" s="293"/>
      <c r="L1" s="293"/>
      <c r="M1" s="293"/>
      <c r="N1" s="293"/>
      <c r="O1" s="293"/>
      <c r="P1" s="293"/>
      <c r="Q1" s="293"/>
      <c r="R1" s="294"/>
    </row>
    <row r="2" spans="1:46" s="53" customFormat="1" x14ac:dyDescent="0.2">
      <c r="A2" s="67">
        <v>4</v>
      </c>
      <c r="B2" s="67" t="s">
        <v>25</v>
      </c>
      <c r="C2" s="54" t="s">
        <v>15</v>
      </c>
      <c r="D2" s="60" t="s">
        <v>53</v>
      </c>
      <c r="E2" s="61"/>
      <c r="F2" s="78" t="str">
        <f ca="1">IF(G2&gt;H2,"Replace","wiat")</f>
        <v>wiat</v>
      </c>
      <c r="G2" s="80">
        <f ca="1">NOW()</f>
        <v>45497.44862372685</v>
      </c>
      <c r="H2" s="82">
        <v>45529</v>
      </c>
      <c r="I2" s="57">
        <v>39846</v>
      </c>
      <c r="J2" s="57">
        <v>40026</v>
      </c>
      <c r="K2" s="57">
        <v>40210</v>
      </c>
      <c r="L2" s="57">
        <v>40391</v>
      </c>
      <c r="M2" s="57">
        <v>40422</v>
      </c>
      <c r="N2" s="57">
        <v>40678</v>
      </c>
      <c r="O2" s="52">
        <v>40848</v>
      </c>
      <c r="P2" s="52">
        <v>40882</v>
      </c>
      <c r="Q2" s="52">
        <v>41122</v>
      </c>
      <c r="R2" s="52">
        <v>41306</v>
      </c>
      <c r="S2" s="52">
        <v>41456</v>
      </c>
      <c r="T2" s="52">
        <v>41579</v>
      </c>
      <c r="U2" s="52">
        <v>42139</v>
      </c>
      <c r="V2" s="52">
        <v>42338</v>
      </c>
      <c r="W2" s="52">
        <v>42607</v>
      </c>
      <c r="X2" s="52">
        <v>42816</v>
      </c>
      <c r="Y2" s="52">
        <v>43094</v>
      </c>
      <c r="Z2" s="52">
        <v>43200</v>
      </c>
      <c r="AA2" s="52">
        <v>43346</v>
      </c>
      <c r="AB2" s="52">
        <v>43543</v>
      </c>
      <c r="AC2" s="52">
        <v>43800</v>
      </c>
      <c r="AD2" s="52">
        <v>44024</v>
      </c>
      <c r="AE2" s="52">
        <v>44241</v>
      </c>
      <c r="AF2" s="52">
        <v>44483</v>
      </c>
      <c r="AG2" s="52">
        <v>44719</v>
      </c>
      <c r="AH2" s="52">
        <v>44929</v>
      </c>
      <c r="AI2" s="52">
        <v>45131</v>
      </c>
    </row>
    <row r="3" spans="1:46" ht="46" x14ac:dyDescent="0.3">
      <c r="A3" s="67">
        <v>4</v>
      </c>
      <c r="B3" s="68" t="s">
        <v>17</v>
      </c>
      <c r="C3" s="55" t="s">
        <v>19</v>
      </c>
      <c r="D3" s="62" t="s">
        <v>1272</v>
      </c>
      <c r="F3" s="78" t="str">
        <f t="shared" ref="F3:F13" ca="1" si="0">IF(G3&gt;H3,"Replace","wiat")</f>
        <v>wiat</v>
      </c>
      <c r="G3" s="80">
        <f ca="1">NOW()</f>
        <v>45497.44862372685</v>
      </c>
      <c r="H3" s="82">
        <v>45534</v>
      </c>
      <c r="I3" s="58">
        <v>39873</v>
      </c>
      <c r="J3" s="58">
        <v>40057</v>
      </c>
      <c r="K3" s="50">
        <v>40210</v>
      </c>
      <c r="L3" s="50">
        <v>40360</v>
      </c>
      <c r="M3" s="50">
        <v>40544</v>
      </c>
      <c r="N3" s="58">
        <v>40756</v>
      </c>
      <c r="O3" s="46">
        <v>40963</v>
      </c>
      <c r="P3" s="46">
        <v>41145</v>
      </c>
      <c r="Q3" s="46">
        <v>41330</v>
      </c>
      <c r="R3" s="46">
        <v>41973</v>
      </c>
      <c r="S3" s="46">
        <v>42248</v>
      </c>
      <c r="T3" s="46">
        <v>42476</v>
      </c>
      <c r="U3" s="46">
        <v>42747</v>
      </c>
      <c r="V3" s="46">
        <v>42917</v>
      </c>
      <c r="W3" s="46">
        <v>43282</v>
      </c>
      <c r="X3" s="46">
        <v>43678</v>
      </c>
      <c r="Y3" s="46">
        <v>43952</v>
      </c>
      <c r="Z3" s="46">
        <v>44406</v>
      </c>
      <c r="AA3" s="46">
        <v>44608</v>
      </c>
      <c r="AB3" s="46">
        <v>44796</v>
      </c>
      <c r="AC3" s="46">
        <v>44978</v>
      </c>
      <c r="AD3" s="46">
        <v>45138</v>
      </c>
      <c r="AE3" s="46">
        <v>45332</v>
      </c>
    </row>
    <row r="4" spans="1:46" ht="46" x14ac:dyDescent="0.2">
      <c r="A4" s="67">
        <v>4</v>
      </c>
      <c r="B4" s="68" t="s">
        <v>34</v>
      </c>
      <c r="C4" s="55" t="s">
        <v>36</v>
      </c>
      <c r="D4" s="62" t="s">
        <v>289</v>
      </c>
      <c r="E4" s="63" t="s">
        <v>412</v>
      </c>
      <c r="F4" s="78" t="str">
        <f ca="1">IF(G4&gt;H4,"Replace","Wait")</f>
        <v>Replace</v>
      </c>
      <c r="G4" s="80">
        <f t="shared" ref="G4:G50" ca="1" si="1">NOW()</f>
        <v>45497.44862372685</v>
      </c>
      <c r="H4" s="82">
        <f>X4+6*30.5</f>
        <v>45449</v>
      </c>
      <c r="O4" s="46">
        <v>40909</v>
      </c>
      <c r="P4" s="46">
        <v>41479</v>
      </c>
      <c r="Q4" s="46">
        <v>41836</v>
      </c>
      <c r="R4" s="46">
        <v>42171</v>
      </c>
      <c r="S4" s="46">
        <v>42856</v>
      </c>
      <c r="T4" s="46">
        <v>43325</v>
      </c>
      <c r="U4" s="46">
        <v>43768</v>
      </c>
      <c r="V4" s="46">
        <v>44405</v>
      </c>
      <c r="W4" s="46">
        <v>45161</v>
      </c>
      <c r="X4" s="46">
        <v>45266</v>
      </c>
    </row>
    <row r="5" spans="1:46" ht="45" customHeight="1" x14ac:dyDescent="0.2">
      <c r="A5" s="67">
        <v>4</v>
      </c>
      <c r="B5" s="68" t="s">
        <v>35</v>
      </c>
      <c r="C5" s="55" t="s">
        <v>36</v>
      </c>
      <c r="D5" s="62" t="s">
        <v>289</v>
      </c>
      <c r="E5" s="63" t="s">
        <v>412</v>
      </c>
      <c r="F5" s="78" t="str">
        <f t="shared" ca="1" si="0"/>
        <v>Replace</v>
      </c>
      <c r="G5" s="80">
        <f t="shared" ca="1" si="1"/>
        <v>45497.44862372685</v>
      </c>
      <c r="H5" s="82">
        <f>W5+6*30.5</f>
        <v>45447</v>
      </c>
      <c r="N5" s="58">
        <v>40756</v>
      </c>
      <c r="O5" s="58">
        <v>41476</v>
      </c>
      <c r="P5" s="46">
        <v>41640</v>
      </c>
      <c r="Q5" s="46">
        <v>42079</v>
      </c>
      <c r="R5" s="46">
        <v>42416</v>
      </c>
      <c r="S5" s="46">
        <v>43202</v>
      </c>
      <c r="T5" s="46">
        <v>43572</v>
      </c>
      <c r="U5" s="46">
        <v>44024</v>
      </c>
      <c r="V5" s="46">
        <v>44708</v>
      </c>
      <c r="W5" s="46">
        <v>45264</v>
      </c>
    </row>
    <row r="6" spans="1:46" ht="46" x14ac:dyDescent="0.2">
      <c r="A6" s="67">
        <v>4</v>
      </c>
      <c r="B6" s="68" t="s">
        <v>37</v>
      </c>
      <c r="C6" s="55" t="s">
        <v>38</v>
      </c>
      <c r="D6" s="62" t="s">
        <v>20</v>
      </c>
      <c r="E6" s="63" t="s">
        <v>16</v>
      </c>
      <c r="F6" s="78" t="str">
        <f ca="1">IF(G6&gt;H6,"Replace","wiat")</f>
        <v>Replace</v>
      </c>
      <c r="G6" s="80">
        <f t="shared" ca="1" si="1"/>
        <v>45497.44862372685</v>
      </c>
      <c r="H6" s="82">
        <v>45452</v>
      </c>
      <c r="I6" s="106">
        <v>38749</v>
      </c>
      <c r="J6" s="107">
        <v>41242</v>
      </c>
      <c r="K6" s="107">
        <v>41541</v>
      </c>
      <c r="L6" s="107">
        <v>41863</v>
      </c>
      <c r="M6" s="107">
        <v>42463</v>
      </c>
      <c r="N6" s="108">
        <v>42669</v>
      </c>
      <c r="O6" s="108">
        <v>42990</v>
      </c>
      <c r="P6" s="108">
        <v>43258</v>
      </c>
      <c r="Q6" s="108">
        <v>43487</v>
      </c>
      <c r="R6" s="108">
        <v>43573</v>
      </c>
      <c r="S6" s="108">
        <v>43768</v>
      </c>
      <c r="T6" s="108">
        <v>44010</v>
      </c>
      <c r="U6" s="108">
        <v>44238</v>
      </c>
      <c r="V6" s="108">
        <v>44881</v>
      </c>
      <c r="W6" s="46">
        <v>45269</v>
      </c>
    </row>
    <row r="7" spans="1:46" ht="31.7" customHeight="1" x14ac:dyDescent="0.3">
      <c r="A7" s="67">
        <v>4</v>
      </c>
      <c r="B7" s="68" t="s">
        <v>28</v>
      </c>
      <c r="C7" s="55" t="s">
        <v>21</v>
      </c>
      <c r="D7" s="83" t="s">
        <v>44</v>
      </c>
      <c r="E7" s="63" t="s">
        <v>30</v>
      </c>
      <c r="F7" s="78" t="str">
        <f ca="1">IF(G7&gt;H7,"Replace","Wait")</f>
        <v>Wait</v>
      </c>
      <c r="G7" s="80">
        <f t="shared" ca="1" si="1"/>
        <v>45497.44862372685</v>
      </c>
      <c r="H7" s="82">
        <v>45555</v>
      </c>
      <c r="M7" s="58">
        <v>39065</v>
      </c>
      <c r="N7" s="58">
        <v>40634</v>
      </c>
      <c r="O7" s="46">
        <v>41177</v>
      </c>
      <c r="P7" s="46">
        <v>41725</v>
      </c>
      <c r="Q7" s="46">
        <v>42856</v>
      </c>
      <c r="R7" s="46">
        <v>43207</v>
      </c>
      <c r="S7" s="46">
        <v>43578</v>
      </c>
      <c r="T7" s="108">
        <v>44010</v>
      </c>
      <c r="U7" s="108">
        <v>44413</v>
      </c>
      <c r="V7" s="108">
        <v>44797</v>
      </c>
      <c r="W7" s="108">
        <v>45188</v>
      </c>
    </row>
    <row r="8" spans="1:46" ht="31.7" customHeight="1" x14ac:dyDescent="0.3">
      <c r="A8" s="67">
        <v>4</v>
      </c>
      <c r="B8" s="68" t="s">
        <v>29</v>
      </c>
      <c r="C8" s="55" t="s">
        <v>22</v>
      </c>
      <c r="D8" s="83" t="s">
        <v>44</v>
      </c>
      <c r="E8" s="63" t="s">
        <v>30</v>
      </c>
      <c r="F8" s="78" t="str">
        <f ca="1">IF(G8&gt;H8,"Replace","Wait")</f>
        <v>Wait</v>
      </c>
      <c r="G8" s="80">
        <f t="shared" ca="1" si="1"/>
        <v>45497.44862372685</v>
      </c>
      <c r="H8" s="82">
        <v>45555</v>
      </c>
      <c r="M8" s="58">
        <v>39065</v>
      </c>
      <c r="N8" s="58">
        <v>40634</v>
      </c>
      <c r="O8" s="46">
        <v>41177</v>
      </c>
      <c r="P8" s="46">
        <v>41725</v>
      </c>
      <c r="Q8" s="46">
        <v>42856</v>
      </c>
      <c r="R8" s="46">
        <v>43207</v>
      </c>
      <c r="S8" s="46">
        <v>43578</v>
      </c>
      <c r="T8" s="108">
        <v>44010</v>
      </c>
      <c r="U8" s="108">
        <v>44413</v>
      </c>
      <c r="V8" s="108">
        <v>44797</v>
      </c>
      <c r="W8" s="108">
        <v>45188</v>
      </c>
    </row>
    <row r="9" spans="1:46" s="47" customFormat="1" ht="30.7" x14ac:dyDescent="0.2">
      <c r="A9" s="69">
        <v>4</v>
      </c>
      <c r="B9" s="69" t="s">
        <v>163</v>
      </c>
      <c r="C9" s="56" t="s">
        <v>164</v>
      </c>
      <c r="D9" s="64" t="s">
        <v>165</v>
      </c>
      <c r="E9" s="65" t="s">
        <v>261</v>
      </c>
      <c r="F9" s="78" t="str">
        <f ca="1">IF(G9&gt;H9,"Replace","Wait")</f>
        <v>Replace</v>
      </c>
      <c r="G9" s="80">
        <f t="shared" ca="1" si="1"/>
        <v>45497.44862372685</v>
      </c>
      <c r="H9" s="82">
        <v>45093</v>
      </c>
      <c r="I9" s="106">
        <v>42878</v>
      </c>
      <c r="J9" s="58">
        <v>43494</v>
      </c>
      <c r="K9" s="58">
        <v>43878</v>
      </c>
      <c r="L9" s="58">
        <v>44346</v>
      </c>
      <c r="M9" s="58">
        <v>44728</v>
      </c>
      <c r="N9" s="59"/>
      <c r="O9" s="48"/>
      <c r="P9" s="49"/>
    </row>
    <row r="10" spans="1:46" ht="23.5" customHeight="1" x14ac:dyDescent="0.2">
      <c r="A10" s="68">
        <v>5</v>
      </c>
      <c r="B10" s="68" t="s">
        <v>39</v>
      </c>
      <c r="C10" s="55" t="s">
        <v>41</v>
      </c>
      <c r="D10" s="62" t="s">
        <v>216</v>
      </c>
      <c r="E10" s="295" t="s">
        <v>217</v>
      </c>
      <c r="F10" s="78" t="str">
        <f t="shared" ca="1" si="0"/>
        <v>wiat</v>
      </c>
      <c r="G10" s="80">
        <f t="shared" ca="1" si="1"/>
        <v>45497.44862372685</v>
      </c>
      <c r="H10" s="82">
        <f>L10+(250*8)</f>
        <v>47268</v>
      </c>
      <c r="I10" s="84">
        <v>40634</v>
      </c>
      <c r="J10" s="84">
        <v>42275</v>
      </c>
      <c r="K10" s="84">
        <v>43356</v>
      </c>
      <c r="L10" s="84">
        <v>45268</v>
      </c>
    </row>
    <row r="11" spans="1:46" ht="20.5" customHeight="1" x14ac:dyDescent="0.2">
      <c r="A11" s="68">
        <v>5</v>
      </c>
      <c r="B11" s="68" t="s">
        <v>40</v>
      </c>
      <c r="C11" s="55" t="s">
        <v>41</v>
      </c>
      <c r="D11" s="62" t="s">
        <v>216</v>
      </c>
      <c r="E11" s="296"/>
      <c r="F11" s="78" t="str">
        <f t="shared" ca="1" si="0"/>
        <v>wiat</v>
      </c>
      <c r="G11" s="80">
        <f t="shared" ca="1" si="1"/>
        <v>45497.44862372685</v>
      </c>
      <c r="H11" s="82">
        <f>L11+(250*8)</f>
        <v>47269</v>
      </c>
      <c r="I11" s="84">
        <v>40634</v>
      </c>
      <c r="J11" s="84">
        <v>43128</v>
      </c>
      <c r="K11" s="84">
        <v>43359</v>
      </c>
      <c r="L11" s="84">
        <v>45269</v>
      </c>
    </row>
    <row r="12" spans="1:46" ht="30.7" x14ac:dyDescent="0.2">
      <c r="A12" s="68">
        <v>5</v>
      </c>
      <c r="B12" s="68" t="s">
        <v>180</v>
      </c>
      <c r="C12" s="55" t="s">
        <v>181</v>
      </c>
      <c r="D12" s="62" t="s">
        <v>182</v>
      </c>
      <c r="E12" s="63" t="s">
        <v>183</v>
      </c>
      <c r="F12" s="78" t="str">
        <f t="shared" ca="1" si="0"/>
        <v>wiat</v>
      </c>
      <c r="G12" s="80">
        <f t="shared" ca="1" si="1"/>
        <v>45497.44862372685</v>
      </c>
      <c r="H12" s="82">
        <v>45643</v>
      </c>
      <c r="I12" s="84">
        <v>41893</v>
      </c>
      <c r="J12" s="84">
        <v>45277</v>
      </c>
    </row>
    <row r="13" spans="1:46" x14ac:dyDescent="0.2">
      <c r="A13" s="68">
        <v>5</v>
      </c>
      <c r="B13" s="68" t="s">
        <v>31</v>
      </c>
      <c r="C13" s="55" t="s">
        <v>33</v>
      </c>
      <c r="D13" s="62" t="s">
        <v>216</v>
      </c>
      <c r="F13" s="78" t="str">
        <f t="shared" ca="1" si="0"/>
        <v>wiat</v>
      </c>
      <c r="G13" s="80">
        <f t="shared" ca="1" si="1"/>
        <v>45497.44862372685</v>
      </c>
      <c r="H13" s="82">
        <f>L13+(250*8)</f>
        <v>47260</v>
      </c>
      <c r="J13" s="84">
        <v>42120</v>
      </c>
      <c r="K13" s="84">
        <v>44650</v>
      </c>
      <c r="L13" s="84">
        <v>45260</v>
      </c>
    </row>
    <row r="14" spans="1:46" x14ac:dyDescent="0.2">
      <c r="A14" s="68">
        <v>5</v>
      </c>
      <c r="B14" s="68" t="s">
        <v>32</v>
      </c>
      <c r="C14" s="55" t="s">
        <v>33</v>
      </c>
      <c r="D14" s="62" t="s">
        <v>216</v>
      </c>
      <c r="F14" s="78" t="str">
        <f ca="1">IF(G14&gt;H14,"Replace","wiat")</f>
        <v>wiat</v>
      </c>
      <c r="G14" s="80">
        <f t="shared" ca="1" si="1"/>
        <v>45497.44862372685</v>
      </c>
      <c r="H14" s="82">
        <f>L14+(250*8)</f>
        <v>47265</v>
      </c>
      <c r="J14" s="101">
        <v>42114</v>
      </c>
      <c r="K14" s="101">
        <v>43376</v>
      </c>
      <c r="L14" s="84">
        <v>45265</v>
      </c>
    </row>
    <row r="15" spans="1:46" x14ac:dyDescent="0.2">
      <c r="F15" s="78"/>
      <c r="G15" s="80">
        <f t="shared" ca="1" si="1"/>
        <v>45497.44862372685</v>
      </c>
    </row>
    <row r="16" spans="1:46" ht="31.7" customHeight="1" x14ac:dyDescent="0.2">
      <c r="A16" s="68">
        <v>6</v>
      </c>
      <c r="B16" s="68" t="s">
        <v>68</v>
      </c>
      <c r="C16" s="55" t="s">
        <v>60</v>
      </c>
      <c r="D16" s="91" t="s">
        <v>61</v>
      </c>
      <c r="F16" s="78" t="str">
        <f ca="1">IF(G16&gt;H16,"Replace","wiat")</f>
        <v>Replace</v>
      </c>
      <c r="G16" s="80">
        <f t="shared" ca="1" si="1"/>
        <v>45497.44862372685</v>
      </c>
      <c r="H16" s="82">
        <v>45216</v>
      </c>
      <c r="I16" s="101">
        <v>42705</v>
      </c>
      <c r="J16" s="101">
        <v>42799</v>
      </c>
      <c r="K16" s="52">
        <v>42085</v>
      </c>
      <c r="L16" s="52">
        <v>42345</v>
      </c>
      <c r="M16" s="52">
        <v>42473</v>
      </c>
      <c r="N16" s="52">
        <v>42620</v>
      </c>
      <c r="O16" s="52">
        <v>42754</v>
      </c>
      <c r="P16" s="52">
        <v>42799</v>
      </c>
      <c r="Q16" s="52">
        <v>42836</v>
      </c>
      <c r="R16" s="52">
        <v>42865</v>
      </c>
      <c r="S16" s="52">
        <v>42955</v>
      </c>
      <c r="T16" s="52">
        <v>43017</v>
      </c>
      <c r="U16" s="52">
        <v>43108</v>
      </c>
      <c r="V16" s="52">
        <v>43171</v>
      </c>
      <c r="W16" s="52">
        <v>43257</v>
      </c>
      <c r="X16" s="52">
        <v>43331</v>
      </c>
      <c r="Y16" s="52">
        <v>43382</v>
      </c>
      <c r="Z16" s="52">
        <v>43432</v>
      </c>
      <c r="AA16" s="52">
        <v>43501</v>
      </c>
      <c r="AB16" s="52">
        <v>43535</v>
      </c>
      <c r="AC16" s="52">
        <v>43583</v>
      </c>
      <c r="AD16" s="52">
        <v>76520</v>
      </c>
      <c r="AE16" s="52">
        <v>43726</v>
      </c>
      <c r="AF16" s="52">
        <v>43767</v>
      </c>
      <c r="AG16" s="52">
        <v>43817</v>
      </c>
      <c r="AH16" s="52">
        <v>43883</v>
      </c>
      <c r="AI16" s="52">
        <v>43941</v>
      </c>
      <c r="AJ16" s="52">
        <v>44074</v>
      </c>
      <c r="AK16" s="52">
        <v>44152</v>
      </c>
      <c r="AL16" s="52">
        <v>44218</v>
      </c>
      <c r="AM16" s="52">
        <v>44338</v>
      </c>
      <c r="AN16" s="52">
        <v>44532</v>
      </c>
      <c r="AO16" s="52">
        <v>44593</v>
      </c>
      <c r="AP16" s="52">
        <v>44675</v>
      </c>
      <c r="AQ16" s="52">
        <v>44797</v>
      </c>
      <c r="AR16" s="52">
        <v>44841</v>
      </c>
      <c r="AS16" s="52">
        <v>44970</v>
      </c>
      <c r="AT16" s="251">
        <v>45124</v>
      </c>
    </row>
    <row r="17" spans="1:44" ht="30.7" x14ac:dyDescent="0.2">
      <c r="A17" s="68">
        <v>6</v>
      </c>
      <c r="B17" s="68" t="s">
        <v>18</v>
      </c>
      <c r="C17" s="55" t="s">
        <v>62</v>
      </c>
      <c r="D17" s="91" t="s">
        <v>63</v>
      </c>
      <c r="F17" s="78" t="str">
        <f ca="1">IF(G17&gt;H17,"Replace","wiat")</f>
        <v>Replace</v>
      </c>
      <c r="G17" s="80">
        <f t="shared" ca="1" si="1"/>
        <v>45497.44862372685</v>
      </c>
      <c r="H17" s="82">
        <v>45290</v>
      </c>
      <c r="K17" s="52">
        <v>41987</v>
      </c>
      <c r="L17" s="52">
        <v>42345</v>
      </c>
      <c r="M17" s="52">
        <v>42503</v>
      </c>
      <c r="N17" s="52">
        <v>42661</v>
      </c>
      <c r="O17" s="52">
        <v>42768</v>
      </c>
      <c r="P17" s="52">
        <v>42866</v>
      </c>
      <c r="Q17" s="52">
        <v>43020</v>
      </c>
      <c r="R17" s="52">
        <v>43108</v>
      </c>
      <c r="S17" s="52">
        <v>43171</v>
      </c>
      <c r="T17" s="52">
        <v>43257</v>
      </c>
      <c r="U17" s="52">
        <v>43338</v>
      </c>
      <c r="V17" s="52">
        <v>43432</v>
      </c>
      <c r="W17" s="52">
        <v>43508</v>
      </c>
      <c r="X17" s="52">
        <v>43535</v>
      </c>
      <c r="Y17" s="52">
        <v>43583</v>
      </c>
      <c r="Z17" s="52">
        <v>76520</v>
      </c>
      <c r="AA17" s="52">
        <v>43675</v>
      </c>
      <c r="AB17" s="52">
        <v>43729</v>
      </c>
      <c r="AC17" s="52">
        <v>43767</v>
      </c>
      <c r="AD17" s="52">
        <v>43817</v>
      </c>
      <c r="AE17" s="52">
        <v>43850</v>
      </c>
      <c r="AF17" s="52">
        <v>43883</v>
      </c>
      <c r="AG17" s="52">
        <v>43898</v>
      </c>
      <c r="AH17" s="52">
        <v>43941</v>
      </c>
      <c r="AI17" s="52">
        <v>44074</v>
      </c>
      <c r="AJ17" s="52">
        <v>44152</v>
      </c>
      <c r="AK17" s="52">
        <v>44218</v>
      </c>
      <c r="AL17" s="52">
        <v>44338</v>
      </c>
      <c r="AM17" s="52">
        <v>44532</v>
      </c>
      <c r="AN17" s="52">
        <v>44593</v>
      </c>
      <c r="AO17" s="52">
        <v>44673</v>
      </c>
      <c r="AP17" s="52">
        <v>44841</v>
      </c>
      <c r="AQ17" s="52">
        <v>44970</v>
      </c>
      <c r="AR17" s="52">
        <v>45180</v>
      </c>
    </row>
    <row r="18" spans="1:44" hidden="1" x14ac:dyDescent="0.2">
      <c r="A18" s="68">
        <v>6</v>
      </c>
      <c r="B18" s="68" t="s">
        <v>707</v>
      </c>
      <c r="C18" s="55" t="s">
        <v>708</v>
      </c>
      <c r="D18" s="91"/>
      <c r="F18" s="78" t="str">
        <f ca="1">IF(G18&gt;H18,"Replace","wiat")</f>
        <v>Replace</v>
      </c>
      <c r="G18" s="80">
        <f t="shared" ca="1" si="1"/>
        <v>45497.44862372685</v>
      </c>
      <c r="H18" s="82">
        <v>45087</v>
      </c>
      <c r="I18" s="52">
        <v>44550</v>
      </c>
      <c r="J18" s="101">
        <v>44599</v>
      </c>
      <c r="K18" s="121">
        <v>44656</v>
      </c>
      <c r="L18" s="121">
        <v>44677</v>
      </c>
      <c r="M18" s="121">
        <v>44732</v>
      </c>
      <c r="N18" s="57">
        <v>44797</v>
      </c>
      <c r="O18" s="52">
        <v>44843</v>
      </c>
      <c r="P18" s="52">
        <v>44939</v>
      </c>
      <c r="Q18" s="52">
        <v>44946</v>
      </c>
      <c r="R18" s="52">
        <v>45002</v>
      </c>
      <c r="S18" s="52"/>
      <c r="T18" s="52"/>
      <c r="U18" s="52"/>
      <c r="V18" s="52"/>
      <c r="W18" s="52"/>
      <c r="X18" s="52"/>
      <c r="Y18" s="52"/>
      <c r="Z18" s="52"/>
      <c r="AA18" s="52"/>
      <c r="AB18" s="52"/>
      <c r="AC18" s="52"/>
      <c r="AD18" s="52"/>
      <c r="AE18" s="52"/>
      <c r="AF18" s="52"/>
      <c r="AG18" s="52"/>
      <c r="AH18" s="52"/>
      <c r="AI18" s="52"/>
      <c r="AJ18" s="52"/>
      <c r="AK18" s="52"/>
      <c r="AL18" s="52"/>
      <c r="AM18" s="52"/>
    </row>
    <row r="19" spans="1:44" ht="30.7" hidden="1" x14ac:dyDescent="0.2">
      <c r="A19" s="68">
        <v>6</v>
      </c>
      <c r="B19" s="68" t="s">
        <v>67</v>
      </c>
      <c r="C19" s="55" t="s">
        <v>272</v>
      </c>
      <c r="D19" s="122" t="s">
        <v>290</v>
      </c>
      <c r="E19" s="63" t="s">
        <v>291</v>
      </c>
      <c r="F19" s="78" t="str">
        <f ca="1">IF(G19&gt;H19,"Replace","wiat")</f>
        <v>Replace</v>
      </c>
      <c r="G19" s="80">
        <f t="shared" ca="1" si="1"/>
        <v>45497.44862372685</v>
      </c>
      <c r="H19" s="82">
        <v>45015</v>
      </c>
      <c r="K19" s="121">
        <v>76003</v>
      </c>
      <c r="L19" s="121">
        <v>43149</v>
      </c>
      <c r="M19" s="121">
        <v>43200</v>
      </c>
      <c r="N19" s="57">
        <v>43243</v>
      </c>
      <c r="O19" s="52">
        <v>43256</v>
      </c>
      <c r="P19" s="52">
        <v>43337</v>
      </c>
      <c r="Q19" s="52">
        <v>43571</v>
      </c>
      <c r="R19" s="52">
        <v>43767</v>
      </c>
      <c r="S19" s="52">
        <v>43800</v>
      </c>
      <c r="T19" s="52">
        <v>43835</v>
      </c>
      <c r="U19" s="52">
        <v>44152</v>
      </c>
      <c r="V19" s="52">
        <v>44532</v>
      </c>
      <c r="W19" s="52">
        <v>44841</v>
      </c>
    </row>
    <row r="20" spans="1:44" x14ac:dyDescent="0.2">
      <c r="A20" s="68">
        <v>12</v>
      </c>
      <c r="F20" s="78"/>
      <c r="G20" s="80">
        <f t="shared" ca="1" si="1"/>
        <v>45497.44862372685</v>
      </c>
    </row>
    <row r="21" spans="1:44" x14ac:dyDescent="0.2">
      <c r="F21" s="78"/>
      <c r="G21" s="80">
        <f t="shared" ca="1" si="1"/>
        <v>45497.44862372685</v>
      </c>
      <c r="O21" s="45">
        <f>8*5/6.5</f>
        <v>6.1538461538461542</v>
      </c>
    </row>
    <row r="22" spans="1:44" s="188" customFormat="1" x14ac:dyDescent="0.2">
      <c r="A22" s="179">
        <v>16</v>
      </c>
      <c r="B22" s="179" t="s">
        <v>68</v>
      </c>
      <c r="C22" s="180" t="s">
        <v>413</v>
      </c>
      <c r="D22" s="181"/>
      <c r="E22" s="182"/>
      <c r="F22" s="183"/>
      <c r="G22" s="184">
        <f t="shared" ca="1" si="1"/>
        <v>45497.44862372685</v>
      </c>
      <c r="H22" s="185"/>
      <c r="I22" s="186"/>
      <c r="J22" s="186"/>
      <c r="K22" s="186"/>
      <c r="L22" s="186"/>
      <c r="M22" s="186"/>
      <c r="N22" s="187"/>
    </row>
    <row r="23" spans="1:44" s="188" customFormat="1" x14ac:dyDescent="0.2">
      <c r="A23" s="179">
        <v>16</v>
      </c>
      <c r="B23" s="179" t="s">
        <v>247</v>
      </c>
      <c r="C23" s="180" t="s">
        <v>248</v>
      </c>
      <c r="D23" s="181"/>
      <c r="E23" s="182"/>
      <c r="F23" s="183"/>
      <c r="G23" s="184">
        <f t="shared" ca="1" si="1"/>
        <v>45497.44862372685</v>
      </c>
      <c r="H23" s="185"/>
      <c r="I23" s="189">
        <v>43080</v>
      </c>
      <c r="J23" s="186"/>
      <c r="K23" s="186"/>
      <c r="L23" s="186"/>
      <c r="M23" s="186"/>
      <c r="N23" s="187"/>
    </row>
    <row r="24" spans="1:44" x14ac:dyDescent="0.2">
      <c r="A24" s="68" t="s">
        <v>43</v>
      </c>
      <c r="B24" s="68" t="s">
        <v>43</v>
      </c>
      <c r="C24" s="55" t="s">
        <v>723</v>
      </c>
      <c r="F24" s="78" t="str">
        <f ca="1">IF(G24&gt;H24,"Replace","wiat")</f>
        <v>wiat</v>
      </c>
      <c r="G24" s="80">
        <f t="shared" ca="1" si="1"/>
        <v>45497.44862372685</v>
      </c>
      <c r="H24" s="82">
        <v>45536</v>
      </c>
      <c r="I24" s="52">
        <v>44578</v>
      </c>
      <c r="J24" s="52">
        <v>44795</v>
      </c>
      <c r="K24" s="52">
        <v>44985</v>
      </c>
      <c r="L24" s="52">
        <v>45169</v>
      </c>
      <c r="M24" s="52">
        <v>45371</v>
      </c>
    </row>
    <row r="25" spans="1:44" x14ac:dyDescent="0.2">
      <c r="A25" s="68" t="s">
        <v>43</v>
      </c>
      <c r="B25" s="68" t="s">
        <v>43</v>
      </c>
      <c r="C25" s="55" t="s">
        <v>1712</v>
      </c>
      <c r="F25" s="78" t="str">
        <f ca="1">IF(G25&gt;H25,"Replace","wiat")</f>
        <v>Replace</v>
      </c>
      <c r="G25" s="80">
        <f t="shared" ca="1" si="1"/>
        <v>45497.44862372685</v>
      </c>
      <c r="H25" s="82">
        <v>45301</v>
      </c>
      <c r="I25" s="52">
        <v>45210</v>
      </c>
    </row>
    <row r="26" spans="1:44" x14ac:dyDescent="0.2">
      <c r="F26" s="78"/>
      <c r="G26" s="80">
        <f t="shared" ca="1" si="1"/>
        <v>45497.44862372685</v>
      </c>
    </row>
    <row r="27" spans="1:44" x14ac:dyDescent="0.2">
      <c r="F27" s="78"/>
      <c r="G27" s="80">
        <f t="shared" ca="1" si="1"/>
        <v>45497.44862372685</v>
      </c>
    </row>
    <row r="28" spans="1:44" x14ac:dyDescent="0.2">
      <c r="F28" s="78"/>
      <c r="G28" s="80">
        <f t="shared" ca="1" si="1"/>
        <v>45497.44862372685</v>
      </c>
    </row>
    <row r="29" spans="1:44" x14ac:dyDescent="0.2">
      <c r="F29" s="78"/>
      <c r="G29" s="80">
        <f t="shared" ca="1" si="1"/>
        <v>45497.44862372685</v>
      </c>
    </row>
    <row r="30" spans="1:44" x14ac:dyDescent="0.2">
      <c r="F30" s="78"/>
      <c r="G30" s="80">
        <f t="shared" ca="1" si="1"/>
        <v>45497.44862372685</v>
      </c>
    </row>
    <row r="31" spans="1:44" x14ac:dyDescent="0.2">
      <c r="F31" s="78"/>
      <c r="G31" s="80">
        <f t="shared" ca="1" si="1"/>
        <v>45497.44862372685</v>
      </c>
    </row>
    <row r="32" spans="1:44" x14ac:dyDescent="0.2">
      <c r="F32" s="78"/>
      <c r="G32" s="80">
        <f t="shared" ca="1" si="1"/>
        <v>45497.44862372685</v>
      </c>
    </row>
    <row r="33" spans="6:7" x14ac:dyDescent="0.2">
      <c r="F33" s="78"/>
      <c r="G33" s="80">
        <f t="shared" ca="1" si="1"/>
        <v>45497.44862372685</v>
      </c>
    </row>
    <row r="34" spans="6:7" x14ac:dyDescent="0.2">
      <c r="F34" s="78"/>
      <c r="G34" s="80">
        <f t="shared" ca="1" si="1"/>
        <v>45497.44862372685</v>
      </c>
    </row>
    <row r="35" spans="6:7" x14ac:dyDescent="0.2">
      <c r="F35" s="78"/>
      <c r="G35" s="80">
        <f t="shared" ca="1" si="1"/>
        <v>45497.44862372685</v>
      </c>
    </row>
    <row r="36" spans="6:7" x14ac:dyDescent="0.2">
      <c r="F36" s="78"/>
      <c r="G36" s="80">
        <f t="shared" ca="1" si="1"/>
        <v>45497.44862372685</v>
      </c>
    </row>
    <row r="37" spans="6:7" x14ac:dyDescent="0.2">
      <c r="F37" s="78"/>
      <c r="G37" s="80">
        <f t="shared" ca="1" si="1"/>
        <v>45497.44862372685</v>
      </c>
    </row>
    <row r="38" spans="6:7" x14ac:dyDescent="0.2">
      <c r="F38" s="78"/>
      <c r="G38" s="80">
        <f t="shared" ca="1" si="1"/>
        <v>45497.44862372685</v>
      </c>
    </row>
    <row r="39" spans="6:7" x14ac:dyDescent="0.2">
      <c r="F39" s="78"/>
      <c r="G39" s="80">
        <f t="shared" ca="1" si="1"/>
        <v>45497.44862372685</v>
      </c>
    </row>
    <row r="40" spans="6:7" x14ac:dyDescent="0.2">
      <c r="F40" s="78"/>
      <c r="G40" s="80">
        <f t="shared" ca="1" si="1"/>
        <v>45497.44862372685</v>
      </c>
    </row>
    <row r="41" spans="6:7" x14ac:dyDescent="0.2">
      <c r="F41" s="78"/>
      <c r="G41" s="80">
        <f t="shared" ca="1" si="1"/>
        <v>45497.44862372685</v>
      </c>
    </row>
    <row r="42" spans="6:7" x14ac:dyDescent="0.2">
      <c r="F42" s="78"/>
      <c r="G42" s="80">
        <f t="shared" ca="1" si="1"/>
        <v>45497.44862372685</v>
      </c>
    </row>
    <row r="43" spans="6:7" x14ac:dyDescent="0.2">
      <c r="F43" s="78"/>
      <c r="G43" s="80">
        <f t="shared" ca="1" si="1"/>
        <v>45497.44862372685</v>
      </c>
    </row>
    <row r="44" spans="6:7" x14ac:dyDescent="0.2">
      <c r="F44" s="78"/>
      <c r="G44" s="80">
        <f t="shared" ca="1" si="1"/>
        <v>45497.44862372685</v>
      </c>
    </row>
    <row r="45" spans="6:7" x14ac:dyDescent="0.2">
      <c r="F45" s="78"/>
      <c r="G45" s="80">
        <f t="shared" ca="1" si="1"/>
        <v>45497.44862372685</v>
      </c>
    </row>
    <row r="46" spans="6:7" x14ac:dyDescent="0.2">
      <c r="F46" s="78"/>
      <c r="G46" s="80">
        <f t="shared" ca="1" si="1"/>
        <v>45497.44862372685</v>
      </c>
    </row>
    <row r="47" spans="6:7" x14ac:dyDescent="0.2">
      <c r="F47" s="78"/>
      <c r="G47" s="80">
        <f t="shared" ca="1" si="1"/>
        <v>45497.44862372685</v>
      </c>
    </row>
    <row r="48" spans="6:7" x14ac:dyDescent="0.2">
      <c r="F48" s="78"/>
      <c r="G48" s="80">
        <f t="shared" ca="1" si="1"/>
        <v>45497.44862372685</v>
      </c>
    </row>
    <row r="49" spans="6:7" x14ac:dyDescent="0.2">
      <c r="F49" s="78"/>
      <c r="G49" s="80">
        <f t="shared" ca="1" si="1"/>
        <v>45497.44862372685</v>
      </c>
    </row>
    <row r="50" spans="6:7" x14ac:dyDescent="0.2">
      <c r="F50" s="78"/>
      <c r="G50" s="80">
        <f t="shared" ca="1" si="1"/>
        <v>45497.44862372685</v>
      </c>
    </row>
  </sheetData>
  <customSheetViews>
    <customSheetView guid="{4372BAA9-AF7A-426A-B48F-0F9CBA9C24CD}" showPageBreaks="1" printArea="1">
      <pane xSplit="7" ySplit="1" topLeftCell="AP8" activePane="bottomRight" state="frozen"/>
      <selection pane="bottomRight" activeCell="AR13" sqref="AR13"/>
      <pageMargins left="0.7" right="0.7" top="0.75" bottom="0.75" header="0.3" footer="0.3"/>
      <pageSetup paperSize="9" scale="61" orientation="landscape" r:id="rId1"/>
    </customSheetView>
    <customSheetView guid="{AFA06315-1A84-4FBD-AC61-AA5A628C617E}" showPageBreaks="1" printArea="1">
      <pane xSplit="7" ySplit="1" topLeftCell="H2" activePane="bottomRight" state="frozen"/>
      <selection pane="bottomRight" activeCell="R12" sqref="R12"/>
      <pageMargins left="0.7" right="0.7" top="0.75" bottom="0.75" header="0.3" footer="0.3"/>
      <pageSetup paperSize="9" scale="61" orientation="landscape" r:id="rId2"/>
    </customSheetView>
    <customSheetView guid="{AAE68EE8-B7AC-4B1F-8B34-523B19048D07}">
      <pane xSplit="7" ySplit="1" topLeftCell="H5" activePane="bottomRight" state="frozen"/>
      <selection pane="bottomRight" activeCell="S13" sqref="S13"/>
      <pageMargins left="0.7" right="0.7" top="0.75" bottom="0.75" header="0.3" footer="0.3"/>
      <pageSetup paperSize="9" scale="61" orientation="landscape" r:id="rId3"/>
    </customSheetView>
    <customSheetView guid="{83B6ABCE-7C22-4F31-8427-462DF19FBA22}" showPageBreaks="1" printArea="1">
      <pane xSplit="7" ySplit="1" topLeftCell="H17" activePane="bottomRight" state="frozen"/>
      <selection pane="bottomRight" activeCell="E31" sqref="E31"/>
      <pageMargins left="0.7" right="0.7" top="0.75" bottom="0.75" header="0.3" footer="0.3"/>
      <pageSetup paperSize="9" scale="61" orientation="landscape" r:id="rId4"/>
    </customSheetView>
  </customSheetViews>
  <mergeCells count="2">
    <mergeCell ref="I1:R1"/>
    <mergeCell ref="E10:E11"/>
  </mergeCells>
  <phoneticPr fontId="0" type="noConversion"/>
  <conditionalFormatting sqref="F1:F1048576">
    <cfRule type="cellIs" dxfId="0" priority="1" stopIfTrue="1" operator="equal">
      <formula>"Replace"</formula>
    </cfRule>
  </conditionalFormatting>
  <pageMargins left="0.7" right="0.7" top="0.75" bottom="0.75" header="0.3" footer="0.3"/>
  <pageSetup paperSize="9" scale="61" orientation="landscape"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13"/>
  <sheetViews>
    <sheetView zoomScaleNormal="100" zoomScaleSheetLayoutView="85" workbookViewId="0">
      <pane xSplit="3" ySplit="1" topLeftCell="D2" activePane="bottomRight" state="frozen"/>
      <selection pane="topRight" activeCell="D1" sqref="D1"/>
      <selection pane="bottomLeft" activeCell="A6" sqref="A6"/>
      <selection pane="bottomRight" activeCell="A13" sqref="A13"/>
    </sheetView>
  </sheetViews>
  <sheetFormatPr defaultColWidth="9.125" defaultRowHeight="15.35" x14ac:dyDescent="0.2"/>
  <cols>
    <col min="1" max="1" width="9.375" style="279" bestFit="1" customWidth="1"/>
    <col min="2" max="2" width="7.375" style="85" bestFit="1" customWidth="1"/>
    <col min="3" max="3" width="8.75" style="279" bestFit="1" customWidth="1"/>
    <col min="4" max="4" width="8.875" style="85" bestFit="1" customWidth="1"/>
    <col min="5" max="5" width="16.75" style="275" bestFit="1" customWidth="1"/>
    <col min="6" max="6" width="81" style="86" bestFit="1" customWidth="1"/>
    <col min="7" max="7" width="35.875" style="85" bestFit="1" customWidth="1"/>
    <col min="8" max="8" width="11.625" style="283" bestFit="1" customWidth="1"/>
    <col min="9" max="9" width="35.875" style="85" bestFit="1" customWidth="1"/>
    <col min="10" max="16384" width="9.125" style="87"/>
  </cols>
  <sheetData>
    <row r="1" spans="1:9" s="88" customFormat="1" ht="16" thickTop="1" x14ac:dyDescent="0.2">
      <c r="A1" s="278" t="s">
        <v>6</v>
      </c>
      <c r="B1" s="112" t="s">
        <v>1</v>
      </c>
      <c r="C1" s="280" t="s">
        <v>10</v>
      </c>
      <c r="D1" s="112" t="s">
        <v>0</v>
      </c>
      <c r="E1" s="276" t="s">
        <v>1720</v>
      </c>
      <c r="F1" s="113" t="s">
        <v>52</v>
      </c>
      <c r="G1" s="112" t="s">
        <v>54</v>
      </c>
      <c r="H1" s="112" t="s">
        <v>1784</v>
      </c>
      <c r="I1" s="112" t="s">
        <v>1787</v>
      </c>
    </row>
    <row r="2" spans="1:9" x14ac:dyDescent="0.2">
      <c r="A2" s="279">
        <v>4</v>
      </c>
      <c r="B2" s="102" t="s">
        <v>11</v>
      </c>
      <c r="C2" s="279">
        <v>1</v>
      </c>
      <c r="E2" s="277" t="s">
        <v>1721</v>
      </c>
      <c r="F2" s="119" t="s">
        <v>922</v>
      </c>
      <c r="G2" s="102" t="s">
        <v>921</v>
      </c>
      <c r="I2" s="102"/>
    </row>
    <row r="3" spans="1:9" x14ac:dyDescent="0.2">
      <c r="A3" s="279">
        <v>4</v>
      </c>
      <c r="B3" s="102" t="s">
        <v>1117</v>
      </c>
      <c r="C3" s="279">
        <v>525</v>
      </c>
      <c r="E3" s="277" t="s">
        <v>1722</v>
      </c>
      <c r="F3" s="119" t="s">
        <v>1119</v>
      </c>
      <c r="G3" s="102" t="s">
        <v>1118</v>
      </c>
      <c r="I3" s="102"/>
    </row>
    <row r="4" spans="1:9" x14ac:dyDescent="0.2">
      <c r="A4" s="279">
        <v>2</v>
      </c>
      <c r="B4" s="102" t="s">
        <v>1482</v>
      </c>
      <c r="C4" s="279">
        <v>5</v>
      </c>
      <c r="E4" s="277" t="s">
        <v>1722</v>
      </c>
      <c r="F4" s="119" t="s">
        <v>1533</v>
      </c>
      <c r="G4" s="102" t="s">
        <v>1531</v>
      </c>
      <c r="I4" s="102"/>
    </row>
    <row r="5" spans="1:9" x14ac:dyDescent="0.2">
      <c r="A5" s="279">
        <v>2</v>
      </c>
      <c r="B5" s="102" t="s">
        <v>1482</v>
      </c>
      <c r="C5" s="279">
        <v>6</v>
      </c>
      <c r="E5" s="277" t="s">
        <v>1722</v>
      </c>
      <c r="F5" s="119" t="s">
        <v>1533</v>
      </c>
      <c r="G5" s="102" t="s">
        <v>1532</v>
      </c>
      <c r="I5" s="102"/>
    </row>
    <row r="6" spans="1:9" x14ac:dyDescent="0.2">
      <c r="A6" s="279">
        <v>3</v>
      </c>
      <c r="B6" s="102" t="s">
        <v>1723</v>
      </c>
      <c r="C6" s="279">
        <v>4</v>
      </c>
      <c r="E6" s="277" t="s">
        <v>1722</v>
      </c>
      <c r="F6" s="119" t="s">
        <v>1724</v>
      </c>
      <c r="G6" s="102" t="s">
        <v>1725</v>
      </c>
      <c r="I6" s="102"/>
    </row>
    <row r="7" spans="1:9" x14ac:dyDescent="0.2">
      <c r="A7" s="279">
        <v>3</v>
      </c>
      <c r="B7" s="102" t="s">
        <v>1723</v>
      </c>
      <c r="C7" s="279">
        <v>1052</v>
      </c>
      <c r="E7" s="277" t="s">
        <v>1722</v>
      </c>
      <c r="F7" s="119" t="s">
        <v>1724</v>
      </c>
      <c r="G7" s="102" t="s">
        <v>1725</v>
      </c>
      <c r="I7" s="102"/>
    </row>
    <row r="8" spans="1:9" x14ac:dyDescent="0.2">
      <c r="A8" s="279">
        <v>3</v>
      </c>
      <c r="B8" s="102" t="s">
        <v>1726</v>
      </c>
      <c r="C8" s="279">
        <v>1</v>
      </c>
      <c r="D8" s="102" t="s">
        <v>11</v>
      </c>
      <c r="E8" s="277" t="s">
        <v>1722</v>
      </c>
      <c r="F8" s="119" t="s">
        <v>1728</v>
      </c>
      <c r="G8" s="102" t="s">
        <v>1727</v>
      </c>
      <c r="I8" s="102"/>
    </row>
    <row r="9" spans="1:9" x14ac:dyDescent="0.2">
      <c r="A9" s="279">
        <v>12</v>
      </c>
      <c r="B9" s="102" t="s">
        <v>1729</v>
      </c>
      <c r="C9" s="279">
        <v>41</v>
      </c>
      <c r="E9" s="277" t="s">
        <v>1722</v>
      </c>
      <c r="F9" s="119" t="s">
        <v>1731</v>
      </c>
      <c r="G9" s="102" t="s">
        <v>1730</v>
      </c>
      <c r="I9" s="102" t="s">
        <v>1788</v>
      </c>
    </row>
    <row r="10" spans="1:9" x14ac:dyDescent="0.2">
      <c r="A10" s="279">
        <v>2</v>
      </c>
      <c r="B10" s="102" t="s">
        <v>209</v>
      </c>
      <c r="C10" s="279">
        <v>56</v>
      </c>
      <c r="E10" s="277" t="s">
        <v>1734</v>
      </c>
      <c r="F10" s="119" t="s">
        <v>1732</v>
      </c>
      <c r="G10" s="102" t="s">
        <v>1733</v>
      </c>
      <c r="I10" s="102"/>
    </row>
    <row r="11" spans="1:9" x14ac:dyDescent="0.2">
      <c r="A11" s="279">
        <v>5</v>
      </c>
      <c r="B11" s="102" t="s">
        <v>169</v>
      </c>
      <c r="C11" s="279">
        <v>3</v>
      </c>
      <c r="E11" s="277" t="s">
        <v>1721</v>
      </c>
      <c r="F11" s="119" t="s">
        <v>1735</v>
      </c>
      <c r="G11" s="102" t="s">
        <v>1736</v>
      </c>
      <c r="I11" s="102"/>
    </row>
    <row r="12" spans="1:9" x14ac:dyDescent="0.2">
      <c r="A12" s="279">
        <v>12</v>
      </c>
      <c r="B12" s="102" t="s">
        <v>13</v>
      </c>
      <c r="C12" s="279">
        <v>2</v>
      </c>
      <c r="E12" s="277" t="s">
        <v>1721</v>
      </c>
      <c r="F12" s="119" t="s">
        <v>1785</v>
      </c>
      <c r="G12" s="102" t="s">
        <v>1786</v>
      </c>
      <c r="H12" s="283">
        <v>45306</v>
      </c>
      <c r="I12" s="102"/>
    </row>
    <row r="13" spans="1:9" x14ac:dyDescent="0.2">
      <c r="A13" s="279">
        <v>3</v>
      </c>
      <c r="B13" s="102" t="s">
        <v>14</v>
      </c>
      <c r="C13" s="279">
        <v>1</v>
      </c>
      <c r="E13" s="277" t="s">
        <v>1721</v>
      </c>
      <c r="F13" s="119" t="s">
        <v>1789</v>
      </c>
      <c r="G13" s="85" t="s">
        <v>1789</v>
      </c>
      <c r="H13" s="283">
        <v>45313</v>
      </c>
    </row>
  </sheetData>
  <autoFilter ref="A1:F3" xr:uid="{00000000-0009-0000-0000-000007000000}">
    <sortState xmlns:xlrd2="http://schemas.microsoft.com/office/spreadsheetml/2017/richdata2" ref="A2:F3">
      <sortCondition ref="A1:A8"/>
    </sortState>
  </autoFilter>
  <customSheetViews>
    <customSheetView guid="{4372BAA9-AF7A-426A-B48F-0F9CBA9C24CD}" showPageBreaks="1" printArea="1" showAutoFilter="1" hiddenRows="1">
      <pane xSplit="3" ySplit="4" topLeftCell="D6" activePane="bottomRight" state="frozen"/>
      <selection pane="bottomRight" activeCell="A6" sqref="A6:F15"/>
      <colBreaks count="1" manualBreakCount="1">
        <brk id="6" max="58" man="1"/>
      </colBreaks>
      <pageMargins left="0.27559055118110237" right="0.19685039370078741" top="0.74803149606299213" bottom="0.74803149606299213" header="0.31496062992125984" footer="0.31496062992125984"/>
      <pageSetup paperSize="9" scale="55" orientation="landscape" horizontalDpi="4294967295" verticalDpi="4294967295" r:id="rId1"/>
      <autoFilter ref="A1:F15" xr:uid="{8CEA869B-11D5-43AD-B78E-B079D89D7454}">
        <sortState xmlns:xlrd2="http://schemas.microsoft.com/office/spreadsheetml/2017/richdata2" ref="A3:F14">
          <sortCondition ref="A1:A20"/>
        </sortState>
      </autoFilter>
    </customSheetView>
    <customSheetView guid="{AFA06315-1A84-4FBD-AC61-AA5A628C617E}" showPageBreaks="1" printArea="1" showAutoFilter="1" hiddenRows="1">
      <pane xSplit="3" ySplit="4" topLeftCell="D6" activePane="bottomRight" state="frozen"/>
      <selection pane="bottomRight" activeCell="A6" sqref="A6:F15"/>
      <colBreaks count="1" manualBreakCount="1">
        <brk id="6" max="58" man="1"/>
      </colBreaks>
      <pageMargins left="0.27559055118110237" right="0.19685039370078741" top="0.74803149606299213" bottom="0.74803149606299213" header="0.31496062992125984" footer="0.31496062992125984"/>
      <pageSetup paperSize="9" scale="55" orientation="landscape" horizontalDpi="4294967295" verticalDpi="4294967295" r:id="rId2"/>
      <autoFilter ref="A1:F15" xr:uid="{D0B48846-6506-4B7D-AB10-FE5A42B5982D}">
        <sortState xmlns:xlrd2="http://schemas.microsoft.com/office/spreadsheetml/2017/richdata2" ref="A3:F14">
          <sortCondition ref="A1:A20"/>
        </sortState>
      </autoFilter>
    </customSheetView>
    <customSheetView guid="{AAE68EE8-B7AC-4B1F-8B34-523B19048D07}" showAutoFilter="1" hiddenRows="1">
      <pane xSplit="3" ySplit="1" topLeftCell="D3" activePane="bottomRight" state="frozen"/>
      <selection pane="bottomRight" activeCell="E17" sqref="E17"/>
      <colBreaks count="1" manualBreakCount="1">
        <brk id="6" max="58" man="1"/>
      </colBreaks>
      <pageMargins left="0.27559055118110237" right="0.19685039370078741" top="0.74803149606299213" bottom="0.74803149606299213" header="0.31496062992125984" footer="0.31496062992125984"/>
      <pageSetup paperSize="9" scale="55" orientation="landscape" horizontalDpi="4294967295" verticalDpi="4294967295" r:id="rId3"/>
      <autoFilter ref="A1:F13" xr:uid="{F3A9C33B-7AF8-4ED5-83BE-125FF45FFD21}">
        <sortState xmlns:xlrd2="http://schemas.microsoft.com/office/spreadsheetml/2017/richdata2" ref="A2:F20">
          <sortCondition ref="A1:A20"/>
        </sortState>
      </autoFilter>
    </customSheetView>
    <customSheetView guid="{83B6ABCE-7C22-4F31-8427-462DF19FBA22}" showPageBreaks="1" printArea="1" showAutoFilter="1" hiddenRows="1">
      <pane xSplit="3" ySplit="4" topLeftCell="D6" activePane="bottomRight" state="frozen"/>
      <selection pane="bottomRight" activeCell="A6" sqref="A6:F15"/>
      <colBreaks count="1" manualBreakCount="1">
        <brk id="6" max="58" man="1"/>
      </colBreaks>
      <pageMargins left="0.27559055118110237" right="0.19685039370078741" top="0.74803149606299213" bottom="0.74803149606299213" header="0.31496062992125984" footer="0.31496062992125984"/>
      <pageSetup paperSize="9" scale="55" orientation="landscape" horizontalDpi="4294967295" verticalDpi="4294967295" r:id="rId4"/>
      <autoFilter ref="A1:F15" xr:uid="{24CE5251-BEFB-4D96-91DB-61E5CC06A955}">
        <sortState xmlns:xlrd2="http://schemas.microsoft.com/office/spreadsheetml/2017/richdata2" ref="A3:F14">
          <sortCondition ref="A1:A20"/>
        </sortState>
      </autoFilter>
    </customSheetView>
  </customSheetViews>
  <phoneticPr fontId="29" type="noConversion"/>
  <pageMargins left="0.27559055118110237" right="0.19685039370078741" top="0.74803149606299213" bottom="0.74803149606299213" header="0.31496062992125984" footer="0.31496062992125984"/>
  <pageSetup paperSize="9" scale="55" orientation="landscape" horizontalDpi="4294967295" verticalDpi="4294967295" r:id="rId5"/>
  <colBreaks count="1" manualBreakCount="1">
    <brk id="7" max="58" man="1"/>
  </colBreaks>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FFFF00"/>
  </sheetPr>
  <dimension ref="A1:H634"/>
  <sheetViews>
    <sheetView tabSelected="1" zoomScaleNormal="100" workbookViewId="0">
      <pane xSplit="1" ySplit="1" topLeftCell="B618" activePane="bottomRight" state="frozen"/>
      <selection pane="topRight" activeCell="B1" sqref="B1"/>
      <selection pane="bottomLeft" activeCell="A2" sqref="A2"/>
      <selection pane="bottomRight" activeCell="A634" sqref="A634"/>
    </sheetView>
  </sheetViews>
  <sheetFormatPr defaultRowHeight="12.7" x14ac:dyDescent="0.2"/>
  <cols>
    <col min="1" max="1" width="10.125" style="167" bestFit="1" customWidth="1"/>
    <col min="2" max="2" width="12.125" style="4" bestFit="1" customWidth="1"/>
    <col min="3" max="3" width="15.25" style="4" bestFit="1" customWidth="1"/>
    <col min="4" max="4" width="10.75" style="219" customWidth="1"/>
    <col min="5" max="5" width="184.625" style="208" customWidth="1"/>
    <col min="6" max="6" width="17.25" bestFit="1" customWidth="1"/>
    <col min="7" max="7" width="17.25" customWidth="1"/>
    <col min="8" max="8" width="66.25" bestFit="1" customWidth="1"/>
  </cols>
  <sheetData>
    <row r="1" spans="1:8" ht="13.35" x14ac:dyDescent="0.25">
      <c r="A1" s="166" t="s">
        <v>3</v>
      </c>
      <c r="B1" s="141" t="s">
        <v>6</v>
      </c>
      <c r="C1" s="141" t="s">
        <v>162</v>
      </c>
      <c r="D1" s="218" t="s">
        <v>56</v>
      </c>
      <c r="E1" s="263" t="s">
        <v>117</v>
      </c>
      <c r="F1" s="105"/>
      <c r="G1" s="105"/>
      <c r="H1" s="105"/>
    </row>
    <row r="2" spans="1:8" ht="13.35" x14ac:dyDescent="0.25">
      <c r="A2" s="167">
        <v>42712</v>
      </c>
      <c r="B2" s="4">
        <v>4</v>
      </c>
      <c r="C2" s="116" t="s">
        <v>13</v>
      </c>
      <c r="D2" s="219">
        <v>51</v>
      </c>
      <c r="E2" s="264" t="s">
        <v>147</v>
      </c>
      <c r="F2" s="105"/>
      <c r="G2" s="105"/>
      <c r="H2" s="105"/>
    </row>
    <row r="3" spans="1:8" x14ac:dyDescent="0.2">
      <c r="A3" s="167">
        <v>42744</v>
      </c>
      <c r="B3" s="4" t="s">
        <v>122</v>
      </c>
      <c r="E3" s="120" t="s">
        <v>269</v>
      </c>
    </row>
    <row r="4" spans="1:8" x14ac:dyDescent="0.2">
      <c r="A4" s="167">
        <v>42747</v>
      </c>
      <c r="B4" s="4">
        <v>6</v>
      </c>
      <c r="C4" s="4" t="s">
        <v>253</v>
      </c>
      <c r="D4" s="219">
        <v>2</v>
      </c>
      <c r="E4" s="120" t="s">
        <v>266</v>
      </c>
    </row>
    <row r="5" spans="1:8" x14ac:dyDescent="0.2">
      <c r="A5" s="167">
        <v>42801</v>
      </c>
      <c r="B5" s="1">
        <v>6</v>
      </c>
      <c r="C5" s="99" t="s">
        <v>12</v>
      </c>
      <c r="D5" s="220">
        <v>4</v>
      </c>
      <c r="E5" s="265" t="s">
        <v>118</v>
      </c>
      <c r="F5" s="1"/>
      <c r="G5" s="1"/>
      <c r="H5" s="1"/>
    </row>
    <row r="6" spans="1:8" x14ac:dyDescent="0.2">
      <c r="A6" s="167">
        <v>42802</v>
      </c>
      <c r="B6" s="99">
        <v>4</v>
      </c>
      <c r="C6" s="99" t="s">
        <v>11</v>
      </c>
      <c r="D6" s="221">
        <v>56</v>
      </c>
      <c r="E6" s="265" t="s">
        <v>119</v>
      </c>
    </row>
    <row r="7" spans="1:8" x14ac:dyDescent="0.2">
      <c r="A7" s="167">
        <v>42802</v>
      </c>
      <c r="B7" s="1" t="s">
        <v>65</v>
      </c>
      <c r="C7" s="1"/>
      <c r="D7" s="220"/>
      <c r="E7" s="266" t="s">
        <v>120</v>
      </c>
    </row>
    <row r="8" spans="1:8" x14ac:dyDescent="0.2">
      <c r="A8" s="167">
        <v>42802</v>
      </c>
      <c r="B8" s="1" t="s">
        <v>122</v>
      </c>
      <c r="C8" s="1"/>
      <c r="D8" s="220"/>
      <c r="E8" s="267" t="s">
        <v>121</v>
      </c>
    </row>
    <row r="9" spans="1:8" x14ac:dyDescent="0.2">
      <c r="A9" s="167">
        <v>42802</v>
      </c>
      <c r="B9" s="1">
        <v>2</v>
      </c>
      <c r="C9" s="1"/>
      <c r="D9" s="220"/>
      <c r="E9" s="266" t="s">
        <v>123</v>
      </c>
    </row>
    <row r="10" spans="1:8" x14ac:dyDescent="0.2">
      <c r="A10" s="167">
        <v>42802</v>
      </c>
      <c r="B10" s="1">
        <v>5</v>
      </c>
      <c r="C10" s="99"/>
      <c r="D10" s="220"/>
      <c r="E10" s="266" t="s">
        <v>125</v>
      </c>
    </row>
    <row r="11" spans="1:8" x14ac:dyDescent="0.2">
      <c r="A11" s="167">
        <v>42803</v>
      </c>
      <c r="B11" s="1">
        <v>2</v>
      </c>
      <c r="C11" s="1"/>
      <c r="D11" s="220"/>
      <c r="E11" s="266" t="s">
        <v>124</v>
      </c>
    </row>
    <row r="12" spans="1:8" x14ac:dyDescent="0.2">
      <c r="A12" s="167">
        <v>42806</v>
      </c>
      <c r="B12" s="1">
        <v>2</v>
      </c>
      <c r="C12" s="1"/>
      <c r="D12" s="220"/>
      <c r="E12" s="266" t="s">
        <v>126</v>
      </c>
    </row>
    <row r="13" spans="1:8" x14ac:dyDescent="0.2">
      <c r="A13" s="167">
        <v>42823</v>
      </c>
      <c r="B13" s="1">
        <v>6</v>
      </c>
      <c r="C13" s="1"/>
      <c r="D13" s="220"/>
      <c r="E13" s="266" t="s">
        <v>130</v>
      </c>
    </row>
    <row r="14" spans="1:8" x14ac:dyDescent="0.2">
      <c r="A14" s="167">
        <v>42836</v>
      </c>
      <c r="B14" s="1">
        <v>6</v>
      </c>
      <c r="C14" s="1"/>
      <c r="D14" s="220"/>
      <c r="E14" s="266" t="s">
        <v>134</v>
      </c>
    </row>
    <row r="15" spans="1:8" x14ac:dyDescent="0.2">
      <c r="A15" s="167">
        <v>42836</v>
      </c>
      <c r="B15" s="1">
        <v>2</v>
      </c>
      <c r="C15" s="99" t="s">
        <v>169</v>
      </c>
      <c r="D15" s="220">
        <v>4</v>
      </c>
      <c r="E15" s="266" t="s">
        <v>135</v>
      </c>
    </row>
    <row r="16" spans="1:8" x14ac:dyDescent="0.2">
      <c r="A16" s="167">
        <v>42844</v>
      </c>
      <c r="B16" s="1" t="s">
        <v>122</v>
      </c>
      <c r="C16" s="1"/>
      <c r="D16" s="220"/>
      <c r="E16" s="266" t="s">
        <v>136</v>
      </c>
    </row>
    <row r="17" spans="1:5" x14ac:dyDescent="0.2">
      <c r="A17" s="167">
        <v>42844</v>
      </c>
      <c r="B17" s="1">
        <v>4</v>
      </c>
      <c r="C17" s="99" t="s">
        <v>169</v>
      </c>
      <c r="D17" s="220">
        <v>3</v>
      </c>
      <c r="E17" s="268" t="s">
        <v>137</v>
      </c>
    </row>
    <row r="18" spans="1:5" x14ac:dyDescent="0.2">
      <c r="A18" s="167">
        <v>42845</v>
      </c>
      <c r="B18" s="1">
        <v>2</v>
      </c>
      <c r="C18" s="1"/>
      <c r="D18" s="220"/>
      <c r="E18" s="266" t="s">
        <v>139</v>
      </c>
    </row>
    <row r="19" spans="1:5" x14ac:dyDescent="0.2">
      <c r="A19" s="167">
        <v>42845</v>
      </c>
      <c r="B19" s="1">
        <v>2</v>
      </c>
      <c r="C19" s="1"/>
      <c r="D19" s="220"/>
      <c r="E19" s="266" t="s">
        <v>140</v>
      </c>
    </row>
    <row r="20" spans="1:5" x14ac:dyDescent="0.2">
      <c r="A20" s="167">
        <v>42846</v>
      </c>
      <c r="B20" s="1">
        <v>6</v>
      </c>
      <c r="C20" s="1"/>
      <c r="D20" s="220"/>
      <c r="E20" s="268" t="s">
        <v>138</v>
      </c>
    </row>
    <row r="21" spans="1:5" x14ac:dyDescent="0.2">
      <c r="A21" s="167">
        <v>42848</v>
      </c>
      <c r="B21" s="1">
        <v>2</v>
      </c>
      <c r="C21" s="1"/>
      <c r="D21" s="220"/>
      <c r="E21" s="115" t="s">
        <v>141</v>
      </c>
    </row>
    <row r="22" spans="1:5" x14ac:dyDescent="0.2">
      <c r="A22" s="167">
        <v>42848</v>
      </c>
      <c r="B22" s="1">
        <v>6</v>
      </c>
      <c r="C22" s="1"/>
      <c r="D22" s="220"/>
      <c r="E22" s="267" t="s">
        <v>142</v>
      </c>
    </row>
    <row r="23" spans="1:5" x14ac:dyDescent="0.2">
      <c r="A23" s="167">
        <v>42848</v>
      </c>
      <c r="B23" s="1">
        <v>2</v>
      </c>
      <c r="C23" s="1"/>
      <c r="D23" s="220"/>
      <c r="E23" s="269" t="s">
        <v>143</v>
      </c>
    </row>
    <row r="24" spans="1:5" x14ac:dyDescent="0.2">
      <c r="A24" s="167">
        <v>42849</v>
      </c>
      <c r="B24" s="1">
        <v>2</v>
      </c>
      <c r="C24" s="1"/>
      <c r="D24" s="220"/>
      <c r="E24" s="269" t="s">
        <v>144</v>
      </c>
    </row>
    <row r="25" spans="1:5" ht="38" x14ac:dyDescent="0.2">
      <c r="A25" s="167">
        <v>42851</v>
      </c>
      <c r="B25" s="1">
        <v>6</v>
      </c>
      <c r="C25" s="1"/>
      <c r="D25" s="220"/>
      <c r="E25" s="115" t="s">
        <v>145</v>
      </c>
    </row>
    <row r="26" spans="1:5" x14ac:dyDescent="0.2">
      <c r="A26" s="167">
        <v>42852</v>
      </c>
      <c r="B26" s="1">
        <v>6</v>
      </c>
      <c r="C26" s="1"/>
      <c r="D26" s="220"/>
      <c r="E26" s="269" t="s">
        <v>146</v>
      </c>
    </row>
    <row r="27" spans="1:5" ht="38" x14ac:dyDescent="0.2">
      <c r="A27" s="167">
        <v>42852</v>
      </c>
      <c r="B27" s="1">
        <v>6</v>
      </c>
      <c r="C27" s="1"/>
      <c r="D27" s="220"/>
      <c r="E27" s="115" t="s">
        <v>151</v>
      </c>
    </row>
    <row r="28" spans="1:5" x14ac:dyDescent="0.2">
      <c r="A28" s="167">
        <v>42854</v>
      </c>
      <c r="B28" s="1">
        <v>2</v>
      </c>
      <c r="C28" s="1"/>
      <c r="D28" s="220"/>
      <c r="E28" s="270" t="s">
        <v>148</v>
      </c>
    </row>
    <row r="29" spans="1:5" x14ac:dyDescent="0.2">
      <c r="A29" s="167">
        <v>42854</v>
      </c>
      <c r="B29" s="1">
        <v>4</v>
      </c>
      <c r="C29" s="1"/>
      <c r="D29" s="220"/>
      <c r="E29" s="115" t="s">
        <v>149</v>
      </c>
    </row>
    <row r="30" spans="1:5" x14ac:dyDescent="0.2">
      <c r="A30" s="167">
        <v>42854</v>
      </c>
      <c r="B30" s="1">
        <v>5</v>
      </c>
      <c r="C30" s="1"/>
      <c r="D30" s="220"/>
      <c r="E30" s="115" t="s">
        <v>150</v>
      </c>
    </row>
    <row r="31" spans="1:5" x14ac:dyDescent="0.2">
      <c r="A31" s="167">
        <v>42855</v>
      </c>
      <c r="B31" s="1" t="s">
        <v>122</v>
      </c>
      <c r="C31" s="1"/>
      <c r="D31" s="220"/>
      <c r="E31" s="115" t="s">
        <v>152</v>
      </c>
    </row>
    <row r="32" spans="1:5" ht="25.35" x14ac:dyDescent="0.2">
      <c r="A32" s="167">
        <v>42860</v>
      </c>
      <c r="B32" s="1">
        <v>5</v>
      </c>
      <c r="C32" s="1"/>
      <c r="D32" s="220"/>
      <c r="E32" s="115" t="s">
        <v>155</v>
      </c>
    </row>
    <row r="33" spans="1:5" x14ac:dyDescent="0.2">
      <c r="A33" s="167">
        <v>42862</v>
      </c>
      <c r="B33" s="1">
        <v>6</v>
      </c>
      <c r="C33" s="1"/>
      <c r="D33" s="220"/>
      <c r="E33" s="266" t="s">
        <v>154</v>
      </c>
    </row>
    <row r="34" spans="1:5" x14ac:dyDescent="0.2">
      <c r="A34" s="167">
        <v>42865</v>
      </c>
      <c r="B34" s="1">
        <v>2</v>
      </c>
      <c r="C34" s="1"/>
      <c r="D34" s="220"/>
      <c r="E34" s="115" t="s">
        <v>159</v>
      </c>
    </row>
    <row r="35" spans="1:5" x14ac:dyDescent="0.2">
      <c r="A35" s="167">
        <v>42865</v>
      </c>
      <c r="B35" s="1">
        <v>6</v>
      </c>
      <c r="C35" s="1"/>
      <c r="D35" s="220"/>
      <c r="E35" s="266" t="s">
        <v>153</v>
      </c>
    </row>
    <row r="36" spans="1:5" ht="38" x14ac:dyDescent="0.2">
      <c r="A36" s="167">
        <v>42865</v>
      </c>
      <c r="B36" s="1">
        <v>6</v>
      </c>
      <c r="C36" s="1"/>
      <c r="D36" s="220"/>
      <c r="E36" s="115" t="s">
        <v>160</v>
      </c>
    </row>
    <row r="37" spans="1:5" x14ac:dyDescent="0.2">
      <c r="A37" s="167">
        <v>42866</v>
      </c>
      <c r="B37" s="1">
        <v>6</v>
      </c>
      <c r="C37" s="1"/>
      <c r="D37" s="220"/>
      <c r="E37" s="266" t="s">
        <v>156</v>
      </c>
    </row>
    <row r="38" spans="1:5" x14ac:dyDescent="0.2">
      <c r="A38" s="167">
        <v>42866</v>
      </c>
      <c r="B38" s="1">
        <v>6</v>
      </c>
      <c r="C38" s="1"/>
      <c r="D38" s="220"/>
      <c r="E38" s="115" t="s">
        <v>157</v>
      </c>
    </row>
    <row r="39" spans="1:5" x14ac:dyDescent="0.2">
      <c r="A39" s="167">
        <v>42866</v>
      </c>
      <c r="B39" s="1">
        <v>2</v>
      </c>
      <c r="C39" s="1"/>
      <c r="D39" s="220"/>
      <c r="E39" s="115" t="s">
        <v>158</v>
      </c>
    </row>
    <row r="40" spans="1:5" x14ac:dyDescent="0.2">
      <c r="A40" s="167">
        <v>42878</v>
      </c>
      <c r="B40" s="4">
        <v>4</v>
      </c>
      <c r="C40" s="4" t="s">
        <v>166</v>
      </c>
      <c r="D40" s="219">
        <v>54</v>
      </c>
      <c r="E40" s="120" t="s">
        <v>167</v>
      </c>
    </row>
    <row r="41" spans="1:5" x14ac:dyDescent="0.2">
      <c r="A41" s="167">
        <v>42878</v>
      </c>
      <c r="B41" s="4">
        <v>2</v>
      </c>
      <c r="C41" s="4" t="s">
        <v>14</v>
      </c>
      <c r="D41" s="219">
        <v>1</v>
      </c>
      <c r="E41" s="120" t="s">
        <v>168</v>
      </c>
    </row>
    <row r="42" spans="1:5" x14ac:dyDescent="0.2">
      <c r="A42" s="167">
        <v>42878</v>
      </c>
      <c r="B42" s="4">
        <v>4</v>
      </c>
      <c r="C42" s="116" t="s">
        <v>169</v>
      </c>
      <c r="D42" s="219">
        <v>3</v>
      </c>
      <c r="E42" s="120" t="s">
        <v>170</v>
      </c>
    </row>
    <row r="43" spans="1:5" x14ac:dyDescent="0.2">
      <c r="A43" s="168">
        <v>42878</v>
      </c>
      <c r="B43" s="4">
        <v>4</v>
      </c>
      <c r="E43" s="120" t="s">
        <v>171</v>
      </c>
    </row>
    <row r="44" spans="1:5" x14ac:dyDescent="0.2">
      <c r="A44" s="167">
        <v>42881</v>
      </c>
      <c r="B44" s="4">
        <v>4</v>
      </c>
      <c r="C44" s="116" t="s">
        <v>172</v>
      </c>
      <c r="D44" s="219">
        <v>502</v>
      </c>
      <c r="E44" s="120" t="s">
        <v>173</v>
      </c>
    </row>
    <row r="45" spans="1:5" x14ac:dyDescent="0.2">
      <c r="A45" s="167">
        <v>42883</v>
      </c>
      <c r="B45" s="4">
        <v>4</v>
      </c>
      <c r="C45" s="4" t="s">
        <v>174</v>
      </c>
      <c r="D45" s="219">
        <v>502</v>
      </c>
      <c r="E45" s="120" t="s">
        <v>175</v>
      </c>
    </row>
    <row r="46" spans="1:5" x14ac:dyDescent="0.2">
      <c r="A46" s="167">
        <v>42883</v>
      </c>
      <c r="B46" s="4">
        <v>4</v>
      </c>
      <c r="C46" s="4" t="s">
        <v>176</v>
      </c>
      <c r="D46" s="219">
        <v>502</v>
      </c>
      <c r="E46" s="120" t="s">
        <v>177</v>
      </c>
    </row>
    <row r="47" spans="1:5" x14ac:dyDescent="0.2">
      <c r="A47" s="167">
        <v>42892</v>
      </c>
      <c r="B47" s="1">
        <v>4</v>
      </c>
      <c r="C47" s="1" t="s">
        <v>178</v>
      </c>
      <c r="D47" s="220"/>
      <c r="E47" s="120" t="s">
        <v>179</v>
      </c>
    </row>
    <row r="48" spans="1:5" x14ac:dyDescent="0.2">
      <c r="A48" s="167">
        <v>42896</v>
      </c>
      <c r="B48" s="1">
        <v>16</v>
      </c>
      <c r="C48" s="1" t="s">
        <v>12</v>
      </c>
      <c r="D48" s="220">
        <v>5</v>
      </c>
      <c r="E48" s="120" t="s">
        <v>184</v>
      </c>
    </row>
    <row r="49" spans="1:5" x14ac:dyDescent="0.2">
      <c r="A49" s="167">
        <v>42897</v>
      </c>
      <c r="B49" s="1">
        <v>6</v>
      </c>
      <c r="C49" s="1"/>
      <c r="D49" s="220"/>
      <c r="E49" s="120" t="s">
        <v>185</v>
      </c>
    </row>
    <row r="50" spans="1:5" x14ac:dyDescent="0.2">
      <c r="A50" s="167">
        <v>42898</v>
      </c>
      <c r="B50" s="1">
        <v>16</v>
      </c>
      <c r="C50" s="99" t="s">
        <v>161</v>
      </c>
      <c r="D50" s="220">
        <v>5</v>
      </c>
      <c r="E50" s="120" t="s">
        <v>186</v>
      </c>
    </row>
    <row r="51" spans="1:5" x14ac:dyDescent="0.2">
      <c r="A51" s="167">
        <v>42903</v>
      </c>
      <c r="B51" s="1">
        <v>6</v>
      </c>
      <c r="C51" s="1"/>
      <c r="D51" s="220"/>
      <c r="E51" s="120" t="s">
        <v>187</v>
      </c>
    </row>
    <row r="52" spans="1:5" x14ac:dyDescent="0.2">
      <c r="A52" s="167">
        <v>42922</v>
      </c>
      <c r="B52" s="4">
        <v>39</v>
      </c>
      <c r="C52" s="116" t="s">
        <v>196</v>
      </c>
      <c r="D52" s="222" t="s">
        <v>197</v>
      </c>
      <c r="E52" s="120" t="s">
        <v>198</v>
      </c>
    </row>
    <row r="53" spans="1:5" ht="25.35" x14ac:dyDescent="0.2">
      <c r="A53" s="167">
        <v>42924</v>
      </c>
      <c r="B53" s="4">
        <v>16</v>
      </c>
      <c r="C53" s="116" t="s">
        <v>169</v>
      </c>
      <c r="D53" s="222">
        <v>3</v>
      </c>
      <c r="E53" s="120" t="s">
        <v>195</v>
      </c>
    </row>
    <row r="54" spans="1:5" x14ac:dyDescent="0.2">
      <c r="A54" s="167">
        <v>42927</v>
      </c>
      <c r="B54" s="4">
        <v>4</v>
      </c>
      <c r="C54" s="4" t="s">
        <v>169</v>
      </c>
      <c r="D54" s="219">
        <v>3</v>
      </c>
      <c r="E54" s="120" t="s">
        <v>199</v>
      </c>
    </row>
    <row r="55" spans="1:5" x14ac:dyDescent="0.2">
      <c r="A55" s="167">
        <v>42943</v>
      </c>
      <c r="B55" s="4">
        <v>12</v>
      </c>
      <c r="C55" s="116" t="s">
        <v>169</v>
      </c>
      <c r="D55" s="219">
        <v>57</v>
      </c>
      <c r="E55" s="120" t="s">
        <v>205</v>
      </c>
    </row>
    <row r="56" spans="1:5" x14ac:dyDescent="0.2">
      <c r="A56" s="167">
        <v>42944</v>
      </c>
      <c r="B56" s="4">
        <v>4</v>
      </c>
      <c r="C56" s="116" t="s">
        <v>202</v>
      </c>
      <c r="D56" s="222" t="s">
        <v>203</v>
      </c>
      <c r="E56" s="120" t="s">
        <v>204</v>
      </c>
    </row>
    <row r="57" spans="1:5" x14ac:dyDescent="0.2">
      <c r="A57" s="167">
        <v>42950</v>
      </c>
      <c r="B57" s="1">
        <v>4</v>
      </c>
      <c r="C57" s="1" t="s">
        <v>169</v>
      </c>
      <c r="D57" s="220">
        <v>3</v>
      </c>
      <c r="E57" s="120" t="s">
        <v>206</v>
      </c>
    </row>
    <row r="58" spans="1:5" x14ac:dyDescent="0.2">
      <c r="A58" s="167">
        <v>42950</v>
      </c>
      <c r="B58" s="1">
        <v>2</v>
      </c>
      <c r="C58" s="1" t="s">
        <v>169</v>
      </c>
      <c r="D58" s="220">
        <v>4</v>
      </c>
      <c r="E58" s="120" t="s">
        <v>207</v>
      </c>
    </row>
    <row r="59" spans="1:5" x14ac:dyDescent="0.2">
      <c r="A59" s="167">
        <v>42952</v>
      </c>
      <c r="B59" s="1">
        <v>5</v>
      </c>
      <c r="C59" s="99" t="s">
        <v>11</v>
      </c>
      <c r="D59" s="220">
        <v>7</v>
      </c>
      <c r="E59" s="120" t="s">
        <v>208</v>
      </c>
    </row>
    <row r="60" spans="1:5" x14ac:dyDescent="0.2">
      <c r="A60" s="167">
        <v>42955</v>
      </c>
      <c r="B60" s="1">
        <v>39</v>
      </c>
      <c r="C60" s="1" t="s">
        <v>209</v>
      </c>
      <c r="D60" s="220" t="s">
        <v>212</v>
      </c>
      <c r="E60" s="120" t="s">
        <v>210</v>
      </c>
    </row>
    <row r="61" spans="1:5" x14ac:dyDescent="0.2">
      <c r="A61" s="167">
        <v>42955</v>
      </c>
      <c r="B61" s="1">
        <v>39</v>
      </c>
      <c r="C61" s="1" t="s">
        <v>211</v>
      </c>
      <c r="D61" s="220" t="s">
        <v>213</v>
      </c>
      <c r="E61" s="120" t="s">
        <v>214</v>
      </c>
    </row>
    <row r="62" spans="1:5" x14ac:dyDescent="0.2">
      <c r="A62" s="167">
        <v>42955</v>
      </c>
      <c r="B62" s="1">
        <v>6</v>
      </c>
      <c r="C62" s="1" t="s">
        <v>12</v>
      </c>
      <c r="D62" s="220">
        <v>3</v>
      </c>
      <c r="E62" s="120" t="s">
        <v>215</v>
      </c>
    </row>
    <row r="63" spans="1:5" x14ac:dyDescent="0.2">
      <c r="A63" s="167">
        <v>42965</v>
      </c>
      <c r="B63" s="1">
        <v>4</v>
      </c>
      <c r="C63" s="1" t="s">
        <v>219</v>
      </c>
      <c r="D63" s="220">
        <v>8</v>
      </c>
      <c r="E63" s="120" t="s">
        <v>221</v>
      </c>
    </row>
    <row r="64" spans="1:5" x14ac:dyDescent="0.2">
      <c r="A64" s="167">
        <v>42968</v>
      </c>
      <c r="B64" s="1">
        <v>4</v>
      </c>
      <c r="C64" s="1" t="s">
        <v>219</v>
      </c>
      <c r="D64" s="220">
        <v>2</v>
      </c>
      <c r="E64" s="120" t="s">
        <v>220</v>
      </c>
    </row>
    <row r="65" spans="1:5" x14ac:dyDescent="0.2">
      <c r="A65" s="167">
        <v>42968</v>
      </c>
      <c r="B65" s="1">
        <v>4</v>
      </c>
      <c r="C65" s="1" t="s">
        <v>219</v>
      </c>
      <c r="D65" s="220">
        <v>4</v>
      </c>
      <c r="E65" s="120" t="s">
        <v>222</v>
      </c>
    </row>
    <row r="66" spans="1:5" x14ac:dyDescent="0.2">
      <c r="A66" s="167">
        <v>42994</v>
      </c>
      <c r="B66" s="1">
        <v>4</v>
      </c>
      <c r="C66" s="1" t="s">
        <v>223</v>
      </c>
      <c r="D66" s="220"/>
      <c r="E66" s="120" t="s">
        <v>224</v>
      </c>
    </row>
    <row r="67" spans="1:5" x14ac:dyDescent="0.2">
      <c r="A67" s="167">
        <v>42995</v>
      </c>
      <c r="B67" s="1">
        <v>3</v>
      </c>
      <c r="C67" s="1" t="s">
        <v>11</v>
      </c>
      <c r="D67" s="220">
        <v>4</v>
      </c>
      <c r="E67" s="120" t="s">
        <v>225</v>
      </c>
    </row>
    <row r="68" spans="1:5" x14ac:dyDescent="0.2">
      <c r="A68" s="167">
        <v>42996</v>
      </c>
      <c r="B68" s="1">
        <v>3</v>
      </c>
      <c r="C68" s="1" t="s">
        <v>11</v>
      </c>
      <c r="D68" s="220">
        <v>2</v>
      </c>
      <c r="E68" s="120" t="s">
        <v>226</v>
      </c>
    </row>
    <row r="69" spans="1:5" x14ac:dyDescent="0.2">
      <c r="A69" s="167">
        <v>43017</v>
      </c>
      <c r="B69" s="1">
        <v>6</v>
      </c>
      <c r="C69" s="1" t="s">
        <v>12</v>
      </c>
      <c r="D69" s="220">
        <v>4</v>
      </c>
      <c r="E69" s="120" t="s">
        <v>227</v>
      </c>
    </row>
    <row r="70" spans="1:5" x14ac:dyDescent="0.2">
      <c r="A70" s="167">
        <v>43019</v>
      </c>
      <c r="B70" s="1">
        <v>2</v>
      </c>
      <c r="C70" s="1" t="s">
        <v>169</v>
      </c>
      <c r="D70" s="220">
        <v>1</v>
      </c>
      <c r="E70" s="120" t="s">
        <v>228</v>
      </c>
    </row>
    <row r="71" spans="1:5" x14ac:dyDescent="0.2">
      <c r="A71" s="167">
        <v>43020</v>
      </c>
      <c r="B71" s="1">
        <v>6</v>
      </c>
      <c r="C71" s="1" t="s">
        <v>12</v>
      </c>
      <c r="D71" s="220">
        <v>4</v>
      </c>
      <c r="E71" s="120" t="s">
        <v>229</v>
      </c>
    </row>
    <row r="72" spans="1:5" x14ac:dyDescent="0.2">
      <c r="A72" s="167">
        <v>43027</v>
      </c>
      <c r="B72" s="1">
        <v>2</v>
      </c>
      <c r="C72" s="1" t="s">
        <v>106</v>
      </c>
      <c r="D72" s="220">
        <v>1</v>
      </c>
      <c r="E72" s="120" t="s">
        <v>230</v>
      </c>
    </row>
    <row r="73" spans="1:5" x14ac:dyDescent="0.2">
      <c r="A73" s="167">
        <v>43027</v>
      </c>
      <c r="B73" s="1">
        <v>4</v>
      </c>
      <c r="C73" s="1" t="s">
        <v>11</v>
      </c>
      <c r="D73" s="220">
        <v>54</v>
      </c>
      <c r="E73" s="120" t="s">
        <v>231</v>
      </c>
    </row>
    <row r="74" spans="1:5" x14ac:dyDescent="0.2">
      <c r="A74" s="167">
        <v>43044</v>
      </c>
      <c r="B74" s="1" t="s">
        <v>233</v>
      </c>
      <c r="C74" s="1" t="s">
        <v>106</v>
      </c>
      <c r="D74" s="220"/>
      <c r="E74" s="120" t="s">
        <v>234</v>
      </c>
    </row>
    <row r="75" spans="1:5" x14ac:dyDescent="0.2">
      <c r="A75" s="167">
        <v>43047</v>
      </c>
      <c r="B75" s="1">
        <v>2</v>
      </c>
      <c r="C75" s="1" t="s">
        <v>169</v>
      </c>
      <c r="D75" s="220">
        <v>1</v>
      </c>
      <c r="E75" s="120" t="s">
        <v>236</v>
      </c>
    </row>
    <row r="76" spans="1:5" x14ac:dyDescent="0.2">
      <c r="A76" s="167">
        <v>43052</v>
      </c>
      <c r="B76" s="1">
        <v>2</v>
      </c>
      <c r="C76" s="1" t="s">
        <v>106</v>
      </c>
      <c r="D76" s="220">
        <v>1</v>
      </c>
      <c r="E76" s="120" t="s">
        <v>235</v>
      </c>
    </row>
    <row r="77" spans="1:5" x14ac:dyDescent="0.2">
      <c r="A77" s="167">
        <v>43060</v>
      </c>
      <c r="B77" s="1">
        <v>2</v>
      </c>
      <c r="C77" s="1" t="s">
        <v>12</v>
      </c>
      <c r="D77" s="220">
        <v>1</v>
      </c>
      <c r="E77" s="120" t="s">
        <v>240</v>
      </c>
    </row>
    <row r="78" spans="1:5" x14ac:dyDescent="0.2">
      <c r="A78" s="167">
        <v>43074</v>
      </c>
      <c r="B78" s="1" t="s">
        <v>233</v>
      </c>
      <c r="C78" s="1" t="s">
        <v>106</v>
      </c>
      <c r="D78" s="220"/>
      <c r="E78" s="120" t="s">
        <v>241</v>
      </c>
    </row>
    <row r="79" spans="1:5" ht="25.35" x14ac:dyDescent="0.2">
      <c r="A79" s="167">
        <v>43076</v>
      </c>
      <c r="B79" s="1">
        <v>2</v>
      </c>
      <c r="C79" s="1" t="s">
        <v>14</v>
      </c>
      <c r="D79" s="220">
        <v>1</v>
      </c>
      <c r="E79" s="120" t="s">
        <v>242</v>
      </c>
    </row>
    <row r="80" spans="1:5" x14ac:dyDescent="0.2">
      <c r="A80" s="167">
        <v>43078</v>
      </c>
      <c r="B80" s="1">
        <v>6</v>
      </c>
      <c r="C80" s="1" t="s">
        <v>219</v>
      </c>
      <c r="D80" s="220">
        <v>2</v>
      </c>
      <c r="E80" s="120" t="s">
        <v>245</v>
      </c>
    </row>
    <row r="81" spans="1:5" ht="25.35" x14ac:dyDescent="0.2">
      <c r="A81" s="167">
        <v>43080</v>
      </c>
      <c r="B81" s="1">
        <v>16</v>
      </c>
      <c r="C81" s="1" t="s">
        <v>12</v>
      </c>
      <c r="D81" s="220">
        <v>5</v>
      </c>
      <c r="E81" s="120" t="s">
        <v>243</v>
      </c>
    </row>
    <row r="82" spans="1:5" x14ac:dyDescent="0.2">
      <c r="A82" s="167">
        <v>43080</v>
      </c>
      <c r="B82" s="1">
        <v>4</v>
      </c>
      <c r="C82" s="1" t="s">
        <v>69</v>
      </c>
      <c r="D82" s="220"/>
      <c r="E82" s="120" t="s">
        <v>246</v>
      </c>
    </row>
    <row r="83" spans="1:5" x14ac:dyDescent="0.2">
      <c r="A83" s="167">
        <v>43081</v>
      </c>
      <c r="B83" s="1">
        <v>4</v>
      </c>
      <c r="C83" s="1" t="s">
        <v>169</v>
      </c>
      <c r="D83" s="220" t="s">
        <v>244</v>
      </c>
      <c r="E83" s="120" t="s">
        <v>249</v>
      </c>
    </row>
    <row r="84" spans="1:5" x14ac:dyDescent="0.2">
      <c r="A84" s="167">
        <v>43083</v>
      </c>
      <c r="B84" s="1">
        <v>4</v>
      </c>
      <c r="C84" s="1" t="s">
        <v>169</v>
      </c>
      <c r="D84" s="220" t="s">
        <v>244</v>
      </c>
      <c r="E84" s="120" t="s">
        <v>250</v>
      </c>
    </row>
    <row r="85" spans="1:5" x14ac:dyDescent="0.2">
      <c r="A85" s="167">
        <v>43086</v>
      </c>
      <c r="B85" s="1">
        <v>4</v>
      </c>
      <c r="C85" s="1"/>
      <c r="D85" s="220"/>
      <c r="E85" s="120" t="s">
        <v>251</v>
      </c>
    </row>
    <row r="86" spans="1:5" x14ac:dyDescent="0.2">
      <c r="A86" s="167">
        <v>43087</v>
      </c>
      <c r="B86" s="1" t="s">
        <v>122</v>
      </c>
      <c r="C86" s="1"/>
      <c r="D86" s="220"/>
      <c r="E86" s="120" t="s">
        <v>252</v>
      </c>
    </row>
    <row r="87" spans="1:5" x14ac:dyDescent="0.2">
      <c r="A87" s="167">
        <v>43088</v>
      </c>
      <c r="B87" s="1">
        <v>6</v>
      </c>
      <c r="C87" s="1" t="s">
        <v>219</v>
      </c>
      <c r="D87" s="220">
        <v>2</v>
      </c>
      <c r="E87" s="120" t="s">
        <v>254</v>
      </c>
    </row>
    <row r="88" spans="1:5" x14ac:dyDescent="0.2">
      <c r="A88" s="167">
        <v>43088</v>
      </c>
      <c r="B88" s="1">
        <v>6</v>
      </c>
      <c r="C88" s="1" t="s">
        <v>253</v>
      </c>
      <c r="D88" s="220">
        <v>2</v>
      </c>
      <c r="E88" s="120" t="s">
        <v>255</v>
      </c>
    </row>
    <row r="89" spans="1:5" x14ac:dyDescent="0.2">
      <c r="A89" s="167">
        <v>43088</v>
      </c>
      <c r="B89" s="4">
        <v>12</v>
      </c>
      <c r="C89" s="4" t="s">
        <v>211</v>
      </c>
      <c r="D89" s="219">
        <v>40</v>
      </c>
      <c r="E89" s="120" t="s">
        <v>257</v>
      </c>
    </row>
    <row r="90" spans="1:5" x14ac:dyDescent="0.2">
      <c r="A90" s="167">
        <v>43088</v>
      </c>
      <c r="B90" s="4">
        <v>12</v>
      </c>
      <c r="C90" s="4" t="s">
        <v>211</v>
      </c>
      <c r="D90" s="219" t="s">
        <v>256</v>
      </c>
      <c r="E90" s="120" t="s">
        <v>258</v>
      </c>
    </row>
    <row r="91" spans="1:5" x14ac:dyDescent="0.2">
      <c r="A91" s="167">
        <v>43088</v>
      </c>
      <c r="B91" s="1">
        <v>4</v>
      </c>
      <c r="C91" s="1"/>
      <c r="D91" s="220"/>
      <c r="E91" s="267" t="s">
        <v>259</v>
      </c>
    </row>
    <row r="92" spans="1:5" x14ac:dyDescent="0.2">
      <c r="A92" s="167">
        <v>43100</v>
      </c>
      <c r="B92" s="1">
        <v>4</v>
      </c>
      <c r="C92" s="1"/>
      <c r="D92" s="220"/>
      <c r="E92" s="120" t="s">
        <v>260</v>
      </c>
    </row>
    <row r="93" spans="1:5" ht="25.35" x14ac:dyDescent="0.2">
      <c r="A93" s="167">
        <v>43103</v>
      </c>
      <c r="B93" s="1">
        <v>6</v>
      </c>
      <c r="C93" s="1" t="s">
        <v>12</v>
      </c>
      <c r="D93" s="220">
        <v>3</v>
      </c>
      <c r="E93" s="269" t="s">
        <v>262</v>
      </c>
    </row>
    <row r="94" spans="1:5" x14ac:dyDescent="0.2">
      <c r="A94" s="167">
        <v>43104</v>
      </c>
      <c r="B94" s="1">
        <v>4</v>
      </c>
      <c r="C94" s="1" t="s">
        <v>12</v>
      </c>
      <c r="D94" s="220">
        <v>7</v>
      </c>
      <c r="E94" s="115" t="s">
        <v>263</v>
      </c>
    </row>
    <row r="95" spans="1:5" x14ac:dyDescent="0.2">
      <c r="A95" s="167">
        <v>43109</v>
      </c>
      <c r="B95" s="1">
        <v>6</v>
      </c>
      <c r="C95" s="1" t="s">
        <v>12</v>
      </c>
      <c r="D95" s="220">
        <v>4</v>
      </c>
      <c r="E95" s="267" t="s">
        <v>264</v>
      </c>
    </row>
    <row r="96" spans="1:5" x14ac:dyDescent="0.2">
      <c r="A96" s="167">
        <v>43109</v>
      </c>
      <c r="B96" s="1">
        <v>6</v>
      </c>
      <c r="C96" s="1" t="s">
        <v>219</v>
      </c>
      <c r="D96" s="220">
        <v>2</v>
      </c>
      <c r="E96" s="267" t="s">
        <v>265</v>
      </c>
    </row>
    <row r="97" spans="1:5" x14ac:dyDescent="0.2">
      <c r="A97" s="167">
        <v>43111</v>
      </c>
      <c r="B97" s="4">
        <v>4</v>
      </c>
      <c r="C97" s="99" t="s">
        <v>14</v>
      </c>
      <c r="D97" s="220">
        <v>2</v>
      </c>
      <c r="E97" s="120" t="s">
        <v>366</v>
      </c>
    </row>
    <row r="98" spans="1:5" x14ac:dyDescent="0.2">
      <c r="A98" s="167">
        <v>43112</v>
      </c>
      <c r="B98" s="4">
        <v>6</v>
      </c>
      <c r="C98" s="4" t="s">
        <v>219</v>
      </c>
      <c r="D98" s="219">
        <v>2</v>
      </c>
      <c r="E98" s="120" t="s">
        <v>267</v>
      </c>
    </row>
    <row r="99" spans="1:5" x14ac:dyDescent="0.2">
      <c r="A99" s="167">
        <v>43114</v>
      </c>
      <c r="B99" s="4">
        <v>6</v>
      </c>
      <c r="C99" s="4" t="s">
        <v>106</v>
      </c>
      <c r="D99" s="219">
        <v>1</v>
      </c>
      <c r="E99" s="120" t="s">
        <v>268</v>
      </c>
    </row>
    <row r="100" spans="1:5" ht="25.35" x14ac:dyDescent="0.2">
      <c r="A100" s="167">
        <v>43118</v>
      </c>
      <c r="B100" s="4">
        <v>2</v>
      </c>
      <c r="C100" s="4" t="s">
        <v>106</v>
      </c>
      <c r="D100" s="219">
        <v>1</v>
      </c>
      <c r="E100" s="120" t="s">
        <v>270</v>
      </c>
    </row>
    <row r="101" spans="1:5" x14ac:dyDescent="0.2">
      <c r="A101" s="167">
        <v>43123</v>
      </c>
      <c r="B101" s="1">
        <v>6</v>
      </c>
      <c r="C101" s="99" t="s">
        <v>106</v>
      </c>
      <c r="D101" s="220">
        <v>1</v>
      </c>
      <c r="E101" s="120" t="s">
        <v>271</v>
      </c>
    </row>
    <row r="102" spans="1:5" ht="25.35" x14ac:dyDescent="0.2">
      <c r="A102" s="167">
        <v>43146</v>
      </c>
      <c r="B102" s="1">
        <v>6</v>
      </c>
      <c r="C102" s="99" t="s">
        <v>273</v>
      </c>
      <c r="D102" s="220">
        <v>1</v>
      </c>
      <c r="E102" s="120" t="s">
        <v>274</v>
      </c>
    </row>
    <row r="103" spans="1:5" x14ac:dyDescent="0.2">
      <c r="A103" s="167">
        <v>43149</v>
      </c>
      <c r="B103" s="1">
        <v>6</v>
      </c>
      <c r="C103" s="1" t="s">
        <v>223</v>
      </c>
      <c r="D103" s="220">
        <v>1</v>
      </c>
      <c r="E103" s="120" t="s">
        <v>275</v>
      </c>
    </row>
    <row r="104" spans="1:5" x14ac:dyDescent="0.2">
      <c r="A104" s="167">
        <v>43155</v>
      </c>
      <c r="B104" s="4" t="s">
        <v>122</v>
      </c>
      <c r="C104" s="1"/>
      <c r="D104" s="220"/>
      <c r="E104" s="120" t="s">
        <v>276</v>
      </c>
    </row>
    <row r="105" spans="1:5" x14ac:dyDescent="0.2">
      <c r="A105" s="167">
        <v>43186</v>
      </c>
      <c r="B105" s="1">
        <v>4</v>
      </c>
      <c r="C105" s="1" t="s">
        <v>106</v>
      </c>
      <c r="D105" s="220">
        <v>2</v>
      </c>
      <c r="E105" s="120" t="s">
        <v>287</v>
      </c>
    </row>
    <row r="106" spans="1:5" x14ac:dyDescent="0.2">
      <c r="A106" s="167">
        <v>43191</v>
      </c>
      <c r="B106" s="1">
        <v>16</v>
      </c>
      <c r="C106" s="1" t="s">
        <v>13</v>
      </c>
      <c r="D106" s="220">
        <v>1</v>
      </c>
      <c r="E106" s="120" t="s">
        <v>288</v>
      </c>
    </row>
    <row r="107" spans="1:5" x14ac:dyDescent="0.2">
      <c r="A107" s="167">
        <v>43353</v>
      </c>
      <c r="B107" s="1">
        <v>4</v>
      </c>
      <c r="C107" s="99" t="s">
        <v>12</v>
      </c>
      <c r="D107" s="220">
        <v>8</v>
      </c>
      <c r="E107" s="120" t="s">
        <v>332</v>
      </c>
    </row>
    <row r="108" spans="1:5" x14ac:dyDescent="0.2">
      <c r="A108" s="167">
        <v>43364</v>
      </c>
      <c r="B108" s="1">
        <v>5</v>
      </c>
      <c r="C108" s="1" t="s">
        <v>11</v>
      </c>
      <c r="D108" s="220">
        <v>4</v>
      </c>
      <c r="E108" s="120" t="s">
        <v>324</v>
      </c>
    </row>
    <row r="109" spans="1:5" x14ac:dyDescent="0.2">
      <c r="A109" s="167">
        <v>43364</v>
      </c>
      <c r="B109" s="1">
        <v>5</v>
      </c>
      <c r="C109" s="99" t="s">
        <v>11</v>
      </c>
      <c r="D109" s="220">
        <v>5</v>
      </c>
      <c r="E109" s="120" t="s">
        <v>324</v>
      </c>
    </row>
    <row r="110" spans="1:5" x14ac:dyDescent="0.2">
      <c r="A110" s="167">
        <v>43364</v>
      </c>
      <c r="B110" s="99">
        <v>5</v>
      </c>
      <c r="C110" s="1" t="s">
        <v>11</v>
      </c>
      <c r="D110" s="220">
        <v>6</v>
      </c>
      <c r="E110" s="120" t="s">
        <v>324</v>
      </c>
    </row>
    <row r="111" spans="1:5" x14ac:dyDescent="0.2">
      <c r="A111" s="167">
        <v>43364</v>
      </c>
      <c r="B111" s="1">
        <v>5</v>
      </c>
      <c r="C111" s="99" t="s">
        <v>11</v>
      </c>
      <c r="D111" s="220">
        <v>7</v>
      </c>
      <c r="E111" s="120" t="s">
        <v>324</v>
      </c>
    </row>
    <row r="112" spans="1:5" x14ac:dyDescent="0.2">
      <c r="A112" s="167">
        <v>43364</v>
      </c>
      <c r="B112" s="1">
        <v>5</v>
      </c>
      <c r="C112" s="1" t="s">
        <v>11</v>
      </c>
      <c r="D112" s="220">
        <v>11</v>
      </c>
      <c r="E112" s="120" t="s">
        <v>324</v>
      </c>
    </row>
    <row r="113" spans="1:5" x14ac:dyDescent="0.2">
      <c r="A113" s="167">
        <v>43364</v>
      </c>
      <c r="B113" s="1">
        <v>5</v>
      </c>
      <c r="C113" s="99" t="s">
        <v>11</v>
      </c>
      <c r="D113" s="220">
        <v>12</v>
      </c>
      <c r="E113" s="120" t="s">
        <v>324</v>
      </c>
    </row>
    <row r="114" spans="1:5" x14ac:dyDescent="0.2">
      <c r="A114" s="167">
        <v>43364</v>
      </c>
      <c r="B114" s="99">
        <v>5</v>
      </c>
      <c r="C114" s="1" t="s">
        <v>11</v>
      </c>
      <c r="D114" s="220">
        <v>14</v>
      </c>
      <c r="E114" s="120" t="s">
        <v>324</v>
      </c>
    </row>
    <row r="115" spans="1:5" x14ac:dyDescent="0.2">
      <c r="A115" s="167">
        <v>43364</v>
      </c>
      <c r="B115" s="1">
        <v>5</v>
      </c>
      <c r="C115" s="99" t="s">
        <v>11</v>
      </c>
      <c r="D115" s="220">
        <v>16</v>
      </c>
      <c r="E115" s="120" t="s">
        <v>324</v>
      </c>
    </row>
    <row r="116" spans="1:5" x14ac:dyDescent="0.2">
      <c r="A116" s="167">
        <v>43366</v>
      </c>
      <c r="B116" s="1">
        <v>6</v>
      </c>
      <c r="C116" s="99" t="s">
        <v>223</v>
      </c>
      <c r="D116" s="220">
        <v>1</v>
      </c>
      <c r="E116" s="120" t="s">
        <v>330</v>
      </c>
    </row>
    <row r="117" spans="1:5" x14ac:dyDescent="0.2">
      <c r="A117" s="167">
        <v>43368</v>
      </c>
      <c r="B117" s="1">
        <v>6</v>
      </c>
      <c r="C117" s="99" t="s">
        <v>223</v>
      </c>
      <c r="D117" s="220">
        <v>1</v>
      </c>
      <c r="E117" s="120" t="s">
        <v>329</v>
      </c>
    </row>
    <row r="118" spans="1:5" x14ac:dyDescent="0.2">
      <c r="A118" s="167">
        <v>43377</v>
      </c>
      <c r="B118" s="1">
        <v>5</v>
      </c>
      <c r="C118" s="99" t="s">
        <v>223</v>
      </c>
      <c r="D118" s="220">
        <v>1</v>
      </c>
      <c r="E118" s="120" t="s">
        <v>360</v>
      </c>
    </row>
    <row r="119" spans="1:5" x14ac:dyDescent="0.2">
      <c r="A119" s="167">
        <v>43388</v>
      </c>
      <c r="B119" s="1">
        <v>2</v>
      </c>
      <c r="C119" s="99" t="s">
        <v>338</v>
      </c>
      <c r="D119" s="220">
        <v>9</v>
      </c>
      <c r="E119" s="120" t="s">
        <v>339</v>
      </c>
    </row>
    <row r="120" spans="1:5" x14ac:dyDescent="0.2">
      <c r="A120" s="167">
        <v>43389</v>
      </c>
      <c r="B120" s="1">
        <v>2</v>
      </c>
      <c r="C120" s="99" t="s">
        <v>338</v>
      </c>
      <c r="D120" s="220">
        <v>9</v>
      </c>
      <c r="E120" s="120" t="s">
        <v>340</v>
      </c>
    </row>
    <row r="121" spans="1:5" x14ac:dyDescent="0.2">
      <c r="A121" s="167">
        <v>43389</v>
      </c>
      <c r="B121" s="4">
        <v>4</v>
      </c>
      <c r="C121" s="116" t="s">
        <v>13</v>
      </c>
      <c r="D121" s="219">
        <v>51</v>
      </c>
      <c r="E121" s="120" t="s">
        <v>337</v>
      </c>
    </row>
    <row r="122" spans="1:5" x14ac:dyDescent="0.2">
      <c r="A122" s="167">
        <v>43390</v>
      </c>
      <c r="B122" s="1">
        <v>6</v>
      </c>
      <c r="C122" s="99" t="s">
        <v>219</v>
      </c>
      <c r="D122" s="220">
        <v>1</v>
      </c>
      <c r="E122" s="120" t="s">
        <v>333</v>
      </c>
    </row>
    <row r="123" spans="1:5" x14ac:dyDescent="0.2">
      <c r="A123" s="167">
        <v>43422</v>
      </c>
      <c r="B123" s="4">
        <v>4</v>
      </c>
      <c r="C123" s="116" t="s">
        <v>13</v>
      </c>
      <c r="D123" s="219">
        <v>51</v>
      </c>
      <c r="E123" s="120" t="s">
        <v>337</v>
      </c>
    </row>
    <row r="124" spans="1:5" x14ac:dyDescent="0.2">
      <c r="A124" s="167">
        <v>43432</v>
      </c>
      <c r="B124" s="1">
        <v>6</v>
      </c>
      <c r="C124" s="99" t="s">
        <v>12</v>
      </c>
      <c r="D124" s="220">
        <v>4</v>
      </c>
      <c r="E124" s="120" t="s">
        <v>355</v>
      </c>
    </row>
    <row r="125" spans="1:5" x14ac:dyDescent="0.2">
      <c r="A125" s="167">
        <v>43432</v>
      </c>
      <c r="B125" s="1">
        <v>16</v>
      </c>
      <c r="C125" s="99" t="s">
        <v>13</v>
      </c>
      <c r="D125" s="220">
        <v>1</v>
      </c>
      <c r="E125" s="120" t="s">
        <v>356</v>
      </c>
    </row>
    <row r="126" spans="1:5" x14ac:dyDescent="0.2">
      <c r="A126" s="167">
        <v>43438</v>
      </c>
      <c r="B126" s="1">
        <v>2</v>
      </c>
      <c r="C126" s="1" t="s">
        <v>169</v>
      </c>
      <c r="D126" s="220">
        <v>2</v>
      </c>
      <c r="E126" s="120" t="s">
        <v>359</v>
      </c>
    </row>
    <row r="127" spans="1:5" x14ac:dyDescent="0.2">
      <c r="A127" s="167">
        <v>43457</v>
      </c>
      <c r="B127" s="1">
        <v>16</v>
      </c>
      <c r="C127" s="99" t="s">
        <v>12</v>
      </c>
      <c r="D127" s="220">
        <v>1</v>
      </c>
      <c r="E127" s="120" t="s">
        <v>365</v>
      </c>
    </row>
    <row r="128" spans="1:5" x14ac:dyDescent="0.2">
      <c r="A128" s="167">
        <v>43460</v>
      </c>
      <c r="B128" s="1">
        <v>2</v>
      </c>
      <c r="C128" s="99" t="s">
        <v>169</v>
      </c>
      <c r="D128" s="220">
        <v>2</v>
      </c>
      <c r="E128" s="120" t="s">
        <v>369</v>
      </c>
    </row>
    <row r="129" spans="1:5" x14ac:dyDescent="0.2">
      <c r="A129" s="167">
        <v>43462</v>
      </c>
      <c r="B129" s="4">
        <v>2</v>
      </c>
      <c r="C129" s="116" t="s">
        <v>13</v>
      </c>
      <c r="D129" s="219">
        <v>1</v>
      </c>
      <c r="E129" s="120" t="s">
        <v>370</v>
      </c>
    </row>
    <row r="130" spans="1:5" x14ac:dyDescent="0.2">
      <c r="A130" s="167">
        <v>43465</v>
      </c>
      <c r="B130" s="4">
        <v>12</v>
      </c>
      <c r="C130" s="116" t="s">
        <v>13</v>
      </c>
      <c r="D130" s="219">
        <v>52</v>
      </c>
      <c r="E130" s="120" t="s">
        <v>375</v>
      </c>
    </row>
    <row r="131" spans="1:5" x14ac:dyDescent="0.2">
      <c r="A131" s="167">
        <v>43474</v>
      </c>
      <c r="B131" s="99" t="s">
        <v>122</v>
      </c>
      <c r="C131" s="1"/>
      <c r="D131" s="220"/>
      <c r="E131" s="120" t="s">
        <v>374</v>
      </c>
    </row>
    <row r="132" spans="1:5" x14ac:dyDescent="0.2">
      <c r="A132" s="167">
        <v>43534</v>
      </c>
      <c r="B132" s="1">
        <v>2</v>
      </c>
      <c r="C132" s="1"/>
      <c r="D132" s="220"/>
      <c r="E132" s="120" t="s">
        <v>390</v>
      </c>
    </row>
    <row r="133" spans="1:5" x14ac:dyDescent="0.2">
      <c r="A133" s="167">
        <v>43552</v>
      </c>
      <c r="B133" s="1">
        <v>4</v>
      </c>
      <c r="C133" s="1"/>
      <c r="D133" s="220"/>
      <c r="E133" s="120" t="s">
        <v>399</v>
      </c>
    </row>
    <row r="134" spans="1:5" x14ac:dyDescent="0.2">
      <c r="A134" s="167">
        <v>43562</v>
      </c>
      <c r="B134" s="1">
        <v>6</v>
      </c>
      <c r="C134" s="99" t="s">
        <v>338</v>
      </c>
      <c r="D134" s="220">
        <v>2</v>
      </c>
      <c r="E134" s="120" t="s">
        <v>400</v>
      </c>
    </row>
    <row r="135" spans="1:5" x14ac:dyDescent="0.2">
      <c r="A135" s="167">
        <v>43628</v>
      </c>
      <c r="B135" s="4">
        <v>4</v>
      </c>
      <c r="C135" s="116" t="s">
        <v>13</v>
      </c>
      <c r="D135" s="219">
        <v>51</v>
      </c>
      <c r="E135" s="120" t="s">
        <v>417</v>
      </c>
    </row>
    <row r="136" spans="1:5" ht="25.35" x14ac:dyDescent="0.2">
      <c r="A136" s="167">
        <v>43649</v>
      </c>
      <c r="B136" s="4">
        <v>4</v>
      </c>
      <c r="C136" s="116" t="s">
        <v>13</v>
      </c>
      <c r="D136" s="219">
        <v>51</v>
      </c>
      <c r="E136" s="120" t="s">
        <v>421</v>
      </c>
    </row>
    <row r="137" spans="1:5" x14ac:dyDescent="0.2">
      <c r="A137" s="167">
        <v>43654</v>
      </c>
      <c r="B137" s="1">
        <v>2</v>
      </c>
      <c r="C137" s="99" t="s">
        <v>169</v>
      </c>
      <c r="D137" s="221" t="s">
        <v>66</v>
      </c>
      <c r="E137" s="120" t="s">
        <v>422</v>
      </c>
    </row>
    <row r="138" spans="1:5" ht="25.35" x14ac:dyDescent="0.2">
      <c r="A138" s="167">
        <v>43654</v>
      </c>
      <c r="B138" s="4">
        <v>12</v>
      </c>
      <c r="C138" s="116" t="s">
        <v>13</v>
      </c>
      <c r="D138" s="219">
        <v>52</v>
      </c>
      <c r="E138" s="120" t="s">
        <v>423</v>
      </c>
    </row>
    <row r="139" spans="1:5" x14ac:dyDescent="0.2">
      <c r="A139" s="167">
        <v>43654</v>
      </c>
      <c r="B139" s="4">
        <v>4</v>
      </c>
      <c r="C139" s="116" t="s">
        <v>13</v>
      </c>
      <c r="D139" s="219">
        <v>51</v>
      </c>
      <c r="E139" s="120" t="s">
        <v>424</v>
      </c>
    </row>
    <row r="140" spans="1:5" x14ac:dyDescent="0.2">
      <c r="A140" s="167">
        <v>43663</v>
      </c>
      <c r="B140" s="1">
        <v>16</v>
      </c>
      <c r="C140" s="99" t="s">
        <v>13</v>
      </c>
      <c r="D140" s="220">
        <v>1</v>
      </c>
      <c r="E140" s="120" t="s">
        <v>428</v>
      </c>
    </row>
    <row r="141" spans="1:5" x14ac:dyDescent="0.2">
      <c r="A141" s="167">
        <v>43664</v>
      </c>
      <c r="B141" s="1">
        <v>2</v>
      </c>
      <c r="C141" s="99" t="s">
        <v>12</v>
      </c>
      <c r="D141" s="220">
        <v>1</v>
      </c>
      <c r="E141" s="120" t="s">
        <v>431</v>
      </c>
    </row>
    <row r="142" spans="1:5" x14ac:dyDescent="0.2">
      <c r="A142" s="168">
        <v>43669</v>
      </c>
      <c r="B142" s="1">
        <v>2</v>
      </c>
      <c r="C142" s="99" t="s">
        <v>169</v>
      </c>
      <c r="D142" s="220">
        <v>2</v>
      </c>
      <c r="E142" s="120" t="s">
        <v>432</v>
      </c>
    </row>
    <row r="143" spans="1:5" x14ac:dyDescent="0.2">
      <c r="A143" s="167">
        <v>43671</v>
      </c>
      <c r="B143" s="1">
        <v>16</v>
      </c>
      <c r="C143" s="99" t="s">
        <v>13</v>
      </c>
      <c r="D143" s="220">
        <v>1</v>
      </c>
      <c r="E143" s="271" t="s">
        <v>430</v>
      </c>
    </row>
    <row r="144" spans="1:5" x14ac:dyDescent="0.2">
      <c r="A144" s="167">
        <v>43672</v>
      </c>
      <c r="B144" s="1">
        <v>16</v>
      </c>
      <c r="C144" s="99" t="s">
        <v>13</v>
      </c>
      <c r="D144" s="220">
        <v>1</v>
      </c>
      <c r="E144" s="271" t="s">
        <v>429</v>
      </c>
    </row>
    <row r="145" spans="1:5" x14ac:dyDescent="0.2">
      <c r="A145" s="167">
        <v>43672</v>
      </c>
      <c r="B145" s="1">
        <v>16</v>
      </c>
      <c r="C145" s="99" t="s">
        <v>13</v>
      </c>
      <c r="D145" s="220">
        <v>1</v>
      </c>
      <c r="E145" s="271" t="s">
        <v>440</v>
      </c>
    </row>
    <row r="146" spans="1:5" x14ac:dyDescent="0.2">
      <c r="A146" s="167">
        <v>43676</v>
      </c>
      <c r="B146" s="1">
        <v>16</v>
      </c>
      <c r="C146" s="1" t="s">
        <v>13</v>
      </c>
      <c r="D146" s="220">
        <v>1</v>
      </c>
      <c r="E146" s="271" t="s">
        <v>433</v>
      </c>
    </row>
    <row r="147" spans="1:5" x14ac:dyDescent="0.2">
      <c r="A147" s="167">
        <v>43678</v>
      </c>
      <c r="B147" s="1">
        <v>16</v>
      </c>
      <c r="C147" s="99" t="s">
        <v>13</v>
      </c>
      <c r="D147" s="220">
        <v>1</v>
      </c>
      <c r="E147" s="272" t="s">
        <v>434</v>
      </c>
    </row>
    <row r="148" spans="1:5" x14ac:dyDescent="0.2">
      <c r="A148" s="168">
        <v>43679</v>
      </c>
      <c r="B148" s="1">
        <v>2</v>
      </c>
      <c r="C148" s="99" t="s">
        <v>435</v>
      </c>
      <c r="D148" s="220">
        <v>10</v>
      </c>
      <c r="E148" s="120" t="s">
        <v>436</v>
      </c>
    </row>
    <row r="149" spans="1:5" x14ac:dyDescent="0.2">
      <c r="A149" s="167">
        <v>43681</v>
      </c>
      <c r="B149" s="1">
        <v>2</v>
      </c>
      <c r="C149" s="1"/>
      <c r="D149" s="220"/>
      <c r="E149" s="272" t="s">
        <v>438</v>
      </c>
    </row>
    <row r="150" spans="1:5" x14ac:dyDescent="0.2">
      <c r="A150" s="167">
        <v>43682</v>
      </c>
      <c r="B150" s="1">
        <v>16</v>
      </c>
      <c r="C150" s="99" t="s">
        <v>13</v>
      </c>
      <c r="D150" s="220">
        <v>1</v>
      </c>
      <c r="E150" s="272" t="s">
        <v>437</v>
      </c>
    </row>
    <row r="151" spans="1:5" x14ac:dyDescent="0.2">
      <c r="A151" s="167">
        <v>43682</v>
      </c>
      <c r="B151" s="1">
        <v>2</v>
      </c>
      <c r="C151" s="1"/>
      <c r="D151" s="220"/>
      <c r="E151" s="120" t="s">
        <v>439</v>
      </c>
    </row>
    <row r="152" spans="1:5" x14ac:dyDescent="0.2">
      <c r="A152" s="167">
        <v>43685</v>
      </c>
      <c r="B152" s="1">
        <v>16</v>
      </c>
      <c r="C152" s="99" t="s">
        <v>13</v>
      </c>
      <c r="D152" s="220">
        <v>1</v>
      </c>
      <c r="E152" s="271" t="s">
        <v>441</v>
      </c>
    </row>
    <row r="153" spans="1:5" x14ac:dyDescent="0.2">
      <c r="A153" s="168">
        <v>43692</v>
      </c>
      <c r="B153" s="1">
        <v>2</v>
      </c>
      <c r="C153" s="99" t="s">
        <v>169</v>
      </c>
      <c r="D153" s="220">
        <v>2</v>
      </c>
      <c r="E153" s="271" t="s">
        <v>442</v>
      </c>
    </row>
    <row r="154" spans="1:5" x14ac:dyDescent="0.2">
      <c r="A154" s="167">
        <v>43697</v>
      </c>
      <c r="B154" s="4">
        <v>16</v>
      </c>
      <c r="C154" s="4" t="s">
        <v>13</v>
      </c>
      <c r="D154" s="219">
        <v>1</v>
      </c>
      <c r="E154" s="273" t="s">
        <v>445</v>
      </c>
    </row>
    <row r="155" spans="1:5" x14ac:dyDescent="0.2">
      <c r="A155" s="167">
        <v>43710</v>
      </c>
      <c r="B155" s="4">
        <v>6</v>
      </c>
      <c r="C155" s="4" t="s">
        <v>106</v>
      </c>
      <c r="D155" s="219">
        <v>1</v>
      </c>
      <c r="E155" s="273" t="s">
        <v>448</v>
      </c>
    </row>
    <row r="156" spans="1:5" x14ac:dyDescent="0.2">
      <c r="A156" s="167">
        <v>43712</v>
      </c>
      <c r="B156" s="4">
        <v>6</v>
      </c>
      <c r="C156" s="4" t="s">
        <v>12</v>
      </c>
      <c r="D156" s="219">
        <v>2</v>
      </c>
      <c r="E156" s="273" t="s">
        <v>452</v>
      </c>
    </row>
    <row r="157" spans="1:5" x14ac:dyDescent="0.2">
      <c r="A157" s="167">
        <v>43715</v>
      </c>
      <c r="B157" s="4">
        <v>6</v>
      </c>
      <c r="C157" s="4" t="s">
        <v>169</v>
      </c>
      <c r="D157" s="219">
        <v>4</v>
      </c>
      <c r="E157" s="273" t="s">
        <v>453</v>
      </c>
    </row>
    <row r="158" spans="1:5" x14ac:dyDescent="0.2">
      <c r="A158" s="167">
        <v>43822</v>
      </c>
      <c r="B158" s="4">
        <v>12</v>
      </c>
      <c r="C158" s="116" t="s">
        <v>13</v>
      </c>
      <c r="D158" s="219">
        <v>53</v>
      </c>
      <c r="E158" s="273" t="s">
        <v>463</v>
      </c>
    </row>
    <row r="159" spans="1:5" x14ac:dyDescent="0.2">
      <c r="A159" s="167">
        <v>43823</v>
      </c>
      <c r="B159" s="4">
        <v>4</v>
      </c>
      <c r="C159" s="4" t="s">
        <v>13</v>
      </c>
      <c r="D159" s="219">
        <v>51</v>
      </c>
      <c r="E159" s="273" t="s">
        <v>459</v>
      </c>
    </row>
    <row r="160" spans="1:5" x14ac:dyDescent="0.2">
      <c r="A160" s="167">
        <v>43828</v>
      </c>
      <c r="B160" s="4">
        <v>6</v>
      </c>
      <c r="C160" s="4" t="s">
        <v>223</v>
      </c>
      <c r="D160" s="219">
        <v>1</v>
      </c>
      <c r="E160" s="273" t="s">
        <v>460</v>
      </c>
    </row>
    <row r="161" spans="1:5" x14ac:dyDescent="0.2">
      <c r="A161" s="167">
        <v>43831</v>
      </c>
      <c r="B161" s="4">
        <v>4</v>
      </c>
      <c r="C161" s="4" t="s">
        <v>106</v>
      </c>
      <c r="D161" s="219">
        <v>2</v>
      </c>
      <c r="E161" s="273" t="s">
        <v>462</v>
      </c>
    </row>
    <row r="162" spans="1:5" ht="25.35" x14ac:dyDescent="0.2">
      <c r="A162" s="167">
        <v>43832</v>
      </c>
      <c r="B162" s="4">
        <v>3</v>
      </c>
      <c r="C162" s="4" t="s">
        <v>169</v>
      </c>
      <c r="D162" s="219">
        <v>1</v>
      </c>
      <c r="E162" s="273" t="s">
        <v>461</v>
      </c>
    </row>
    <row r="163" spans="1:5" x14ac:dyDescent="0.2">
      <c r="A163" s="167">
        <v>43835</v>
      </c>
      <c r="B163" s="4">
        <v>6</v>
      </c>
      <c r="C163" s="116" t="s">
        <v>12</v>
      </c>
      <c r="D163" s="219">
        <v>4</v>
      </c>
      <c r="E163" s="273" t="s">
        <v>469</v>
      </c>
    </row>
    <row r="164" spans="1:5" x14ac:dyDescent="0.2">
      <c r="A164" s="167">
        <v>43836</v>
      </c>
      <c r="B164" s="1">
        <v>2</v>
      </c>
      <c r="C164" s="1"/>
      <c r="D164" s="220"/>
      <c r="E164" s="273" t="s">
        <v>468</v>
      </c>
    </row>
    <row r="165" spans="1:5" x14ac:dyDescent="0.2">
      <c r="A165" s="167">
        <v>43843</v>
      </c>
      <c r="B165" s="1">
        <v>4</v>
      </c>
      <c r="C165" s="99" t="s">
        <v>12</v>
      </c>
      <c r="D165" s="220">
        <v>3</v>
      </c>
      <c r="E165" s="273" t="s">
        <v>473</v>
      </c>
    </row>
    <row r="166" spans="1:5" x14ac:dyDescent="0.2">
      <c r="A166" s="167">
        <v>43844</v>
      </c>
      <c r="B166" s="1">
        <v>4</v>
      </c>
      <c r="C166" s="99" t="s">
        <v>12</v>
      </c>
      <c r="D166" s="220">
        <v>3</v>
      </c>
      <c r="E166" s="266" t="s">
        <v>474</v>
      </c>
    </row>
    <row r="167" spans="1:5" x14ac:dyDescent="0.2">
      <c r="A167" s="167">
        <v>43863</v>
      </c>
      <c r="B167" s="1">
        <v>2</v>
      </c>
      <c r="C167" s="99" t="s">
        <v>106</v>
      </c>
      <c r="D167" s="221" t="s">
        <v>480</v>
      </c>
      <c r="E167" s="273" t="s">
        <v>481</v>
      </c>
    </row>
    <row r="168" spans="1:5" x14ac:dyDescent="0.2">
      <c r="A168" s="167">
        <v>43867</v>
      </c>
      <c r="B168" s="1">
        <v>6</v>
      </c>
      <c r="C168" s="99" t="s">
        <v>12</v>
      </c>
      <c r="D168" s="220">
        <v>4</v>
      </c>
      <c r="E168" s="273" t="s">
        <v>478</v>
      </c>
    </row>
    <row r="169" spans="1:5" x14ac:dyDescent="0.2">
      <c r="A169" s="167">
        <v>43870</v>
      </c>
      <c r="B169" s="1">
        <v>4</v>
      </c>
      <c r="C169" s="99" t="s">
        <v>106</v>
      </c>
      <c r="D169" s="220">
        <v>54</v>
      </c>
      <c r="E169" s="273" t="s">
        <v>479</v>
      </c>
    </row>
    <row r="170" spans="1:5" x14ac:dyDescent="0.2">
      <c r="A170" s="167">
        <v>43883</v>
      </c>
      <c r="B170" s="1">
        <v>6</v>
      </c>
      <c r="C170" s="1" t="s">
        <v>12</v>
      </c>
      <c r="D170" s="220">
        <v>3</v>
      </c>
      <c r="E170" s="273" t="s">
        <v>488</v>
      </c>
    </row>
    <row r="171" spans="1:5" x14ac:dyDescent="0.2">
      <c r="A171" s="167">
        <v>43883</v>
      </c>
      <c r="B171" s="1">
        <v>6</v>
      </c>
      <c r="C171" s="1" t="s">
        <v>12</v>
      </c>
      <c r="D171" s="220">
        <v>4</v>
      </c>
      <c r="E171" s="273" t="s">
        <v>489</v>
      </c>
    </row>
    <row r="172" spans="1:5" x14ac:dyDescent="0.2">
      <c r="A172" s="167">
        <v>43884</v>
      </c>
      <c r="B172" s="1">
        <v>4</v>
      </c>
      <c r="C172" s="99" t="s">
        <v>106</v>
      </c>
      <c r="D172" s="220">
        <v>1</v>
      </c>
      <c r="E172" s="273" t="s">
        <v>487</v>
      </c>
    </row>
    <row r="173" spans="1:5" x14ac:dyDescent="0.2">
      <c r="A173" s="167">
        <v>43885</v>
      </c>
      <c r="B173" s="1">
        <v>39</v>
      </c>
      <c r="C173" s="1" t="s">
        <v>11</v>
      </c>
      <c r="D173" s="220">
        <v>1</v>
      </c>
      <c r="E173" s="273" t="s">
        <v>490</v>
      </c>
    </row>
    <row r="174" spans="1:5" x14ac:dyDescent="0.2">
      <c r="A174" s="167">
        <v>43892</v>
      </c>
      <c r="B174" s="1">
        <v>39</v>
      </c>
      <c r="C174" s="99" t="s">
        <v>11</v>
      </c>
      <c r="D174" s="220">
        <v>1</v>
      </c>
      <c r="E174" s="273" t="s">
        <v>492</v>
      </c>
    </row>
    <row r="175" spans="1:5" x14ac:dyDescent="0.2">
      <c r="A175" s="167">
        <v>43936</v>
      </c>
      <c r="B175" s="1">
        <v>16</v>
      </c>
      <c r="C175" s="99" t="s">
        <v>12</v>
      </c>
      <c r="D175" s="220">
        <v>5</v>
      </c>
      <c r="E175" s="273" t="s">
        <v>501</v>
      </c>
    </row>
    <row r="176" spans="1:5" x14ac:dyDescent="0.2">
      <c r="A176" s="167">
        <v>43936</v>
      </c>
      <c r="B176" s="1">
        <v>5</v>
      </c>
      <c r="C176" s="99" t="s">
        <v>11</v>
      </c>
      <c r="D176" s="220">
        <v>16</v>
      </c>
      <c r="E176" s="273" t="s">
        <v>502</v>
      </c>
    </row>
    <row r="177" spans="1:5" x14ac:dyDescent="0.2">
      <c r="A177" s="167">
        <v>43950</v>
      </c>
      <c r="B177" s="1">
        <v>16</v>
      </c>
      <c r="C177" s="99" t="s">
        <v>13</v>
      </c>
      <c r="D177" s="220">
        <v>1</v>
      </c>
      <c r="E177" s="273" t="s">
        <v>503</v>
      </c>
    </row>
    <row r="178" spans="1:5" x14ac:dyDescent="0.2">
      <c r="A178" s="167">
        <v>43950</v>
      </c>
      <c r="B178" s="1">
        <v>16</v>
      </c>
      <c r="C178" s="99" t="s">
        <v>12</v>
      </c>
      <c r="D178" s="220">
        <v>5</v>
      </c>
      <c r="E178" s="273" t="s">
        <v>505</v>
      </c>
    </row>
    <row r="179" spans="1:5" x14ac:dyDescent="0.2">
      <c r="A179" s="167">
        <v>43950</v>
      </c>
      <c r="B179" s="1">
        <v>16</v>
      </c>
      <c r="C179" s="99" t="s">
        <v>13</v>
      </c>
      <c r="D179" s="220">
        <v>1</v>
      </c>
      <c r="E179" s="273" t="s">
        <v>504</v>
      </c>
    </row>
    <row r="180" spans="1:5" x14ac:dyDescent="0.2">
      <c r="A180" s="167">
        <v>43958</v>
      </c>
      <c r="B180" s="1">
        <v>16</v>
      </c>
      <c r="C180" s="99" t="s">
        <v>13</v>
      </c>
      <c r="D180" s="220">
        <v>1</v>
      </c>
      <c r="E180" s="273" t="s">
        <v>508</v>
      </c>
    </row>
    <row r="181" spans="1:5" x14ac:dyDescent="0.2">
      <c r="A181" s="167">
        <v>43966</v>
      </c>
      <c r="B181" s="1">
        <v>51</v>
      </c>
      <c r="C181" s="99" t="s">
        <v>506</v>
      </c>
      <c r="D181" s="220">
        <v>8</v>
      </c>
      <c r="E181" s="273" t="s">
        <v>507</v>
      </c>
    </row>
    <row r="182" spans="1:5" x14ac:dyDescent="0.2">
      <c r="A182" s="167">
        <v>44003</v>
      </c>
      <c r="B182" s="1">
        <v>16</v>
      </c>
      <c r="C182" s="1" t="s">
        <v>253</v>
      </c>
      <c r="D182" s="220">
        <v>3</v>
      </c>
      <c r="E182" s="273" t="s">
        <v>512</v>
      </c>
    </row>
    <row r="183" spans="1:5" x14ac:dyDescent="0.2">
      <c r="A183" s="167">
        <v>44010</v>
      </c>
      <c r="B183" s="4">
        <v>4</v>
      </c>
      <c r="C183" s="116" t="s">
        <v>13</v>
      </c>
      <c r="D183" s="219">
        <v>51</v>
      </c>
      <c r="E183" s="120" t="s">
        <v>513</v>
      </c>
    </row>
    <row r="184" spans="1:5" x14ac:dyDescent="0.2">
      <c r="A184" s="167">
        <v>44012</v>
      </c>
      <c r="B184" s="4">
        <v>4</v>
      </c>
      <c r="C184" s="116" t="s">
        <v>11</v>
      </c>
      <c r="D184" s="219">
        <v>55</v>
      </c>
      <c r="E184" s="120" t="s">
        <v>514</v>
      </c>
    </row>
    <row r="185" spans="1:5" x14ac:dyDescent="0.2">
      <c r="A185" s="167">
        <v>44028</v>
      </c>
      <c r="B185" s="4">
        <v>39</v>
      </c>
      <c r="C185" s="116" t="s">
        <v>515</v>
      </c>
      <c r="D185" s="219">
        <v>4</v>
      </c>
      <c r="E185" s="120" t="s">
        <v>516</v>
      </c>
    </row>
    <row r="186" spans="1:5" x14ac:dyDescent="0.2">
      <c r="A186" s="167">
        <v>44051</v>
      </c>
      <c r="B186" s="4">
        <v>5</v>
      </c>
      <c r="C186" s="4" t="s">
        <v>11</v>
      </c>
      <c r="D186" s="219">
        <v>5</v>
      </c>
      <c r="E186" s="120" t="s">
        <v>517</v>
      </c>
    </row>
    <row r="187" spans="1:5" x14ac:dyDescent="0.2">
      <c r="A187" s="167">
        <v>44065</v>
      </c>
      <c r="B187" s="4">
        <v>12</v>
      </c>
      <c r="C187" s="4" t="s">
        <v>13</v>
      </c>
      <c r="D187" s="219">
        <v>2</v>
      </c>
      <c r="E187" s="120" t="s">
        <v>521</v>
      </c>
    </row>
    <row r="188" spans="1:5" x14ac:dyDescent="0.2">
      <c r="A188" s="167">
        <v>44067</v>
      </c>
      <c r="B188" s="4">
        <v>2</v>
      </c>
      <c r="C188" s="4" t="s">
        <v>169</v>
      </c>
      <c r="D188" s="219">
        <v>2</v>
      </c>
      <c r="E188" s="120" t="s">
        <v>525</v>
      </c>
    </row>
    <row r="189" spans="1:5" x14ac:dyDescent="0.2">
      <c r="A189" s="167">
        <v>44069</v>
      </c>
      <c r="B189" s="4">
        <v>4</v>
      </c>
      <c r="C189" s="116" t="s">
        <v>12</v>
      </c>
      <c r="D189" s="219">
        <v>8</v>
      </c>
      <c r="E189" s="120" t="s">
        <v>527</v>
      </c>
    </row>
    <row r="190" spans="1:5" ht="38" x14ac:dyDescent="0.2">
      <c r="A190" s="167">
        <v>44070</v>
      </c>
      <c r="B190" s="116" t="s">
        <v>122</v>
      </c>
      <c r="C190" s="116"/>
      <c r="E190" s="120" t="s">
        <v>528</v>
      </c>
    </row>
    <row r="191" spans="1:5" x14ac:dyDescent="0.2">
      <c r="A191" s="167">
        <v>44071</v>
      </c>
      <c r="B191" s="4">
        <v>2</v>
      </c>
      <c r="C191" s="116" t="s">
        <v>169</v>
      </c>
      <c r="D191" s="219">
        <v>2</v>
      </c>
      <c r="E191" s="205" t="s">
        <v>526</v>
      </c>
    </row>
    <row r="192" spans="1:5" x14ac:dyDescent="0.2">
      <c r="A192" s="167">
        <v>44074</v>
      </c>
      <c r="B192" s="4">
        <v>6</v>
      </c>
      <c r="C192" s="116" t="s">
        <v>223</v>
      </c>
      <c r="D192" s="219">
        <v>1</v>
      </c>
      <c r="E192" s="205" t="s">
        <v>529</v>
      </c>
    </row>
    <row r="193" spans="1:5" x14ac:dyDescent="0.2">
      <c r="A193" s="167">
        <v>44190</v>
      </c>
      <c r="B193" s="4">
        <v>12</v>
      </c>
      <c r="C193" s="116" t="s">
        <v>13</v>
      </c>
      <c r="D193" s="219">
        <v>53</v>
      </c>
      <c r="E193" s="273" t="s">
        <v>464</v>
      </c>
    </row>
    <row r="194" spans="1:5" x14ac:dyDescent="0.2">
      <c r="A194" s="167">
        <v>44242</v>
      </c>
      <c r="B194" s="4">
        <v>4</v>
      </c>
      <c r="C194" s="4" t="s">
        <v>106</v>
      </c>
      <c r="D194" s="219" t="s">
        <v>543</v>
      </c>
      <c r="E194" s="208" t="s">
        <v>544</v>
      </c>
    </row>
    <row r="195" spans="1:5" x14ac:dyDescent="0.2">
      <c r="A195" s="167">
        <v>44256</v>
      </c>
      <c r="B195" s="4">
        <v>5</v>
      </c>
      <c r="C195" s="4" t="s">
        <v>169</v>
      </c>
      <c r="D195" s="219" t="s">
        <v>545</v>
      </c>
      <c r="E195" s="208" t="s">
        <v>546</v>
      </c>
    </row>
    <row r="196" spans="1:5" x14ac:dyDescent="0.2">
      <c r="A196" s="167">
        <v>44256</v>
      </c>
      <c r="B196" s="4">
        <v>12</v>
      </c>
      <c r="C196" s="116" t="s">
        <v>12</v>
      </c>
      <c r="D196" s="219">
        <v>58</v>
      </c>
      <c r="E196" s="205" t="s">
        <v>547</v>
      </c>
    </row>
    <row r="197" spans="1:5" x14ac:dyDescent="0.2">
      <c r="A197" s="167">
        <v>44258</v>
      </c>
      <c r="B197" s="4">
        <v>4</v>
      </c>
      <c r="C197" s="4" t="s">
        <v>13</v>
      </c>
      <c r="D197" s="219">
        <v>51</v>
      </c>
      <c r="E197" s="208" t="s">
        <v>548</v>
      </c>
    </row>
    <row r="198" spans="1:5" x14ac:dyDescent="0.2">
      <c r="A198" s="167">
        <v>44435</v>
      </c>
      <c r="B198" s="4">
        <v>4</v>
      </c>
      <c r="C198" s="116" t="s">
        <v>69</v>
      </c>
      <c r="E198" s="205" t="s">
        <v>603</v>
      </c>
    </row>
    <row r="199" spans="1:5" x14ac:dyDescent="0.2">
      <c r="A199" s="167">
        <v>44436</v>
      </c>
      <c r="B199" s="4">
        <v>3</v>
      </c>
      <c r="C199" s="116" t="s">
        <v>11</v>
      </c>
      <c r="D199" s="219">
        <v>3</v>
      </c>
      <c r="E199" s="120" t="s">
        <v>585</v>
      </c>
    </row>
    <row r="200" spans="1:5" x14ac:dyDescent="0.2">
      <c r="A200" s="167">
        <v>44436</v>
      </c>
      <c r="B200" s="4">
        <v>5</v>
      </c>
      <c r="C200" s="116" t="s">
        <v>11</v>
      </c>
      <c r="D200" s="219">
        <v>17</v>
      </c>
      <c r="E200" s="120" t="s">
        <v>585</v>
      </c>
    </row>
    <row r="201" spans="1:5" x14ac:dyDescent="0.2">
      <c r="A201" s="167">
        <v>44437</v>
      </c>
      <c r="B201" s="4">
        <v>4</v>
      </c>
      <c r="C201" s="116" t="s">
        <v>106</v>
      </c>
      <c r="D201" s="222" t="s">
        <v>543</v>
      </c>
      <c r="E201" s="205" t="s">
        <v>587</v>
      </c>
    </row>
    <row r="202" spans="1:5" x14ac:dyDescent="0.2">
      <c r="A202" s="167">
        <v>44438</v>
      </c>
      <c r="B202" s="4">
        <v>4</v>
      </c>
      <c r="C202" s="116" t="s">
        <v>591</v>
      </c>
      <c r="D202" s="219">
        <v>51</v>
      </c>
      <c r="E202" s="205" t="s">
        <v>592</v>
      </c>
    </row>
    <row r="203" spans="1:5" x14ac:dyDescent="0.2">
      <c r="A203" s="167">
        <v>44439</v>
      </c>
      <c r="B203" s="116">
        <v>4</v>
      </c>
      <c r="C203" s="116" t="s">
        <v>69</v>
      </c>
      <c r="E203" s="205" t="s">
        <v>593</v>
      </c>
    </row>
    <row r="204" spans="1:5" x14ac:dyDescent="0.2">
      <c r="A204" s="167">
        <v>44439</v>
      </c>
      <c r="B204" s="4">
        <v>4</v>
      </c>
      <c r="C204" s="116" t="s">
        <v>106</v>
      </c>
      <c r="D204" s="222" t="s">
        <v>197</v>
      </c>
      <c r="E204" s="205" t="s">
        <v>602</v>
      </c>
    </row>
    <row r="205" spans="1:5" x14ac:dyDescent="0.2">
      <c r="A205" s="167">
        <v>44441</v>
      </c>
      <c r="B205" s="4">
        <v>4</v>
      </c>
      <c r="C205" s="4" t="s">
        <v>604</v>
      </c>
      <c r="D205" s="222" t="s">
        <v>607</v>
      </c>
      <c r="E205" s="205" t="s">
        <v>617</v>
      </c>
    </row>
    <row r="206" spans="1:5" x14ac:dyDescent="0.2">
      <c r="A206" s="167">
        <v>44445</v>
      </c>
      <c r="B206" s="4">
        <v>4</v>
      </c>
      <c r="C206" s="116" t="s">
        <v>106</v>
      </c>
      <c r="D206" s="222" t="s">
        <v>606</v>
      </c>
      <c r="E206" s="205" t="s">
        <v>605</v>
      </c>
    </row>
    <row r="207" spans="1:5" x14ac:dyDescent="0.2">
      <c r="A207" s="167">
        <v>44445</v>
      </c>
      <c r="B207" s="4">
        <v>4</v>
      </c>
      <c r="C207" s="116" t="s">
        <v>253</v>
      </c>
      <c r="D207" s="222">
        <v>2</v>
      </c>
      <c r="E207" s="205" t="s">
        <v>616</v>
      </c>
    </row>
    <row r="208" spans="1:5" x14ac:dyDescent="0.2">
      <c r="A208" s="167">
        <v>44446</v>
      </c>
      <c r="B208" s="4">
        <v>4</v>
      </c>
      <c r="C208" s="4" t="s">
        <v>11</v>
      </c>
      <c r="D208" s="219">
        <v>1</v>
      </c>
      <c r="E208" s="208" t="s">
        <v>614</v>
      </c>
    </row>
    <row r="209" spans="1:5" x14ac:dyDescent="0.2">
      <c r="A209" s="167">
        <v>44446</v>
      </c>
      <c r="B209" s="4">
        <v>4</v>
      </c>
      <c r="C209" s="4" t="s">
        <v>253</v>
      </c>
      <c r="D209" s="219">
        <v>2</v>
      </c>
      <c r="E209" s="208" t="s">
        <v>615</v>
      </c>
    </row>
    <row r="210" spans="1:5" x14ac:dyDescent="0.2">
      <c r="A210" s="167">
        <v>44448</v>
      </c>
      <c r="B210" s="4">
        <v>4</v>
      </c>
      <c r="C210" s="116" t="s">
        <v>169</v>
      </c>
      <c r="D210" s="219">
        <v>52</v>
      </c>
      <c r="E210" s="208" t="s">
        <v>621</v>
      </c>
    </row>
    <row r="211" spans="1:5" x14ac:dyDescent="0.2">
      <c r="A211" s="167">
        <v>44450</v>
      </c>
      <c r="B211" s="4">
        <v>2</v>
      </c>
      <c r="C211" s="4" t="s">
        <v>622</v>
      </c>
      <c r="D211" s="219">
        <v>1002</v>
      </c>
      <c r="E211" s="208" t="s">
        <v>623</v>
      </c>
    </row>
    <row r="212" spans="1:5" x14ac:dyDescent="0.2">
      <c r="A212" s="167">
        <v>44475</v>
      </c>
      <c r="B212" s="4">
        <v>2</v>
      </c>
      <c r="C212" s="4" t="s">
        <v>622</v>
      </c>
      <c r="D212" s="219">
        <v>1002</v>
      </c>
      <c r="E212" s="205" t="s">
        <v>634</v>
      </c>
    </row>
    <row r="213" spans="1:5" x14ac:dyDescent="0.2">
      <c r="A213" s="167">
        <v>44481</v>
      </c>
      <c r="B213" s="4">
        <v>25</v>
      </c>
      <c r="E213" s="208" t="s">
        <v>636</v>
      </c>
    </row>
    <row r="214" spans="1:5" x14ac:dyDescent="0.2">
      <c r="A214" s="167">
        <v>44491</v>
      </c>
      <c r="B214" s="4">
        <v>2</v>
      </c>
      <c r="C214" s="116" t="s">
        <v>622</v>
      </c>
      <c r="D214" s="219">
        <v>1002</v>
      </c>
      <c r="E214" s="205" t="s">
        <v>643</v>
      </c>
    </row>
    <row r="215" spans="1:5" x14ac:dyDescent="0.2">
      <c r="A215" s="167">
        <v>44493</v>
      </c>
      <c r="B215" s="4">
        <v>4</v>
      </c>
      <c r="C215" s="116" t="s">
        <v>11</v>
      </c>
      <c r="D215" s="219">
        <v>10</v>
      </c>
      <c r="E215" s="205" t="s">
        <v>645</v>
      </c>
    </row>
    <row r="216" spans="1:5" x14ac:dyDescent="0.2">
      <c r="A216" s="167">
        <v>44504</v>
      </c>
      <c r="B216" s="4">
        <v>4</v>
      </c>
      <c r="C216" s="116" t="s">
        <v>69</v>
      </c>
      <c r="E216" s="205" t="s">
        <v>676</v>
      </c>
    </row>
    <row r="217" spans="1:5" x14ac:dyDescent="0.2">
      <c r="A217" s="167">
        <v>44506</v>
      </c>
      <c r="B217" s="4">
        <v>4</v>
      </c>
      <c r="C217" s="116" t="s">
        <v>202</v>
      </c>
      <c r="D217" s="219">
        <v>51</v>
      </c>
      <c r="E217" s="205" t="s">
        <v>675</v>
      </c>
    </row>
    <row r="218" spans="1:5" x14ac:dyDescent="0.2">
      <c r="A218" s="167">
        <v>44508</v>
      </c>
      <c r="B218" s="4">
        <v>4</v>
      </c>
      <c r="C218" s="116" t="s">
        <v>69</v>
      </c>
      <c r="E218" s="205" t="s">
        <v>676</v>
      </c>
    </row>
    <row r="219" spans="1:5" x14ac:dyDescent="0.2">
      <c r="A219" s="167">
        <v>44513</v>
      </c>
      <c r="B219" s="4">
        <v>4</v>
      </c>
      <c r="C219" s="116" t="s">
        <v>106</v>
      </c>
      <c r="D219" s="222" t="s">
        <v>606</v>
      </c>
      <c r="E219" s="205" t="s">
        <v>679</v>
      </c>
    </row>
    <row r="220" spans="1:5" x14ac:dyDescent="0.2">
      <c r="A220" s="167">
        <v>44517</v>
      </c>
      <c r="B220" s="4">
        <v>4</v>
      </c>
      <c r="C220" s="116" t="s">
        <v>11</v>
      </c>
      <c r="D220" s="219">
        <v>55</v>
      </c>
      <c r="E220" s="205" t="s">
        <v>680</v>
      </c>
    </row>
    <row r="221" spans="1:5" x14ac:dyDescent="0.2">
      <c r="A221" s="167">
        <v>44520</v>
      </c>
      <c r="B221" s="4">
        <v>2</v>
      </c>
      <c r="C221" s="116" t="s">
        <v>169</v>
      </c>
      <c r="D221" s="222" t="s">
        <v>681</v>
      </c>
      <c r="E221" s="205" t="s">
        <v>682</v>
      </c>
    </row>
    <row r="222" spans="1:5" ht="17.5" customHeight="1" x14ac:dyDescent="0.2">
      <c r="A222" s="167">
        <v>44523</v>
      </c>
      <c r="B222" s="4">
        <v>4</v>
      </c>
      <c r="C222" s="116" t="s">
        <v>11</v>
      </c>
      <c r="D222" s="219">
        <v>1</v>
      </c>
      <c r="E222" s="205" t="s">
        <v>686</v>
      </c>
    </row>
    <row r="223" spans="1:5" x14ac:dyDescent="0.2">
      <c r="A223" s="167">
        <v>44523</v>
      </c>
      <c r="B223" s="4">
        <v>5</v>
      </c>
      <c r="C223" s="116" t="s">
        <v>11</v>
      </c>
      <c r="D223" s="219">
        <v>6</v>
      </c>
      <c r="E223" s="205" t="s">
        <v>687</v>
      </c>
    </row>
    <row r="224" spans="1:5" x14ac:dyDescent="0.2">
      <c r="A224" s="167">
        <v>44528</v>
      </c>
      <c r="B224" s="4">
        <v>4</v>
      </c>
      <c r="C224" s="116" t="s">
        <v>106</v>
      </c>
      <c r="D224" s="219">
        <v>1</v>
      </c>
      <c r="E224" s="205" t="s">
        <v>691</v>
      </c>
    </row>
    <row r="225" spans="1:5" x14ac:dyDescent="0.2">
      <c r="A225" s="167">
        <v>44536</v>
      </c>
      <c r="B225" s="4">
        <v>5</v>
      </c>
      <c r="C225" s="116" t="s">
        <v>223</v>
      </c>
      <c r="D225" s="222" t="s">
        <v>698</v>
      </c>
      <c r="E225" s="205" t="s">
        <v>699</v>
      </c>
    </row>
    <row r="226" spans="1:5" x14ac:dyDescent="0.2">
      <c r="A226" s="167">
        <v>44537</v>
      </c>
      <c r="B226" s="4">
        <v>5</v>
      </c>
      <c r="C226" s="116" t="s">
        <v>223</v>
      </c>
      <c r="D226" s="222" t="s">
        <v>698</v>
      </c>
      <c r="E226" s="205" t="s">
        <v>700</v>
      </c>
    </row>
    <row r="227" spans="1:5" x14ac:dyDescent="0.2">
      <c r="A227" s="167">
        <v>44549</v>
      </c>
      <c r="B227" s="4">
        <v>6</v>
      </c>
      <c r="C227" s="116" t="s">
        <v>338</v>
      </c>
      <c r="D227" s="219">
        <v>2</v>
      </c>
      <c r="E227" s="205" t="s">
        <v>702</v>
      </c>
    </row>
    <row r="228" spans="1:5" x14ac:dyDescent="0.2">
      <c r="A228" s="167">
        <v>44552</v>
      </c>
      <c r="B228" s="116" t="s">
        <v>122</v>
      </c>
      <c r="E228" s="205" t="s">
        <v>709</v>
      </c>
    </row>
    <row r="229" spans="1:5" x14ac:dyDescent="0.2">
      <c r="A229" s="167">
        <v>44559</v>
      </c>
      <c r="B229" s="4">
        <v>6</v>
      </c>
      <c r="C229" s="116" t="s">
        <v>166</v>
      </c>
      <c r="D229" s="219">
        <v>4</v>
      </c>
      <c r="E229" s="205" t="s">
        <v>712</v>
      </c>
    </row>
    <row r="230" spans="1:5" x14ac:dyDescent="0.2">
      <c r="A230" s="167">
        <v>44561</v>
      </c>
      <c r="B230" s="4">
        <v>6</v>
      </c>
      <c r="C230" s="116" t="s">
        <v>166</v>
      </c>
      <c r="D230" s="219">
        <v>4</v>
      </c>
      <c r="E230" s="205" t="s">
        <v>713</v>
      </c>
    </row>
    <row r="231" spans="1:5" x14ac:dyDescent="0.2">
      <c r="A231" s="167">
        <v>44570</v>
      </c>
      <c r="B231" s="4">
        <v>4</v>
      </c>
      <c r="C231" s="116" t="s">
        <v>106</v>
      </c>
      <c r="D231" s="222" t="s">
        <v>197</v>
      </c>
      <c r="E231" s="205" t="s">
        <v>722</v>
      </c>
    </row>
    <row r="232" spans="1:5" x14ac:dyDescent="0.2">
      <c r="A232" s="167">
        <v>44581</v>
      </c>
      <c r="B232" s="4">
        <v>4</v>
      </c>
      <c r="C232" s="116" t="s">
        <v>106</v>
      </c>
      <c r="D232" s="222" t="s">
        <v>606</v>
      </c>
      <c r="E232" s="205" t="s">
        <v>726</v>
      </c>
    </row>
    <row r="233" spans="1:5" x14ac:dyDescent="0.2">
      <c r="A233" s="167">
        <v>44591</v>
      </c>
      <c r="B233" s="4">
        <v>6</v>
      </c>
      <c r="C233" s="116" t="s">
        <v>169</v>
      </c>
      <c r="D233" s="222" t="s">
        <v>729</v>
      </c>
      <c r="E233" s="205" t="s">
        <v>728</v>
      </c>
    </row>
    <row r="234" spans="1:5" x14ac:dyDescent="0.2">
      <c r="A234" s="167">
        <v>44592</v>
      </c>
      <c r="B234" s="4">
        <v>4</v>
      </c>
      <c r="C234" s="116" t="s">
        <v>106</v>
      </c>
      <c r="D234" s="222" t="s">
        <v>197</v>
      </c>
      <c r="E234" s="205" t="s">
        <v>730</v>
      </c>
    </row>
    <row r="235" spans="1:5" x14ac:dyDescent="0.2">
      <c r="A235" s="167">
        <v>44603</v>
      </c>
      <c r="B235" s="4">
        <v>3</v>
      </c>
      <c r="C235" s="116" t="s">
        <v>14</v>
      </c>
      <c r="D235" s="219">
        <v>3</v>
      </c>
      <c r="E235" s="205" t="s">
        <v>764</v>
      </c>
    </row>
    <row r="236" spans="1:5" x14ac:dyDescent="0.2">
      <c r="A236" s="167">
        <v>44620</v>
      </c>
      <c r="B236" s="4">
        <v>3</v>
      </c>
      <c r="C236" s="116" t="s">
        <v>14</v>
      </c>
      <c r="D236" s="219">
        <v>3</v>
      </c>
      <c r="E236" s="205" t="s">
        <v>765</v>
      </c>
    </row>
    <row r="237" spans="1:5" x14ac:dyDescent="0.2">
      <c r="A237" s="167">
        <v>44623</v>
      </c>
      <c r="B237" s="4">
        <v>3</v>
      </c>
      <c r="C237" s="116" t="s">
        <v>14</v>
      </c>
      <c r="D237" s="219">
        <v>3</v>
      </c>
      <c r="E237" s="205" t="s">
        <v>777</v>
      </c>
    </row>
    <row r="238" spans="1:5" x14ac:dyDescent="0.2">
      <c r="A238" s="167">
        <v>44624</v>
      </c>
      <c r="B238" s="4">
        <v>3</v>
      </c>
      <c r="C238" s="116" t="s">
        <v>14</v>
      </c>
      <c r="D238" s="219">
        <v>3</v>
      </c>
      <c r="E238" s="205" t="s">
        <v>777</v>
      </c>
    </row>
    <row r="239" spans="1:5" x14ac:dyDescent="0.2">
      <c r="A239" s="167">
        <v>44633</v>
      </c>
      <c r="B239" s="4">
        <v>5</v>
      </c>
      <c r="C239" s="116" t="s">
        <v>253</v>
      </c>
      <c r="D239" s="219">
        <v>13</v>
      </c>
      <c r="E239" s="205" t="s">
        <v>779</v>
      </c>
    </row>
    <row r="240" spans="1:5" x14ac:dyDescent="0.2">
      <c r="A240" s="167">
        <v>44634</v>
      </c>
      <c r="B240" s="4">
        <v>4</v>
      </c>
      <c r="C240" s="116" t="s">
        <v>106</v>
      </c>
      <c r="D240" s="222" t="s">
        <v>606</v>
      </c>
      <c r="E240" s="205" t="s">
        <v>778</v>
      </c>
    </row>
    <row r="241" spans="1:5" x14ac:dyDescent="0.2">
      <c r="A241" s="167">
        <v>44641</v>
      </c>
      <c r="B241" s="4">
        <v>5</v>
      </c>
      <c r="C241" s="116" t="s">
        <v>253</v>
      </c>
      <c r="D241" s="219">
        <v>11</v>
      </c>
      <c r="E241" s="205" t="s">
        <v>784</v>
      </c>
    </row>
    <row r="242" spans="1:5" x14ac:dyDescent="0.2">
      <c r="A242" s="167">
        <v>44642</v>
      </c>
      <c r="B242" s="4">
        <v>12</v>
      </c>
      <c r="E242" s="205" t="s">
        <v>788</v>
      </c>
    </row>
    <row r="243" spans="1:5" x14ac:dyDescent="0.2">
      <c r="A243" s="167">
        <v>44669</v>
      </c>
      <c r="B243" s="4">
        <v>2</v>
      </c>
      <c r="C243" s="116" t="s">
        <v>169</v>
      </c>
      <c r="D243" s="222" t="s">
        <v>681</v>
      </c>
      <c r="E243" s="205" t="s">
        <v>814</v>
      </c>
    </row>
    <row r="244" spans="1:5" x14ac:dyDescent="0.2">
      <c r="A244" s="167">
        <v>44675</v>
      </c>
      <c r="B244" s="4">
        <v>4</v>
      </c>
      <c r="C244" s="116" t="s">
        <v>106</v>
      </c>
      <c r="D244" s="222" t="s">
        <v>606</v>
      </c>
      <c r="E244" s="205" t="s">
        <v>820</v>
      </c>
    </row>
    <row r="245" spans="1:5" x14ac:dyDescent="0.2">
      <c r="A245" s="167">
        <v>44676</v>
      </c>
      <c r="B245" s="4">
        <v>2</v>
      </c>
      <c r="C245" s="116" t="s">
        <v>169</v>
      </c>
      <c r="D245" s="222" t="s">
        <v>823</v>
      </c>
      <c r="E245" s="205" t="s">
        <v>824</v>
      </c>
    </row>
    <row r="246" spans="1:5" x14ac:dyDescent="0.2">
      <c r="A246" s="167">
        <v>44677</v>
      </c>
      <c r="B246" s="4">
        <v>2</v>
      </c>
      <c r="C246" s="116" t="s">
        <v>169</v>
      </c>
      <c r="D246" s="222" t="s">
        <v>823</v>
      </c>
      <c r="E246" s="205" t="s">
        <v>825</v>
      </c>
    </row>
    <row r="247" spans="1:5" x14ac:dyDescent="0.2">
      <c r="A247" s="167">
        <v>44696</v>
      </c>
      <c r="B247" s="4">
        <v>4</v>
      </c>
      <c r="C247" s="116" t="s">
        <v>12</v>
      </c>
      <c r="D247" s="222" t="s">
        <v>827</v>
      </c>
      <c r="E247" s="205" t="s">
        <v>826</v>
      </c>
    </row>
    <row r="248" spans="1:5" x14ac:dyDescent="0.2">
      <c r="A248" s="167">
        <v>44715</v>
      </c>
      <c r="B248" s="4">
        <v>4</v>
      </c>
      <c r="C248" s="116" t="s">
        <v>106</v>
      </c>
      <c r="D248" s="222" t="s">
        <v>606</v>
      </c>
      <c r="E248" s="205" t="s">
        <v>847</v>
      </c>
    </row>
    <row r="249" spans="1:5" x14ac:dyDescent="0.2">
      <c r="A249" s="167">
        <v>44719</v>
      </c>
      <c r="B249" s="4">
        <v>2</v>
      </c>
      <c r="C249" s="116" t="s">
        <v>848</v>
      </c>
      <c r="D249" s="219">
        <v>12</v>
      </c>
      <c r="E249" s="205" t="s">
        <v>849</v>
      </c>
    </row>
    <row r="250" spans="1:5" x14ac:dyDescent="0.2">
      <c r="A250" s="167">
        <v>44731</v>
      </c>
      <c r="B250" s="4">
        <v>6</v>
      </c>
      <c r="C250" s="4" t="s">
        <v>169</v>
      </c>
      <c r="D250" s="219" t="s">
        <v>244</v>
      </c>
      <c r="E250" s="208" t="s">
        <v>855</v>
      </c>
    </row>
    <row r="251" spans="1:5" x14ac:dyDescent="0.2">
      <c r="A251" s="167">
        <v>44732</v>
      </c>
      <c r="B251" s="4">
        <v>6</v>
      </c>
      <c r="C251" s="116" t="s">
        <v>338</v>
      </c>
      <c r="D251" s="219">
        <v>2</v>
      </c>
      <c r="E251" s="205" t="s">
        <v>857</v>
      </c>
    </row>
    <row r="252" spans="1:5" x14ac:dyDescent="0.2">
      <c r="A252" s="167">
        <v>44791</v>
      </c>
      <c r="B252" s="4">
        <v>4</v>
      </c>
      <c r="C252" s="116" t="s">
        <v>106</v>
      </c>
      <c r="D252" s="222" t="s">
        <v>197</v>
      </c>
      <c r="E252" s="205" t="s">
        <v>905</v>
      </c>
    </row>
    <row r="253" spans="1:5" x14ac:dyDescent="0.2">
      <c r="A253" s="168">
        <v>44792</v>
      </c>
      <c r="B253" s="4">
        <v>6</v>
      </c>
      <c r="C253" s="116" t="s">
        <v>12</v>
      </c>
      <c r="D253" s="219">
        <v>4</v>
      </c>
      <c r="E253" s="205" t="s">
        <v>906</v>
      </c>
    </row>
    <row r="254" spans="1:5" x14ac:dyDescent="0.2">
      <c r="A254" s="167">
        <v>44795</v>
      </c>
      <c r="B254" s="4">
        <v>6</v>
      </c>
      <c r="C254" s="116" t="s">
        <v>12</v>
      </c>
      <c r="D254" s="222" t="s">
        <v>907</v>
      </c>
      <c r="E254" s="205" t="s">
        <v>908</v>
      </c>
    </row>
    <row r="255" spans="1:5" x14ac:dyDescent="0.2">
      <c r="A255" s="167">
        <v>44798</v>
      </c>
      <c r="B255" s="4">
        <v>4</v>
      </c>
      <c r="C255" s="116" t="s">
        <v>106</v>
      </c>
      <c r="D255" s="222" t="s">
        <v>606</v>
      </c>
      <c r="E255" s="205" t="s">
        <v>912</v>
      </c>
    </row>
    <row r="256" spans="1:5" x14ac:dyDescent="0.2">
      <c r="A256" s="167">
        <v>44803</v>
      </c>
      <c r="B256" s="4">
        <v>4</v>
      </c>
      <c r="C256" s="116" t="s">
        <v>106</v>
      </c>
      <c r="D256" s="222" t="s">
        <v>197</v>
      </c>
      <c r="E256" s="205" t="s">
        <v>913</v>
      </c>
    </row>
    <row r="257" spans="1:5" x14ac:dyDescent="0.2">
      <c r="A257" s="167">
        <v>44805</v>
      </c>
      <c r="B257" s="4">
        <v>2</v>
      </c>
      <c r="C257" s="116" t="s">
        <v>106</v>
      </c>
      <c r="D257" s="222" t="s">
        <v>606</v>
      </c>
      <c r="E257" s="205" t="s">
        <v>914</v>
      </c>
    </row>
    <row r="258" spans="1:5" x14ac:dyDescent="0.2">
      <c r="A258" s="167">
        <v>44814</v>
      </c>
      <c r="B258" s="4">
        <v>4</v>
      </c>
      <c r="C258" s="116" t="s">
        <v>106</v>
      </c>
      <c r="D258" s="222" t="s">
        <v>606</v>
      </c>
      <c r="E258" s="205" t="s">
        <v>918</v>
      </c>
    </row>
    <row r="259" spans="1:5" x14ac:dyDescent="0.2">
      <c r="A259" s="167">
        <v>44823</v>
      </c>
      <c r="B259" s="4">
        <v>4</v>
      </c>
      <c r="C259" s="116" t="s">
        <v>106</v>
      </c>
      <c r="D259" s="222" t="s">
        <v>197</v>
      </c>
      <c r="E259" s="205" t="s">
        <v>919</v>
      </c>
    </row>
    <row r="260" spans="1:5" x14ac:dyDescent="0.2">
      <c r="A260" s="167">
        <v>44829</v>
      </c>
      <c r="B260" s="116" t="s">
        <v>923</v>
      </c>
      <c r="C260" s="116" t="s">
        <v>924</v>
      </c>
      <c r="D260" s="222" t="s">
        <v>926</v>
      </c>
      <c r="E260" s="205" t="s">
        <v>927</v>
      </c>
    </row>
    <row r="261" spans="1:5" x14ac:dyDescent="0.2">
      <c r="A261" s="167">
        <v>44829</v>
      </c>
      <c r="B261" s="116" t="s">
        <v>923</v>
      </c>
      <c r="C261" s="116" t="s">
        <v>924</v>
      </c>
      <c r="D261" s="219">
        <v>875</v>
      </c>
      <c r="E261" s="205" t="s">
        <v>925</v>
      </c>
    </row>
    <row r="262" spans="1:5" x14ac:dyDescent="0.2">
      <c r="A262" s="167">
        <v>44836</v>
      </c>
      <c r="B262" s="4">
        <v>4</v>
      </c>
      <c r="C262" s="217" t="s">
        <v>11</v>
      </c>
      <c r="D262" s="219">
        <v>10</v>
      </c>
      <c r="E262" s="274" t="s">
        <v>935</v>
      </c>
    </row>
    <row r="263" spans="1:5" x14ac:dyDescent="0.2">
      <c r="A263" s="167">
        <v>44837</v>
      </c>
      <c r="B263" s="4">
        <v>4</v>
      </c>
      <c r="C263" s="116" t="s">
        <v>106</v>
      </c>
      <c r="D263" s="219">
        <v>2</v>
      </c>
      <c r="E263" s="205" t="s">
        <v>938</v>
      </c>
    </row>
    <row r="264" spans="1:5" x14ac:dyDescent="0.2">
      <c r="A264" s="167">
        <v>44839</v>
      </c>
      <c r="B264" s="4">
        <v>4</v>
      </c>
      <c r="C264" s="116" t="s">
        <v>106</v>
      </c>
      <c r="D264" s="222" t="s">
        <v>606</v>
      </c>
      <c r="E264" s="205" t="s">
        <v>939</v>
      </c>
    </row>
    <row r="265" spans="1:5" x14ac:dyDescent="0.2">
      <c r="A265" s="167">
        <v>44843</v>
      </c>
      <c r="B265" s="4">
        <v>2</v>
      </c>
      <c r="C265" s="116" t="s">
        <v>106</v>
      </c>
      <c r="D265" s="222" t="s">
        <v>698</v>
      </c>
      <c r="E265" s="205" t="s">
        <v>944</v>
      </c>
    </row>
    <row r="266" spans="1:5" x14ac:dyDescent="0.2">
      <c r="A266" s="167">
        <v>44844</v>
      </c>
      <c r="B266" s="4">
        <v>4</v>
      </c>
      <c r="C266" s="116" t="s">
        <v>106</v>
      </c>
      <c r="D266" s="222" t="s">
        <v>543</v>
      </c>
      <c r="E266" s="205" t="s">
        <v>941</v>
      </c>
    </row>
    <row r="267" spans="1:5" x14ac:dyDescent="0.2">
      <c r="A267" s="167">
        <v>44845</v>
      </c>
      <c r="B267" s="4">
        <v>25</v>
      </c>
      <c r="C267" s="116" t="s">
        <v>169</v>
      </c>
      <c r="D267" s="222" t="s">
        <v>698</v>
      </c>
      <c r="E267" s="205" t="s">
        <v>942</v>
      </c>
    </row>
    <row r="268" spans="1:5" x14ac:dyDescent="0.2">
      <c r="A268" s="167">
        <v>44846</v>
      </c>
      <c r="B268" s="4">
        <v>2</v>
      </c>
      <c r="C268" s="116" t="s">
        <v>106</v>
      </c>
      <c r="D268" s="222" t="s">
        <v>681</v>
      </c>
    </row>
    <row r="269" spans="1:5" x14ac:dyDescent="0.2">
      <c r="A269" s="167">
        <v>44846</v>
      </c>
      <c r="B269" s="4">
        <v>4</v>
      </c>
      <c r="C269" s="116" t="s">
        <v>106</v>
      </c>
      <c r="D269" s="222" t="s">
        <v>543</v>
      </c>
      <c r="E269" s="205" t="s">
        <v>945</v>
      </c>
    </row>
    <row r="270" spans="1:5" x14ac:dyDescent="0.2">
      <c r="A270" s="168">
        <v>44855</v>
      </c>
      <c r="B270" s="4">
        <v>5</v>
      </c>
      <c r="C270" s="116" t="s">
        <v>13</v>
      </c>
      <c r="D270" s="219">
        <v>2</v>
      </c>
      <c r="E270" s="205" t="s">
        <v>948</v>
      </c>
    </row>
    <row r="271" spans="1:5" x14ac:dyDescent="0.2">
      <c r="A271" s="167">
        <v>44860</v>
      </c>
      <c r="B271" s="4">
        <v>4</v>
      </c>
      <c r="C271" s="116" t="s">
        <v>106</v>
      </c>
      <c r="D271" s="222" t="s">
        <v>197</v>
      </c>
      <c r="E271" s="205" t="s">
        <v>949</v>
      </c>
    </row>
    <row r="272" spans="1:5" x14ac:dyDescent="0.2">
      <c r="A272" s="167">
        <v>44860</v>
      </c>
      <c r="B272" s="4">
        <v>2</v>
      </c>
      <c r="C272" s="116" t="s">
        <v>11</v>
      </c>
      <c r="D272" s="219">
        <v>5</v>
      </c>
      <c r="E272" s="205" t="s">
        <v>950</v>
      </c>
    </row>
    <row r="273" spans="1:5" x14ac:dyDescent="0.2">
      <c r="A273" s="167">
        <v>44860</v>
      </c>
      <c r="B273" s="116" t="s">
        <v>951</v>
      </c>
      <c r="C273" s="116" t="s">
        <v>924</v>
      </c>
      <c r="D273" s="222" t="s">
        <v>926</v>
      </c>
      <c r="E273" s="205" t="s">
        <v>952</v>
      </c>
    </row>
    <row r="274" spans="1:5" x14ac:dyDescent="0.2">
      <c r="A274" s="167">
        <v>44861</v>
      </c>
      <c r="B274" s="4">
        <v>2</v>
      </c>
      <c r="C274" s="4" t="s">
        <v>106</v>
      </c>
      <c r="D274" s="219" t="s">
        <v>967</v>
      </c>
      <c r="E274" s="205" t="s">
        <v>969</v>
      </c>
    </row>
    <row r="275" spans="1:5" x14ac:dyDescent="0.2">
      <c r="A275" s="167">
        <v>44864</v>
      </c>
      <c r="B275" s="4">
        <v>12</v>
      </c>
      <c r="C275" s="116" t="s">
        <v>169</v>
      </c>
      <c r="D275" s="219">
        <v>55</v>
      </c>
      <c r="E275" s="205" t="s">
        <v>953</v>
      </c>
    </row>
    <row r="276" spans="1:5" x14ac:dyDescent="0.2">
      <c r="A276" s="167">
        <v>44866</v>
      </c>
      <c r="B276" s="116" t="s">
        <v>923</v>
      </c>
      <c r="C276" s="116" t="s">
        <v>14</v>
      </c>
      <c r="D276" s="222" t="s">
        <v>961</v>
      </c>
      <c r="E276" s="205" t="s">
        <v>957</v>
      </c>
    </row>
    <row r="277" spans="1:5" x14ac:dyDescent="0.2">
      <c r="A277" s="167">
        <v>44866</v>
      </c>
      <c r="B277" s="116" t="s">
        <v>951</v>
      </c>
      <c r="C277" s="116" t="s">
        <v>14</v>
      </c>
      <c r="D277" s="222" t="s">
        <v>961</v>
      </c>
      <c r="E277" s="205" t="s">
        <v>957</v>
      </c>
    </row>
    <row r="278" spans="1:5" x14ac:dyDescent="0.2">
      <c r="A278" s="167">
        <v>44866</v>
      </c>
      <c r="B278" s="116">
        <v>4</v>
      </c>
      <c r="C278" s="116" t="s">
        <v>106</v>
      </c>
      <c r="D278" s="222" t="s">
        <v>543</v>
      </c>
      <c r="E278" s="205" t="s">
        <v>959</v>
      </c>
    </row>
    <row r="279" spans="1:5" x14ac:dyDescent="0.2">
      <c r="A279" s="167">
        <v>44867</v>
      </c>
      <c r="B279" s="4">
        <v>2</v>
      </c>
      <c r="C279" s="116" t="s">
        <v>106</v>
      </c>
      <c r="D279" s="222" t="s">
        <v>698</v>
      </c>
      <c r="E279" s="205" t="s">
        <v>958</v>
      </c>
    </row>
    <row r="280" spans="1:5" x14ac:dyDescent="0.2">
      <c r="A280" s="167">
        <v>44868</v>
      </c>
      <c r="B280" s="116" t="s">
        <v>923</v>
      </c>
      <c r="C280" s="116" t="s">
        <v>14</v>
      </c>
      <c r="D280" s="222" t="s">
        <v>926</v>
      </c>
      <c r="E280" s="205" t="s">
        <v>960</v>
      </c>
    </row>
    <row r="281" spans="1:5" x14ac:dyDescent="0.2">
      <c r="A281" s="167">
        <v>44869</v>
      </c>
      <c r="B281" s="116" t="s">
        <v>964</v>
      </c>
      <c r="C281" s="116" t="s">
        <v>14</v>
      </c>
      <c r="D281" s="222" t="s">
        <v>961</v>
      </c>
      <c r="E281" s="205" t="s">
        <v>963</v>
      </c>
    </row>
    <row r="282" spans="1:5" x14ac:dyDescent="0.2">
      <c r="A282" s="167">
        <v>44871</v>
      </c>
      <c r="B282" s="4">
        <v>12</v>
      </c>
      <c r="C282" s="116" t="s">
        <v>13</v>
      </c>
      <c r="D282" s="222">
        <v>1</v>
      </c>
      <c r="E282" s="205" t="s">
        <v>962</v>
      </c>
    </row>
    <row r="283" spans="1:5" x14ac:dyDescent="0.2">
      <c r="A283" s="167">
        <v>44872</v>
      </c>
      <c r="B283" s="116" t="s">
        <v>964</v>
      </c>
      <c r="E283" s="205" t="s">
        <v>965</v>
      </c>
    </row>
    <row r="284" spans="1:5" x14ac:dyDescent="0.2">
      <c r="A284" s="167">
        <v>44873</v>
      </c>
      <c r="B284" s="4">
        <v>2</v>
      </c>
      <c r="C284" s="4" t="s">
        <v>172</v>
      </c>
      <c r="D284" s="219">
        <v>3</v>
      </c>
      <c r="E284" s="208" t="s">
        <v>966</v>
      </c>
    </row>
    <row r="285" spans="1:5" x14ac:dyDescent="0.2">
      <c r="A285" s="167">
        <v>44873</v>
      </c>
      <c r="B285" s="4">
        <v>2</v>
      </c>
      <c r="C285" s="4" t="s">
        <v>106</v>
      </c>
      <c r="D285" s="219" t="s">
        <v>967</v>
      </c>
      <c r="E285" s="208" t="s">
        <v>968</v>
      </c>
    </row>
    <row r="286" spans="1:5" x14ac:dyDescent="0.2">
      <c r="A286" s="167">
        <v>44875</v>
      </c>
      <c r="B286" s="4">
        <v>12</v>
      </c>
      <c r="C286" s="116" t="s">
        <v>972</v>
      </c>
      <c r="D286" s="116">
        <v>12</v>
      </c>
      <c r="E286" s="205" t="s">
        <v>973</v>
      </c>
    </row>
    <row r="287" spans="1:5" x14ac:dyDescent="0.2">
      <c r="A287" s="167">
        <v>44875</v>
      </c>
      <c r="B287" s="4">
        <v>2</v>
      </c>
      <c r="C287" s="4" t="s">
        <v>106</v>
      </c>
      <c r="D287" s="219" t="s">
        <v>967</v>
      </c>
      <c r="E287" s="208" t="s">
        <v>975</v>
      </c>
    </row>
    <row r="288" spans="1:5" x14ac:dyDescent="0.2">
      <c r="A288" s="167">
        <v>44877</v>
      </c>
      <c r="B288" s="4">
        <v>12</v>
      </c>
      <c r="C288" s="116" t="s">
        <v>169</v>
      </c>
      <c r="D288" s="222" t="s">
        <v>971</v>
      </c>
      <c r="E288" s="205" t="s">
        <v>970</v>
      </c>
    </row>
    <row r="289" spans="1:5" x14ac:dyDescent="0.2">
      <c r="A289" s="167">
        <v>44877</v>
      </c>
      <c r="B289" s="4">
        <v>5</v>
      </c>
      <c r="C289" s="4" t="s">
        <v>13</v>
      </c>
      <c r="D289" s="219">
        <v>1</v>
      </c>
      <c r="E289" s="208" t="s">
        <v>974</v>
      </c>
    </row>
    <row r="290" spans="1:5" x14ac:dyDescent="0.2">
      <c r="A290" s="167">
        <v>44878</v>
      </c>
      <c r="B290" s="116" t="s">
        <v>951</v>
      </c>
      <c r="C290" s="116" t="s">
        <v>924</v>
      </c>
      <c r="D290" s="219">
        <v>875</v>
      </c>
      <c r="E290" s="205" t="s">
        <v>978</v>
      </c>
    </row>
    <row r="291" spans="1:5" x14ac:dyDescent="0.2">
      <c r="A291" s="167">
        <v>44879</v>
      </c>
      <c r="B291" s="4">
        <v>3</v>
      </c>
      <c r="C291" s="116" t="s">
        <v>11</v>
      </c>
      <c r="D291" s="222" t="s">
        <v>976</v>
      </c>
      <c r="E291" s="205" t="s">
        <v>977</v>
      </c>
    </row>
    <row r="292" spans="1:5" x14ac:dyDescent="0.2">
      <c r="A292" s="167">
        <v>44880</v>
      </c>
      <c r="B292" s="4">
        <v>3</v>
      </c>
      <c r="C292" s="116" t="s">
        <v>202</v>
      </c>
      <c r="D292" s="222" t="s">
        <v>681</v>
      </c>
      <c r="E292" s="205" t="s">
        <v>979</v>
      </c>
    </row>
    <row r="293" spans="1:5" x14ac:dyDescent="0.2">
      <c r="A293" s="167">
        <v>44880</v>
      </c>
      <c r="B293" s="4">
        <v>3</v>
      </c>
      <c r="C293" s="4" t="s">
        <v>11</v>
      </c>
      <c r="D293" s="219" t="s">
        <v>976</v>
      </c>
      <c r="E293" s="208" t="s">
        <v>1087</v>
      </c>
    </row>
    <row r="294" spans="1:5" x14ac:dyDescent="0.2">
      <c r="A294" s="167">
        <v>44880</v>
      </c>
      <c r="B294" s="4">
        <v>12</v>
      </c>
      <c r="C294" s="4" t="s">
        <v>11</v>
      </c>
      <c r="D294" s="219">
        <v>51</v>
      </c>
      <c r="E294" s="208" t="s">
        <v>1088</v>
      </c>
    </row>
    <row r="295" spans="1:5" x14ac:dyDescent="0.2">
      <c r="A295" s="167">
        <v>44884</v>
      </c>
      <c r="B295" s="4" t="s">
        <v>964</v>
      </c>
      <c r="C295" s="4" t="s">
        <v>14</v>
      </c>
      <c r="D295" s="219" t="s">
        <v>961</v>
      </c>
      <c r="E295" s="208" t="s">
        <v>1091</v>
      </c>
    </row>
    <row r="296" spans="1:5" x14ac:dyDescent="0.2">
      <c r="A296" s="167">
        <v>44884</v>
      </c>
      <c r="B296" s="116" t="s">
        <v>923</v>
      </c>
      <c r="C296" s="116" t="s">
        <v>14</v>
      </c>
      <c r="D296" s="222" t="s">
        <v>926</v>
      </c>
      <c r="E296" s="205" t="s">
        <v>1092</v>
      </c>
    </row>
    <row r="297" spans="1:5" x14ac:dyDescent="0.2">
      <c r="A297" s="167">
        <v>44884</v>
      </c>
      <c r="B297" s="4">
        <v>3</v>
      </c>
      <c r="C297" s="116" t="s">
        <v>13</v>
      </c>
      <c r="D297" s="219">
        <v>1</v>
      </c>
      <c r="E297" s="205" t="s">
        <v>1093</v>
      </c>
    </row>
    <row r="298" spans="1:5" x14ac:dyDescent="0.2">
      <c r="A298" s="167">
        <v>44884</v>
      </c>
      <c r="B298" s="116">
        <v>5</v>
      </c>
      <c r="C298" s="116" t="s">
        <v>11</v>
      </c>
      <c r="D298" s="222">
        <v>16</v>
      </c>
      <c r="E298" s="120" t="s">
        <v>1097</v>
      </c>
    </row>
    <row r="299" spans="1:5" x14ac:dyDescent="0.2">
      <c r="A299" s="167">
        <v>44884</v>
      </c>
      <c r="B299" s="116">
        <v>25</v>
      </c>
      <c r="C299" s="116" t="s">
        <v>11</v>
      </c>
      <c r="D299" s="222">
        <v>1</v>
      </c>
      <c r="E299" s="120" t="s">
        <v>1098</v>
      </c>
    </row>
    <row r="300" spans="1:5" x14ac:dyDescent="0.2">
      <c r="A300" s="167">
        <v>44885</v>
      </c>
      <c r="B300" s="4">
        <v>3</v>
      </c>
      <c r="C300" s="4" t="s">
        <v>13</v>
      </c>
      <c r="D300" s="219">
        <v>1</v>
      </c>
      <c r="E300" s="208" t="s">
        <v>1099</v>
      </c>
    </row>
    <row r="301" spans="1:5" x14ac:dyDescent="0.2">
      <c r="A301" s="167">
        <v>44888</v>
      </c>
      <c r="B301" s="4" t="s">
        <v>964</v>
      </c>
      <c r="C301" s="4" t="s">
        <v>14</v>
      </c>
      <c r="D301" s="219" t="s">
        <v>961</v>
      </c>
      <c r="E301" s="120" t="s">
        <v>1101</v>
      </c>
    </row>
    <row r="302" spans="1:5" x14ac:dyDescent="0.2">
      <c r="A302" s="167">
        <v>44890</v>
      </c>
      <c r="B302" s="4" t="s">
        <v>964</v>
      </c>
      <c r="C302" s="4" t="s">
        <v>14</v>
      </c>
      <c r="D302" s="219" t="s">
        <v>961</v>
      </c>
      <c r="E302" s="205" t="s">
        <v>1102</v>
      </c>
    </row>
    <row r="303" spans="1:5" x14ac:dyDescent="0.2">
      <c r="A303" s="167">
        <v>44892</v>
      </c>
      <c r="B303" s="4" t="s">
        <v>964</v>
      </c>
      <c r="C303" s="4" t="s">
        <v>14</v>
      </c>
      <c r="D303" s="222" t="s">
        <v>926</v>
      </c>
      <c r="E303" s="205" t="s">
        <v>1103</v>
      </c>
    </row>
    <row r="304" spans="1:5" x14ac:dyDescent="0.2">
      <c r="A304" s="167">
        <v>44892</v>
      </c>
      <c r="B304" s="4">
        <v>3</v>
      </c>
      <c r="C304" s="4" t="s">
        <v>11</v>
      </c>
      <c r="D304" s="219" t="s">
        <v>976</v>
      </c>
      <c r="E304" s="208" t="s">
        <v>1104</v>
      </c>
    </row>
    <row r="305" spans="1:5" x14ac:dyDescent="0.2">
      <c r="A305" s="167">
        <v>44893</v>
      </c>
      <c r="B305" s="4" t="s">
        <v>923</v>
      </c>
      <c r="C305" s="116" t="s">
        <v>924</v>
      </c>
      <c r="D305" s="222" t="s">
        <v>926</v>
      </c>
      <c r="E305" s="208" t="s">
        <v>1105</v>
      </c>
    </row>
    <row r="306" spans="1:5" x14ac:dyDescent="0.2">
      <c r="A306" s="167">
        <v>44893</v>
      </c>
      <c r="B306" s="4" t="s">
        <v>951</v>
      </c>
      <c r="C306" s="116" t="s">
        <v>924</v>
      </c>
      <c r="D306" s="222" t="s">
        <v>926</v>
      </c>
      <c r="E306" s="208" t="s">
        <v>1106</v>
      </c>
    </row>
    <row r="307" spans="1:5" x14ac:dyDescent="0.2">
      <c r="A307" s="167">
        <v>44894</v>
      </c>
      <c r="B307" s="4">
        <v>12</v>
      </c>
      <c r="C307" s="116" t="s">
        <v>169</v>
      </c>
      <c r="D307" s="222" t="s">
        <v>1107</v>
      </c>
      <c r="E307" s="208" t="s">
        <v>1108</v>
      </c>
    </row>
    <row r="308" spans="1:5" x14ac:dyDescent="0.2">
      <c r="A308" s="167">
        <v>44899</v>
      </c>
      <c r="B308" s="4">
        <v>3</v>
      </c>
      <c r="C308" s="4" t="s">
        <v>11</v>
      </c>
      <c r="D308" s="219" t="s">
        <v>976</v>
      </c>
      <c r="E308" s="208" t="s">
        <v>1115</v>
      </c>
    </row>
    <row r="309" spans="1:5" x14ac:dyDescent="0.2">
      <c r="A309" s="167">
        <v>44902</v>
      </c>
      <c r="B309" s="4">
        <v>3</v>
      </c>
      <c r="C309" s="4" t="s">
        <v>11</v>
      </c>
      <c r="D309" s="219" t="s">
        <v>976</v>
      </c>
      <c r="E309" s="208" t="s">
        <v>1115</v>
      </c>
    </row>
    <row r="310" spans="1:5" x14ac:dyDescent="0.2">
      <c r="A310" s="167">
        <v>44902</v>
      </c>
      <c r="B310" s="116" t="s">
        <v>923</v>
      </c>
      <c r="C310" s="116" t="s">
        <v>924</v>
      </c>
      <c r="D310" s="222" t="s">
        <v>926</v>
      </c>
      <c r="E310" s="205" t="s">
        <v>1128</v>
      </c>
    </row>
    <row r="311" spans="1:5" x14ac:dyDescent="0.2">
      <c r="A311" s="167">
        <v>44902</v>
      </c>
      <c r="B311" s="116" t="s">
        <v>951</v>
      </c>
      <c r="C311" s="116" t="s">
        <v>924</v>
      </c>
      <c r="D311" s="222" t="s">
        <v>926</v>
      </c>
      <c r="E311" s="205" t="s">
        <v>1129</v>
      </c>
    </row>
    <row r="312" spans="1:5" x14ac:dyDescent="0.2">
      <c r="A312" s="167">
        <v>44902</v>
      </c>
      <c r="B312" s="4">
        <v>4</v>
      </c>
      <c r="C312" s="4" t="s">
        <v>14</v>
      </c>
      <c r="D312" s="219" t="s">
        <v>1130</v>
      </c>
      <c r="E312" s="205" t="s">
        <v>1133</v>
      </c>
    </row>
    <row r="313" spans="1:5" x14ac:dyDescent="0.2">
      <c r="A313" s="167">
        <v>44905</v>
      </c>
      <c r="B313" s="4">
        <v>3</v>
      </c>
      <c r="C313" s="4" t="s">
        <v>13</v>
      </c>
      <c r="D313" s="219">
        <v>1</v>
      </c>
      <c r="E313" s="208" t="s">
        <v>1131</v>
      </c>
    </row>
    <row r="314" spans="1:5" x14ac:dyDescent="0.2">
      <c r="A314" s="167">
        <v>44906</v>
      </c>
      <c r="B314" s="116" t="s">
        <v>923</v>
      </c>
      <c r="C314" s="116" t="s">
        <v>924</v>
      </c>
      <c r="D314" s="222" t="s">
        <v>926</v>
      </c>
      <c r="E314" s="205" t="s">
        <v>1134</v>
      </c>
    </row>
    <row r="315" spans="1:5" x14ac:dyDescent="0.2">
      <c r="A315" s="167">
        <v>44907</v>
      </c>
      <c r="B315" s="4">
        <v>5</v>
      </c>
      <c r="C315" s="4" t="s">
        <v>13</v>
      </c>
      <c r="D315" s="219">
        <v>1</v>
      </c>
      <c r="E315" s="208" t="s">
        <v>1135</v>
      </c>
    </row>
    <row r="316" spans="1:5" x14ac:dyDescent="0.2">
      <c r="A316" s="167">
        <v>44908</v>
      </c>
      <c r="B316" s="116" t="s">
        <v>923</v>
      </c>
      <c r="C316" s="116" t="s">
        <v>924</v>
      </c>
      <c r="D316" s="222" t="s">
        <v>926</v>
      </c>
      <c r="E316" s="205" t="s">
        <v>1138</v>
      </c>
    </row>
    <row r="317" spans="1:5" x14ac:dyDescent="0.2">
      <c r="A317" s="167">
        <v>44908</v>
      </c>
      <c r="B317" s="116">
        <v>5</v>
      </c>
      <c r="C317" s="116"/>
      <c r="D317" s="222"/>
      <c r="E317" s="205" t="s">
        <v>1141</v>
      </c>
    </row>
    <row r="318" spans="1:5" x14ac:dyDescent="0.2">
      <c r="A318" s="167">
        <v>44909</v>
      </c>
      <c r="B318" s="116" t="s">
        <v>923</v>
      </c>
      <c r="C318" s="116" t="s">
        <v>924</v>
      </c>
      <c r="D318" s="222" t="s">
        <v>926</v>
      </c>
      <c r="E318" s="205" t="s">
        <v>1140</v>
      </c>
    </row>
    <row r="319" spans="1:5" x14ac:dyDescent="0.2">
      <c r="A319" s="167">
        <v>44909</v>
      </c>
      <c r="B319" s="4">
        <v>2</v>
      </c>
      <c r="C319" s="4" t="s">
        <v>106</v>
      </c>
      <c r="D319" s="219" t="s">
        <v>1142</v>
      </c>
      <c r="E319" s="208" t="s">
        <v>1143</v>
      </c>
    </row>
    <row r="320" spans="1:5" x14ac:dyDescent="0.2">
      <c r="A320" s="167">
        <v>44909</v>
      </c>
      <c r="B320" s="4">
        <v>2</v>
      </c>
      <c r="C320" s="4" t="s">
        <v>11</v>
      </c>
      <c r="D320" s="219" t="s">
        <v>1145</v>
      </c>
      <c r="E320" s="208" t="s">
        <v>1146</v>
      </c>
    </row>
    <row r="321" spans="1:5" x14ac:dyDescent="0.2">
      <c r="A321" s="167">
        <v>44910</v>
      </c>
      <c r="B321" s="116">
        <v>5</v>
      </c>
      <c r="C321" s="116"/>
      <c r="D321" s="222"/>
      <c r="E321" s="205" t="s">
        <v>1144</v>
      </c>
    </row>
    <row r="322" spans="1:5" ht="25.35" x14ac:dyDescent="0.2">
      <c r="A322" s="167">
        <v>44910</v>
      </c>
      <c r="B322" s="116">
        <v>12</v>
      </c>
      <c r="C322" s="116" t="s">
        <v>169</v>
      </c>
      <c r="D322" s="219" t="s">
        <v>1107</v>
      </c>
      <c r="E322" s="120" t="s">
        <v>1267</v>
      </c>
    </row>
    <row r="323" spans="1:5" x14ac:dyDescent="0.2">
      <c r="A323" s="167">
        <v>44914</v>
      </c>
      <c r="B323" s="4">
        <v>25</v>
      </c>
      <c r="D323" s="222" t="s">
        <v>1150</v>
      </c>
      <c r="E323" s="205" t="s">
        <v>1149</v>
      </c>
    </row>
    <row r="324" spans="1:5" x14ac:dyDescent="0.2">
      <c r="A324" s="167">
        <v>44915</v>
      </c>
      <c r="B324" s="4">
        <v>5</v>
      </c>
      <c r="C324" s="116" t="s">
        <v>13</v>
      </c>
      <c r="D324" s="219">
        <v>2</v>
      </c>
      <c r="E324" s="205" t="s">
        <v>1148</v>
      </c>
    </row>
    <row r="325" spans="1:5" x14ac:dyDescent="0.2">
      <c r="A325" s="167">
        <v>44917</v>
      </c>
      <c r="B325" s="4">
        <v>2</v>
      </c>
      <c r="C325" s="116" t="s">
        <v>106</v>
      </c>
      <c r="D325" s="222" t="s">
        <v>1165</v>
      </c>
      <c r="E325" s="205" t="s">
        <v>1166</v>
      </c>
    </row>
    <row r="326" spans="1:5" x14ac:dyDescent="0.2">
      <c r="A326" s="167">
        <v>44917</v>
      </c>
      <c r="B326" s="4">
        <v>2</v>
      </c>
      <c r="C326" s="116" t="s">
        <v>14</v>
      </c>
      <c r="D326" s="222" t="s">
        <v>1167</v>
      </c>
      <c r="E326" s="205" t="s">
        <v>1166</v>
      </c>
    </row>
    <row r="327" spans="1:5" x14ac:dyDescent="0.2">
      <c r="A327" s="167">
        <v>44917</v>
      </c>
      <c r="B327" s="116" t="s">
        <v>69</v>
      </c>
      <c r="C327" s="116" t="s">
        <v>12</v>
      </c>
      <c r="D327" s="219">
        <v>52</v>
      </c>
      <c r="E327" s="205" t="s">
        <v>1173</v>
      </c>
    </row>
    <row r="328" spans="1:5" x14ac:dyDescent="0.2">
      <c r="A328" s="167">
        <v>44918</v>
      </c>
      <c r="B328" s="116" t="s">
        <v>923</v>
      </c>
      <c r="C328" s="116" t="s">
        <v>924</v>
      </c>
      <c r="D328" s="222" t="s">
        <v>1168</v>
      </c>
      <c r="E328" s="205" t="s">
        <v>1169</v>
      </c>
    </row>
    <row r="329" spans="1:5" x14ac:dyDescent="0.2">
      <c r="A329" s="167">
        <v>44918</v>
      </c>
      <c r="B329" s="116" t="s">
        <v>923</v>
      </c>
      <c r="C329" s="116" t="s">
        <v>924</v>
      </c>
      <c r="D329" s="222" t="s">
        <v>926</v>
      </c>
      <c r="E329" s="205" t="s">
        <v>1170</v>
      </c>
    </row>
    <row r="330" spans="1:5" x14ac:dyDescent="0.2">
      <c r="A330" s="167">
        <v>44919</v>
      </c>
      <c r="B330" s="116" t="s">
        <v>951</v>
      </c>
      <c r="C330" s="116" t="s">
        <v>924</v>
      </c>
      <c r="D330" s="222" t="s">
        <v>926</v>
      </c>
      <c r="E330" s="205" t="s">
        <v>1171</v>
      </c>
    </row>
    <row r="331" spans="1:5" ht="25.35" x14ac:dyDescent="0.2">
      <c r="A331" s="167">
        <v>44919</v>
      </c>
      <c r="B331" s="116" t="s">
        <v>951</v>
      </c>
      <c r="C331" s="116" t="s">
        <v>924</v>
      </c>
      <c r="D331" s="222">
        <v>875</v>
      </c>
      <c r="E331" s="120" t="s">
        <v>1172</v>
      </c>
    </row>
    <row r="332" spans="1:5" x14ac:dyDescent="0.2">
      <c r="A332" s="167">
        <v>44920</v>
      </c>
      <c r="B332" s="116">
        <v>39</v>
      </c>
      <c r="C332" s="116" t="s">
        <v>435</v>
      </c>
      <c r="D332" s="219">
        <v>3</v>
      </c>
      <c r="E332" s="205" t="s">
        <v>1174</v>
      </c>
    </row>
    <row r="333" spans="1:5" x14ac:dyDescent="0.2">
      <c r="A333" s="167">
        <v>44921</v>
      </c>
      <c r="B333" s="116">
        <v>4</v>
      </c>
      <c r="C333" s="116" t="s">
        <v>106</v>
      </c>
      <c r="D333" s="222" t="s">
        <v>606</v>
      </c>
      <c r="E333" s="205" t="s">
        <v>1176</v>
      </c>
    </row>
    <row r="334" spans="1:5" x14ac:dyDescent="0.2">
      <c r="A334" s="167">
        <v>44921</v>
      </c>
      <c r="B334" s="4">
        <v>2</v>
      </c>
      <c r="C334" s="116" t="s">
        <v>11</v>
      </c>
      <c r="D334" s="222" t="s">
        <v>1177</v>
      </c>
      <c r="E334" s="205" t="s">
        <v>1166</v>
      </c>
    </row>
    <row r="335" spans="1:5" x14ac:dyDescent="0.2">
      <c r="A335" s="167">
        <v>44921</v>
      </c>
      <c r="B335" s="4">
        <v>12</v>
      </c>
      <c r="C335" s="116" t="s">
        <v>1178</v>
      </c>
      <c r="D335" s="219">
        <v>10</v>
      </c>
      <c r="E335" s="205" t="s">
        <v>1179</v>
      </c>
    </row>
    <row r="336" spans="1:5" x14ac:dyDescent="0.2">
      <c r="A336" s="167">
        <v>44922</v>
      </c>
      <c r="B336" s="4">
        <v>12</v>
      </c>
      <c r="C336" s="4" t="s">
        <v>13</v>
      </c>
      <c r="D336" s="219">
        <v>2</v>
      </c>
      <c r="E336" s="208" t="s">
        <v>1184</v>
      </c>
    </row>
    <row r="337" spans="1:5" x14ac:dyDescent="0.2">
      <c r="A337" s="167">
        <v>44923</v>
      </c>
      <c r="B337" s="4">
        <v>4</v>
      </c>
      <c r="C337" s="4" t="s">
        <v>11</v>
      </c>
      <c r="D337" s="219">
        <v>56</v>
      </c>
      <c r="E337" s="208" t="s">
        <v>1183</v>
      </c>
    </row>
    <row r="338" spans="1:5" x14ac:dyDescent="0.2">
      <c r="A338" s="167">
        <v>44923</v>
      </c>
      <c r="B338" s="4">
        <v>3</v>
      </c>
      <c r="C338" s="4" t="s">
        <v>11</v>
      </c>
      <c r="D338" s="219" t="s">
        <v>976</v>
      </c>
      <c r="E338" s="208" t="s">
        <v>1190</v>
      </c>
    </row>
    <row r="339" spans="1:5" x14ac:dyDescent="0.2">
      <c r="A339" s="167">
        <v>44923</v>
      </c>
      <c r="B339" s="4">
        <v>4</v>
      </c>
      <c r="C339" s="4" t="s">
        <v>69</v>
      </c>
      <c r="E339" s="208" t="s">
        <v>1191</v>
      </c>
    </row>
    <row r="340" spans="1:5" x14ac:dyDescent="0.2">
      <c r="A340" s="167">
        <v>44923</v>
      </c>
      <c r="B340" s="4">
        <v>12</v>
      </c>
      <c r="C340" s="4" t="s">
        <v>13</v>
      </c>
      <c r="D340" s="219">
        <v>2</v>
      </c>
      <c r="E340" s="208" t="s">
        <v>1192</v>
      </c>
    </row>
    <row r="341" spans="1:5" x14ac:dyDescent="0.2">
      <c r="A341" s="167">
        <v>44927</v>
      </c>
      <c r="B341" s="4">
        <v>5</v>
      </c>
      <c r="C341" s="4" t="s">
        <v>924</v>
      </c>
      <c r="D341" s="219">
        <v>5</v>
      </c>
      <c r="E341" s="208" t="s">
        <v>1195</v>
      </c>
    </row>
    <row r="342" spans="1:5" x14ac:dyDescent="0.2">
      <c r="A342" s="167">
        <v>44927</v>
      </c>
      <c r="B342" s="4">
        <v>25</v>
      </c>
      <c r="C342" s="230" t="s">
        <v>988</v>
      </c>
      <c r="D342" s="231" t="s">
        <v>988</v>
      </c>
      <c r="E342" s="208" t="s">
        <v>1196</v>
      </c>
    </row>
    <row r="343" spans="1:5" x14ac:dyDescent="0.2">
      <c r="A343" s="167">
        <v>44928</v>
      </c>
      <c r="B343" s="116" t="s">
        <v>923</v>
      </c>
      <c r="C343" s="116" t="s">
        <v>924</v>
      </c>
      <c r="D343" s="222" t="s">
        <v>926</v>
      </c>
      <c r="E343" s="208" t="s">
        <v>1197</v>
      </c>
    </row>
    <row r="344" spans="1:5" x14ac:dyDescent="0.2">
      <c r="A344" s="167">
        <v>44929</v>
      </c>
      <c r="B344" s="4">
        <v>12</v>
      </c>
      <c r="C344" s="4" t="s">
        <v>169</v>
      </c>
      <c r="D344" s="219">
        <v>55</v>
      </c>
      <c r="E344" s="208" t="s">
        <v>1206</v>
      </c>
    </row>
    <row r="345" spans="1:5" x14ac:dyDescent="0.2">
      <c r="A345" s="167">
        <v>44929</v>
      </c>
      <c r="B345" s="4">
        <v>4</v>
      </c>
      <c r="C345" s="116" t="s">
        <v>169</v>
      </c>
      <c r="D345" s="222" t="s">
        <v>1208</v>
      </c>
      <c r="E345" s="120" t="s">
        <v>1209</v>
      </c>
    </row>
    <row r="346" spans="1:5" x14ac:dyDescent="0.2">
      <c r="A346" s="167">
        <v>44929</v>
      </c>
      <c r="B346" s="4">
        <v>39</v>
      </c>
      <c r="C346" s="116" t="s">
        <v>924</v>
      </c>
      <c r="D346" s="219">
        <v>4</v>
      </c>
      <c r="E346" s="120" t="s">
        <v>1210</v>
      </c>
    </row>
    <row r="347" spans="1:5" ht="12.2" customHeight="1" x14ac:dyDescent="0.2">
      <c r="A347" s="167">
        <v>44930</v>
      </c>
      <c r="B347" s="4">
        <v>2</v>
      </c>
      <c r="C347" s="4" t="s">
        <v>106</v>
      </c>
      <c r="D347" s="219" t="s">
        <v>1142</v>
      </c>
      <c r="E347" s="208" t="s">
        <v>1211</v>
      </c>
    </row>
    <row r="348" spans="1:5" x14ac:dyDescent="0.2">
      <c r="A348" s="167">
        <v>44930</v>
      </c>
      <c r="B348" s="4">
        <v>12</v>
      </c>
      <c r="C348" s="4" t="s">
        <v>169</v>
      </c>
      <c r="D348" s="219">
        <v>55</v>
      </c>
      <c r="E348" s="208" t="s">
        <v>1215</v>
      </c>
    </row>
    <row r="349" spans="1:5" x14ac:dyDescent="0.2">
      <c r="A349" s="167">
        <v>44932</v>
      </c>
      <c r="B349" s="4">
        <v>4</v>
      </c>
      <c r="C349" s="116" t="s">
        <v>169</v>
      </c>
      <c r="D349" s="222" t="s">
        <v>1219</v>
      </c>
      <c r="E349" s="205" t="s">
        <v>1218</v>
      </c>
    </row>
    <row r="350" spans="1:5" x14ac:dyDescent="0.2">
      <c r="A350" s="167">
        <v>44933</v>
      </c>
      <c r="B350" s="4">
        <v>39</v>
      </c>
      <c r="C350" s="116" t="s">
        <v>211</v>
      </c>
      <c r="D350" s="222" t="s">
        <v>213</v>
      </c>
      <c r="E350" s="205" t="s">
        <v>1220</v>
      </c>
    </row>
    <row r="351" spans="1:5" x14ac:dyDescent="0.2">
      <c r="A351" s="167">
        <v>44935</v>
      </c>
      <c r="B351" s="4">
        <v>12</v>
      </c>
      <c r="C351" s="116" t="s">
        <v>169</v>
      </c>
      <c r="D351" s="219">
        <v>55</v>
      </c>
      <c r="E351" s="205" t="s">
        <v>1222</v>
      </c>
    </row>
    <row r="352" spans="1:5" x14ac:dyDescent="0.2">
      <c r="A352" s="167">
        <v>44936</v>
      </c>
      <c r="B352" s="4">
        <v>6</v>
      </c>
      <c r="E352" s="205" t="s">
        <v>1221</v>
      </c>
    </row>
    <row r="353" spans="1:5" x14ac:dyDescent="0.2">
      <c r="A353" s="167">
        <v>44937</v>
      </c>
      <c r="B353" s="4">
        <v>4</v>
      </c>
      <c r="C353" s="4" t="s">
        <v>106</v>
      </c>
      <c r="D353" s="219" t="s">
        <v>543</v>
      </c>
      <c r="E353" s="208" t="s">
        <v>1225</v>
      </c>
    </row>
    <row r="354" spans="1:5" x14ac:dyDescent="0.2">
      <c r="A354" s="167">
        <v>44938</v>
      </c>
      <c r="B354" s="4">
        <v>4</v>
      </c>
      <c r="C354" s="4" t="s">
        <v>106</v>
      </c>
      <c r="D354" s="219" t="s">
        <v>606</v>
      </c>
      <c r="E354" s="208" t="s">
        <v>1226</v>
      </c>
    </row>
    <row r="355" spans="1:5" x14ac:dyDescent="0.2">
      <c r="A355" s="167">
        <v>44938</v>
      </c>
      <c r="B355" s="4">
        <v>4</v>
      </c>
      <c r="C355" s="116" t="s">
        <v>106</v>
      </c>
      <c r="D355" s="219">
        <v>2</v>
      </c>
      <c r="E355" s="205" t="s">
        <v>1233</v>
      </c>
    </row>
    <row r="356" spans="1:5" ht="38" x14ac:dyDescent="0.2">
      <c r="A356" s="167">
        <v>44938</v>
      </c>
      <c r="B356" s="4">
        <v>4</v>
      </c>
      <c r="C356" s="116" t="s">
        <v>435</v>
      </c>
      <c r="D356" s="219">
        <v>501</v>
      </c>
      <c r="E356" s="120" t="s">
        <v>1232</v>
      </c>
    </row>
    <row r="357" spans="1:5" x14ac:dyDescent="0.2">
      <c r="A357" s="167">
        <v>44940</v>
      </c>
      <c r="B357" s="4">
        <v>2</v>
      </c>
      <c r="C357" s="116" t="s">
        <v>1178</v>
      </c>
      <c r="D357" s="219">
        <v>6</v>
      </c>
      <c r="E357" s="208" t="s">
        <v>1231</v>
      </c>
    </row>
    <row r="358" spans="1:5" x14ac:dyDescent="0.2">
      <c r="A358" s="167">
        <v>44942</v>
      </c>
      <c r="B358" s="4">
        <v>4</v>
      </c>
      <c r="C358" s="4" t="s">
        <v>169</v>
      </c>
      <c r="D358" s="219">
        <v>51</v>
      </c>
      <c r="E358" s="208" t="s">
        <v>1239</v>
      </c>
    </row>
    <row r="359" spans="1:5" x14ac:dyDescent="0.2">
      <c r="A359" s="167">
        <v>44943</v>
      </c>
      <c r="B359" s="4">
        <v>39</v>
      </c>
      <c r="C359" s="4" t="s">
        <v>211</v>
      </c>
      <c r="D359" s="219" t="s">
        <v>213</v>
      </c>
      <c r="E359" s="208" t="s">
        <v>1240</v>
      </c>
    </row>
    <row r="360" spans="1:5" x14ac:dyDescent="0.2">
      <c r="A360" s="167">
        <v>44943</v>
      </c>
      <c r="B360" s="4">
        <v>3</v>
      </c>
      <c r="C360" s="4" t="s">
        <v>11</v>
      </c>
      <c r="D360" s="219" t="s">
        <v>203</v>
      </c>
      <c r="E360" s="208" t="s">
        <v>1238</v>
      </c>
    </row>
    <row r="361" spans="1:5" x14ac:dyDescent="0.2">
      <c r="A361" s="167">
        <v>44943</v>
      </c>
      <c r="B361" s="4">
        <v>2</v>
      </c>
      <c r="E361" s="205" t="s">
        <v>1266</v>
      </c>
    </row>
    <row r="362" spans="1:5" x14ac:dyDescent="0.2">
      <c r="A362" s="167">
        <v>44944</v>
      </c>
      <c r="B362" s="4">
        <v>3</v>
      </c>
      <c r="C362" s="4" t="s">
        <v>11</v>
      </c>
      <c r="D362" s="219" t="s">
        <v>203</v>
      </c>
      <c r="E362" s="208" t="s">
        <v>1238</v>
      </c>
    </row>
    <row r="363" spans="1:5" x14ac:dyDescent="0.2">
      <c r="A363" s="167">
        <v>44944</v>
      </c>
      <c r="B363" s="4">
        <v>39</v>
      </c>
      <c r="C363" s="4" t="s">
        <v>1247</v>
      </c>
      <c r="D363" s="219" t="s">
        <v>1248</v>
      </c>
      <c r="E363" s="208" t="s">
        <v>1249</v>
      </c>
    </row>
    <row r="364" spans="1:5" x14ac:dyDescent="0.2">
      <c r="A364" s="167">
        <v>44944</v>
      </c>
      <c r="B364" s="4">
        <v>12</v>
      </c>
      <c r="C364" s="4" t="s">
        <v>1245</v>
      </c>
      <c r="D364" s="219">
        <v>1</v>
      </c>
      <c r="E364" s="208" t="s">
        <v>1246</v>
      </c>
    </row>
    <row r="365" spans="1:5" x14ac:dyDescent="0.2">
      <c r="A365" s="167">
        <v>44944</v>
      </c>
      <c r="B365" s="4">
        <v>12</v>
      </c>
      <c r="C365" s="4" t="s">
        <v>11</v>
      </c>
      <c r="D365" s="219">
        <v>51</v>
      </c>
      <c r="E365" s="208" t="s">
        <v>1250</v>
      </c>
    </row>
    <row r="366" spans="1:5" x14ac:dyDescent="0.2">
      <c r="A366" s="167">
        <v>44948</v>
      </c>
      <c r="B366" s="4">
        <v>25</v>
      </c>
      <c r="C366" s="4" t="s">
        <v>273</v>
      </c>
      <c r="D366" s="219">
        <v>1001</v>
      </c>
      <c r="E366" s="208" t="s">
        <v>1260</v>
      </c>
    </row>
    <row r="367" spans="1:5" x14ac:dyDescent="0.2">
      <c r="A367" s="167">
        <v>44948</v>
      </c>
      <c r="B367" s="4">
        <v>4</v>
      </c>
      <c r="C367" s="4" t="s">
        <v>13</v>
      </c>
      <c r="D367" s="219">
        <v>1</v>
      </c>
      <c r="E367" s="208" t="s">
        <v>1261</v>
      </c>
    </row>
    <row r="368" spans="1:5" x14ac:dyDescent="0.2">
      <c r="A368" s="167">
        <v>44949</v>
      </c>
      <c r="B368" s="4">
        <v>2</v>
      </c>
      <c r="C368" s="116" t="s">
        <v>106</v>
      </c>
      <c r="D368" s="222" t="s">
        <v>967</v>
      </c>
      <c r="E368" s="205" t="s">
        <v>1262</v>
      </c>
    </row>
    <row r="369" spans="1:5" x14ac:dyDescent="0.2">
      <c r="A369" s="167">
        <v>44950</v>
      </c>
      <c r="B369" s="4">
        <v>25</v>
      </c>
      <c r="C369" s="4" t="s">
        <v>1263</v>
      </c>
      <c r="E369" s="208" t="s">
        <v>1264</v>
      </c>
    </row>
    <row r="370" spans="1:5" x14ac:dyDescent="0.2">
      <c r="A370" s="167">
        <v>44953</v>
      </c>
      <c r="B370" s="4" t="s">
        <v>951</v>
      </c>
      <c r="C370" s="4" t="s">
        <v>924</v>
      </c>
      <c r="D370" s="219">
        <v>875</v>
      </c>
      <c r="E370" s="205" t="s">
        <v>1265</v>
      </c>
    </row>
    <row r="371" spans="1:5" x14ac:dyDescent="0.2">
      <c r="A371" s="167">
        <v>44954</v>
      </c>
      <c r="B371" s="4">
        <v>25</v>
      </c>
      <c r="C371" s="4" t="s">
        <v>1263</v>
      </c>
      <c r="E371" s="208" t="s">
        <v>1271</v>
      </c>
    </row>
    <row r="372" spans="1:5" x14ac:dyDescent="0.2">
      <c r="A372" s="167">
        <v>44955</v>
      </c>
      <c r="B372" s="4">
        <v>12</v>
      </c>
      <c r="C372" s="4" t="s">
        <v>13</v>
      </c>
      <c r="D372" s="219">
        <v>2</v>
      </c>
      <c r="E372" s="208" t="s">
        <v>1192</v>
      </c>
    </row>
    <row r="373" spans="1:5" x14ac:dyDescent="0.2">
      <c r="A373" s="167">
        <v>44956</v>
      </c>
      <c r="B373" s="4">
        <v>4</v>
      </c>
      <c r="C373" s="4" t="s">
        <v>11</v>
      </c>
      <c r="D373" s="219">
        <v>56</v>
      </c>
      <c r="E373" s="208" t="s">
        <v>1277</v>
      </c>
    </row>
    <row r="374" spans="1:5" x14ac:dyDescent="0.2">
      <c r="A374" s="167">
        <v>44957</v>
      </c>
      <c r="B374" s="4">
        <v>12</v>
      </c>
      <c r="C374" s="4" t="s">
        <v>13</v>
      </c>
      <c r="D374" s="219">
        <v>2</v>
      </c>
      <c r="E374" s="208" t="s">
        <v>1192</v>
      </c>
    </row>
    <row r="375" spans="1:5" x14ac:dyDescent="0.2">
      <c r="A375" s="167">
        <v>44957</v>
      </c>
      <c r="B375" s="4">
        <v>39</v>
      </c>
      <c r="C375" s="4" t="s">
        <v>924</v>
      </c>
      <c r="D375" s="219">
        <v>4</v>
      </c>
      <c r="E375" s="208" t="s">
        <v>1278</v>
      </c>
    </row>
    <row r="376" spans="1:5" x14ac:dyDescent="0.2">
      <c r="A376" s="167">
        <v>44959</v>
      </c>
      <c r="B376" s="4">
        <v>4</v>
      </c>
      <c r="C376" s="4" t="s">
        <v>11</v>
      </c>
      <c r="D376" s="219">
        <v>56</v>
      </c>
      <c r="E376" s="208" t="s">
        <v>1279</v>
      </c>
    </row>
    <row r="377" spans="1:5" x14ac:dyDescent="0.2">
      <c r="A377" s="167">
        <v>44962</v>
      </c>
      <c r="B377" s="4">
        <v>5</v>
      </c>
      <c r="C377" s="4" t="s">
        <v>11</v>
      </c>
      <c r="D377" s="219">
        <v>11</v>
      </c>
      <c r="E377" s="208" t="s">
        <v>1283</v>
      </c>
    </row>
    <row r="378" spans="1:5" x14ac:dyDescent="0.2">
      <c r="A378" s="167">
        <v>44962</v>
      </c>
      <c r="B378" s="4">
        <v>5</v>
      </c>
      <c r="C378" s="116" t="s">
        <v>11</v>
      </c>
      <c r="D378" s="219">
        <v>11</v>
      </c>
      <c r="E378" s="205" t="s">
        <v>1290</v>
      </c>
    </row>
    <row r="379" spans="1:5" x14ac:dyDescent="0.2">
      <c r="A379" s="167">
        <v>44963</v>
      </c>
      <c r="B379" s="4">
        <v>2</v>
      </c>
      <c r="C379" s="4" t="s">
        <v>211</v>
      </c>
      <c r="D379" s="219">
        <v>31</v>
      </c>
      <c r="E379" s="208" t="s">
        <v>1280</v>
      </c>
    </row>
    <row r="380" spans="1:5" x14ac:dyDescent="0.2">
      <c r="A380" s="167">
        <v>44964</v>
      </c>
      <c r="B380" s="4">
        <v>4</v>
      </c>
      <c r="C380" s="4" t="s">
        <v>172</v>
      </c>
      <c r="D380" s="219">
        <v>502</v>
      </c>
      <c r="E380" s="208" t="s">
        <v>1281</v>
      </c>
    </row>
    <row r="381" spans="1:5" x14ac:dyDescent="0.2">
      <c r="A381" s="167">
        <v>44964</v>
      </c>
      <c r="B381" s="4">
        <v>12</v>
      </c>
      <c r="C381" s="4" t="s">
        <v>1178</v>
      </c>
      <c r="D381" s="219">
        <v>2</v>
      </c>
      <c r="E381" s="208" t="s">
        <v>1282</v>
      </c>
    </row>
    <row r="382" spans="1:5" x14ac:dyDescent="0.2">
      <c r="A382" s="167">
        <v>44965</v>
      </c>
      <c r="B382" s="4">
        <v>4</v>
      </c>
      <c r="C382" s="4" t="s">
        <v>172</v>
      </c>
      <c r="D382" s="219">
        <v>502</v>
      </c>
      <c r="E382" s="208" t="s">
        <v>1288</v>
      </c>
    </row>
    <row r="383" spans="1:5" x14ac:dyDescent="0.2">
      <c r="A383" s="167">
        <v>44966</v>
      </c>
      <c r="B383" s="116" t="s">
        <v>923</v>
      </c>
      <c r="C383" s="116" t="s">
        <v>924</v>
      </c>
      <c r="D383" s="222" t="s">
        <v>926</v>
      </c>
      <c r="E383" s="205" t="s">
        <v>1289</v>
      </c>
    </row>
    <row r="384" spans="1:5" x14ac:dyDescent="0.2">
      <c r="A384" s="167">
        <v>44968</v>
      </c>
      <c r="B384" s="4">
        <v>5</v>
      </c>
      <c r="C384" s="116" t="s">
        <v>219</v>
      </c>
      <c r="D384" s="219">
        <v>17</v>
      </c>
      <c r="E384" s="205" t="s">
        <v>1291</v>
      </c>
    </row>
    <row r="385" spans="1:5" x14ac:dyDescent="0.2">
      <c r="A385" s="167">
        <v>44970</v>
      </c>
      <c r="B385" s="4">
        <v>2</v>
      </c>
      <c r="C385" s="4" t="s">
        <v>11</v>
      </c>
      <c r="D385" s="219" t="s">
        <v>1145</v>
      </c>
      <c r="E385" s="208" t="s">
        <v>1301</v>
      </c>
    </row>
    <row r="386" spans="1:5" x14ac:dyDescent="0.2">
      <c r="A386" s="167">
        <v>44966</v>
      </c>
      <c r="B386" s="116" t="s">
        <v>923</v>
      </c>
      <c r="C386" s="4" t="s">
        <v>924</v>
      </c>
      <c r="D386" s="222" t="s">
        <v>1168</v>
      </c>
      <c r="E386" s="205" t="s">
        <v>1304</v>
      </c>
    </row>
    <row r="387" spans="1:5" x14ac:dyDescent="0.2">
      <c r="A387" s="167">
        <v>44968</v>
      </c>
      <c r="B387" s="4">
        <v>12</v>
      </c>
      <c r="C387" s="116" t="s">
        <v>1245</v>
      </c>
      <c r="D387" s="219">
        <v>1</v>
      </c>
      <c r="E387" s="205" t="s">
        <v>1305</v>
      </c>
    </row>
    <row r="388" spans="1:5" x14ac:dyDescent="0.2">
      <c r="A388" s="167">
        <v>44969</v>
      </c>
      <c r="B388" s="4">
        <v>4</v>
      </c>
      <c r="C388" s="4" t="s">
        <v>172</v>
      </c>
      <c r="D388" s="219">
        <v>1</v>
      </c>
      <c r="E388" s="208" t="s">
        <v>1288</v>
      </c>
    </row>
    <row r="389" spans="1:5" x14ac:dyDescent="0.2">
      <c r="A389" s="167">
        <v>44969</v>
      </c>
      <c r="B389" s="4">
        <v>12</v>
      </c>
      <c r="C389" s="4" t="s">
        <v>1245</v>
      </c>
      <c r="D389" s="219">
        <v>1</v>
      </c>
      <c r="E389" s="208" t="s">
        <v>1310</v>
      </c>
    </row>
    <row r="390" spans="1:5" x14ac:dyDescent="0.2">
      <c r="A390" s="167">
        <v>44973</v>
      </c>
      <c r="B390" s="4">
        <v>25</v>
      </c>
      <c r="C390" s="4" t="s">
        <v>1311</v>
      </c>
      <c r="E390" s="208" t="s">
        <v>1312</v>
      </c>
    </row>
    <row r="391" spans="1:5" x14ac:dyDescent="0.2">
      <c r="A391" s="167">
        <v>44975</v>
      </c>
      <c r="B391" s="4">
        <v>3</v>
      </c>
      <c r="C391" s="116" t="s">
        <v>211</v>
      </c>
      <c r="D391" s="219">
        <v>6</v>
      </c>
      <c r="E391" s="205" t="s">
        <v>1313</v>
      </c>
    </row>
    <row r="392" spans="1:5" x14ac:dyDescent="0.2">
      <c r="A392" s="167">
        <v>44976</v>
      </c>
      <c r="B392" s="4">
        <v>39</v>
      </c>
      <c r="C392" s="116" t="s">
        <v>211</v>
      </c>
      <c r="D392" s="219">
        <v>1001</v>
      </c>
      <c r="E392" s="205" t="s">
        <v>1314</v>
      </c>
    </row>
    <row r="393" spans="1:5" x14ac:dyDescent="0.2">
      <c r="A393" s="167">
        <v>44979</v>
      </c>
      <c r="B393" s="4">
        <v>12</v>
      </c>
      <c r="C393" s="4" t="s">
        <v>253</v>
      </c>
      <c r="D393" s="219">
        <v>10</v>
      </c>
      <c r="E393" s="205" t="s">
        <v>1318</v>
      </c>
    </row>
    <row r="394" spans="1:5" x14ac:dyDescent="0.2">
      <c r="A394" s="167">
        <v>44980</v>
      </c>
      <c r="B394" s="4">
        <v>2</v>
      </c>
      <c r="C394" s="116" t="s">
        <v>169</v>
      </c>
      <c r="D394" s="222" t="s">
        <v>698</v>
      </c>
      <c r="E394" s="205" t="s">
        <v>1321</v>
      </c>
    </row>
    <row r="395" spans="1:5" x14ac:dyDescent="0.2">
      <c r="A395" s="167">
        <v>44980</v>
      </c>
      <c r="B395" s="4">
        <v>5</v>
      </c>
      <c r="C395" s="116" t="s">
        <v>169</v>
      </c>
      <c r="D395" s="222" t="s">
        <v>1320</v>
      </c>
      <c r="E395" s="205" t="s">
        <v>1322</v>
      </c>
    </row>
    <row r="396" spans="1:5" x14ac:dyDescent="0.2">
      <c r="A396" s="167">
        <v>44981</v>
      </c>
      <c r="B396" s="4">
        <v>12</v>
      </c>
      <c r="C396" s="116" t="s">
        <v>1323</v>
      </c>
      <c r="D396" s="219">
        <v>10</v>
      </c>
      <c r="E396" s="205" t="s">
        <v>1324</v>
      </c>
    </row>
    <row r="397" spans="1:5" x14ac:dyDescent="0.2">
      <c r="A397" s="167">
        <v>44983</v>
      </c>
      <c r="B397" s="4">
        <v>4</v>
      </c>
      <c r="C397" s="4" t="s">
        <v>172</v>
      </c>
      <c r="D397" s="219">
        <v>2</v>
      </c>
      <c r="E397" s="208" t="s">
        <v>1330</v>
      </c>
    </row>
    <row r="398" spans="1:5" x14ac:dyDescent="0.2">
      <c r="A398" s="167">
        <v>44983</v>
      </c>
      <c r="B398" s="4">
        <v>5</v>
      </c>
      <c r="C398" s="4" t="s">
        <v>169</v>
      </c>
      <c r="D398" s="219" t="s">
        <v>1177</v>
      </c>
      <c r="E398" s="208" t="s">
        <v>1331</v>
      </c>
    </row>
    <row r="399" spans="1:5" x14ac:dyDescent="0.2">
      <c r="A399" s="167">
        <v>44984</v>
      </c>
      <c r="B399" s="4">
        <v>5</v>
      </c>
      <c r="C399" s="4" t="s">
        <v>169</v>
      </c>
      <c r="D399" s="222" t="s">
        <v>545</v>
      </c>
      <c r="E399" s="205" t="s">
        <v>1332</v>
      </c>
    </row>
    <row r="400" spans="1:5" x14ac:dyDescent="0.2">
      <c r="A400" s="167">
        <v>44984</v>
      </c>
      <c r="B400" s="116" t="s">
        <v>69</v>
      </c>
      <c r="C400" s="116" t="s">
        <v>219</v>
      </c>
      <c r="D400" s="222" t="s">
        <v>1334</v>
      </c>
      <c r="E400" s="205" t="s">
        <v>1333</v>
      </c>
    </row>
    <row r="401" spans="1:5" x14ac:dyDescent="0.2">
      <c r="A401" s="167">
        <v>44985</v>
      </c>
      <c r="B401" s="4">
        <v>6</v>
      </c>
      <c r="C401" s="116" t="s">
        <v>122</v>
      </c>
      <c r="E401" s="205" t="s">
        <v>1337</v>
      </c>
    </row>
    <row r="402" spans="1:5" x14ac:dyDescent="0.2">
      <c r="A402" s="167">
        <v>44985</v>
      </c>
      <c r="B402" s="4">
        <v>12</v>
      </c>
      <c r="C402" s="116" t="s">
        <v>1245</v>
      </c>
      <c r="D402" s="219">
        <v>1</v>
      </c>
      <c r="E402" s="205" t="s">
        <v>1338</v>
      </c>
    </row>
    <row r="403" spans="1:5" x14ac:dyDescent="0.2">
      <c r="A403" s="167">
        <v>44985</v>
      </c>
      <c r="B403" s="4">
        <v>2</v>
      </c>
      <c r="C403" s="116" t="s">
        <v>209</v>
      </c>
      <c r="D403" s="219">
        <v>56</v>
      </c>
      <c r="E403" s="205" t="s">
        <v>1339</v>
      </c>
    </row>
    <row r="404" spans="1:5" x14ac:dyDescent="0.2">
      <c r="A404" s="167">
        <v>44986</v>
      </c>
      <c r="B404" s="4">
        <v>4</v>
      </c>
      <c r="C404" s="116" t="s">
        <v>106</v>
      </c>
      <c r="D404" s="222" t="s">
        <v>197</v>
      </c>
      <c r="E404" s="205" t="s">
        <v>1340</v>
      </c>
    </row>
    <row r="405" spans="1:5" x14ac:dyDescent="0.2">
      <c r="A405" s="167">
        <v>44987</v>
      </c>
      <c r="B405" s="116" t="s">
        <v>1394</v>
      </c>
      <c r="C405" s="4" t="s">
        <v>924</v>
      </c>
      <c r="D405" s="219">
        <v>875</v>
      </c>
      <c r="E405" s="205" t="s">
        <v>1346</v>
      </c>
    </row>
    <row r="406" spans="1:5" x14ac:dyDescent="0.2">
      <c r="A406" s="167">
        <v>44987</v>
      </c>
      <c r="B406" s="116" t="s">
        <v>923</v>
      </c>
      <c r="C406" s="116" t="s">
        <v>924</v>
      </c>
      <c r="D406" s="222" t="s">
        <v>926</v>
      </c>
      <c r="E406" s="205" t="s">
        <v>1347</v>
      </c>
    </row>
    <row r="407" spans="1:5" x14ac:dyDescent="0.2">
      <c r="A407" s="167">
        <v>44987</v>
      </c>
      <c r="B407" s="4">
        <v>2</v>
      </c>
      <c r="C407" s="116" t="s">
        <v>1323</v>
      </c>
      <c r="D407" s="219">
        <v>6</v>
      </c>
      <c r="E407" s="205" t="s">
        <v>1166</v>
      </c>
    </row>
    <row r="408" spans="1:5" x14ac:dyDescent="0.2">
      <c r="A408" s="167">
        <v>44990</v>
      </c>
      <c r="B408" s="4">
        <v>2</v>
      </c>
      <c r="C408" s="116" t="s">
        <v>169</v>
      </c>
      <c r="D408" s="219">
        <v>1</v>
      </c>
      <c r="E408" s="205" t="s">
        <v>1348</v>
      </c>
    </row>
    <row r="409" spans="1:5" x14ac:dyDescent="0.2">
      <c r="A409" s="167">
        <v>44990</v>
      </c>
      <c r="B409" s="116" t="s">
        <v>923</v>
      </c>
      <c r="C409" s="116" t="s">
        <v>924</v>
      </c>
      <c r="D409" s="222" t="s">
        <v>926</v>
      </c>
      <c r="E409" s="205" t="s">
        <v>1349</v>
      </c>
    </row>
    <row r="410" spans="1:5" x14ac:dyDescent="0.2">
      <c r="A410" s="167">
        <v>44987</v>
      </c>
      <c r="B410" s="4">
        <v>2</v>
      </c>
      <c r="C410" s="116" t="s">
        <v>1359</v>
      </c>
      <c r="D410" s="219">
        <v>4</v>
      </c>
      <c r="E410" s="205" t="s">
        <v>1360</v>
      </c>
    </row>
    <row r="411" spans="1:5" x14ac:dyDescent="0.2">
      <c r="A411" s="167">
        <v>44991</v>
      </c>
      <c r="B411" s="4">
        <v>12</v>
      </c>
      <c r="C411" s="4" t="s">
        <v>13</v>
      </c>
      <c r="D411" s="219">
        <v>2</v>
      </c>
      <c r="E411" s="208" t="s">
        <v>1364</v>
      </c>
    </row>
    <row r="412" spans="1:5" x14ac:dyDescent="0.2">
      <c r="A412" s="167">
        <v>44991</v>
      </c>
      <c r="B412" s="4">
        <v>4</v>
      </c>
      <c r="C412" s="4" t="s">
        <v>106</v>
      </c>
      <c r="D412" s="219" t="s">
        <v>543</v>
      </c>
      <c r="E412" s="208" t="s">
        <v>1362</v>
      </c>
    </row>
    <row r="413" spans="1:5" x14ac:dyDescent="0.2">
      <c r="A413" s="167">
        <v>44992</v>
      </c>
      <c r="B413" s="4">
        <v>5</v>
      </c>
      <c r="C413" s="4" t="s">
        <v>122</v>
      </c>
      <c r="E413" s="208" t="s">
        <v>1363</v>
      </c>
    </row>
    <row r="414" spans="1:5" x14ac:dyDescent="0.2">
      <c r="A414" s="167">
        <v>44992</v>
      </c>
      <c r="B414" s="4">
        <v>4</v>
      </c>
      <c r="C414" s="4" t="s">
        <v>11</v>
      </c>
      <c r="D414" s="219" t="s">
        <v>827</v>
      </c>
      <c r="E414" s="208" t="s">
        <v>1375</v>
      </c>
    </row>
    <row r="415" spans="1:5" x14ac:dyDescent="0.2">
      <c r="A415" s="167">
        <v>44992</v>
      </c>
      <c r="B415" s="4">
        <v>5</v>
      </c>
      <c r="C415" s="4" t="s">
        <v>169</v>
      </c>
      <c r="D415" s="219" t="s">
        <v>1376</v>
      </c>
      <c r="E415" s="208" t="s">
        <v>1377</v>
      </c>
    </row>
    <row r="416" spans="1:5" x14ac:dyDescent="0.2">
      <c r="B416" s="4">
        <v>25</v>
      </c>
      <c r="C416" s="4" t="s">
        <v>169</v>
      </c>
      <c r="D416" s="219" t="s">
        <v>1379</v>
      </c>
      <c r="E416" s="208" t="s">
        <v>1380</v>
      </c>
    </row>
    <row r="417" spans="1:5" x14ac:dyDescent="0.2">
      <c r="A417" s="167">
        <v>44992</v>
      </c>
      <c r="B417" s="4">
        <v>25</v>
      </c>
      <c r="C417" s="4" t="s">
        <v>169</v>
      </c>
      <c r="D417" s="219" t="s">
        <v>1381</v>
      </c>
      <c r="E417" s="208" t="s">
        <v>1382</v>
      </c>
    </row>
    <row r="418" spans="1:5" x14ac:dyDescent="0.2">
      <c r="A418" s="167">
        <v>44993</v>
      </c>
      <c r="B418" s="4">
        <v>5</v>
      </c>
      <c r="C418" s="4" t="s">
        <v>122</v>
      </c>
      <c r="E418" s="208" t="s">
        <v>1378</v>
      </c>
    </row>
    <row r="419" spans="1:5" x14ac:dyDescent="0.2">
      <c r="A419" s="167">
        <v>44993</v>
      </c>
      <c r="B419" s="4">
        <v>4</v>
      </c>
      <c r="C419" s="4" t="s">
        <v>924</v>
      </c>
      <c r="D419" s="219">
        <v>2</v>
      </c>
      <c r="E419" s="208" t="s">
        <v>1383</v>
      </c>
    </row>
    <row r="420" spans="1:5" x14ac:dyDescent="0.2">
      <c r="A420" s="167">
        <v>44993</v>
      </c>
      <c r="B420" s="4">
        <v>2</v>
      </c>
      <c r="C420" s="4" t="s">
        <v>11</v>
      </c>
      <c r="D420" s="219" t="s">
        <v>1145</v>
      </c>
      <c r="E420" s="208" t="s">
        <v>1384</v>
      </c>
    </row>
    <row r="421" spans="1:5" x14ac:dyDescent="0.2">
      <c r="A421" s="167">
        <v>44993</v>
      </c>
      <c r="B421" s="4">
        <v>25</v>
      </c>
      <c r="C421" s="4" t="s">
        <v>169</v>
      </c>
      <c r="D421" s="219" t="s">
        <v>1381</v>
      </c>
      <c r="E421" s="208" t="s">
        <v>1385</v>
      </c>
    </row>
    <row r="422" spans="1:5" x14ac:dyDescent="0.2">
      <c r="A422" s="167">
        <v>44997</v>
      </c>
      <c r="B422" s="4" t="s">
        <v>964</v>
      </c>
      <c r="C422" s="4" t="s">
        <v>924</v>
      </c>
      <c r="D422" s="219" t="s">
        <v>1168</v>
      </c>
      <c r="E422" s="208" t="s">
        <v>1395</v>
      </c>
    </row>
    <row r="423" spans="1:5" x14ac:dyDescent="0.2">
      <c r="A423" s="167">
        <v>44998</v>
      </c>
      <c r="B423" s="4">
        <v>25</v>
      </c>
      <c r="C423" s="4" t="s">
        <v>12</v>
      </c>
      <c r="D423" s="219">
        <v>1</v>
      </c>
      <c r="E423" s="208" t="s">
        <v>1396</v>
      </c>
    </row>
    <row r="424" spans="1:5" x14ac:dyDescent="0.2">
      <c r="A424" s="167">
        <v>44998</v>
      </c>
      <c r="B424" s="4">
        <v>12</v>
      </c>
      <c r="C424" s="4" t="s">
        <v>13</v>
      </c>
      <c r="D424" s="219">
        <v>52</v>
      </c>
      <c r="E424" s="208" t="s">
        <v>1397</v>
      </c>
    </row>
    <row r="425" spans="1:5" x14ac:dyDescent="0.2">
      <c r="A425" s="167">
        <v>44998</v>
      </c>
      <c r="B425" s="4">
        <v>5</v>
      </c>
      <c r="C425" s="4" t="s">
        <v>169</v>
      </c>
      <c r="D425" s="219" t="s">
        <v>1398</v>
      </c>
      <c r="E425" s="208" t="s">
        <v>1399</v>
      </c>
    </row>
    <row r="426" spans="1:5" x14ac:dyDescent="0.2">
      <c r="A426" s="167">
        <v>44998</v>
      </c>
      <c r="B426" s="4">
        <v>5</v>
      </c>
      <c r="C426" s="4" t="s">
        <v>169</v>
      </c>
      <c r="D426" s="219" t="s">
        <v>823</v>
      </c>
      <c r="E426" s="208" t="s">
        <v>1399</v>
      </c>
    </row>
    <row r="427" spans="1:5" x14ac:dyDescent="0.2">
      <c r="A427" s="167">
        <v>44999</v>
      </c>
      <c r="B427" s="4">
        <v>2</v>
      </c>
      <c r="C427" s="4" t="s">
        <v>106</v>
      </c>
      <c r="D427" s="219" t="s">
        <v>967</v>
      </c>
      <c r="E427" s="208" t="s">
        <v>1400</v>
      </c>
    </row>
    <row r="428" spans="1:5" x14ac:dyDescent="0.2">
      <c r="A428" s="167">
        <v>45005</v>
      </c>
      <c r="B428" s="4">
        <v>2</v>
      </c>
      <c r="C428" s="4" t="s">
        <v>122</v>
      </c>
      <c r="E428" s="208" t="s">
        <v>1403</v>
      </c>
    </row>
    <row r="429" spans="1:5" x14ac:dyDescent="0.2">
      <c r="A429" s="167">
        <v>45005</v>
      </c>
      <c r="B429" s="4">
        <v>25</v>
      </c>
      <c r="C429" s="4" t="s">
        <v>169</v>
      </c>
      <c r="D429" s="219" t="s">
        <v>1381</v>
      </c>
      <c r="E429" s="208" t="s">
        <v>1404</v>
      </c>
    </row>
    <row r="430" spans="1:5" x14ac:dyDescent="0.2">
      <c r="A430" s="167">
        <v>45005</v>
      </c>
      <c r="B430" s="4">
        <v>3</v>
      </c>
      <c r="C430" s="4" t="s">
        <v>11</v>
      </c>
      <c r="D430" s="219" t="s">
        <v>1405</v>
      </c>
      <c r="E430" s="208" t="s">
        <v>1406</v>
      </c>
    </row>
    <row r="431" spans="1:5" x14ac:dyDescent="0.2">
      <c r="A431" s="167">
        <v>45005</v>
      </c>
      <c r="B431" s="4">
        <v>4</v>
      </c>
      <c r="C431" s="4" t="s">
        <v>11</v>
      </c>
      <c r="D431" s="219" t="s">
        <v>197</v>
      </c>
      <c r="E431" s="208" t="s">
        <v>1406</v>
      </c>
    </row>
    <row r="432" spans="1:5" x14ac:dyDescent="0.2">
      <c r="A432" s="167">
        <v>45005</v>
      </c>
      <c r="B432" s="4" t="s">
        <v>923</v>
      </c>
      <c r="C432" s="116" t="s">
        <v>924</v>
      </c>
      <c r="D432" s="222" t="s">
        <v>926</v>
      </c>
      <c r="E432" s="208" t="s">
        <v>1407</v>
      </c>
    </row>
    <row r="433" spans="1:5" x14ac:dyDescent="0.2">
      <c r="A433" s="167">
        <v>45006</v>
      </c>
      <c r="B433" s="4" t="s">
        <v>923</v>
      </c>
      <c r="C433" s="116" t="s">
        <v>924</v>
      </c>
      <c r="D433" s="222" t="s">
        <v>926</v>
      </c>
      <c r="E433" s="208" t="s">
        <v>1407</v>
      </c>
    </row>
    <row r="434" spans="1:5" x14ac:dyDescent="0.2">
      <c r="A434" s="167">
        <v>45006</v>
      </c>
      <c r="B434" s="4">
        <v>2</v>
      </c>
      <c r="C434" s="4" t="s">
        <v>11</v>
      </c>
      <c r="D434" s="219" t="s">
        <v>197</v>
      </c>
      <c r="E434" s="208" t="s">
        <v>1408</v>
      </c>
    </row>
    <row r="435" spans="1:5" x14ac:dyDescent="0.2">
      <c r="A435" s="167">
        <v>45013</v>
      </c>
      <c r="B435" s="4" t="s">
        <v>923</v>
      </c>
      <c r="C435" s="116" t="s">
        <v>924</v>
      </c>
      <c r="D435" s="222" t="s">
        <v>926</v>
      </c>
      <c r="E435" s="208" t="s">
        <v>1411</v>
      </c>
    </row>
    <row r="436" spans="1:5" x14ac:dyDescent="0.2">
      <c r="A436" s="167">
        <v>45013</v>
      </c>
      <c r="B436" s="4">
        <v>2</v>
      </c>
      <c r="C436" s="4" t="s">
        <v>14</v>
      </c>
      <c r="D436" s="219">
        <v>1</v>
      </c>
      <c r="E436" s="208" t="s">
        <v>1413</v>
      </c>
    </row>
    <row r="437" spans="1:5" x14ac:dyDescent="0.2">
      <c r="A437" s="167">
        <v>45013</v>
      </c>
      <c r="B437" s="4">
        <v>4</v>
      </c>
      <c r="C437" s="4" t="s">
        <v>106</v>
      </c>
      <c r="D437" s="219" t="s">
        <v>197</v>
      </c>
      <c r="E437" s="208" t="s">
        <v>1412</v>
      </c>
    </row>
    <row r="438" spans="1:5" x14ac:dyDescent="0.2">
      <c r="A438" s="167">
        <v>45013</v>
      </c>
      <c r="B438" s="4">
        <v>4</v>
      </c>
      <c r="C438" s="4" t="s">
        <v>11</v>
      </c>
      <c r="D438" s="219">
        <v>56</v>
      </c>
      <c r="E438" s="208" t="s">
        <v>1417</v>
      </c>
    </row>
    <row r="439" spans="1:5" x14ac:dyDescent="0.2">
      <c r="A439" s="167">
        <v>45013</v>
      </c>
      <c r="B439" s="4">
        <v>5</v>
      </c>
      <c r="C439" s="4" t="s">
        <v>169</v>
      </c>
      <c r="D439" s="219" t="s">
        <v>1379</v>
      </c>
      <c r="E439" s="208" t="s">
        <v>1399</v>
      </c>
    </row>
    <row r="440" spans="1:5" x14ac:dyDescent="0.2">
      <c r="A440" s="167">
        <v>45014</v>
      </c>
      <c r="B440" s="4">
        <v>5</v>
      </c>
      <c r="C440" s="4" t="s">
        <v>169</v>
      </c>
      <c r="D440" s="219" t="s">
        <v>1379</v>
      </c>
      <c r="E440" s="208" t="s">
        <v>1399</v>
      </c>
    </row>
    <row r="441" spans="1:5" x14ac:dyDescent="0.2">
      <c r="A441" s="167">
        <v>45014</v>
      </c>
      <c r="B441" s="4">
        <v>39</v>
      </c>
      <c r="C441" s="4" t="s">
        <v>172</v>
      </c>
      <c r="D441" s="219">
        <v>4</v>
      </c>
      <c r="E441" s="208" t="s">
        <v>1195</v>
      </c>
    </row>
    <row r="442" spans="1:5" x14ac:dyDescent="0.2">
      <c r="A442" s="167">
        <v>45014</v>
      </c>
      <c r="B442" s="4">
        <v>4</v>
      </c>
      <c r="C442" s="4" t="s">
        <v>106</v>
      </c>
      <c r="D442" s="219" t="s">
        <v>543</v>
      </c>
      <c r="E442" s="208" t="s">
        <v>1414</v>
      </c>
    </row>
    <row r="443" spans="1:5" x14ac:dyDescent="0.2">
      <c r="A443" s="167">
        <v>45014</v>
      </c>
      <c r="B443" s="4" t="s">
        <v>923</v>
      </c>
      <c r="C443" s="116" t="s">
        <v>924</v>
      </c>
      <c r="D443" s="222" t="s">
        <v>926</v>
      </c>
      <c r="E443" s="208" t="s">
        <v>1415</v>
      </c>
    </row>
    <row r="444" spans="1:5" x14ac:dyDescent="0.2">
      <c r="A444" s="167">
        <v>45014</v>
      </c>
      <c r="B444" s="4">
        <v>4</v>
      </c>
      <c r="C444" s="4" t="s">
        <v>11</v>
      </c>
      <c r="D444" s="219">
        <v>56</v>
      </c>
      <c r="E444" s="208" t="s">
        <v>1416</v>
      </c>
    </row>
    <row r="445" spans="1:5" x14ac:dyDescent="0.2">
      <c r="A445" s="167">
        <v>45014</v>
      </c>
      <c r="B445" s="4">
        <v>4</v>
      </c>
      <c r="C445" s="4" t="s">
        <v>169</v>
      </c>
      <c r="D445" s="219" t="s">
        <v>1208</v>
      </c>
      <c r="E445" s="208" t="s">
        <v>1418</v>
      </c>
    </row>
    <row r="446" spans="1:5" x14ac:dyDescent="0.2">
      <c r="A446" s="167">
        <v>45015</v>
      </c>
      <c r="B446" s="4">
        <v>4</v>
      </c>
      <c r="C446" s="4" t="s">
        <v>11</v>
      </c>
      <c r="D446" s="219">
        <v>53</v>
      </c>
      <c r="E446" s="205" t="s">
        <v>1419</v>
      </c>
    </row>
    <row r="447" spans="1:5" x14ac:dyDescent="0.2">
      <c r="A447" s="167">
        <v>45016</v>
      </c>
      <c r="B447" s="4">
        <v>4</v>
      </c>
      <c r="C447" s="4" t="s">
        <v>11</v>
      </c>
      <c r="D447" s="219">
        <v>53</v>
      </c>
      <c r="E447" s="208" t="s">
        <v>1426</v>
      </c>
    </row>
    <row r="448" spans="1:5" x14ac:dyDescent="0.2">
      <c r="A448" s="167">
        <v>45017</v>
      </c>
      <c r="B448" s="4">
        <v>25</v>
      </c>
      <c r="C448" s="4" t="s">
        <v>1263</v>
      </c>
      <c r="E448" s="208" t="s">
        <v>1428</v>
      </c>
    </row>
    <row r="449" spans="1:5" x14ac:dyDescent="0.2">
      <c r="A449" s="167">
        <v>45017</v>
      </c>
      <c r="B449" s="4" t="s">
        <v>923</v>
      </c>
      <c r="C449" s="116" t="s">
        <v>924</v>
      </c>
      <c r="D449" s="222">
        <v>875</v>
      </c>
      <c r="E449" s="208" t="s">
        <v>1427</v>
      </c>
    </row>
    <row r="450" spans="1:5" x14ac:dyDescent="0.2">
      <c r="A450" s="167">
        <v>45017</v>
      </c>
      <c r="B450" s="4" t="s">
        <v>923</v>
      </c>
      <c r="C450" s="116" t="s">
        <v>924</v>
      </c>
      <c r="D450" s="222" t="s">
        <v>926</v>
      </c>
      <c r="E450" s="208" t="s">
        <v>1425</v>
      </c>
    </row>
    <row r="451" spans="1:5" x14ac:dyDescent="0.2">
      <c r="A451" s="167">
        <v>45018</v>
      </c>
      <c r="B451" s="4">
        <v>4</v>
      </c>
      <c r="C451" s="4" t="s">
        <v>11</v>
      </c>
      <c r="D451" s="219">
        <v>56</v>
      </c>
      <c r="E451" s="208" t="s">
        <v>1430</v>
      </c>
    </row>
    <row r="452" spans="1:5" x14ac:dyDescent="0.2">
      <c r="A452" s="167">
        <v>45019</v>
      </c>
      <c r="B452" s="4">
        <v>4</v>
      </c>
      <c r="C452" s="4" t="s">
        <v>11</v>
      </c>
      <c r="D452" s="219">
        <v>56</v>
      </c>
      <c r="E452" s="208" t="s">
        <v>1430</v>
      </c>
    </row>
    <row r="453" spans="1:5" x14ac:dyDescent="0.2">
      <c r="A453" s="167">
        <v>45021</v>
      </c>
      <c r="B453" s="4">
        <v>4</v>
      </c>
      <c r="C453" s="4" t="s">
        <v>11</v>
      </c>
      <c r="D453" s="219">
        <v>56</v>
      </c>
      <c r="E453" s="208" t="s">
        <v>1431</v>
      </c>
    </row>
    <row r="454" spans="1:5" x14ac:dyDescent="0.2">
      <c r="A454" s="167">
        <v>45022</v>
      </c>
      <c r="B454" s="4" t="s">
        <v>923</v>
      </c>
      <c r="C454" s="116" t="s">
        <v>924</v>
      </c>
      <c r="D454" s="222" t="s">
        <v>926</v>
      </c>
      <c r="E454" s="208" t="s">
        <v>1429</v>
      </c>
    </row>
    <row r="455" spans="1:5" x14ac:dyDescent="0.2">
      <c r="A455" s="167">
        <v>45025</v>
      </c>
      <c r="B455" s="4">
        <v>2</v>
      </c>
      <c r="C455" s="4" t="s">
        <v>169</v>
      </c>
      <c r="D455" s="219" t="s">
        <v>606</v>
      </c>
      <c r="E455" s="208" t="s">
        <v>1432</v>
      </c>
    </row>
    <row r="456" spans="1:5" x14ac:dyDescent="0.2">
      <c r="A456" s="167">
        <v>45026</v>
      </c>
      <c r="B456" s="4">
        <v>5</v>
      </c>
      <c r="C456" s="4" t="s">
        <v>122</v>
      </c>
      <c r="E456" s="208" t="s">
        <v>1433</v>
      </c>
    </row>
    <row r="457" spans="1:5" x14ac:dyDescent="0.2">
      <c r="A457" s="167">
        <v>45028</v>
      </c>
      <c r="B457" s="4">
        <v>25</v>
      </c>
      <c r="C457" s="4" t="s">
        <v>219</v>
      </c>
      <c r="D457" s="219" t="s">
        <v>1434</v>
      </c>
      <c r="E457" s="208" t="s">
        <v>1195</v>
      </c>
    </row>
    <row r="458" spans="1:5" x14ac:dyDescent="0.2">
      <c r="A458" s="167">
        <v>45028</v>
      </c>
      <c r="B458" s="4">
        <v>4</v>
      </c>
      <c r="C458" s="4" t="s">
        <v>169</v>
      </c>
      <c r="D458" s="219" t="s">
        <v>1219</v>
      </c>
      <c r="E458" s="208" t="s">
        <v>1435</v>
      </c>
    </row>
    <row r="459" spans="1:5" x14ac:dyDescent="0.2">
      <c r="A459" s="167">
        <v>45028</v>
      </c>
      <c r="B459" s="4">
        <v>2</v>
      </c>
      <c r="C459" s="4" t="s">
        <v>106</v>
      </c>
      <c r="D459" s="219" t="s">
        <v>967</v>
      </c>
      <c r="E459" s="208" t="s">
        <v>1400</v>
      </c>
    </row>
    <row r="460" spans="1:5" x14ac:dyDescent="0.2">
      <c r="A460" s="167">
        <v>45029</v>
      </c>
      <c r="B460" s="4" t="s">
        <v>923</v>
      </c>
      <c r="C460" s="116" t="s">
        <v>924</v>
      </c>
      <c r="D460" s="222" t="s">
        <v>926</v>
      </c>
      <c r="E460" s="205" t="s">
        <v>1437</v>
      </c>
    </row>
    <row r="461" spans="1:5" x14ac:dyDescent="0.2">
      <c r="A461" s="167">
        <v>45029</v>
      </c>
      <c r="B461" s="4">
        <v>6</v>
      </c>
      <c r="C461" s="116" t="s">
        <v>122</v>
      </c>
      <c r="D461" s="222"/>
      <c r="E461" s="205" t="s">
        <v>1441</v>
      </c>
    </row>
    <row r="462" spans="1:5" x14ac:dyDescent="0.2">
      <c r="A462" s="167">
        <v>45030</v>
      </c>
      <c r="B462" s="4" t="s">
        <v>923</v>
      </c>
      <c r="C462" s="116" t="s">
        <v>924</v>
      </c>
      <c r="D462" s="222" t="s">
        <v>926</v>
      </c>
      <c r="E462" s="205" t="s">
        <v>1436</v>
      </c>
    </row>
    <row r="463" spans="1:5" x14ac:dyDescent="0.2">
      <c r="A463" s="167">
        <v>45033</v>
      </c>
      <c r="B463" s="4" t="s">
        <v>951</v>
      </c>
      <c r="C463" s="116" t="s">
        <v>924</v>
      </c>
      <c r="D463" s="222" t="s">
        <v>926</v>
      </c>
      <c r="E463" s="205" t="s">
        <v>1438</v>
      </c>
    </row>
    <row r="464" spans="1:5" x14ac:dyDescent="0.2">
      <c r="A464" s="167">
        <v>45033</v>
      </c>
      <c r="B464" s="4">
        <v>5</v>
      </c>
      <c r="C464" s="4" t="s">
        <v>122</v>
      </c>
      <c r="E464" s="208" t="s">
        <v>1439</v>
      </c>
    </row>
    <row r="465" spans="1:5" x14ac:dyDescent="0.2">
      <c r="A465" s="167">
        <v>45038</v>
      </c>
      <c r="B465" s="4">
        <v>2</v>
      </c>
      <c r="C465" s="116" t="s">
        <v>11</v>
      </c>
      <c r="D465" s="219">
        <v>1</v>
      </c>
      <c r="E465" s="205" t="s">
        <v>1464</v>
      </c>
    </row>
    <row r="466" spans="1:5" x14ac:dyDescent="0.2">
      <c r="A466" s="167">
        <v>45042</v>
      </c>
      <c r="B466" s="4" t="s">
        <v>923</v>
      </c>
      <c r="C466" s="116" t="s">
        <v>924</v>
      </c>
      <c r="D466" s="222" t="s">
        <v>926</v>
      </c>
      <c r="E466" s="205" t="s">
        <v>1442</v>
      </c>
    </row>
    <row r="467" spans="1:5" x14ac:dyDescent="0.2">
      <c r="A467" s="167">
        <v>45044</v>
      </c>
      <c r="B467" s="4" t="s">
        <v>122</v>
      </c>
      <c r="C467" s="116" t="s">
        <v>1247</v>
      </c>
      <c r="D467" s="222"/>
      <c r="E467" s="205" t="s">
        <v>1741</v>
      </c>
    </row>
    <row r="468" spans="1:5" x14ac:dyDescent="0.2">
      <c r="A468" s="167">
        <v>45045</v>
      </c>
      <c r="B468" s="4" t="s">
        <v>964</v>
      </c>
      <c r="C468" s="4" t="s">
        <v>924</v>
      </c>
      <c r="D468" s="219" t="s">
        <v>1168</v>
      </c>
      <c r="E468" s="208" t="s">
        <v>1443</v>
      </c>
    </row>
    <row r="469" spans="1:5" x14ac:dyDescent="0.2">
      <c r="A469" s="167">
        <v>45047</v>
      </c>
      <c r="B469" s="116" t="s">
        <v>69</v>
      </c>
      <c r="C469" s="116" t="s">
        <v>1444</v>
      </c>
      <c r="D469" s="219">
        <v>528</v>
      </c>
      <c r="E469" s="205" t="s">
        <v>1445</v>
      </c>
    </row>
    <row r="470" spans="1:5" x14ac:dyDescent="0.2">
      <c r="A470" s="167">
        <v>45053</v>
      </c>
      <c r="B470" s="4">
        <v>5</v>
      </c>
      <c r="C470" s="4" t="s">
        <v>11</v>
      </c>
      <c r="D470" s="219">
        <v>16</v>
      </c>
      <c r="E470" s="208" t="s">
        <v>1448</v>
      </c>
    </row>
    <row r="471" spans="1:5" x14ac:dyDescent="0.2">
      <c r="A471" s="167">
        <v>45055</v>
      </c>
      <c r="B471" s="4">
        <v>2</v>
      </c>
      <c r="C471" s="4" t="s">
        <v>106</v>
      </c>
      <c r="D471" s="219" t="s">
        <v>698</v>
      </c>
      <c r="E471" s="208" t="s">
        <v>1452</v>
      </c>
    </row>
    <row r="472" spans="1:5" x14ac:dyDescent="0.2">
      <c r="A472" s="167">
        <v>45055</v>
      </c>
      <c r="B472" s="4">
        <v>2</v>
      </c>
      <c r="C472" s="4" t="s">
        <v>106</v>
      </c>
      <c r="D472" s="219" t="s">
        <v>967</v>
      </c>
      <c r="E472" s="208" t="s">
        <v>1453</v>
      </c>
    </row>
    <row r="473" spans="1:5" x14ac:dyDescent="0.2">
      <c r="A473" s="167">
        <v>45057</v>
      </c>
      <c r="B473" s="4">
        <v>12</v>
      </c>
      <c r="C473" s="116" t="s">
        <v>169</v>
      </c>
      <c r="D473" s="219">
        <v>55</v>
      </c>
      <c r="E473" s="205" t="s">
        <v>1456</v>
      </c>
    </row>
    <row r="474" spans="1:5" x14ac:dyDescent="0.2">
      <c r="A474" s="167">
        <v>45061</v>
      </c>
      <c r="B474" s="4" t="s">
        <v>923</v>
      </c>
      <c r="C474" s="116" t="s">
        <v>924</v>
      </c>
      <c r="D474" s="222" t="s">
        <v>926</v>
      </c>
      <c r="E474" s="205" t="s">
        <v>1465</v>
      </c>
    </row>
    <row r="475" spans="1:5" x14ac:dyDescent="0.2">
      <c r="A475" s="167">
        <v>45062</v>
      </c>
      <c r="B475" s="4" t="s">
        <v>923</v>
      </c>
      <c r="C475" s="116" t="s">
        <v>924</v>
      </c>
      <c r="D475" s="222" t="s">
        <v>926</v>
      </c>
      <c r="E475" s="205" t="s">
        <v>1465</v>
      </c>
    </row>
    <row r="476" spans="1:5" x14ac:dyDescent="0.2">
      <c r="A476" s="167">
        <v>45063</v>
      </c>
      <c r="B476" s="4">
        <v>2</v>
      </c>
      <c r="C476" s="116" t="s">
        <v>11</v>
      </c>
      <c r="D476" s="219">
        <v>4</v>
      </c>
      <c r="E476" s="205" t="s">
        <v>1470</v>
      </c>
    </row>
    <row r="477" spans="1:5" x14ac:dyDescent="0.2">
      <c r="A477" s="167">
        <v>45066</v>
      </c>
      <c r="B477" s="4" t="s">
        <v>923</v>
      </c>
      <c r="C477" s="116" t="s">
        <v>924</v>
      </c>
      <c r="D477" s="222" t="s">
        <v>926</v>
      </c>
      <c r="E477" s="205" t="s">
        <v>1475</v>
      </c>
    </row>
    <row r="478" spans="1:5" x14ac:dyDescent="0.2">
      <c r="A478" s="167">
        <v>45067</v>
      </c>
      <c r="B478" s="4" t="s">
        <v>923</v>
      </c>
      <c r="C478" s="116" t="s">
        <v>924</v>
      </c>
      <c r="D478" s="222" t="s">
        <v>926</v>
      </c>
      <c r="E478" s="205" t="s">
        <v>1465</v>
      </c>
    </row>
    <row r="479" spans="1:5" x14ac:dyDescent="0.2">
      <c r="A479" s="167">
        <v>45067</v>
      </c>
      <c r="B479" s="4">
        <v>4</v>
      </c>
      <c r="C479" s="4" t="s">
        <v>106</v>
      </c>
      <c r="D479" s="219" t="s">
        <v>606</v>
      </c>
      <c r="E479" s="208" t="s">
        <v>1477</v>
      </c>
    </row>
    <row r="480" spans="1:5" x14ac:dyDescent="0.2">
      <c r="A480" s="167">
        <v>45068</v>
      </c>
      <c r="B480" s="4" t="s">
        <v>923</v>
      </c>
      <c r="C480" s="116" t="s">
        <v>924</v>
      </c>
      <c r="D480" s="222" t="s">
        <v>926</v>
      </c>
      <c r="E480" s="205" t="s">
        <v>1478</v>
      </c>
    </row>
    <row r="481" spans="1:5" x14ac:dyDescent="0.2">
      <c r="A481" s="167">
        <v>45069</v>
      </c>
      <c r="B481" s="116">
        <v>4</v>
      </c>
      <c r="C481" s="116" t="s">
        <v>1480</v>
      </c>
      <c r="D481" s="219">
        <v>501</v>
      </c>
      <c r="E481" s="205" t="s">
        <v>1479</v>
      </c>
    </row>
    <row r="482" spans="1:5" x14ac:dyDescent="0.2">
      <c r="A482" s="167">
        <v>45069</v>
      </c>
      <c r="B482" s="4">
        <v>4</v>
      </c>
      <c r="C482" s="4" t="s">
        <v>106</v>
      </c>
      <c r="D482" s="219" t="s">
        <v>543</v>
      </c>
      <c r="E482" s="208" t="s">
        <v>1481</v>
      </c>
    </row>
    <row r="483" spans="1:5" x14ac:dyDescent="0.2">
      <c r="A483" s="167">
        <v>45070</v>
      </c>
      <c r="B483" s="4" t="s">
        <v>923</v>
      </c>
      <c r="C483" s="116" t="s">
        <v>924</v>
      </c>
      <c r="D483" s="222" t="s">
        <v>926</v>
      </c>
      <c r="E483" s="205" t="s">
        <v>1465</v>
      </c>
    </row>
    <row r="484" spans="1:5" x14ac:dyDescent="0.2">
      <c r="A484" s="167">
        <v>45070</v>
      </c>
      <c r="B484" s="4">
        <v>4</v>
      </c>
      <c r="C484" s="4" t="s">
        <v>1482</v>
      </c>
      <c r="D484" s="219" t="s">
        <v>1483</v>
      </c>
      <c r="E484" s="208" t="s">
        <v>1484</v>
      </c>
    </row>
    <row r="485" spans="1:5" x14ac:dyDescent="0.2">
      <c r="A485" s="167">
        <v>45070</v>
      </c>
      <c r="B485" s="4">
        <v>12</v>
      </c>
      <c r="C485" s="4" t="s">
        <v>13</v>
      </c>
      <c r="D485" s="219">
        <v>2</v>
      </c>
      <c r="E485" s="208" t="s">
        <v>1485</v>
      </c>
    </row>
    <row r="486" spans="1:5" x14ac:dyDescent="0.2">
      <c r="A486" s="167">
        <v>45074</v>
      </c>
      <c r="B486" s="4">
        <v>4</v>
      </c>
      <c r="C486" s="4" t="s">
        <v>11</v>
      </c>
      <c r="D486" s="219">
        <v>56</v>
      </c>
      <c r="E486" s="208" t="s">
        <v>1486</v>
      </c>
    </row>
    <row r="487" spans="1:5" x14ac:dyDescent="0.2">
      <c r="A487" s="167">
        <v>45075</v>
      </c>
      <c r="B487" s="4">
        <v>4</v>
      </c>
      <c r="C487" s="116" t="s">
        <v>106</v>
      </c>
      <c r="D487" s="222" t="s">
        <v>197</v>
      </c>
      <c r="E487" s="205" t="s">
        <v>1487</v>
      </c>
    </row>
    <row r="488" spans="1:5" x14ac:dyDescent="0.2">
      <c r="A488" s="167">
        <v>45075</v>
      </c>
      <c r="B488" s="4">
        <v>4</v>
      </c>
      <c r="C488" s="116" t="s">
        <v>106</v>
      </c>
      <c r="D488" s="222" t="s">
        <v>543</v>
      </c>
      <c r="E488" s="205" t="s">
        <v>1488</v>
      </c>
    </row>
    <row r="489" spans="1:5" x14ac:dyDescent="0.2">
      <c r="A489" s="167">
        <v>45080</v>
      </c>
      <c r="B489" s="4">
        <v>4</v>
      </c>
      <c r="C489" s="116" t="s">
        <v>106</v>
      </c>
      <c r="D489" s="222" t="s">
        <v>543</v>
      </c>
      <c r="E489" s="205" t="s">
        <v>1494</v>
      </c>
    </row>
    <row r="490" spans="1:5" x14ac:dyDescent="0.2">
      <c r="A490" s="167">
        <v>45081</v>
      </c>
      <c r="B490" s="4">
        <v>4</v>
      </c>
      <c r="C490" s="4" t="s">
        <v>106</v>
      </c>
      <c r="D490" s="219" t="s">
        <v>606</v>
      </c>
      <c r="E490" s="208" t="s">
        <v>1493</v>
      </c>
    </row>
    <row r="491" spans="1:5" x14ac:dyDescent="0.2">
      <c r="A491" s="167">
        <v>45083</v>
      </c>
      <c r="B491" s="4">
        <v>2</v>
      </c>
      <c r="C491" s="4" t="s">
        <v>1178</v>
      </c>
      <c r="D491" s="219">
        <v>6</v>
      </c>
      <c r="E491" s="208" t="s">
        <v>1499</v>
      </c>
    </row>
    <row r="492" spans="1:5" x14ac:dyDescent="0.2">
      <c r="A492" s="167">
        <v>45083</v>
      </c>
      <c r="B492" s="4">
        <v>4</v>
      </c>
      <c r="C492" s="4" t="s">
        <v>106</v>
      </c>
      <c r="D492" s="219" t="s">
        <v>197</v>
      </c>
      <c r="E492" s="208" t="s">
        <v>1500</v>
      </c>
    </row>
    <row r="493" spans="1:5" x14ac:dyDescent="0.2">
      <c r="A493" s="167">
        <v>45084</v>
      </c>
      <c r="B493" s="4">
        <v>4</v>
      </c>
      <c r="C493" s="4" t="s">
        <v>106</v>
      </c>
      <c r="D493" s="222" t="s">
        <v>543</v>
      </c>
      <c r="E493" s="205" t="s">
        <v>1504</v>
      </c>
    </row>
    <row r="494" spans="1:5" x14ac:dyDescent="0.2">
      <c r="A494" s="167">
        <v>45087</v>
      </c>
      <c r="B494" s="4">
        <v>4</v>
      </c>
      <c r="C494" s="116" t="s">
        <v>591</v>
      </c>
      <c r="D494" s="219">
        <v>51</v>
      </c>
      <c r="E494" s="205" t="s">
        <v>1509</v>
      </c>
    </row>
    <row r="495" spans="1:5" x14ac:dyDescent="0.2">
      <c r="A495" s="167">
        <v>45090</v>
      </c>
      <c r="B495" s="4">
        <v>25</v>
      </c>
      <c r="C495" s="116" t="s">
        <v>169</v>
      </c>
      <c r="D495" s="222" t="s">
        <v>698</v>
      </c>
      <c r="E495" s="205" t="s">
        <v>1510</v>
      </c>
    </row>
    <row r="496" spans="1:5" x14ac:dyDescent="0.2">
      <c r="A496" s="167">
        <v>45090</v>
      </c>
      <c r="B496" s="4">
        <v>25</v>
      </c>
      <c r="C496" s="116" t="s">
        <v>169</v>
      </c>
      <c r="D496" s="222" t="s">
        <v>1379</v>
      </c>
      <c r="E496" s="205" t="s">
        <v>1511</v>
      </c>
    </row>
    <row r="497" spans="1:5" x14ac:dyDescent="0.2">
      <c r="A497" s="167">
        <v>45092</v>
      </c>
      <c r="B497" s="4" t="s">
        <v>923</v>
      </c>
      <c r="C497" s="116" t="s">
        <v>924</v>
      </c>
      <c r="D497" s="222" t="s">
        <v>926</v>
      </c>
      <c r="E497" s="205" t="s">
        <v>1522</v>
      </c>
    </row>
    <row r="498" spans="1:5" x14ac:dyDescent="0.2">
      <c r="A498" s="167">
        <v>45093</v>
      </c>
      <c r="B498" s="4" t="s">
        <v>923</v>
      </c>
      <c r="C498" s="116" t="s">
        <v>924</v>
      </c>
      <c r="D498" s="222" t="s">
        <v>926</v>
      </c>
      <c r="E498" s="205" t="s">
        <v>1521</v>
      </c>
    </row>
    <row r="499" spans="1:5" x14ac:dyDescent="0.2">
      <c r="A499" s="167">
        <v>45093</v>
      </c>
      <c r="B499" s="116" t="s">
        <v>923</v>
      </c>
      <c r="C499" s="116" t="s">
        <v>14</v>
      </c>
      <c r="D499" s="222" t="s">
        <v>961</v>
      </c>
      <c r="E499" s="205" t="s">
        <v>1513</v>
      </c>
    </row>
    <row r="500" spans="1:5" x14ac:dyDescent="0.2">
      <c r="A500" s="167">
        <v>45093</v>
      </c>
      <c r="B500" s="116" t="s">
        <v>951</v>
      </c>
      <c r="C500" s="116" t="s">
        <v>14</v>
      </c>
      <c r="D500" s="222" t="s">
        <v>961</v>
      </c>
      <c r="E500" s="205" t="s">
        <v>1514</v>
      </c>
    </row>
    <row r="501" spans="1:5" x14ac:dyDescent="0.2">
      <c r="A501" s="167">
        <v>45093</v>
      </c>
      <c r="B501" s="116">
        <v>2</v>
      </c>
      <c r="C501" s="116" t="s">
        <v>169</v>
      </c>
      <c r="D501" s="222" t="s">
        <v>827</v>
      </c>
      <c r="E501" s="205" t="s">
        <v>1516</v>
      </c>
    </row>
    <row r="502" spans="1:5" x14ac:dyDescent="0.2">
      <c r="A502" s="167">
        <v>45094</v>
      </c>
      <c r="B502" s="4" t="s">
        <v>923</v>
      </c>
      <c r="C502" s="116" t="s">
        <v>924</v>
      </c>
      <c r="D502" s="222" t="s">
        <v>926</v>
      </c>
      <c r="E502" s="205" t="s">
        <v>1520</v>
      </c>
    </row>
    <row r="503" spans="1:5" x14ac:dyDescent="0.2">
      <c r="A503" s="167">
        <v>45094</v>
      </c>
      <c r="B503" s="4">
        <v>4</v>
      </c>
      <c r="C503" s="116" t="s">
        <v>169</v>
      </c>
      <c r="D503" s="222" t="s">
        <v>1320</v>
      </c>
      <c r="E503" s="205" t="s">
        <v>1515</v>
      </c>
    </row>
    <row r="504" spans="1:5" x14ac:dyDescent="0.2">
      <c r="A504" s="167">
        <v>45095</v>
      </c>
      <c r="B504" s="4" t="s">
        <v>923</v>
      </c>
      <c r="C504" s="116" t="s">
        <v>924</v>
      </c>
      <c r="D504" s="222" t="s">
        <v>926</v>
      </c>
      <c r="E504" s="205" t="s">
        <v>1519</v>
      </c>
    </row>
    <row r="505" spans="1:5" x14ac:dyDescent="0.2">
      <c r="A505" s="167">
        <v>45096</v>
      </c>
      <c r="B505" s="4">
        <v>6</v>
      </c>
      <c r="C505" s="4" t="s">
        <v>122</v>
      </c>
      <c r="E505" s="208" t="s">
        <v>1517</v>
      </c>
    </row>
    <row r="506" spans="1:5" x14ac:dyDescent="0.2">
      <c r="A506" s="167">
        <v>45095</v>
      </c>
      <c r="B506" s="4" t="s">
        <v>923</v>
      </c>
      <c r="C506" s="116" t="s">
        <v>924</v>
      </c>
      <c r="D506" s="222" t="s">
        <v>926</v>
      </c>
      <c r="E506" s="205" t="s">
        <v>1518</v>
      </c>
    </row>
    <row r="507" spans="1:5" x14ac:dyDescent="0.2">
      <c r="A507" s="167">
        <v>45095</v>
      </c>
      <c r="B507" s="4">
        <v>6</v>
      </c>
      <c r="C507" s="116" t="s">
        <v>169</v>
      </c>
      <c r="D507" s="219">
        <v>3</v>
      </c>
      <c r="E507" s="205" t="s">
        <v>1524</v>
      </c>
    </row>
    <row r="508" spans="1:5" x14ac:dyDescent="0.2">
      <c r="A508" s="167">
        <v>45098</v>
      </c>
      <c r="B508" s="4">
        <v>5</v>
      </c>
      <c r="C508" s="4" t="s">
        <v>11</v>
      </c>
      <c r="D508" s="219">
        <v>16</v>
      </c>
      <c r="E508" s="208" t="s">
        <v>1448</v>
      </c>
    </row>
    <row r="509" spans="1:5" x14ac:dyDescent="0.2">
      <c r="A509" s="167">
        <v>45098</v>
      </c>
      <c r="B509" s="4">
        <v>4</v>
      </c>
      <c r="C509" s="4" t="s">
        <v>169</v>
      </c>
      <c r="D509" s="219" t="s">
        <v>203</v>
      </c>
      <c r="E509" s="208" t="s">
        <v>1528</v>
      </c>
    </row>
    <row r="510" spans="1:5" x14ac:dyDescent="0.2">
      <c r="A510" s="167">
        <v>45099</v>
      </c>
      <c r="B510" s="4">
        <v>2</v>
      </c>
      <c r="C510" s="4" t="s">
        <v>211</v>
      </c>
      <c r="D510" s="219">
        <v>31</v>
      </c>
      <c r="E510" s="208" t="s">
        <v>1529</v>
      </c>
    </row>
    <row r="511" spans="1:5" x14ac:dyDescent="0.2">
      <c r="A511" s="167">
        <v>45099</v>
      </c>
      <c r="B511" s="4">
        <v>4</v>
      </c>
      <c r="C511" s="4" t="s">
        <v>106</v>
      </c>
      <c r="D511" s="219" t="s">
        <v>606</v>
      </c>
      <c r="E511" s="208" t="s">
        <v>1534</v>
      </c>
    </row>
    <row r="512" spans="1:5" x14ac:dyDescent="0.2">
      <c r="A512" s="167">
        <v>45101</v>
      </c>
      <c r="B512" s="4" t="s">
        <v>923</v>
      </c>
      <c r="C512" s="116" t="s">
        <v>924</v>
      </c>
      <c r="D512" s="222" t="s">
        <v>926</v>
      </c>
      <c r="E512" s="205" t="s">
        <v>1535</v>
      </c>
    </row>
    <row r="513" spans="1:5" x14ac:dyDescent="0.2">
      <c r="A513" s="167">
        <v>45102</v>
      </c>
      <c r="B513" s="4">
        <v>4</v>
      </c>
      <c r="C513" s="4" t="s">
        <v>69</v>
      </c>
      <c r="E513" s="208" t="s">
        <v>1536</v>
      </c>
    </row>
    <row r="514" spans="1:5" x14ac:dyDescent="0.2">
      <c r="A514" s="167">
        <v>45111</v>
      </c>
      <c r="B514" s="4">
        <v>4</v>
      </c>
      <c r="C514" s="4" t="s">
        <v>106</v>
      </c>
      <c r="D514" s="219" t="s">
        <v>543</v>
      </c>
      <c r="E514" s="208" t="s">
        <v>1539</v>
      </c>
    </row>
    <row r="515" spans="1:5" x14ac:dyDescent="0.2">
      <c r="A515" s="167">
        <v>45111</v>
      </c>
      <c r="B515" s="4">
        <v>4</v>
      </c>
      <c r="C515" s="4" t="s">
        <v>106</v>
      </c>
      <c r="D515" s="219" t="s">
        <v>606</v>
      </c>
      <c r="E515" s="208" t="s">
        <v>1540</v>
      </c>
    </row>
    <row r="516" spans="1:5" x14ac:dyDescent="0.2">
      <c r="A516" s="167">
        <v>45117</v>
      </c>
      <c r="B516" s="4">
        <v>4</v>
      </c>
      <c r="C516" s="4" t="s">
        <v>169</v>
      </c>
      <c r="D516" s="219" t="s">
        <v>1320</v>
      </c>
      <c r="E516" s="208" t="s">
        <v>1545</v>
      </c>
    </row>
    <row r="517" spans="1:5" x14ac:dyDescent="0.2">
      <c r="A517" s="167">
        <v>45117</v>
      </c>
      <c r="B517" s="4">
        <v>4</v>
      </c>
      <c r="C517" s="4" t="s">
        <v>106</v>
      </c>
      <c r="D517" s="219" t="s">
        <v>197</v>
      </c>
      <c r="E517" s="208" t="s">
        <v>1546</v>
      </c>
    </row>
    <row r="518" spans="1:5" x14ac:dyDescent="0.2">
      <c r="A518" s="167">
        <v>45119</v>
      </c>
      <c r="B518" s="4">
        <v>12</v>
      </c>
      <c r="C518" s="4" t="s">
        <v>1550</v>
      </c>
      <c r="D518" s="219">
        <v>1003</v>
      </c>
      <c r="E518" s="208" t="s">
        <v>1551</v>
      </c>
    </row>
    <row r="519" spans="1:5" x14ac:dyDescent="0.2">
      <c r="A519" s="167">
        <v>45122</v>
      </c>
      <c r="B519" s="4">
        <v>12</v>
      </c>
      <c r="C519" s="116" t="s">
        <v>11</v>
      </c>
      <c r="D519" s="219">
        <v>54</v>
      </c>
      <c r="E519" s="205" t="s">
        <v>1552</v>
      </c>
    </row>
    <row r="520" spans="1:5" x14ac:dyDescent="0.2">
      <c r="A520" s="167">
        <v>45122</v>
      </c>
      <c r="B520" s="4" t="s">
        <v>923</v>
      </c>
      <c r="C520" s="116" t="s">
        <v>924</v>
      </c>
      <c r="D520" s="222" t="s">
        <v>926</v>
      </c>
      <c r="E520" s="205" t="s">
        <v>1465</v>
      </c>
    </row>
    <row r="521" spans="1:5" x14ac:dyDescent="0.2">
      <c r="A521" s="167">
        <v>45123</v>
      </c>
      <c r="B521" s="4" t="s">
        <v>923</v>
      </c>
      <c r="C521" s="116" t="s">
        <v>924</v>
      </c>
      <c r="D521" s="222" t="s">
        <v>926</v>
      </c>
      <c r="E521" s="205" t="s">
        <v>1465</v>
      </c>
    </row>
    <row r="522" spans="1:5" x14ac:dyDescent="0.2">
      <c r="A522" s="167">
        <v>45124</v>
      </c>
      <c r="B522" s="4">
        <v>5</v>
      </c>
      <c r="C522" s="116" t="s">
        <v>11</v>
      </c>
      <c r="D522" s="219">
        <v>10</v>
      </c>
      <c r="E522" s="205" t="s">
        <v>1561</v>
      </c>
    </row>
    <row r="523" spans="1:5" x14ac:dyDescent="0.2">
      <c r="A523" s="167">
        <v>45126</v>
      </c>
      <c r="B523" s="4">
        <v>12</v>
      </c>
      <c r="C523" s="116" t="s">
        <v>13</v>
      </c>
      <c r="D523" s="219">
        <v>53</v>
      </c>
      <c r="E523" s="205" t="s">
        <v>1564</v>
      </c>
    </row>
    <row r="524" spans="1:5" x14ac:dyDescent="0.2">
      <c r="A524" s="167">
        <v>45135</v>
      </c>
      <c r="B524" s="4">
        <v>25</v>
      </c>
      <c r="C524" s="4" t="s">
        <v>1263</v>
      </c>
      <c r="E524" s="208" t="s">
        <v>1568</v>
      </c>
    </row>
    <row r="525" spans="1:5" x14ac:dyDescent="0.2">
      <c r="A525" s="167">
        <v>45136</v>
      </c>
      <c r="B525" s="4">
        <v>25</v>
      </c>
      <c r="C525" s="4" t="s">
        <v>1263</v>
      </c>
      <c r="E525" s="208" t="s">
        <v>1569</v>
      </c>
    </row>
    <row r="526" spans="1:5" x14ac:dyDescent="0.2">
      <c r="A526" s="167">
        <v>45136</v>
      </c>
      <c r="B526" s="4" t="s">
        <v>923</v>
      </c>
      <c r="C526" s="116" t="s">
        <v>924</v>
      </c>
      <c r="D526" s="222" t="s">
        <v>926</v>
      </c>
      <c r="E526" s="205" t="s">
        <v>1465</v>
      </c>
    </row>
    <row r="527" spans="1:5" x14ac:dyDescent="0.2">
      <c r="A527" s="167">
        <v>45137</v>
      </c>
      <c r="B527" s="4" t="s">
        <v>923</v>
      </c>
      <c r="C527" s="116" t="s">
        <v>924</v>
      </c>
      <c r="D527" s="222" t="s">
        <v>926</v>
      </c>
      <c r="E527" s="205" t="s">
        <v>1465</v>
      </c>
    </row>
    <row r="528" spans="1:5" x14ac:dyDescent="0.2">
      <c r="A528" s="167">
        <v>45137</v>
      </c>
      <c r="B528" s="4">
        <v>2</v>
      </c>
      <c r="C528" s="4" t="s">
        <v>12</v>
      </c>
      <c r="D528" s="219">
        <v>3</v>
      </c>
      <c r="E528" s="208" t="s">
        <v>1574</v>
      </c>
    </row>
    <row r="529" spans="1:5" x14ac:dyDescent="0.2">
      <c r="A529" s="167">
        <v>45137</v>
      </c>
      <c r="B529" s="4">
        <v>4</v>
      </c>
      <c r="C529" s="4" t="s">
        <v>12</v>
      </c>
      <c r="D529" s="219">
        <v>5</v>
      </c>
      <c r="E529" s="208" t="s">
        <v>1574</v>
      </c>
    </row>
    <row r="530" spans="1:5" x14ac:dyDescent="0.2">
      <c r="A530" s="167">
        <v>45138</v>
      </c>
      <c r="B530" s="4">
        <v>3</v>
      </c>
      <c r="C530" s="4" t="s">
        <v>11</v>
      </c>
      <c r="D530" s="219" t="s">
        <v>1575</v>
      </c>
      <c r="E530" s="208" t="s">
        <v>1576</v>
      </c>
    </row>
    <row r="531" spans="1:5" x14ac:dyDescent="0.2">
      <c r="A531" s="167">
        <v>45144</v>
      </c>
      <c r="B531" s="4">
        <v>4</v>
      </c>
      <c r="C531" s="4" t="s">
        <v>622</v>
      </c>
      <c r="D531" s="219">
        <v>535</v>
      </c>
      <c r="E531" s="208" t="s">
        <v>1577</v>
      </c>
    </row>
    <row r="532" spans="1:5" x14ac:dyDescent="0.2">
      <c r="A532" s="167">
        <v>45144</v>
      </c>
      <c r="B532" s="4">
        <v>4</v>
      </c>
      <c r="C532" s="4" t="s">
        <v>435</v>
      </c>
      <c r="D532" s="219">
        <v>501</v>
      </c>
      <c r="E532" s="208" t="s">
        <v>1578</v>
      </c>
    </row>
    <row r="533" spans="1:5" x14ac:dyDescent="0.2">
      <c r="A533" s="167">
        <v>45144</v>
      </c>
      <c r="B533" s="4">
        <v>5</v>
      </c>
      <c r="C533" s="4" t="s">
        <v>169</v>
      </c>
      <c r="D533" s="219" t="s">
        <v>698</v>
      </c>
      <c r="E533" s="208" t="s">
        <v>1579</v>
      </c>
    </row>
    <row r="534" spans="1:5" x14ac:dyDescent="0.2">
      <c r="A534" s="167">
        <v>45145</v>
      </c>
      <c r="B534" s="4" t="s">
        <v>923</v>
      </c>
      <c r="C534" s="116" t="s">
        <v>924</v>
      </c>
      <c r="D534" s="222" t="s">
        <v>926</v>
      </c>
      <c r="E534" s="205" t="s">
        <v>1586</v>
      </c>
    </row>
    <row r="535" spans="1:5" x14ac:dyDescent="0.2">
      <c r="A535" s="167">
        <v>45146</v>
      </c>
      <c r="B535" s="4" t="s">
        <v>923</v>
      </c>
      <c r="C535" s="4" t="s">
        <v>924</v>
      </c>
      <c r="E535" s="208" t="s">
        <v>1587</v>
      </c>
    </row>
    <row r="536" spans="1:5" x14ac:dyDescent="0.2">
      <c r="A536" s="167">
        <v>45147</v>
      </c>
      <c r="B536" s="4" t="s">
        <v>923</v>
      </c>
      <c r="C536" s="116" t="s">
        <v>924</v>
      </c>
      <c r="D536" s="222" t="s">
        <v>926</v>
      </c>
      <c r="E536" s="205" t="s">
        <v>1591</v>
      </c>
    </row>
    <row r="537" spans="1:5" x14ac:dyDescent="0.2">
      <c r="A537" s="167">
        <v>45150</v>
      </c>
      <c r="B537" s="4">
        <v>12</v>
      </c>
      <c r="C537" s="116" t="s">
        <v>13</v>
      </c>
      <c r="D537" s="219">
        <v>53</v>
      </c>
      <c r="E537" s="205" t="s">
        <v>1592</v>
      </c>
    </row>
    <row r="538" spans="1:5" x14ac:dyDescent="0.2">
      <c r="A538" s="167">
        <v>45151</v>
      </c>
      <c r="B538" s="4" t="s">
        <v>923</v>
      </c>
      <c r="C538" s="116" t="s">
        <v>924</v>
      </c>
      <c r="D538" s="222" t="s">
        <v>926</v>
      </c>
      <c r="E538" s="205" t="s">
        <v>1595</v>
      </c>
    </row>
    <row r="539" spans="1:5" x14ac:dyDescent="0.2">
      <c r="A539" s="167">
        <v>45153</v>
      </c>
      <c r="B539" s="116" t="s">
        <v>923</v>
      </c>
      <c r="C539" s="116" t="s">
        <v>924</v>
      </c>
      <c r="D539" s="222" t="s">
        <v>926</v>
      </c>
      <c r="E539" s="205" t="s">
        <v>1597</v>
      </c>
    </row>
    <row r="540" spans="1:5" x14ac:dyDescent="0.2">
      <c r="A540" s="167">
        <v>45154</v>
      </c>
      <c r="B540" s="116" t="s">
        <v>923</v>
      </c>
      <c r="C540" s="116" t="s">
        <v>924</v>
      </c>
      <c r="D540" s="222" t="s">
        <v>926</v>
      </c>
      <c r="E540" s="205" t="s">
        <v>1598</v>
      </c>
    </row>
    <row r="541" spans="1:5" x14ac:dyDescent="0.2">
      <c r="A541" s="167">
        <v>45159</v>
      </c>
      <c r="B541" s="4">
        <v>12</v>
      </c>
      <c r="C541" s="4" t="s">
        <v>13</v>
      </c>
      <c r="D541" s="219">
        <v>54</v>
      </c>
      <c r="E541" s="208" t="s">
        <v>1600</v>
      </c>
    </row>
    <row r="542" spans="1:5" x14ac:dyDescent="0.2">
      <c r="A542" s="167">
        <v>45159</v>
      </c>
      <c r="B542" s="4">
        <v>12</v>
      </c>
      <c r="C542" s="4" t="s">
        <v>13</v>
      </c>
      <c r="D542" s="219">
        <v>1</v>
      </c>
      <c r="E542" s="208" t="s">
        <v>1601</v>
      </c>
    </row>
    <row r="543" spans="1:5" x14ac:dyDescent="0.2">
      <c r="A543" s="167">
        <v>45161</v>
      </c>
      <c r="B543" s="4">
        <v>25</v>
      </c>
      <c r="C543" s="4" t="s">
        <v>1263</v>
      </c>
      <c r="E543" s="208" t="s">
        <v>1612</v>
      </c>
    </row>
    <row r="544" spans="1:5" x14ac:dyDescent="0.2">
      <c r="A544" s="167">
        <v>45162</v>
      </c>
      <c r="B544" s="4" t="s">
        <v>951</v>
      </c>
      <c r="C544" s="116" t="s">
        <v>924</v>
      </c>
      <c r="D544" s="222" t="s">
        <v>926</v>
      </c>
      <c r="E544" s="205" t="s">
        <v>1613</v>
      </c>
    </row>
    <row r="545" spans="1:5" x14ac:dyDescent="0.2">
      <c r="A545" s="167">
        <v>45162</v>
      </c>
      <c r="B545" s="4">
        <v>4</v>
      </c>
      <c r="C545" s="4" t="s">
        <v>12</v>
      </c>
      <c r="D545" s="225" t="s">
        <v>1610</v>
      </c>
      <c r="E545" s="208" t="s">
        <v>1611</v>
      </c>
    </row>
    <row r="546" spans="1:5" x14ac:dyDescent="0.2">
      <c r="A546" s="167">
        <v>45166</v>
      </c>
      <c r="B546" s="4">
        <v>2</v>
      </c>
      <c r="C546" s="4" t="s">
        <v>924</v>
      </c>
      <c r="D546" s="219">
        <v>3</v>
      </c>
      <c r="E546" s="208" t="s">
        <v>1614</v>
      </c>
    </row>
    <row r="547" spans="1:5" x14ac:dyDescent="0.2">
      <c r="A547" s="167">
        <v>45166</v>
      </c>
      <c r="B547" s="4">
        <v>12</v>
      </c>
      <c r="C547" s="4" t="s">
        <v>169</v>
      </c>
      <c r="D547" s="219">
        <v>55</v>
      </c>
      <c r="E547" s="208" t="s">
        <v>1615</v>
      </c>
    </row>
    <row r="548" spans="1:5" x14ac:dyDescent="0.2">
      <c r="A548" s="167">
        <v>45167</v>
      </c>
      <c r="B548" s="116" t="s">
        <v>923</v>
      </c>
      <c r="C548" s="116" t="s">
        <v>924</v>
      </c>
      <c r="D548" s="222" t="s">
        <v>926</v>
      </c>
      <c r="E548" s="205" t="s">
        <v>1621</v>
      </c>
    </row>
    <row r="549" spans="1:5" x14ac:dyDescent="0.2">
      <c r="A549" s="167">
        <v>45170</v>
      </c>
      <c r="B549" s="116" t="s">
        <v>923</v>
      </c>
      <c r="C549" s="116" t="s">
        <v>924</v>
      </c>
      <c r="D549" s="222" t="s">
        <v>961</v>
      </c>
      <c r="E549" s="205" t="s">
        <v>1627</v>
      </c>
    </row>
    <row r="550" spans="1:5" x14ac:dyDescent="0.2">
      <c r="A550" s="167">
        <v>45173</v>
      </c>
      <c r="B550" s="116" t="s">
        <v>923</v>
      </c>
      <c r="C550" s="116" t="s">
        <v>924</v>
      </c>
      <c r="D550" s="222" t="s">
        <v>926</v>
      </c>
      <c r="E550" s="205" t="s">
        <v>1629</v>
      </c>
    </row>
    <row r="551" spans="1:5" x14ac:dyDescent="0.2">
      <c r="A551" s="167">
        <v>45174</v>
      </c>
      <c r="B551" s="4" t="s">
        <v>951</v>
      </c>
      <c r="C551" s="4" t="s">
        <v>122</v>
      </c>
      <c r="E551" s="208" t="s">
        <v>1632</v>
      </c>
    </row>
    <row r="552" spans="1:5" x14ac:dyDescent="0.2">
      <c r="A552" s="167">
        <v>45175</v>
      </c>
      <c r="B552" s="4">
        <v>2</v>
      </c>
      <c r="C552" s="116" t="s">
        <v>106</v>
      </c>
      <c r="D552" s="222" t="s">
        <v>967</v>
      </c>
      <c r="E552" s="205" t="s">
        <v>1635</v>
      </c>
    </row>
    <row r="553" spans="1:5" x14ac:dyDescent="0.2">
      <c r="A553" s="167">
        <v>45180</v>
      </c>
      <c r="B553" s="4">
        <v>6</v>
      </c>
      <c r="C553" s="4" t="s">
        <v>12</v>
      </c>
      <c r="D553" s="219">
        <v>4</v>
      </c>
      <c r="E553" s="208" t="s">
        <v>1636</v>
      </c>
    </row>
    <row r="554" spans="1:5" x14ac:dyDescent="0.2">
      <c r="A554" s="167">
        <v>45180</v>
      </c>
      <c r="B554" s="4">
        <v>2</v>
      </c>
      <c r="C554" s="116"/>
      <c r="D554" s="222" t="s">
        <v>1639</v>
      </c>
      <c r="E554" s="205" t="s">
        <v>1640</v>
      </c>
    </row>
    <row r="555" spans="1:5" x14ac:dyDescent="0.2">
      <c r="A555" s="167">
        <v>45180</v>
      </c>
      <c r="B555" s="4">
        <v>5</v>
      </c>
      <c r="C555" s="116" t="s">
        <v>169</v>
      </c>
      <c r="D555" s="222" t="s">
        <v>823</v>
      </c>
      <c r="E555" s="205" t="s">
        <v>1641</v>
      </c>
    </row>
    <row r="556" spans="1:5" x14ac:dyDescent="0.2">
      <c r="A556" s="167">
        <v>45181</v>
      </c>
      <c r="B556" s="4">
        <v>5</v>
      </c>
      <c r="C556" s="4" t="s">
        <v>1667</v>
      </c>
      <c r="E556" s="205" t="s">
        <v>1668</v>
      </c>
    </row>
    <row r="557" spans="1:5" x14ac:dyDescent="0.2">
      <c r="A557" s="167">
        <v>45182</v>
      </c>
      <c r="B557" s="4">
        <v>4</v>
      </c>
      <c r="C557" s="4" t="s">
        <v>211</v>
      </c>
      <c r="D557" s="219">
        <v>17</v>
      </c>
      <c r="E557" s="208" t="s">
        <v>1669</v>
      </c>
    </row>
    <row r="558" spans="1:5" x14ac:dyDescent="0.2">
      <c r="A558" s="167">
        <v>45186</v>
      </c>
      <c r="B558" s="4">
        <v>4</v>
      </c>
      <c r="C558" s="4" t="s">
        <v>12</v>
      </c>
      <c r="D558" s="219">
        <v>4</v>
      </c>
      <c r="E558" s="208" t="s">
        <v>1676</v>
      </c>
    </row>
    <row r="559" spans="1:5" x14ac:dyDescent="0.2">
      <c r="A559" s="167">
        <v>45187</v>
      </c>
      <c r="B559" s="4">
        <v>4</v>
      </c>
      <c r="C559" s="4" t="s">
        <v>106</v>
      </c>
      <c r="D559" s="219" t="s">
        <v>606</v>
      </c>
      <c r="E559" s="208" t="s">
        <v>1677</v>
      </c>
    </row>
    <row r="560" spans="1:5" x14ac:dyDescent="0.2">
      <c r="A560" s="167">
        <v>45188</v>
      </c>
      <c r="B560" s="4" t="s">
        <v>923</v>
      </c>
      <c r="C560" s="116" t="s">
        <v>924</v>
      </c>
      <c r="D560" s="222" t="s">
        <v>926</v>
      </c>
      <c r="E560" s="205" t="s">
        <v>1678</v>
      </c>
    </row>
    <row r="561" spans="1:5" x14ac:dyDescent="0.2">
      <c r="A561" s="167">
        <v>45188</v>
      </c>
      <c r="B561" s="4">
        <v>4</v>
      </c>
      <c r="C561" s="4" t="s">
        <v>106</v>
      </c>
      <c r="D561" s="219" t="s">
        <v>543</v>
      </c>
      <c r="E561" s="208" t="s">
        <v>1682</v>
      </c>
    </row>
    <row r="562" spans="1:5" x14ac:dyDescent="0.2">
      <c r="A562" s="167">
        <v>45189</v>
      </c>
      <c r="B562" s="4" t="s">
        <v>923</v>
      </c>
      <c r="C562" s="116" t="s">
        <v>924</v>
      </c>
      <c r="D562" s="222" t="s">
        <v>926</v>
      </c>
      <c r="E562" s="205" t="s">
        <v>1683</v>
      </c>
    </row>
    <row r="563" spans="1:5" x14ac:dyDescent="0.2">
      <c r="A563" s="167">
        <v>45195</v>
      </c>
      <c r="B563" s="4" t="s">
        <v>923</v>
      </c>
      <c r="C563" s="116" t="s">
        <v>924</v>
      </c>
      <c r="D563" s="222" t="s">
        <v>926</v>
      </c>
      <c r="E563" s="205" t="s">
        <v>1692</v>
      </c>
    </row>
    <row r="564" spans="1:5" x14ac:dyDescent="0.2">
      <c r="A564" s="167">
        <v>45195</v>
      </c>
      <c r="B564" s="4">
        <v>4</v>
      </c>
      <c r="C564" s="116" t="s">
        <v>253</v>
      </c>
      <c r="D564" s="219">
        <v>9</v>
      </c>
      <c r="E564" s="208" t="s">
        <v>1691</v>
      </c>
    </row>
    <row r="565" spans="1:5" x14ac:dyDescent="0.2">
      <c r="A565" s="167">
        <v>45196</v>
      </c>
      <c r="B565" s="4" t="s">
        <v>923</v>
      </c>
      <c r="C565" s="116" t="s">
        <v>924</v>
      </c>
      <c r="D565" s="222" t="s">
        <v>926</v>
      </c>
      <c r="E565" s="205" t="s">
        <v>1693</v>
      </c>
    </row>
    <row r="566" spans="1:5" x14ac:dyDescent="0.2">
      <c r="A566" s="167">
        <v>45197</v>
      </c>
      <c r="B566" s="4">
        <v>2</v>
      </c>
      <c r="C566" s="116" t="s">
        <v>924</v>
      </c>
      <c r="D566" s="222">
        <v>3</v>
      </c>
      <c r="E566" s="205" t="s">
        <v>1195</v>
      </c>
    </row>
    <row r="567" spans="1:5" x14ac:dyDescent="0.2">
      <c r="A567" s="167">
        <v>45197</v>
      </c>
      <c r="B567" s="4" t="s">
        <v>923</v>
      </c>
      <c r="C567" s="116" t="s">
        <v>924</v>
      </c>
      <c r="D567" s="222" t="s">
        <v>926</v>
      </c>
      <c r="E567" s="205" t="s">
        <v>1694</v>
      </c>
    </row>
    <row r="568" spans="1:5" x14ac:dyDescent="0.2">
      <c r="A568" s="167">
        <v>45198</v>
      </c>
      <c r="B568" s="4">
        <v>5</v>
      </c>
      <c r="C568" s="116" t="s">
        <v>211</v>
      </c>
      <c r="D568" s="222">
        <v>15</v>
      </c>
      <c r="E568" s="205" t="s">
        <v>1698</v>
      </c>
    </row>
    <row r="569" spans="1:5" x14ac:dyDescent="0.2">
      <c r="A569" s="167">
        <v>45198</v>
      </c>
      <c r="B569" s="4">
        <v>25</v>
      </c>
      <c r="C569" s="116" t="s">
        <v>1263</v>
      </c>
      <c r="D569" s="222"/>
      <c r="E569" s="205" t="s">
        <v>1699</v>
      </c>
    </row>
    <row r="570" spans="1:5" x14ac:dyDescent="0.2">
      <c r="A570" s="167">
        <v>45198</v>
      </c>
      <c r="B570" s="4" t="s">
        <v>923</v>
      </c>
      <c r="C570" s="116" t="s">
        <v>924</v>
      </c>
      <c r="D570" s="222" t="s">
        <v>926</v>
      </c>
      <c r="E570" s="205" t="s">
        <v>1695</v>
      </c>
    </row>
    <row r="571" spans="1:5" x14ac:dyDescent="0.2">
      <c r="A571" s="167">
        <v>45199</v>
      </c>
      <c r="B571" s="4" t="s">
        <v>923</v>
      </c>
      <c r="C571" s="116" t="s">
        <v>924</v>
      </c>
      <c r="D571" s="222" t="s">
        <v>926</v>
      </c>
      <c r="E571" s="205" t="s">
        <v>1696</v>
      </c>
    </row>
    <row r="572" spans="1:5" x14ac:dyDescent="0.2">
      <c r="A572" s="167">
        <v>45200</v>
      </c>
      <c r="B572" s="4" t="s">
        <v>923</v>
      </c>
      <c r="C572" s="116" t="s">
        <v>924</v>
      </c>
      <c r="D572" s="222" t="s">
        <v>926</v>
      </c>
      <c r="E572" s="205" t="s">
        <v>1697</v>
      </c>
    </row>
    <row r="573" spans="1:5" x14ac:dyDescent="0.2">
      <c r="A573" s="167">
        <v>45202</v>
      </c>
      <c r="B573" s="4" t="s">
        <v>923</v>
      </c>
      <c r="C573" s="116" t="s">
        <v>924</v>
      </c>
      <c r="D573" s="222" t="s">
        <v>926</v>
      </c>
      <c r="E573" s="205" t="s">
        <v>1706</v>
      </c>
    </row>
    <row r="574" spans="1:5" x14ac:dyDescent="0.2">
      <c r="A574" s="167">
        <v>45203</v>
      </c>
      <c r="B574" s="4" t="s">
        <v>923</v>
      </c>
      <c r="C574" s="116" t="s">
        <v>924</v>
      </c>
      <c r="D574" s="222" t="s">
        <v>926</v>
      </c>
      <c r="E574" s="208" t="s">
        <v>1707</v>
      </c>
    </row>
    <row r="575" spans="1:5" x14ac:dyDescent="0.2">
      <c r="A575" s="167">
        <v>45204</v>
      </c>
      <c r="B575" s="4" t="s">
        <v>923</v>
      </c>
      <c r="C575" s="116" t="s">
        <v>924</v>
      </c>
      <c r="D575" s="222" t="s">
        <v>926</v>
      </c>
      <c r="E575" s="208" t="s">
        <v>1705</v>
      </c>
    </row>
    <row r="576" spans="1:5" x14ac:dyDescent="0.2">
      <c r="A576" s="167">
        <v>45205</v>
      </c>
      <c r="B576" s="4" t="s">
        <v>923</v>
      </c>
      <c r="C576" s="116" t="s">
        <v>924</v>
      </c>
      <c r="D576" s="222" t="s">
        <v>926</v>
      </c>
      <c r="E576" s="208" t="s">
        <v>1708</v>
      </c>
    </row>
    <row r="577" spans="1:5" x14ac:dyDescent="0.2">
      <c r="A577" s="167">
        <v>45206</v>
      </c>
      <c r="B577" s="4" t="s">
        <v>923</v>
      </c>
      <c r="C577" s="116" t="s">
        <v>924</v>
      </c>
      <c r="D577" s="222" t="s">
        <v>926</v>
      </c>
      <c r="E577" s="208" t="s">
        <v>1709</v>
      </c>
    </row>
    <row r="578" spans="1:5" x14ac:dyDescent="0.2">
      <c r="A578" s="167">
        <v>45207</v>
      </c>
      <c r="B578" s="4" t="s">
        <v>923</v>
      </c>
      <c r="C578" s="116" t="s">
        <v>924</v>
      </c>
      <c r="D578" s="222" t="s">
        <v>926</v>
      </c>
      <c r="E578" s="208" t="s">
        <v>1710</v>
      </c>
    </row>
    <row r="579" spans="1:5" x14ac:dyDescent="0.2">
      <c r="A579" s="167">
        <v>45209</v>
      </c>
      <c r="B579" s="4">
        <v>12</v>
      </c>
      <c r="C579" s="4" t="s">
        <v>1715</v>
      </c>
      <c r="E579" s="208" t="s">
        <v>1716</v>
      </c>
    </row>
    <row r="580" spans="1:5" x14ac:dyDescent="0.2">
      <c r="A580" s="167">
        <v>45210</v>
      </c>
      <c r="B580" s="4">
        <v>12</v>
      </c>
      <c r="C580" s="4" t="s">
        <v>169</v>
      </c>
      <c r="D580" s="219">
        <v>55</v>
      </c>
      <c r="E580" s="208" t="s">
        <v>1717</v>
      </c>
    </row>
    <row r="581" spans="1:5" x14ac:dyDescent="0.2">
      <c r="A581" s="167">
        <v>45220</v>
      </c>
      <c r="B581" s="4">
        <v>4</v>
      </c>
      <c r="C581" s="4" t="s">
        <v>106</v>
      </c>
      <c r="D581" s="219">
        <v>2</v>
      </c>
      <c r="E581" s="208" t="s">
        <v>1718</v>
      </c>
    </row>
    <row r="582" spans="1:5" x14ac:dyDescent="0.2">
      <c r="A582" s="167">
        <v>45218</v>
      </c>
      <c r="B582" s="4">
        <v>4</v>
      </c>
      <c r="C582" s="4" t="s">
        <v>13</v>
      </c>
      <c r="D582" s="219">
        <v>51</v>
      </c>
      <c r="E582" s="208" t="s">
        <v>1719</v>
      </c>
    </row>
    <row r="583" spans="1:5" x14ac:dyDescent="0.2">
      <c r="A583" s="167">
        <v>45224</v>
      </c>
      <c r="B583" s="4">
        <v>4</v>
      </c>
      <c r="C583" s="116" t="s">
        <v>12</v>
      </c>
      <c r="D583" s="219">
        <v>4</v>
      </c>
      <c r="E583" s="205" t="s">
        <v>1737</v>
      </c>
    </row>
    <row r="584" spans="1:5" x14ac:dyDescent="0.2">
      <c r="A584" s="167">
        <v>45226</v>
      </c>
      <c r="B584" s="4" t="s">
        <v>122</v>
      </c>
      <c r="C584" s="116" t="s">
        <v>1247</v>
      </c>
      <c r="D584" s="222"/>
      <c r="E584" s="205" t="s">
        <v>1742</v>
      </c>
    </row>
    <row r="585" spans="1:5" x14ac:dyDescent="0.2">
      <c r="A585" s="167">
        <v>45227</v>
      </c>
      <c r="B585" s="4" t="s">
        <v>923</v>
      </c>
      <c r="C585" s="116" t="s">
        <v>924</v>
      </c>
      <c r="D585" s="222" t="s">
        <v>926</v>
      </c>
      <c r="E585" s="205" t="s">
        <v>1739</v>
      </c>
    </row>
    <row r="586" spans="1:5" x14ac:dyDescent="0.2">
      <c r="A586" s="167">
        <v>45227</v>
      </c>
      <c r="B586" s="4">
        <v>4</v>
      </c>
      <c r="C586" s="116" t="s">
        <v>11</v>
      </c>
      <c r="D586" s="222" t="s">
        <v>606</v>
      </c>
      <c r="E586" s="205" t="s">
        <v>1743</v>
      </c>
    </row>
    <row r="587" spans="1:5" x14ac:dyDescent="0.2">
      <c r="A587" s="167">
        <v>45228</v>
      </c>
      <c r="B587" s="4">
        <v>5</v>
      </c>
      <c r="C587" s="116" t="s">
        <v>1667</v>
      </c>
      <c r="D587" s="222"/>
      <c r="E587" s="205" t="s">
        <v>1740</v>
      </c>
    </row>
    <row r="588" spans="1:5" x14ac:dyDescent="0.2">
      <c r="A588" s="167">
        <v>45228</v>
      </c>
      <c r="B588" s="4" t="s">
        <v>923</v>
      </c>
      <c r="C588" s="116" t="s">
        <v>924</v>
      </c>
      <c r="D588" s="222" t="s">
        <v>926</v>
      </c>
      <c r="E588" s="205" t="s">
        <v>1738</v>
      </c>
    </row>
    <row r="589" spans="1:5" x14ac:dyDescent="0.2">
      <c r="A589" s="167">
        <v>45228</v>
      </c>
      <c r="B589" s="4">
        <v>5</v>
      </c>
      <c r="C589" s="116" t="s">
        <v>1667</v>
      </c>
      <c r="E589" s="205" t="s">
        <v>1745</v>
      </c>
    </row>
    <row r="590" spans="1:5" x14ac:dyDescent="0.2">
      <c r="A590" s="167">
        <v>45229</v>
      </c>
      <c r="B590" s="4">
        <v>2</v>
      </c>
      <c r="C590" s="4" t="s">
        <v>106</v>
      </c>
      <c r="D590" s="219" t="s">
        <v>698</v>
      </c>
      <c r="E590" s="208" t="s">
        <v>1746</v>
      </c>
    </row>
    <row r="591" spans="1:5" x14ac:dyDescent="0.2">
      <c r="A591" s="167">
        <v>45230</v>
      </c>
      <c r="B591" s="4">
        <v>5</v>
      </c>
      <c r="C591" s="116" t="s">
        <v>1667</v>
      </c>
      <c r="D591" s="222"/>
      <c r="E591" s="205" t="s">
        <v>1747</v>
      </c>
    </row>
    <row r="592" spans="1:5" x14ac:dyDescent="0.2">
      <c r="A592" s="167">
        <v>45231</v>
      </c>
      <c r="B592" s="4">
        <v>4</v>
      </c>
      <c r="C592" s="116" t="s">
        <v>12</v>
      </c>
      <c r="D592" s="219">
        <v>4</v>
      </c>
      <c r="E592" s="205" t="s">
        <v>1751</v>
      </c>
    </row>
    <row r="593" spans="1:5" x14ac:dyDescent="0.2">
      <c r="A593" s="167">
        <v>45231</v>
      </c>
      <c r="B593" s="4">
        <v>6</v>
      </c>
      <c r="C593" s="116" t="s">
        <v>12</v>
      </c>
      <c r="D593" s="219">
        <v>3</v>
      </c>
      <c r="E593" s="205" t="s">
        <v>1752</v>
      </c>
    </row>
    <row r="594" spans="1:5" x14ac:dyDescent="0.2">
      <c r="A594" s="167">
        <v>45231</v>
      </c>
      <c r="B594" s="4">
        <v>6</v>
      </c>
      <c r="C594" s="4" t="s">
        <v>12</v>
      </c>
      <c r="D594" s="219">
        <v>4</v>
      </c>
      <c r="E594" s="205" t="s">
        <v>1753</v>
      </c>
    </row>
    <row r="595" spans="1:5" x14ac:dyDescent="0.2">
      <c r="A595" s="167">
        <v>45243</v>
      </c>
      <c r="B595" s="116" t="s">
        <v>923</v>
      </c>
      <c r="C595" s="116" t="s">
        <v>924</v>
      </c>
      <c r="D595" s="222" t="s">
        <v>961</v>
      </c>
      <c r="E595" s="208" t="s">
        <v>1765</v>
      </c>
    </row>
    <row r="596" spans="1:5" x14ac:dyDescent="0.2">
      <c r="A596" s="167">
        <v>45245</v>
      </c>
      <c r="B596" s="116">
        <v>25</v>
      </c>
      <c r="C596" s="116" t="s">
        <v>1178</v>
      </c>
      <c r="D596" s="222">
        <v>107</v>
      </c>
      <c r="E596" s="208" t="s">
        <v>1768</v>
      </c>
    </row>
    <row r="597" spans="1:5" x14ac:dyDescent="0.2">
      <c r="A597" s="167">
        <v>45246</v>
      </c>
      <c r="B597" s="116">
        <v>5</v>
      </c>
      <c r="C597" s="116" t="s">
        <v>169</v>
      </c>
      <c r="D597" s="222" t="s">
        <v>1177</v>
      </c>
      <c r="E597" s="208" t="s">
        <v>1767</v>
      </c>
    </row>
    <row r="598" spans="1:5" x14ac:dyDescent="0.2">
      <c r="A598" s="167">
        <v>45246</v>
      </c>
      <c r="B598" s="4" t="s">
        <v>923</v>
      </c>
      <c r="C598" s="116" t="s">
        <v>924</v>
      </c>
      <c r="D598" s="222" t="s">
        <v>926</v>
      </c>
      <c r="E598" s="205" t="s">
        <v>1766</v>
      </c>
    </row>
    <row r="599" spans="1:5" x14ac:dyDescent="0.2">
      <c r="A599" s="167">
        <v>45249</v>
      </c>
      <c r="B599" s="4">
        <v>5</v>
      </c>
      <c r="C599" s="116" t="s">
        <v>12</v>
      </c>
      <c r="D599" s="222">
        <v>52</v>
      </c>
      <c r="E599" s="205" t="s">
        <v>1772</v>
      </c>
    </row>
    <row r="600" spans="1:5" x14ac:dyDescent="0.2">
      <c r="A600" s="167">
        <v>45249</v>
      </c>
      <c r="B600" s="4">
        <v>12</v>
      </c>
      <c r="C600" s="116" t="s">
        <v>1245</v>
      </c>
      <c r="D600" s="222">
        <v>1</v>
      </c>
      <c r="E600" s="205" t="s">
        <v>1771</v>
      </c>
    </row>
    <row r="601" spans="1:5" x14ac:dyDescent="0.2">
      <c r="A601" s="167">
        <v>45250</v>
      </c>
      <c r="B601" s="4" t="s">
        <v>923</v>
      </c>
      <c r="C601" s="116" t="s">
        <v>924</v>
      </c>
      <c r="D601" s="222" t="s">
        <v>926</v>
      </c>
      <c r="E601" s="205" t="s">
        <v>1769</v>
      </c>
    </row>
    <row r="602" spans="1:5" x14ac:dyDescent="0.2">
      <c r="A602" s="167">
        <v>45250</v>
      </c>
      <c r="B602" s="4">
        <v>4</v>
      </c>
      <c r="C602" s="4" t="s">
        <v>11</v>
      </c>
      <c r="D602" s="219" t="s">
        <v>197</v>
      </c>
      <c r="E602" s="208" t="s">
        <v>1770</v>
      </c>
    </row>
    <row r="603" spans="1:5" x14ac:dyDescent="0.2">
      <c r="A603" s="167">
        <v>45250</v>
      </c>
      <c r="B603" s="4">
        <v>5</v>
      </c>
      <c r="C603" s="4" t="s">
        <v>223</v>
      </c>
      <c r="D603" s="219">
        <v>51</v>
      </c>
      <c r="E603" s="205" t="s">
        <v>1773</v>
      </c>
    </row>
    <row r="604" spans="1:5" x14ac:dyDescent="0.2">
      <c r="A604" s="167">
        <v>45264</v>
      </c>
      <c r="B604" s="4">
        <v>4</v>
      </c>
      <c r="C604" s="4" t="s">
        <v>106</v>
      </c>
      <c r="D604" s="219" t="s">
        <v>606</v>
      </c>
      <c r="E604" s="205" t="s">
        <v>1774</v>
      </c>
    </row>
    <row r="605" spans="1:5" x14ac:dyDescent="0.2">
      <c r="A605" s="167">
        <v>45265</v>
      </c>
      <c r="B605" s="4" t="s">
        <v>923</v>
      </c>
      <c r="C605" s="116" t="s">
        <v>924</v>
      </c>
      <c r="D605" s="222" t="s">
        <v>926</v>
      </c>
      <c r="E605" s="205" t="s">
        <v>1739</v>
      </c>
    </row>
    <row r="606" spans="1:5" x14ac:dyDescent="0.2">
      <c r="A606" s="167">
        <v>45266</v>
      </c>
      <c r="B606" s="4">
        <v>4</v>
      </c>
      <c r="C606" s="4" t="s">
        <v>106</v>
      </c>
      <c r="D606" s="219" t="s">
        <v>543</v>
      </c>
      <c r="E606" s="205" t="s">
        <v>1779</v>
      </c>
    </row>
    <row r="607" spans="1:5" x14ac:dyDescent="0.2">
      <c r="A607" s="167">
        <v>45267</v>
      </c>
      <c r="B607" s="4" t="s">
        <v>923</v>
      </c>
      <c r="C607" s="116" t="s">
        <v>924</v>
      </c>
      <c r="D607" s="222" t="s">
        <v>926</v>
      </c>
      <c r="E607" s="208" t="s">
        <v>1780</v>
      </c>
    </row>
    <row r="608" spans="1:5" x14ac:dyDescent="0.2">
      <c r="A608" s="167">
        <v>45268</v>
      </c>
      <c r="B608" s="4" t="s">
        <v>923</v>
      </c>
      <c r="C608" s="116" t="s">
        <v>924</v>
      </c>
      <c r="D608" s="222" t="s">
        <v>926</v>
      </c>
      <c r="E608" s="208" t="s">
        <v>1781</v>
      </c>
    </row>
    <row r="609" spans="1:5" x14ac:dyDescent="0.2">
      <c r="A609" s="167">
        <v>45272</v>
      </c>
      <c r="B609" s="4" t="s">
        <v>923</v>
      </c>
      <c r="C609" s="116" t="s">
        <v>924</v>
      </c>
      <c r="D609" s="222" t="s">
        <v>926</v>
      </c>
      <c r="E609" s="208" t="s">
        <v>1783</v>
      </c>
    </row>
    <row r="610" spans="1:5" x14ac:dyDescent="0.2">
      <c r="A610" s="167">
        <v>45640</v>
      </c>
      <c r="B610" s="4" t="s">
        <v>122</v>
      </c>
      <c r="C610" s="116" t="s">
        <v>122</v>
      </c>
      <c r="D610" s="222"/>
      <c r="E610" s="208" t="s">
        <v>1791</v>
      </c>
    </row>
    <row r="611" spans="1:5" x14ac:dyDescent="0.2">
      <c r="A611" s="167">
        <v>45319</v>
      </c>
      <c r="B611" s="4">
        <v>4</v>
      </c>
      <c r="C611" s="116" t="s">
        <v>106</v>
      </c>
      <c r="D611" s="222" t="s">
        <v>543</v>
      </c>
      <c r="E611" s="208" t="s">
        <v>1794</v>
      </c>
    </row>
    <row r="612" spans="1:5" x14ac:dyDescent="0.2">
      <c r="A612" s="167">
        <v>45320</v>
      </c>
      <c r="B612" s="4">
        <v>4</v>
      </c>
      <c r="C612" s="4" t="s">
        <v>11</v>
      </c>
      <c r="D612" s="219">
        <v>57</v>
      </c>
      <c r="E612" s="208" t="s">
        <v>1790</v>
      </c>
    </row>
    <row r="613" spans="1:5" x14ac:dyDescent="0.2">
      <c r="A613" s="167">
        <v>45320</v>
      </c>
      <c r="B613" s="4">
        <v>25</v>
      </c>
      <c r="C613" s="4" t="s">
        <v>169</v>
      </c>
      <c r="D613" s="219" t="s">
        <v>1792</v>
      </c>
      <c r="E613" s="208" t="s">
        <v>1793</v>
      </c>
    </row>
    <row r="614" spans="1:5" x14ac:dyDescent="0.2">
      <c r="A614" s="167">
        <v>45323</v>
      </c>
      <c r="B614" s="4">
        <v>12</v>
      </c>
      <c r="C614" s="116" t="s">
        <v>13</v>
      </c>
      <c r="D614" s="219">
        <v>2</v>
      </c>
      <c r="E614" s="205" t="s">
        <v>1796</v>
      </c>
    </row>
    <row r="615" spans="1:5" x14ac:dyDescent="0.2">
      <c r="A615" s="167">
        <v>45324</v>
      </c>
      <c r="B615" s="4">
        <v>4</v>
      </c>
      <c r="C615" s="116" t="s">
        <v>106</v>
      </c>
      <c r="D615" s="222" t="s">
        <v>606</v>
      </c>
      <c r="E615" s="205" t="s">
        <v>1795</v>
      </c>
    </row>
    <row r="616" spans="1:5" x14ac:dyDescent="0.2">
      <c r="A616" s="167">
        <v>45326</v>
      </c>
      <c r="B616" s="4" t="s">
        <v>923</v>
      </c>
      <c r="C616" s="116" t="s">
        <v>924</v>
      </c>
      <c r="D616" s="222" t="s">
        <v>926</v>
      </c>
      <c r="E616" s="205" t="s">
        <v>1797</v>
      </c>
    </row>
    <row r="617" spans="1:5" x14ac:dyDescent="0.2">
      <c r="A617" s="167">
        <v>45343</v>
      </c>
      <c r="B617" s="4" t="s">
        <v>923</v>
      </c>
      <c r="C617" s="116" t="s">
        <v>924</v>
      </c>
      <c r="D617" s="222" t="s">
        <v>926</v>
      </c>
      <c r="E617" s="205" t="s">
        <v>1819</v>
      </c>
    </row>
    <row r="618" spans="1:5" x14ac:dyDescent="0.2">
      <c r="A618" s="167">
        <v>45343</v>
      </c>
      <c r="B618" s="4">
        <v>4</v>
      </c>
      <c r="C618" s="4" t="s">
        <v>106</v>
      </c>
      <c r="D618" s="219" t="s">
        <v>197</v>
      </c>
      <c r="E618" s="208" t="s">
        <v>1820</v>
      </c>
    </row>
    <row r="619" spans="1:5" x14ac:dyDescent="0.2">
      <c r="A619" s="167">
        <v>45361</v>
      </c>
      <c r="B619" s="4" t="s">
        <v>923</v>
      </c>
      <c r="C619" s="116" t="s">
        <v>924</v>
      </c>
      <c r="D619" s="222" t="s">
        <v>926</v>
      </c>
      <c r="E619" s="205" t="s">
        <v>1836</v>
      </c>
    </row>
    <row r="620" spans="1:5" x14ac:dyDescent="0.2">
      <c r="A620" s="167">
        <v>45361</v>
      </c>
      <c r="B620" s="4">
        <v>4</v>
      </c>
      <c r="C620" s="116" t="s">
        <v>169</v>
      </c>
      <c r="D620" s="222" t="s">
        <v>1208</v>
      </c>
      <c r="E620" s="205" t="s">
        <v>1382</v>
      </c>
    </row>
    <row r="621" spans="1:5" x14ac:dyDescent="0.2">
      <c r="A621" s="167">
        <v>45362</v>
      </c>
      <c r="B621" s="4">
        <v>4</v>
      </c>
      <c r="C621" s="4" t="s">
        <v>11</v>
      </c>
      <c r="D621" s="219">
        <v>57</v>
      </c>
      <c r="E621" s="208" t="s">
        <v>1835</v>
      </c>
    </row>
    <row r="622" spans="1:5" x14ac:dyDescent="0.2">
      <c r="A622" s="167">
        <v>45362</v>
      </c>
      <c r="B622" s="4">
        <v>5</v>
      </c>
      <c r="C622" s="4" t="s">
        <v>1837</v>
      </c>
      <c r="E622" s="208" t="s">
        <v>1838</v>
      </c>
    </row>
    <row r="623" spans="1:5" x14ac:dyDescent="0.2">
      <c r="A623" s="167">
        <v>45364</v>
      </c>
      <c r="B623" s="4" t="s">
        <v>923</v>
      </c>
      <c r="C623" s="116" t="s">
        <v>924</v>
      </c>
      <c r="D623" s="222" t="s">
        <v>926</v>
      </c>
      <c r="E623" s="205" t="s">
        <v>1839</v>
      </c>
    </row>
    <row r="624" spans="1:5" x14ac:dyDescent="0.2">
      <c r="A624" s="167">
        <v>45383</v>
      </c>
      <c r="B624" s="4">
        <v>3</v>
      </c>
      <c r="C624" s="4" t="s">
        <v>13</v>
      </c>
      <c r="D624" s="219">
        <v>1</v>
      </c>
      <c r="E624" s="208" t="s">
        <v>1843</v>
      </c>
    </row>
    <row r="625" spans="1:5" x14ac:dyDescent="0.2">
      <c r="A625" s="167">
        <v>45386</v>
      </c>
      <c r="B625" s="4">
        <v>25</v>
      </c>
      <c r="C625" s="4" t="s">
        <v>1844</v>
      </c>
      <c r="E625" s="208" t="s">
        <v>1845</v>
      </c>
    </row>
    <row r="626" spans="1:5" x14ac:dyDescent="0.2">
      <c r="A626" s="167">
        <v>45402</v>
      </c>
      <c r="B626" s="4">
        <v>5</v>
      </c>
      <c r="C626" s="4" t="s">
        <v>1846</v>
      </c>
      <c r="E626" s="208" t="s">
        <v>1847</v>
      </c>
    </row>
    <row r="627" spans="1:5" x14ac:dyDescent="0.2">
      <c r="A627" s="167">
        <v>45424</v>
      </c>
      <c r="B627" s="4">
        <v>5</v>
      </c>
      <c r="C627" s="4" t="s">
        <v>622</v>
      </c>
      <c r="D627" s="219">
        <v>9</v>
      </c>
      <c r="E627" s="208" t="s">
        <v>1858</v>
      </c>
    </row>
    <row r="628" spans="1:5" x14ac:dyDescent="0.2">
      <c r="A628" s="167">
        <v>45426</v>
      </c>
      <c r="B628" s="4">
        <v>2</v>
      </c>
      <c r="C628" s="4" t="s">
        <v>106</v>
      </c>
      <c r="D628" s="231" t="s">
        <v>1867</v>
      </c>
      <c r="E628" s="208" t="s">
        <v>1869</v>
      </c>
    </row>
    <row r="629" spans="1:5" x14ac:dyDescent="0.2">
      <c r="A629" s="167">
        <v>45426</v>
      </c>
      <c r="B629" s="4">
        <v>4</v>
      </c>
      <c r="C629" s="4" t="s">
        <v>106</v>
      </c>
      <c r="D629" s="219" t="s">
        <v>1868</v>
      </c>
      <c r="E629" s="208" t="s">
        <v>1870</v>
      </c>
    </row>
    <row r="630" spans="1:5" x14ac:dyDescent="0.2">
      <c r="A630" s="167">
        <v>45431</v>
      </c>
      <c r="B630" s="4">
        <v>4</v>
      </c>
      <c r="C630" s="116" t="s">
        <v>106</v>
      </c>
      <c r="D630" s="222" t="s">
        <v>197</v>
      </c>
      <c r="E630" s="205" t="s">
        <v>1871</v>
      </c>
    </row>
    <row r="631" spans="1:5" x14ac:dyDescent="0.2">
      <c r="A631" s="167">
        <v>45434</v>
      </c>
      <c r="B631" s="4">
        <v>2</v>
      </c>
      <c r="C631" s="4" t="s">
        <v>106</v>
      </c>
      <c r="D631" s="231" t="s">
        <v>1867</v>
      </c>
      <c r="E631" s="208" t="s">
        <v>1874</v>
      </c>
    </row>
    <row r="632" spans="1:5" x14ac:dyDescent="0.2">
      <c r="A632" s="167">
        <v>45447</v>
      </c>
      <c r="B632" s="4">
        <v>5</v>
      </c>
      <c r="C632" s="4" t="s">
        <v>1876</v>
      </c>
      <c r="E632" s="208" t="s">
        <v>1877</v>
      </c>
    </row>
    <row r="633" spans="1:5" x14ac:dyDescent="0.2">
      <c r="A633" s="167">
        <v>45476</v>
      </c>
      <c r="B633" s="4">
        <v>4</v>
      </c>
      <c r="C633" s="4" t="s">
        <v>106</v>
      </c>
      <c r="D633" s="219" t="s">
        <v>1868</v>
      </c>
      <c r="E633" s="208" t="s">
        <v>1889</v>
      </c>
    </row>
    <row r="634" spans="1:5" x14ac:dyDescent="0.2">
      <c r="A634" s="167">
        <v>45496</v>
      </c>
      <c r="B634" s="4">
        <v>4</v>
      </c>
      <c r="C634" s="116" t="s">
        <v>106</v>
      </c>
      <c r="D634" s="222" t="s">
        <v>1895</v>
      </c>
      <c r="E634" s="205" t="s">
        <v>1896</v>
      </c>
    </row>
  </sheetData>
  <autoFilter ref="A1:H598" xr:uid="{00000000-0009-0000-0000-000008000000}">
    <sortState xmlns:xlrd2="http://schemas.microsoft.com/office/spreadsheetml/2017/richdata2" ref="A3:H392">
      <sortCondition ref="A1:A387"/>
    </sortState>
  </autoFilter>
  <customSheetViews>
    <customSheetView guid="{4372BAA9-AF7A-426A-B48F-0F9CBA9C24CD}" showAutoFilter="1">
      <pane xSplit="1" ySplit="1" topLeftCell="B368" activePane="bottomRight" state="frozen"/>
      <selection pane="bottomRight" activeCell="A402" sqref="A402"/>
      <pageMargins left="0.75" right="0.75" top="1" bottom="1" header="0.5" footer="0.5"/>
      <pageSetup paperSize="9" orientation="portrait" horizontalDpi="4294967295" verticalDpi="4294967295" r:id="rId1"/>
      <headerFooter alignWithMargins="0"/>
      <autoFilter ref="A1:H410" xr:uid="{20448675-A89B-4A4F-BA15-AE954C517B84}">
        <sortState xmlns:xlrd2="http://schemas.microsoft.com/office/spreadsheetml/2017/richdata2" ref="A3:H392">
          <sortCondition ref="A1:A387"/>
        </sortState>
      </autoFilter>
    </customSheetView>
    <customSheetView guid="{AFA06315-1A84-4FBD-AC61-AA5A628C617E}" showAutoFilter="1" topLeftCell="B383">
      <selection activeCell="A402" sqref="A402"/>
      <pageMargins left="0.75" right="0.75" top="1" bottom="1" header="0.5" footer="0.5"/>
      <pageSetup paperSize="9" orientation="portrait" horizontalDpi="4294967295" verticalDpi="4294967295" r:id="rId2"/>
      <headerFooter alignWithMargins="0"/>
      <autoFilter ref="A1:H409" xr:uid="{7D1B1585-9C39-424B-A4D6-BE9DBB817807}">
        <sortState xmlns:xlrd2="http://schemas.microsoft.com/office/spreadsheetml/2017/richdata2" ref="A3:H392">
          <sortCondition ref="A1:A387"/>
        </sortState>
      </autoFilter>
    </customSheetView>
    <customSheetView guid="{AAE68EE8-B7AC-4B1F-8B34-523B19048D07}" showAutoFilter="1">
      <pane xSplit="1" ySplit="1" topLeftCell="B209" activePane="bottomRight" state="frozen"/>
      <selection pane="bottomRight" activeCell="A243" sqref="A243:XFD243"/>
      <pageMargins left="0.75" right="0.75" top="1" bottom="1" header="0.5" footer="0.5"/>
      <pageSetup paperSize="9" orientation="portrait" horizontalDpi="4294967295" verticalDpi="4294967295" r:id="rId3"/>
      <headerFooter alignWithMargins="0"/>
      <autoFilter ref="A1:H247" xr:uid="{FA25BDDE-3B8B-424F-8357-63204F3F51B7}">
        <sortState xmlns:xlrd2="http://schemas.microsoft.com/office/spreadsheetml/2017/richdata2" ref="A3:H246">
          <sortCondition ref="A1:A140"/>
        </sortState>
      </autoFilter>
    </customSheetView>
    <customSheetView guid="{83B6ABCE-7C22-4F31-8427-462DF19FBA22}" showAutoFilter="1">
      <pane xSplit="1" ySplit="1" topLeftCell="E390" activePane="bottomRight" state="frozen"/>
      <selection pane="bottomRight" activeCell="E411" sqref="E411"/>
      <pageMargins left="0.75" right="0.75" top="1" bottom="1" header="0.5" footer="0.5"/>
      <pageSetup paperSize="9" orientation="portrait" horizontalDpi="4294967295" verticalDpi="4294967295" r:id="rId4"/>
      <headerFooter alignWithMargins="0"/>
      <autoFilter ref="A1:H409" xr:uid="{67AEBC2B-2BBC-4EF3-9C60-41BC0CE142F0}">
        <sortState xmlns:xlrd2="http://schemas.microsoft.com/office/spreadsheetml/2017/richdata2" ref="A3:H392">
          <sortCondition ref="A1:A387"/>
        </sortState>
      </autoFilter>
    </customSheetView>
  </customSheetViews>
  <pageMargins left="0.75" right="0.75" top="1" bottom="1" header="0.5" footer="0.5"/>
  <pageSetup paperSize="9" orientation="portrait" horizontalDpi="4294967295" verticalDpi="4294967295" r:id="rId5"/>
  <headerFooter alignWithMargins="0"/>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Ongoing PFCP</vt:lpstr>
      <vt:lpstr>All PFCPs</vt:lpstr>
      <vt:lpstr>Achieved Work</vt:lpstr>
      <vt:lpstr>Sheet1</vt:lpstr>
      <vt:lpstr>Required Work</vt:lpstr>
      <vt:lpstr>Work improvement potential</vt:lpstr>
      <vt:lpstr>Schedule work</vt:lpstr>
      <vt:lpstr>Shutdown items</vt:lpstr>
      <vt:lpstr>Date LOG</vt:lpstr>
      <vt:lpstr>UOP Agenda</vt:lpstr>
      <vt:lpstr>Cat history</vt:lpstr>
      <vt:lpstr>old 04-V-04 don't update</vt:lpstr>
      <vt:lpstr>Special samples Records</vt:lpstr>
      <vt:lpstr>Historical problems &amp; lessons</vt:lpstr>
      <vt:lpstr>Presistent problems</vt:lpstr>
      <vt:lpstr>RCA</vt:lpstr>
      <vt:lpstr>SIR</vt:lpstr>
      <vt:lpstr>'old 04-V-04 don''t update'!Print_Area</vt:lpstr>
      <vt:lpstr>'Required Work'!Print_Area</vt:lpstr>
      <vt:lpstr>'Schedule work'!Print_Area</vt:lpstr>
      <vt:lpstr>'Shutdown items'!Print_Area</vt:lpstr>
      <vt:lpstr>'Achieved Work'!Print_Titles</vt:lpstr>
      <vt:lpstr>'Required Work'!Print_Titles</vt:lpstr>
    </vt:vector>
  </TitlesOfParts>
  <Company>&lt;egyptian hak&gt;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sabri</dc:creator>
  <cp:lastModifiedBy>Mohamed Mesbah Amasha</cp:lastModifiedBy>
  <cp:lastPrinted>2024-03-03T08:26:53Z</cp:lastPrinted>
  <dcterms:created xsi:type="dcterms:W3CDTF">2012-02-27T07:57:55Z</dcterms:created>
  <dcterms:modified xsi:type="dcterms:W3CDTF">2024-07-24T07:46:01Z</dcterms:modified>
</cp:coreProperties>
</file>