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VUmc Azure\"/>
    </mc:Choice>
  </mc:AlternateContent>
  <xr:revisionPtr revIDLastSave="0" documentId="13_ncr:1_{BB8C6F3D-04E0-477A-B99A-6111F43391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tegory" sheetId="1" r:id="rId1"/>
    <sheet name="workspaces" sheetId="2" r:id="rId2"/>
    <sheet name="sasviya-dev" sheetId="3" r:id="rId3"/>
    <sheet name="cloudbolt-dev" sheetId="4" r:id="rId4"/>
    <sheet name="tag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2" l="1"/>
  <c r="J31" i="2"/>
  <c r="I31" i="2"/>
  <c r="H31" i="2"/>
  <c r="K32" i="2" l="1"/>
  <c r="J32" i="2"/>
  <c r="I32" i="2"/>
  <c r="H32" i="2"/>
  <c r="K30" i="2" l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K6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H30" i="2" l="1"/>
  <c r="H29" i="2" l="1"/>
  <c r="H28" i="2" l="1"/>
  <c r="H27" i="2" l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7" i="2"/>
  <c r="H6" i="2"/>
  <c r="H3" i="2"/>
  <c r="H8" i="2"/>
  <c r="H2" i="2"/>
  <c r="C1" i="4" l="1"/>
  <c r="E5" i="4"/>
  <c r="D5" i="3"/>
  <c r="B17" i="4" l="1"/>
  <c r="B15" i="4"/>
  <c r="B14" i="4"/>
  <c r="B8" i="4"/>
  <c r="B6" i="4"/>
  <c r="D5" i="4"/>
  <c r="C5" i="4"/>
  <c r="B2" i="4"/>
  <c r="B8" i="3" l="1"/>
  <c r="B5" i="3"/>
  <c r="B6" i="3"/>
  <c r="B17" i="3" l="1"/>
  <c r="B15" i="3"/>
  <c r="B14" i="3"/>
  <c r="C5" i="3"/>
  <c r="B2" i="3"/>
</calcChain>
</file>

<file path=xl/sharedStrings.xml><?xml version="1.0" encoding="utf-8"?>
<sst xmlns="http://schemas.openxmlformats.org/spreadsheetml/2006/main" count="520" uniqueCount="373">
  <si>
    <t>Service or Entity</t>
  </si>
  <si>
    <t>Scope</t>
  </si>
  <si>
    <t>Length</t>
  </si>
  <si>
    <t>Casing</t>
  </si>
  <si>
    <t>Valid Characters</t>
  </si>
  <si>
    <t>Suggested Pattern</t>
  </si>
  <si>
    <t>Example</t>
  </si>
  <si>
    <t>Resource Group</t>
  </si>
  <si>
    <t>Global</t>
  </si>
  <si>
    <t>Case insensitive</t>
  </si>
  <si>
    <t>Alphanumeric, underscore, and hyphen</t>
  </si>
  <si>
    <t>&lt;service short name&gt;-&lt;environment&gt;-rg</t>
  </si>
  <si>
    <t>profx-prod-rg</t>
  </si>
  <si>
    <t>Availability Set</t>
  </si>
  <si>
    <t>&lt;service-short-name&gt;-&lt;context&gt;-as</t>
  </si>
  <si>
    <t>profx-sql-as</t>
  </si>
  <si>
    <t>General</t>
  </si>
  <si>
    <t>Tag</t>
  </si>
  <si>
    <t>Associated Entity</t>
  </si>
  <si>
    <t>512 (name), 256 (value)</t>
  </si>
  <si>
    <t>Alphanumeric</t>
  </si>
  <si>
    <t>"key" : "value"</t>
  </si>
  <si>
    <t>"department" : "Central IT"</t>
  </si>
  <si>
    <t>Compute</t>
  </si>
  <si>
    <t>Virtual Machine</t>
  </si>
  <si>
    <t>&lt;name&gt;-&lt;role&gt;-&lt;instance&gt;</t>
  </si>
  <si>
    <t>profx-sql-001</t>
  </si>
  <si>
    <t>Storage</t>
  </si>
  <si>
    <t>Storage account name (data)</t>
  </si>
  <si>
    <t>Lower case</t>
  </si>
  <si>
    <t>&lt;service short name&gt;&lt;type&gt;&lt;number&gt;</t>
  </si>
  <si>
    <t>profxdata001</t>
  </si>
  <si>
    <t>Storage account name (disks)</t>
  </si>
  <si>
    <t>&lt;vm name without dashes&gt;st&lt;number&gt;</t>
  </si>
  <si>
    <t>profxsql001st0</t>
  </si>
  <si>
    <t>Container name</t>
  </si>
  <si>
    <t>Storage account</t>
  </si>
  <si>
    <t>Alphanumeric and dash</t>
  </si>
  <si>
    <t>&lt;context&gt;</t>
  </si>
  <si>
    <t>logs</t>
  </si>
  <si>
    <t>Blob name</t>
  </si>
  <si>
    <t>Container</t>
  </si>
  <si>
    <t>1-1024</t>
  </si>
  <si>
    <t>Case sensitive</t>
  </si>
  <si>
    <t>Any URL char</t>
  </si>
  <si>
    <t>&lt;variable based on blob usage&gt;</t>
  </si>
  <si>
    <t>Queue name</t>
  </si>
  <si>
    <t>&lt;service short name&gt;-&lt;context&gt;-&lt;num&gt;</t>
  </si>
  <si>
    <t>awesomeservice-messages-001</t>
  </si>
  <si>
    <t>Table name</t>
  </si>
  <si>
    <t>&lt;service short name&gt;-&lt;context&gt;</t>
  </si>
  <si>
    <t>awesomeservice-logs</t>
  </si>
  <si>
    <t>File name</t>
  </si>
  <si>
    <t>Networking</t>
  </si>
  <si>
    <t>Virtual Network (VNet)</t>
  </si>
  <si>
    <t>Case-insensitive</t>
  </si>
  <si>
    <t>Alphanumeric, dash, underscore and period</t>
  </si>
  <si>
    <t>&lt;service short name&gt;-[section]-vnet</t>
  </si>
  <si>
    <t>profx-vnet</t>
  </si>
  <si>
    <t>Subnet</t>
  </si>
  <si>
    <t>Parent VNet</t>
  </si>
  <si>
    <t>Alphanumeric, underscore, dash, and period</t>
  </si>
  <si>
    <t>&lt;role&gt;-subnet</t>
  </si>
  <si>
    <t>gateway-subnet</t>
  </si>
  <si>
    <t>Category</t>
  </si>
  <si>
    <t>Network Interface</t>
  </si>
  <si>
    <t>&lt;vmname&gt;-&lt;num&gt;nic</t>
  </si>
  <si>
    <t>profx-sql1-1nic</t>
  </si>
  <si>
    <t>Network Security Group</t>
  </si>
  <si>
    <t>&lt;service short name&gt;-&lt;context&gt;-nsg</t>
  </si>
  <si>
    <t>profx-app-nsg</t>
  </si>
  <si>
    <t>Network Security Group Rule</t>
  </si>
  <si>
    <t>&lt;descriptive context&gt;</t>
  </si>
  <si>
    <t>sql-allow</t>
  </si>
  <si>
    <t>Public IP Address</t>
  </si>
  <si>
    <t>&lt;vm or service name&gt;-pip</t>
  </si>
  <si>
    <t>profx-sql1-pip</t>
  </si>
  <si>
    <t>Load Balancer</t>
  </si>
  <si>
    <t>&lt;service or role&gt;-lb</t>
  </si>
  <si>
    <t>profx-lb</t>
  </si>
  <si>
    <t>Load Balanced Rules Config</t>
  </si>
  <si>
    <t>descriptive context</t>
  </si>
  <si>
    <t>http</t>
  </si>
  <si>
    <t>1-64</t>
  </si>
  <si>
    <t>1-80</t>
  </si>
  <si>
    <t>1-15</t>
  </si>
  <si>
    <t>3-24</t>
  </si>
  <si>
    <t>3-63</t>
  </si>
  <si>
    <t>2-80</t>
  </si>
  <si>
    <t>Environment</t>
  </si>
  <si>
    <t>Full Name</t>
  </si>
  <si>
    <t>Production</t>
  </si>
  <si>
    <t>Contoso SocialGaming AwesomeService Production</t>
  </si>
  <si>
    <t>Dev</t>
  </si>
  <si>
    <t>Contoso SocialGaming AwesomeService Dev</t>
  </si>
  <si>
    <t>Contoso IT InternalApps Production</t>
  </si>
  <si>
    <t>Contoso IT InternalApps Dev</t>
  </si>
  <si>
    <t>Service short name</t>
  </si>
  <si>
    <t>sasviya-dev</t>
  </si>
  <si>
    <t>azure-play</t>
  </si>
  <si>
    <t>Virtual Machine's</t>
  </si>
  <si>
    <t>sasviyadev</t>
  </si>
  <si>
    <t>AD</t>
  </si>
  <si>
    <t>Storage Files</t>
  </si>
  <si>
    <t>SASVIYADEV.local</t>
  </si>
  <si>
    <t>Amsterdam UMC Azure Playground</t>
  </si>
  <si>
    <t>Amsterdam UMC SAS Viya Development</t>
  </si>
  <si>
    <t>vrc001-prod</t>
  </si>
  <si>
    <t>SURFcumulus Amsterdam UMC CloudBolt Development</t>
  </si>
  <si>
    <t>cloudbolt-dev</t>
  </si>
  <si>
    <t>vrc002-prod</t>
  </si>
  <si>
    <t>vrc003-prod</t>
  </si>
  <si>
    <t>vrc004-prod</t>
  </si>
  <si>
    <t>vrc005-prod</t>
  </si>
  <si>
    <t>Storage Account</t>
  </si>
  <si>
    <t>Subscription / Workspace</t>
  </si>
  <si>
    <t>10.255.4.0/22</t>
  </si>
  <si>
    <t>145.121.48.0/27</t>
  </si>
  <si>
    <t>vrc006-prod</t>
  </si>
  <si>
    <t>vrc007-prod</t>
  </si>
  <si>
    <t>vrc008-prod</t>
  </si>
  <si>
    <t>vrc009-prod</t>
  </si>
  <si>
    <t>vrc010-prod</t>
  </si>
  <si>
    <t>vrc011-prod</t>
  </si>
  <si>
    <t>vrc012-prod</t>
  </si>
  <si>
    <t>vrc013-prod</t>
  </si>
  <si>
    <t>vrc014-prod</t>
  </si>
  <si>
    <t>vrc015-prod</t>
  </si>
  <si>
    <t>vrc016-prod</t>
  </si>
  <si>
    <t>Amsterdam UMC COmanage Production</t>
  </si>
  <si>
    <t>comng-prod</t>
  </si>
  <si>
    <t>Mapped</t>
  </si>
  <si>
    <t>UnMapped</t>
  </si>
  <si>
    <t>10.250.0.0/24</t>
  </si>
  <si>
    <t>10.250.126.0/24</t>
  </si>
  <si>
    <t>10.250.127.0/24</t>
  </si>
  <si>
    <t>Prefix</t>
  </si>
  <si>
    <t>azure-play-rg</t>
  </si>
  <si>
    <t>azureplaysa01</t>
  </si>
  <si>
    <t>azure-play-vnet-subnet</t>
  </si>
  <si>
    <t>sasviya-dev-rg</t>
  </si>
  <si>
    <t>sasviyadevsa01</t>
  </si>
  <si>
    <t>sasviya-dev-vnet-subnet</t>
  </si>
  <si>
    <t>comng-prod-rg</t>
  </si>
  <si>
    <t>comngprodsa01</t>
  </si>
  <si>
    <t>comng-prod-vnet-subnet</t>
  </si>
  <si>
    <t>cloudbolt-dev-rg</t>
  </si>
  <si>
    <t>cloudboltdevsa01</t>
  </si>
  <si>
    <t>SURFcumulus Amsterdam UMC VRC VUmc_ICT Production</t>
  </si>
  <si>
    <t>vrc001-prod-rg</t>
  </si>
  <si>
    <t>vrc001prodsa01</t>
  </si>
  <si>
    <t>10.250.0.0/23</t>
  </si>
  <si>
    <t>10.250.1.0/24</t>
  </si>
  <si>
    <t>SURFcumulus Amsterdam UMC VRC VUmc_EB Production</t>
  </si>
  <si>
    <t>vrc002-prod-rg</t>
  </si>
  <si>
    <t>vrc002prodsa01</t>
  </si>
  <si>
    <t>10.250.2.0/23</t>
  </si>
  <si>
    <t>10.250.2.0/24</t>
  </si>
  <si>
    <t>10.250.3.0/24</t>
  </si>
  <si>
    <t>SURFcumulus Amsterdam UMC VRC VUmc_ANW Production</t>
  </si>
  <si>
    <t>vrc003-prod-rg</t>
  </si>
  <si>
    <t>vrc003prodsa01</t>
  </si>
  <si>
    <t>10.250.4.0/23</t>
  </si>
  <si>
    <t>10.250.4.0/24</t>
  </si>
  <si>
    <t>10.250.5.0/24</t>
  </si>
  <si>
    <t>SURFcumulus Amsterdam UMC VRC AMC_Oncogenomics Production</t>
  </si>
  <si>
    <t>vrc004-prod-rg</t>
  </si>
  <si>
    <t>vrc004prodsa01</t>
  </si>
  <si>
    <t>10.250.6.0/23</t>
  </si>
  <si>
    <t>10.250.6.0/24</t>
  </si>
  <si>
    <t>10.250.7.0/24</t>
  </si>
  <si>
    <t>vrc005-prod-rg</t>
  </si>
  <si>
    <t>vrc005prodsa01</t>
  </si>
  <si>
    <t>10.250.8.0/23</t>
  </si>
  <si>
    <t>10.250.8.0/24</t>
  </si>
  <si>
    <t>10.250.9.0/24</t>
  </si>
  <si>
    <t>vrc006-prod-rg</t>
  </si>
  <si>
    <t>vrc006prodsa01</t>
  </si>
  <si>
    <t>10.250.10.0/23</t>
  </si>
  <si>
    <t>10.250.10.0/24</t>
  </si>
  <si>
    <t>10.250.11.0/24</t>
  </si>
  <si>
    <t>vrc007-prod-rg</t>
  </si>
  <si>
    <t>vrc007prodsa01</t>
  </si>
  <si>
    <t>10.250.12.0/23</t>
  </si>
  <si>
    <t>10.250.12.0/24</t>
  </si>
  <si>
    <t>10.250.13.0/24</t>
  </si>
  <si>
    <t>vrc008-prod-rg</t>
  </si>
  <si>
    <t>vrc008prodsa01</t>
  </si>
  <si>
    <t>10.250.14.0/23</t>
  </si>
  <si>
    <t>10.250.14.0/24</t>
  </si>
  <si>
    <t>10.250.15.0/24</t>
  </si>
  <si>
    <t>vrc009-prod-rg</t>
  </si>
  <si>
    <t>vrc009prodsa01</t>
  </si>
  <si>
    <t>10.250.16.0/23</t>
  </si>
  <si>
    <t>10.250.16.0/24</t>
  </si>
  <si>
    <t>10.250.17.0/24</t>
  </si>
  <si>
    <t>SURFcumulus Amsterdam UMC VRC VUmc_RDRN Production</t>
  </si>
  <si>
    <t>vrc010-prod-rg</t>
  </si>
  <si>
    <t>vrc010prodsa01</t>
  </si>
  <si>
    <t>10.250.18.0/23</t>
  </si>
  <si>
    <t>10.250.18.0/24</t>
  </si>
  <si>
    <t>10.250.19.0/24</t>
  </si>
  <si>
    <t>SURFcumulus Amsterdam UMC VRC VUmc_Proteomics Production</t>
  </si>
  <si>
    <t>vrc011-prod-rg</t>
  </si>
  <si>
    <t>vrc011prodsa01</t>
  </si>
  <si>
    <t>10.250.20.0/23</t>
  </si>
  <si>
    <t>10.250.20.0/24</t>
  </si>
  <si>
    <t>10.250.21.0/24</t>
  </si>
  <si>
    <t>vrc012-prod-rg</t>
  </si>
  <si>
    <t>vrc012prodsa01</t>
  </si>
  <si>
    <t>10.250.22.0/23</t>
  </si>
  <si>
    <t>10.250.22.0/24</t>
  </si>
  <si>
    <t>10.250.23.0/24</t>
  </si>
  <si>
    <t>SURFcumulus Amsterdam UMC VRC VUmc_MMI Production</t>
  </si>
  <si>
    <t>vrc013-prod-rg</t>
  </si>
  <si>
    <t>vrc013prodsa01</t>
  </si>
  <si>
    <t>10.250.24.0/23</t>
  </si>
  <si>
    <t>10.250.24.0/24</t>
  </si>
  <si>
    <t>10.250.25.0/24</t>
  </si>
  <si>
    <t>SURFcumulus Amsterdam UMC VRC VUmc_MCBI Production</t>
  </si>
  <si>
    <t>vrc014-prod-rg</t>
  </si>
  <si>
    <t>vrc014prodsa01</t>
  </si>
  <si>
    <t>10.250.26.0/23</t>
  </si>
  <si>
    <t>10.250.26.0/24</t>
  </si>
  <si>
    <t>10.250.27.0/24</t>
  </si>
  <si>
    <t>SURFcumulus Amsterdam UMC VRC VUmc_Alzheimercentrum Production</t>
  </si>
  <si>
    <t>vrc015-prod-rg</t>
  </si>
  <si>
    <t>vrc015prodsa01</t>
  </si>
  <si>
    <t>10.250.28.0/23</t>
  </si>
  <si>
    <t>10.250.28.0/24</t>
  </si>
  <si>
    <t>10.250.29.0/24</t>
  </si>
  <si>
    <t>SURFcumulus Amsterdam UMC VRC VUmc_Cardiologie Production</t>
  </si>
  <si>
    <t>vrc016-prod-rg</t>
  </si>
  <si>
    <t>vrc016prodsa01</t>
  </si>
  <si>
    <t>10.250.30.0/23</t>
  </si>
  <si>
    <t>10.250.30.0/24</t>
  </si>
  <si>
    <t>10.250.31.0/24</t>
  </si>
  <si>
    <t>valprev-dev-rg</t>
  </si>
  <si>
    <t>Amsterdam UMC Valpreventie Development</t>
  </si>
  <si>
    <t>valprev-dev</t>
  </si>
  <si>
    <t>valprevdevsa01</t>
  </si>
  <si>
    <t>azure-hub</t>
  </si>
  <si>
    <t>azure-hub-rg</t>
  </si>
  <si>
    <t>Amsterdam UMC PACMed Development</t>
  </si>
  <si>
    <t>pacmed-dev</t>
  </si>
  <si>
    <t>pacmed-dev-rg</t>
  </si>
  <si>
    <t>pacmeddevsa01</t>
  </si>
  <si>
    <t>10.250.126.0/23</t>
  </si>
  <si>
    <t>research-cloud.nl</t>
  </si>
  <si>
    <t>valprev-dev-vnet-subnet</t>
  </si>
  <si>
    <t>pacmed-dev-vnet-subnet</t>
  </si>
  <si>
    <t>145.121.48.64/28</t>
  </si>
  <si>
    <t>145.121.48.80/28</t>
  </si>
  <si>
    <t>145.121.48.96/28</t>
  </si>
  <si>
    <t>SURFcumulus Amsterdam UMC VRC VUmc_CFG Production</t>
  </si>
  <si>
    <t>Backup Vault</t>
  </si>
  <si>
    <t>Amsterdam UMC Research Hub</t>
  </si>
  <si>
    <t>Amsterdam UMC Research Lab</t>
  </si>
  <si>
    <t>azure-lab</t>
  </si>
  <si>
    <t>azure-lab-rg</t>
  </si>
  <si>
    <t>azure-lab-vnet-subnet</t>
  </si>
  <si>
    <t>10.250.124.0/23</t>
  </si>
  <si>
    <t>SURFcumulus Amsterdam UMC VRC VUmc_GECCO Production</t>
  </si>
  <si>
    <t>SURFcumulus Amsterdam UMC VRC VUmc_EB fed deb Production</t>
  </si>
  <si>
    <t>SURFcumulus Amsterdam UMC VRC VUmc_Psychiatrie Production</t>
  </si>
  <si>
    <t>vrc017-prod</t>
  </si>
  <si>
    <t>vrc017-prod-rg</t>
  </si>
  <si>
    <t>vrc017prodsa01</t>
  </si>
  <si>
    <t>10.250.32.0/23</t>
  </si>
  <si>
    <t>10.250.32.0/24</t>
  </si>
  <si>
    <t>10.250.33.0/24</t>
  </si>
  <si>
    <t>Cost Center</t>
  </si>
  <si>
    <t>Contact</t>
  </si>
  <si>
    <t>VUmc kostenplaats 7053</t>
  </si>
  <si>
    <t>Arno Sinjewel</t>
  </si>
  <si>
    <t>VUmc kostenplaats 3920</t>
  </si>
  <si>
    <t>Jeroen Geurts</t>
  </si>
  <si>
    <t>VUmc kostenplaats 5206</t>
  </si>
  <si>
    <t>VUmc kostenplaats 3742</t>
  </si>
  <si>
    <t>Ronald Boellaard</t>
  </si>
  <si>
    <t>VUmc kostenplaats 5294</t>
  </si>
  <si>
    <t>Juan Garcia Vallejo</t>
  </si>
  <si>
    <t>VUmc kostenplaats 3250</t>
  </si>
  <si>
    <t>Disks</t>
  </si>
  <si>
    <t>valprev-dev-ub01-disk01</t>
  </si>
  <si>
    <t>pacmed-dev-cs01-disk01</t>
  </si>
  <si>
    <t>VUmc kostenplaats 5795</t>
  </si>
  <si>
    <t>Gitta Kuipers</t>
  </si>
  <si>
    <t>SURFcumulus Amsterdam UMC VRC VUmc_RNG_IMG Production</t>
  </si>
  <si>
    <t>SURFcumulus Amsterdam UMC VRC VUmc_RNG_TRIALS Production</t>
  </si>
  <si>
    <t>SURFcumulus Amsterdam UMC VRC VUmc_RNG_PUB_WEB Production</t>
  </si>
  <si>
    <t>vrc018-prod</t>
  </si>
  <si>
    <t>AMC kostenplaats V.000338</t>
  </si>
  <si>
    <t>C.A. Russell</t>
  </si>
  <si>
    <t>vrc018prodsa01</t>
  </si>
  <si>
    <t>vrc018-prod-rg</t>
  </si>
  <si>
    <t>10.250.34.0/23</t>
  </si>
  <si>
    <t>10.250.35.0/24</t>
  </si>
  <si>
    <t>SURFcumulus Amsterdam UMC VRC AMC_AppEvoBio Production</t>
  </si>
  <si>
    <t>Hans Gille</t>
  </si>
  <si>
    <t>A.C. van Rossum</t>
  </si>
  <si>
    <t>10.250.34.0/24</t>
  </si>
  <si>
    <t>VUmc kostenplaats 4688</t>
  </si>
  <si>
    <t>Wilbert Bitter</t>
  </si>
  <si>
    <t xml:space="preserve">Hans Berkhof    </t>
  </si>
  <si>
    <t>VUmc kostenplaats 3260</t>
  </si>
  <si>
    <t>VUmc kostenplaats 3263</t>
  </si>
  <si>
    <t>J.W.J. Beulens</t>
  </si>
  <si>
    <t>VUmc kostenplaats 8862</t>
  </si>
  <si>
    <t>A. Beekman</t>
  </si>
  <si>
    <t>SURFcumulus Amsterdam UMC VRC VUmc_TGAC Production</t>
  </si>
  <si>
    <t>vrc019-prod</t>
  </si>
  <si>
    <t>vrc019-prod-rg</t>
  </si>
  <si>
    <t>vrc019prodsa01</t>
  </si>
  <si>
    <t>10.250.36.0/23</t>
  </si>
  <si>
    <t>10.250.36.0/24</t>
  </si>
  <si>
    <t>10.250.37.0/24</t>
  </si>
  <si>
    <t>VUmc kostenplaats 5060</t>
  </si>
  <si>
    <t>Bauke Ylstra</t>
  </si>
  <si>
    <t>VUmc kostenplaats 1950</t>
  </si>
  <si>
    <t>Connie Jimenez</t>
  </si>
  <si>
    <t>VUmc kostenplaats 4311</t>
  </si>
  <si>
    <t>Edwin Geleijn</t>
  </si>
  <si>
    <t>Amsterdam UMC HPC Playground</t>
  </si>
  <si>
    <t>hpc-play</t>
  </si>
  <si>
    <t>hpc-play-rg</t>
  </si>
  <si>
    <t>10.0.0.0/24</t>
  </si>
  <si>
    <t>Tag name</t>
  </si>
  <si>
    <t>Tag value</t>
  </si>
  <si>
    <t>Omschrijving</t>
  </si>
  <si>
    <t>&lt;machine name&gt;.&lt;workspace subdomain&gt;.research-cloud.amsterdam</t>
  </si>
  <si>
    <t>&lt;machine name&gt;.&lt;workspace subdomain&gt;.research-cloud.local</t>
  </si>
  <si>
    <t>Peter van Sluis</t>
  </si>
  <si>
    <t>AMC kostenplaats 2811</t>
  </si>
  <si>
    <t>Amsterdam UMC Infra Development</t>
  </si>
  <si>
    <t>infra-dev</t>
  </si>
  <si>
    <t>infra-dev-rg</t>
  </si>
  <si>
    <t>infra-dev-vnet-subnet</t>
  </si>
  <si>
    <t>infradevsa01</t>
  </si>
  <si>
    <t>DNSexternal</t>
  </si>
  <si>
    <t>DNSinternal</t>
  </si>
  <si>
    <t>Private DNS name</t>
  </si>
  <si>
    <t>Public DNS name (Mapped)</t>
  </si>
  <si>
    <t>cloudbolt-dev-rh01.vrc.research-cloud.amsterdam</t>
  </si>
  <si>
    <t>cloudbolt-dev-rh01.vrc.research-cloud.private</t>
  </si>
  <si>
    <t>VMPackages</t>
  </si>
  <si>
    <t>&lt;pack1:req&gt;&lt;pack2:fail&gt;</t>
  </si>
  <si>
    <t>Tag value example</t>
  </si>
  <si>
    <t>Packages provisioning status</t>
  </si>
  <si>
    <t>&lt;SCZ:ready&gt;&lt;R:fail&gt;</t>
  </si>
  <si>
    <t>VUmc kostenplaats 3380</t>
  </si>
  <si>
    <t>Paul Elbers</t>
  </si>
  <si>
    <t>Automate account</t>
  </si>
  <si>
    <t>Event subscription</t>
  </si>
  <si>
    <t>VNet</t>
  </si>
  <si>
    <t>SURFcumulus Amsterdam UMC VRC Spare01</t>
  </si>
  <si>
    <t>vrc020-prod</t>
  </si>
  <si>
    <t>Fons Ullings</t>
  </si>
  <si>
    <t>vrc020-prod-rg</t>
  </si>
  <si>
    <t>vrc020prodsa01</t>
  </si>
  <si>
    <t>10.250.38.0/23</t>
  </si>
  <si>
    <t>10.250.38.0/24</t>
  </si>
  <si>
    <t>10.250.39.0/24</t>
  </si>
  <si>
    <t>vrc021-prod</t>
  </si>
  <si>
    <t>vrc021-prod-rg</t>
  </si>
  <si>
    <t>vrc021prodsa01</t>
  </si>
  <si>
    <t>10.250.40.0/23</t>
  </si>
  <si>
    <t>10.250.40.0/24</t>
  </si>
  <si>
    <t>10.250.41.0/24</t>
  </si>
  <si>
    <t>SURFcumulus Amsterdam UMC VRC VUmc_Reva-BL Production</t>
  </si>
  <si>
    <t>Vincent de Groot</t>
  </si>
  <si>
    <t>VUmc kostenplaats 3900</t>
  </si>
  <si>
    <t>Azure naming convention  V1.00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</si>
</sst>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24292E"/>
      <name val="Segoe UI"/>
      <family val="2"/>
    </font>
    <font>
      <sz val="9"/>
      <color rgb="FF24292E"/>
      <name val="Consolas"/>
      <family val="3"/>
    </font>
    <font>
      <sz val="11"/>
      <color rgb="FF24292E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/>
    <xf numFmtId="0" fontId="0" fillId="0" borderId="0" xfId="0" applyFill="1" applyBorder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0" borderId="0" xfId="0" applyFont="1" applyFill="1"/>
    <xf numFmtId="0" fontId="9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Border="1"/>
    <xf numFmtId="0" fontId="9" fillId="3" borderId="0" xfId="0" applyFont="1" applyFill="1" applyAlignment="1">
      <alignment horizontal="left" vertical="top"/>
    </xf>
    <xf numFmtId="0" fontId="10" fillId="0" borderId="0" xfId="0" applyFont="1"/>
    <xf numFmtId="0" fontId="0" fillId="0" borderId="0" xfId="0" applyFill="1" applyAlignment="1">
      <alignment wrapText="1"/>
    </xf>
    <xf numFmtId="0" fontId="12" fillId="0" borderId="2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top"/>
    </xf>
    <xf numFmtId="0" fontId="12" fillId="0" borderId="1" xfId="0" applyFont="1" applyFill="1" applyBorder="1" applyAlignment="1">
      <alignment vertical="center"/>
    </xf>
    <xf numFmtId="0" fontId="11" fillId="4" borderId="0" xfId="0" applyFont="1" applyFill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12" fillId="0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9" fillId="2" borderId="2" xfId="0" applyFont="1" applyFill="1" applyBorder="1"/>
    <xf numFmtId="0" fontId="9" fillId="2" borderId="3" xfId="0" applyFont="1" applyFill="1" applyBorder="1"/>
    <xf numFmtId="0" fontId="0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"/>
  <sheetViews>
    <sheetView tabSelected="1" workbookViewId="0"/>
  </sheetViews>
  <sheetFormatPr defaultColWidth="24.54296875" defaultRowHeight="14.5" x14ac:dyDescent="0.35"/>
  <cols>
    <col min="1" max="1" width="19.453125" style="2" customWidth="1"/>
    <col min="2" max="2" width="29.1796875" style="2" customWidth="1"/>
    <col min="3" max="3" width="18.81640625" style="2" customWidth="1"/>
    <col min="4" max="4" width="40.7265625" style="5" customWidth="1"/>
    <col min="5" max="5" width="29.7265625" style="2" customWidth="1"/>
    <col min="6" max="6" width="26.1796875" style="2" customWidth="1"/>
    <col min="7" max="7" width="17.7265625" style="2" customWidth="1"/>
    <col min="8" max="8" width="41.54296875" style="2" customWidth="1"/>
    <col min="9" max="16384" width="24.54296875" style="2"/>
  </cols>
  <sheetData>
    <row r="1" spans="1:8" s="8" customFormat="1" ht="17.5" x14ac:dyDescent="0.35">
      <c r="A1" s="10" t="s">
        <v>372</v>
      </c>
      <c r="D1" s="9"/>
    </row>
    <row r="2" spans="1:8" s="8" customFormat="1" ht="17.5" x14ac:dyDescent="0.35">
      <c r="A2" s="10"/>
      <c r="D2" s="9"/>
    </row>
    <row r="3" spans="1:8" ht="16.5" x14ac:dyDescent="0.35">
      <c r="A3" s="1" t="s">
        <v>64</v>
      </c>
      <c r="B3" s="1" t="s">
        <v>0</v>
      </c>
      <c r="C3" s="1" t="s">
        <v>1</v>
      </c>
      <c r="D3" s="1" t="s">
        <v>5</v>
      </c>
      <c r="E3" s="1" t="s">
        <v>6</v>
      </c>
      <c r="F3" s="4" t="s">
        <v>2</v>
      </c>
      <c r="G3" s="1" t="s">
        <v>3</v>
      </c>
      <c r="H3" s="1" t="s">
        <v>4</v>
      </c>
    </row>
    <row r="4" spans="1:8" x14ac:dyDescent="0.35">
      <c r="A4" s="6" t="s">
        <v>7</v>
      </c>
      <c r="B4" s="6" t="s">
        <v>7</v>
      </c>
      <c r="C4" s="6" t="s">
        <v>8</v>
      </c>
      <c r="D4" s="3" t="s">
        <v>11</v>
      </c>
      <c r="E4" s="3" t="s">
        <v>12</v>
      </c>
      <c r="F4" s="7" t="s">
        <v>83</v>
      </c>
      <c r="G4" s="6" t="s">
        <v>9</v>
      </c>
      <c r="H4" s="6" t="s">
        <v>10</v>
      </c>
    </row>
    <row r="5" spans="1:8" x14ac:dyDescent="0.35">
      <c r="A5" s="6" t="s">
        <v>7</v>
      </c>
      <c r="B5" s="6" t="s">
        <v>13</v>
      </c>
      <c r="C5" s="6" t="s">
        <v>7</v>
      </c>
      <c r="D5" s="3" t="s">
        <v>14</v>
      </c>
      <c r="E5" s="3" t="s">
        <v>15</v>
      </c>
      <c r="F5" s="7" t="s">
        <v>84</v>
      </c>
      <c r="G5" s="6" t="s">
        <v>9</v>
      </c>
      <c r="H5" s="6" t="s">
        <v>10</v>
      </c>
    </row>
    <row r="6" spans="1:8" x14ac:dyDescent="0.35">
      <c r="A6" s="6" t="s">
        <v>16</v>
      </c>
      <c r="B6" s="6" t="s">
        <v>17</v>
      </c>
      <c r="C6" s="6" t="s">
        <v>18</v>
      </c>
      <c r="D6" s="3" t="s">
        <v>21</v>
      </c>
      <c r="E6" s="3" t="s">
        <v>22</v>
      </c>
      <c r="F6" s="7" t="s">
        <v>19</v>
      </c>
      <c r="G6" s="6" t="s">
        <v>9</v>
      </c>
      <c r="H6" s="6" t="s">
        <v>20</v>
      </c>
    </row>
    <row r="7" spans="1:8" x14ac:dyDescent="0.35">
      <c r="A7" s="6" t="s">
        <v>23</v>
      </c>
      <c r="B7" s="6" t="s">
        <v>24</v>
      </c>
      <c r="C7" s="6" t="s">
        <v>7</v>
      </c>
      <c r="D7" s="3" t="s">
        <v>25</v>
      </c>
      <c r="E7" s="3" t="s">
        <v>26</v>
      </c>
      <c r="F7" s="7" t="s">
        <v>85</v>
      </c>
      <c r="G7" s="6" t="s">
        <v>9</v>
      </c>
      <c r="H7" s="6" t="s">
        <v>10</v>
      </c>
    </row>
    <row r="8" spans="1:8" x14ac:dyDescent="0.35">
      <c r="A8" s="6" t="s">
        <v>27</v>
      </c>
      <c r="B8" s="6" t="s">
        <v>28</v>
      </c>
      <c r="C8" s="6" t="s">
        <v>8</v>
      </c>
      <c r="D8" s="3" t="s">
        <v>30</v>
      </c>
      <c r="E8" s="3" t="s">
        <v>31</v>
      </c>
      <c r="F8" s="7" t="s">
        <v>86</v>
      </c>
      <c r="G8" s="6" t="s">
        <v>29</v>
      </c>
      <c r="H8" s="6" t="s">
        <v>20</v>
      </c>
    </row>
    <row r="9" spans="1:8" x14ac:dyDescent="0.35">
      <c r="A9" s="6" t="s">
        <v>27</v>
      </c>
      <c r="B9" s="6" t="s">
        <v>32</v>
      </c>
      <c r="C9" s="6" t="s">
        <v>8</v>
      </c>
      <c r="D9" s="3" t="s">
        <v>33</v>
      </c>
      <c r="E9" s="3" t="s">
        <v>34</v>
      </c>
      <c r="F9" s="7" t="s">
        <v>86</v>
      </c>
      <c r="G9" s="6" t="s">
        <v>29</v>
      </c>
      <c r="H9" s="6" t="s">
        <v>20</v>
      </c>
    </row>
    <row r="10" spans="1:8" x14ac:dyDescent="0.35">
      <c r="A10" s="6" t="s">
        <v>27</v>
      </c>
      <c r="B10" s="6" t="s">
        <v>35</v>
      </c>
      <c r="C10" s="6" t="s">
        <v>36</v>
      </c>
      <c r="D10" s="3" t="s">
        <v>38</v>
      </c>
      <c r="E10" s="3" t="s">
        <v>39</v>
      </c>
      <c r="F10" s="7" t="s">
        <v>86</v>
      </c>
      <c r="G10" s="6" t="s">
        <v>29</v>
      </c>
      <c r="H10" s="6" t="s">
        <v>37</v>
      </c>
    </row>
    <row r="11" spans="1:8" x14ac:dyDescent="0.35">
      <c r="A11" s="6" t="s">
        <v>27</v>
      </c>
      <c r="B11" s="6" t="s">
        <v>40</v>
      </c>
      <c r="C11" s="6" t="s">
        <v>41</v>
      </c>
      <c r="D11" s="3" t="s">
        <v>45</v>
      </c>
      <c r="E11" s="3" t="s">
        <v>45</v>
      </c>
      <c r="F11" s="7" t="s">
        <v>87</v>
      </c>
      <c r="G11" s="6" t="s">
        <v>43</v>
      </c>
      <c r="H11" s="6" t="s">
        <v>44</v>
      </c>
    </row>
    <row r="12" spans="1:8" x14ac:dyDescent="0.35">
      <c r="A12" s="6" t="s">
        <v>27</v>
      </c>
      <c r="B12" s="6" t="s">
        <v>46</v>
      </c>
      <c r="C12" s="6" t="s">
        <v>36</v>
      </c>
      <c r="D12" s="3" t="s">
        <v>47</v>
      </c>
      <c r="E12" s="3" t="s">
        <v>48</v>
      </c>
      <c r="F12" s="7" t="s">
        <v>42</v>
      </c>
      <c r="G12" s="6" t="s">
        <v>29</v>
      </c>
      <c r="H12" s="6" t="s">
        <v>37</v>
      </c>
    </row>
    <row r="13" spans="1:8" x14ac:dyDescent="0.35">
      <c r="A13" s="6" t="s">
        <v>27</v>
      </c>
      <c r="B13" s="6" t="s">
        <v>49</v>
      </c>
      <c r="C13" s="6" t="s">
        <v>36</v>
      </c>
      <c r="D13" s="3" t="s">
        <v>50</v>
      </c>
      <c r="E13" s="3" t="s">
        <v>51</v>
      </c>
      <c r="F13" s="7" t="s">
        <v>87</v>
      </c>
      <c r="G13" s="6" t="s">
        <v>9</v>
      </c>
      <c r="H13" s="6" t="s">
        <v>20</v>
      </c>
    </row>
    <row r="14" spans="1:8" x14ac:dyDescent="0.35">
      <c r="A14" s="6" t="s">
        <v>27</v>
      </c>
      <c r="B14" s="6" t="s">
        <v>52</v>
      </c>
      <c r="C14" s="6" t="s">
        <v>36</v>
      </c>
      <c r="D14" s="3" t="s">
        <v>45</v>
      </c>
      <c r="E14" s="3" t="s">
        <v>45</v>
      </c>
      <c r="F14" s="7" t="s">
        <v>87</v>
      </c>
      <c r="G14" s="6" t="s">
        <v>29</v>
      </c>
      <c r="H14" s="6" t="s">
        <v>20</v>
      </c>
    </row>
    <row r="15" spans="1:8" x14ac:dyDescent="0.35">
      <c r="A15" s="6" t="s">
        <v>53</v>
      </c>
      <c r="B15" s="6" t="s">
        <v>54</v>
      </c>
      <c r="C15" s="6" t="s">
        <v>7</v>
      </c>
      <c r="D15" s="3" t="s">
        <v>57</v>
      </c>
      <c r="E15" s="3" t="s">
        <v>58</v>
      </c>
      <c r="F15" s="7" t="s">
        <v>87</v>
      </c>
      <c r="G15" s="6" t="s">
        <v>55</v>
      </c>
      <c r="H15" s="6" t="s">
        <v>56</v>
      </c>
    </row>
    <row r="16" spans="1:8" x14ac:dyDescent="0.35">
      <c r="A16" s="6" t="s">
        <v>53</v>
      </c>
      <c r="B16" s="6" t="s">
        <v>59</v>
      </c>
      <c r="C16" s="6" t="s">
        <v>60</v>
      </c>
      <c r="D16" s="3" t="s">
        <v>62</v>
      </c>
      <c r="E16" s="3" t="s">
        <v>63</v>
      </c>
      <c r="F16" s="7" t="s">
        <v>88</v>
      </c>
      <c r="G16" s="6" t="s">
        <v>55</v>
      </c>
      <c r="H16" s="6" t="s">
        <v>61</v>
      </c>
    </row>
    <row r="17" spans="1:8" x14ac:dyDescent="0.35">
      <c r="A17" s="6" t="s">
        <v>53</v>
      </c>
      <c r="B17" s="6" t="s">
        <v>65</v>
      </c>
      <c r="C17" s="6" t="s">
        <v>7</v>
      </c>
      <c r="D17" s="3" t="s">
        <v>66</v>
      </c>
      <c r="E17" s="3" t="s">
        <v>67</v>
      </c>
      <c r="F17" s="7" t="s">
        <v>88</v>
      </c>
      <c r="G17" s="6" t="s">
        <v>55</v>
      </c>
      <c r="H17" s="6" t="s">
        <v>56</v>
      </c>
    </row>
    <row r="18" spans="1:8" x14ac:dyDescent="0.35">
      <c r="A18" s="6" t="s">
        <v>53</v>
      </c>
      <c r="B18" s="6" t="s">
        <v>68</v>
      </c>
      <c r="C18" s="6" t="s">
        <v>7</v>
      </c>
      <c r="D18" s="3" t="s">
        <v>69</v>
      </c>
      <c r="E18" s="3" t="s">
        <v>70</v>
      </c>
      <c r="F18" s="7" t="s">
        <v>84</v>
      </c>
      <c r="G18" s="6" t="s">
        <v>55</v>
      </c>
      <c r="H18" s="6" t="s">
        <v>56</v>
      </c>
    </row>
    <row r="19" spans="1:8" x14ac:dyDescent="0.35">
      <c r="A19" s="6" t="s">
        <v>53</v>
      </c>
      <c r="B19" s="6" t="s">
        <v>71</v>
      </c>
      <c r="C19" s="6" t="s">
        <v>7</v>
      </c>
      <c r="D19" s="3" t="s">
        <v>72</v>
      </c>
      <c r="E19" s="3" t="s">
        <v>73</v>
      </c>
      <c r="F19" s="7" t="s">
        <v>84</v>
      </c>
      <c r="G19" s="6" t="s">
        <v>55</v>
      </c>
      <c r="H19" s="6" t="s">
        <v>56</v>
      </c>
    </row>
    <row r="20" spans="1:8" x14ac:dyDescent="0.35">
      <c r="A20" s="6" t="s">
        <v>53</v>
      </c>
      <c r="B20" s="6" t="s">
        <v>74</v>
      </c>
      <c r="C20" s="6" t="s">
        <v>7</v>
      </c>
      <c r="D20" s="3" t="s">
        <v>75</v>
      </c>
      <c r="E20" s="3" t="s">
        <v>76</v>
      </c>
      <c r="F20" s="7" t="s">
        <v>84</v>
      </c>
      <c r="G20" s="6" t="s">
        <v>55</v>
      </c>
      <c r="H20" s="6" t="s">
        <v>56</v>
      </c>
    </row>
    <row r="21" spans="1:8" x14ac:dyDescent="0.35">
      <c r="A21" s="6" t="s">
        <v>53</v>
      </c>
      <c r="B21" s="6" t="s">
        <v>77</v>
      </c>
      <c r="C21" s="6" t="s">
        <v>7</v>
      </c>
      <c r="D21" s="3" t="s">
        <v>78</v>
      </c>
      <c r="E21" s="3" t="s">
        <v>79</v>
      </c>
      <c r="F21" s="7" t="s">
        <v>84</v>
      </c>
      <c r="G21" s="6" t="s">
        <v>55</v>
      </c>
      <c r="H21" s="6" t="s">
        <v>56</v>
      </c>
    </row>
    <row r="22" spans="1:8" x14ac:dyDescent="0.35">
      <c r="A22" s="6" t="s">
        <v>53</v>
      </c>
      <c r="B22" s="6" t="s">
        <v>80</v>
      </c>
      <c r="C22" s="6" t="s">
        <v>77</v>
      </c>
      <c r="D22" s="3" t="s">
        <v>81</v>
      </c>
      <c r="E22" s="3" t="s">
        <v>82</v>
      </c>
      <c r="F22" s="7" t="s">
        <v>84</v>
      </c>
      <c r="G22" s="6" t="s">
        <v>55</v>
      </c>
      <c r="H22" s="6" t="s">
        <v>56</v>
      </c>
    </row>
    <row r="24" spans="1:8" ht="16.5" x14ac:dyDescent="0.35">
      <c r="A24" s="1"/>
      <c r="B24" s="1"/>
      <c r="C24" s="1"/>
      <c r="D24" s="1"/>
      <c r="E24" s="1"/>
    </row>
    <row r="25" spans="1:8" ht="16.5" x14ac:dyDescent="0.35">
      <c r="A25"/>
      <c r="D25" s="2"/>
      <c r="E25" s="1"/>
    </row>
    <row r="26" spans="1:8" ht="16.5" x14ac:dyDescent="0.35">
      <c r="A26" s="1" t="s">
        <v>89</v>
      </c>
      <c r="B26" s="1" t="s">
        <v>90</v>
      </c>
      <c r="D26" s="2"/>
    </row>
    <row r="27" spans="1:8" ht="29" x14ac:dyDescent="0.35">
      <c r="A27" s="6" t="s">
        <v>91</v>
      </c>
      <c r="B27" s="6" t="s">
        <v>92</v>
      </c>
      <c r="E27" s="5"/>
      <c r="F27" s="5"/>
    </row>
    <row r="28" spans="1:8" ht="29" x14ac:dyDescent="0.35">
      <c r="A28" s="6" t="s">
        <v>93</v>
      </c>
      <c r="B28" s="6" t="s">
        <v>94</v>
      </c>
    </row>
    <row r="29" spans="1:8" ht="29" x14ac:dyDescent="0.35">
      <c r="A29" s="6" t="s">
        <v>91</v>
      </c>
      <c r="B29" s="6" t="s">
        <v>95</v>
      </c>
    </row>
    <row r="30" spans="1:8" x14ac:dyDescent="0.35">
      <c r="A30" s="6" t="s">
        <v>93</v>
      </c>
      <c r="B30" s="6" t="s">
        <v>96</v>
      </c>
      <c r="D30" s="2"/>
    </row>
    <row r="31" spans="1:8" x14ac:dyDescent="0.35">
      <c r="A31"/>
      <c r="B31"/>
      <c r="D31" s="2"/>
    </row>
    <row r="32" spans="1:8" x14ac:dyDescent="0.35">
      <c r="A32" s="6" t="s">
        <v>91</v>
      </c>
      <c r="B32"/>
      <c r="D32" s="2"/>
    </row>
    <row r="33" spans="1:4" x14ac:dyDescent="0.35">
      <c r="A33"/>
      <c r="B33"/>
      <c r="D33" s="2"/>
    </row>
    <row r="34" spans="1:4" x14ac:dyDescent="0.35">
      <c r="A34"/>
      <c r="B34"/>
      <c r="D34" s="2"/>
    </row>
    <row r="35" spans="1:4" x14ac:dyDescent="0.35">
      <c r="D35" s="2"/>
    </row>
    <row r="36" spans="1:4" x14ac:dyDescent="0.35">
      <c r="D36" s="2"/>
    </row>
    <row r="37" spans="1:4" x14ac:dyDescent="0.35">
      <c r="D37" s="2"/>
    </row>
    <row r="38" spans="1:4" x14ac:dyDescent="0.35">
      <c r="D38" s="2"/>
    </row>
    <row r="39" spans="1:4" x14ac:dyDescent="0.35">
      <c r="D39" s="2"/>
    </row>
    <row r="40" spans="1:4" x14ac:dyDescent="0.35">
      <c r="D40" s="2"/>
    </row>
    <row r="41" spans="1:4" x14ac:dyDescent="0.35">
      <c r="D41" s="2"/>
    </row>
    <row r="42" spans="1:4" x14ac:dyDescent="0.35">
      <c r="D42" s="2"/>
    </row>
    <row r="43" spans="1:4" x14ac:dyDescent="0.35">
      <c r="D43" s="2"/>
    </row>
    <row r="44" spans="1:4" x14ac:dyDescent="0.35">
      <c r="D44" s="2"/>
    </row>
    <row r="45" spans="1:4" x14ac:dyDescent="0.35"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49" spans="4:4" x14ac:dyDescent="0.35">
      <c r="D49" s="2"/>
    </row>
  </sheetData>
  <pageMargins left="0.25" right="0.25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2"/>
  <sheetViews>
    <sheetView topLeftCell="A28" zoomScaleNormal="100" workbookViewId="0">
      <selection activeCell="C32" sqref="C32"/>
    </sheetView>
  </sheetViews>
  <sheetFormatPr defaultColWidth="23.81640625" defaultRowHeight="14.5" x14ac:dyDescent="0.35"/>
  <cols>
    <col min="1" max="1" width="67.453125" bestFit="1" customWidth="1"/>
    <col min="2" max="2" width="20.26953125" customWidth="1"/>
    <col min="3" max="3" width="28.453125" style="11" customWidth="1"/>
    <col min="4" max="4" width="17.1796875" style="11" customWidth="1"/>
    <col min="5" max="5" width="16.453125" customWidth="1"/>
    <col min="6" max="6" width="18.26953125" customWidth="1"/>
    <col min="7" max="7" width="18.453125" customWidth="1"/>
    <col min="8" max="8" width="20.54296875" style="11" customWidth="1"/>
    <col min="9" max="9" width="22.81640625" style="11" customWidth="1"/>
    <col min="10" max="10" width="21.453125" style="11" customWidth="1"/>
    <col min="11" max="11" width="21.54296875" customWidth="1"/>
    <col min="12" max="12" width="23.81640625" customWidth="1"/>
    <col min="13" max="13" width="17" customWidth="1"/>
    <col min="14" max="14" width="15.7265625" customWidth="1"/>
    <col min="15" max="15" width="16" customWidth="1"/>
    <col min="16" max="16" width="22.81640625" customWidth="1"/>
    <col min="17" max="24" width="23.81640625" customWidth="1"/>
  </cols>
  <sheetData>
    <row r="1" spans="1:16" ht="16.5" x14ac:dyDescent="0.35">
      <c r="A1" s="12" t="s">
        <v>115</v>
      </c>
      <c r="B1" s="12" t="s">
        <v>97</v>
      </c>
      <c r="C1" s="12" t="s">
        <v>271</v>
      </c>
      <c r="D1" s="12" t="s">
        <v>272</v>
      </c>
      <c r="E1" s="12" t="s">
        <v>102</v>
      </c>
      <c r="F1" s="12" t="s">
        <v>7</v>
      </c>
      <c r="G1" s="12" t="s">
        <v>114</v>
      </c>
      <c r="H1" s="12" t="s">
        <v>255</v>
      </c>
      <c r="I1" s="12" t="s">
        <v>352</v>
      </c>
      <c r="J1" s="12" t="s">
        <v>353</v>
      </c>
      <c r="K1" s="12" t="s">
        <v>354</v>
      </c>
      <c r="L1" s="12" t="s">
        <v>59</v>
      </c>
      <c r="M1" s="12" t="s">
        <v>136</v>
      </c>
      <c r="N1" s="12" t="s">
        <v>131</v>
      </c>
      <c r="O1" s="12" t="s">
        <v>132</v>
      </c>
      <c r="P1" s="12" t="s">
        <v>283</v>
      </c>
    </row>
    <row r="2" spans="1:16" x14ac:dyDescent="0.35">
      <c r="A2" s="11" t="s">
        <v>105</v>
      </c>
      <c r="B2" s="13" t="s">
        <v>99</v>
      </c>
      <c r="C2" s="29" t="s">
        <v>273</v>
      </c>
      <c r="D2" s="36" t="s">
        <v>274</v>
      </c>
      <c r="E2" s="13" t="s">
        <v>248</v>
      </c>
      <c r="F2" s="13" t="s">
        <v>137</v>
      </c>
      <c r="G2" s="13" t="s">
        <v>138</v>
      </c>
      <c r="H2" s="13" t="str">
        <f t="shared" ref="H2:H7" si="0">CONCATENATE(B2, "-backup")</f>
        <v>azure-play-backup</v>
      </c>
      <c r="I2" s="13"/>
      <c r="J2" s="13"/>
      <c r="K2" s="13" t="str">
        <f t="shared" ref="K2:K5" si="1">CONCATENATE(B2, "-vnet-01")</f>
        <v>azure-play-vnet-01</v>
      </c>
      <c r="L2" s="13" t="s">
        <v>139</v>
      </c>
      <c r="M2" s="11" t="s">
        <v>117</v>
      </c>
      <c r="N2" s="11" t="s">
        <v>117</v>
      </c>
      <c r="O2" s="11"/>
    </row>
    <row r="3" spans="1:16" s="11" customFormat="1" x14ac:dyDescent="0.35">
      <c r="A3" s="11" t="s">
        <v>256</v>
      </c>
      <c r="B3" s="13" t="s">
        <v>241</v>
      </c>
      <c r="C3" s="29" t="s">
        <v>273</v>
      </c>
      <c r="D3" s="36" t="s">
        <v>274</v>
      </c>
      <c r="E3" s="13"/>
      <c r="F3" s="13" t="s">
        <v>242</v>
      </c>
      <c r="G3" s="13"/>
      <c r="H3" s="13" t="str">
        <f t="shared" si="0"/>
        <v>azure-hub-backup</v>
      </c>
      <c r="I3" s="13"/>
      <c r="J3" s="13"/>
      <c r="K3" s="13" t="str">
        <f t="shared" si="1"/>
        <v>azure-hub-vnet-01</v>
      </c>
      <c r="L3" s="13"/>
    </row>
    <row r="4" spans="1:16" s="11" customFormat="1" x14ac:dyDescent="0.35">
      <c r="A4" s="11" t="s">
        <v>257</v>
      </c>
      <c r="B4" s="13" t="s">
        <v>258</v>
      </c>
      <c r="C4" s="29" t="s">
        <v>273</v>
      </c>
      <c r="D4" s="36" t="s">
        <v>274</v>
      </c>
      <c r="E4" s="13"/>
      <c r="F4" s="13" t="s">
        <v>259</v>
      </c>
      <c r="G4" s="13"/>
      <c r="H4" s="13"/>
      <c r="I4" s="13"/>
      <c r="J4" s="13"/>
      <c r="K4" s="13" t="str">
        <f t="shared" si="1"/>
        <v>azure-lab-vnet-01</v>
      </c>
      <c r="L4" s="13" t="s">
        <v>260</v>
      </c>
      <c r="M4" s="17" t="s">
        <v>261</v>
      </c>
    </row>
    <row r="5" spans="1:16" s="17" customFormat="1" ht="15" customHeight="1" x14ac:dyDescent="0.35">
      <c r="A5" s="17" t="s">
        <v>323</v>
      </c>
      <c r="B5" s="27" t="s">
        <v>324</v>
      </c>
      <c r="C5" s="33" t="s">
        <v>273</v>
      </c>
      <c r="D5" s="37" t="s">
        <v>274</v>
      </c>
      <c r="F5" s="16" t="s">
        <v>325</v>
      </c>
      <c r="H5" s="16"/>
      <c r="I5" s="16"/>
      <c r="J5" s="16"/>
      <c r="K5" s="13" t="str">
        <f t="shared" si="1"/>
        <v>hpc-play-vnet-01</v>
      </c>
      <c r="M5" s="17" t="s">
        <v>326</v>
      </c>
    </row>
    <row r="6" spans="1:16" x14ac:dyDescent="0.35">
      <c r="A6" s="11" t="s">
        <v>334</v>
      </c>
      <c r="B6" s="13" t="s">
        <v>335</v>
      </c>
      <c r="C6" s="29" t="s">
        <v>273</v>
      </c>
      <c r="D6" s="36" t="s">
        <v>274</v>
      </c>
      <c r="E6" s="13"/>
      <c r="F6" s="13" t="s">
        <v>336</v>
      </c>
      <c r="G6" s="13" t="s">
        <v>338</v>
      </c>
      <c r="H6" s="13" t="str">
        <f t="shared" si="0"/>
        <v>infra-dev-backup</v>
      </c>
      <c r="I6" s="13" t="str">
        <f>CONCATENATE(B6, "-automate")</f>
        <v>infra-dev-automate</v>
      </c>
      <c r="J6" s="13" t="str">
        <f>CONCATENATE(B6, "-event-01")</f>
        <v>infra-dev-event-01</v>
      </c>
      <c r="K6" s="13" t="str">
        <f>CONCATENATE(B6, "-vnet-01")</f>
        <v>infra-dev-vnet-01</v>
      </c>
      <c r="L6" s="13" t="s">
        <v>337</v>
      </c>
      <c r="M6" s="11" t="s">
        <v>116</v>
      </c>
      <c r="N6" s="11" t="s">
        <v>116</v>
      </c>
      <c r="O6" s="11"/>
    </row>
    <row r="7" spans="1:16" ht="15" thickBot="1" x14ac:dyDescent="0.4">
      <c r="A7" s="11" t="s">
        <v>129</v>
      </c>
      <c r="B7" s="13" t="s">
        <v>130</v>
      </c>
      <c r="C7" s="29" t="s">
        <v>273</v>
      </c>
      <c r="D7" s="36" t="s">
        <v>274</v>
      </c>
      <c r="E7" s="13"/>
      <c r="F7" s="13" t="s">
        <v>143</v>
      </c>
      <c r="G7" s="13" t="s">
        <v>144</v>
      </c>
      <c r="H7" s="13" t="str">
        <f t="shared" si="0"/>
        <v>comng-prod-backup</v>
      </c>
      <c r="I7" s="13" t="str">
        <f t="shared" ref="I7:I31" si="2">CONCATENATE(B7, "-automate")</f>
        <v>comng-prod-automate</v>
      </c>
      <c r="J7" s="13" t="str">
        <f t="shared" ref="J7:J31" si="3">CONCATENATE(B7, "-event-01")</f>
        <v>comng-prod-event-01</v>
      </c>
      <c r="K7" s="13" t="str">
        <f t="shared" ref="K7:K31" si="4">CONCATENATE(B7, "-vnet-01")</f>
        <v>comng-prod-vnet-01</v>
      </c>
      <c r="L7" s="13" t="s">
        <v>145</v>
      </c>
      <c r="M7" s="11" t="s">
        <v>116</v>
      </c>
      <c r="N7" s="11" t="s">
        <v>116</v>
      </c>
      <c r="O7" s="11"/>
    </row>
    <row r="8" spans="1:16" ht="15" thickBot="1" x14ac:dyDescent="0.4">
      <c r="A8" s="11" t="s">
        <v>106</v>
      </c>
      <c r="B8" s="13" t="s">
        <v>98</v>
      </c>
      <c r="C8" s="30" t="s">
        <v>286</v>
      </c>
      <c r="D8" s="19" t="s">
        <v>287</v>
      </c>
      <c r="E8" s="13" t="s">
        <v>104</v>
      </c>
      <c r="F8" s="13" t="s">
        <v>140</v>
      </c>
      <c r="G8" s="13" t="s">
        <v>141</v>
      </c>
      <c r="H8" s="13" t="str">
        <f>CONCATENATE(B8, "-backup")</f>
        <v>sasviya-dev-backup</v>
      </c>
      <c r="I8" s="13" t="str">
        <f t="shared" si="2"/>
        <v>sasviya-dev-automate</v>
      </c>
      <c r="J8" s="13" t="str">
        <f t="shared" si="3"/>
        <v>sasviya-dev-event-01</v>
      </c>
      <c r="K8" s="13" t="str">
        <f t="shared" si="4"/>
        <v>sasviya-dev-vnet-01</v>
      </c>
      <c r="L8" s="13" t="s">
        <v>142</v>
      </c>
      <c r="M8" s="11" t="s">
        <v>251</v>
      </c>
      <c r="N8" s="11"/>
      <c r="O8" s="11"/>
    </row>
    <row r="9" spans="1:16" s="11" customFormat="1" ht="15" thickBot="1" x14ac:dyDescent="0.4">
      <c r="A9" s="11" t="s">
        <v>238</v>
      </c>
      <c r="B9" s="13" t="s">
        <v>239</v>
      </c>
      <c r="C9" s="30" t="s">
        <v>321</v>
      </c>
      <c r="D9" s="25" t="s">
        <v>322</v>
      </c>
      <c r="E9" s="13"/>
      <c r="F9" s="13" t="s">
        <v>237</v>
      </c>
      <c r="G9" s="13" t="s">
        <v>240</v>
      </c>
      <c r="H9" s="13" t="str">
        <f>CONCATENATE(B9, "-backup")</f>
        <v>valprev-dev-backup</v>
      </c>
      <c r="I9" s="13" t="str">
        <f t="shared" si="2"/>
        <v>valprev-dev-automate</v>
      </c>
      <c r="J9" s="13" t="str">
        <f t="shared" si="3"/>
        <v>valprev-dev-event-01</v>
      </c>
      <c r="K9" s="13" t="str">
        <f t="shared" si="4"/>
        <v>valprev-dev-vnet-01</v>
      </c>
      <c r="L9" s="13" t="s">
        <v>249</v>
      </c>
      <c r="M9" s="11" t="s">
        <v>252</v>
      </c>
      <c r="O9" s="16"/>
      <c r="P9" s="16" t="s">
        <v>284</v>
      </c>
    </row>
    <row r="10" spans="1:16" s="11" customFormat="1" ht="15" thickBot="1" x14ac:dyDescent="0.4">
      <c r="A10" s="11" t="s">
        <v>243</v>
      </c>
      <c r="B10" s="13" t="s">
        <v>244</v>
      </c>
      <c r="C10" s="29" t="s">
        <v>350</v>
      </c>
      <c r="D10" s="40" t="s">
        <v>351</v>
      </c>
      <c r="E10" s="13"/>
      <c r="F10" s="13" t="s">
        <v>245</v>
      </c>
      <c r="G10" s="13" t="s">
        <v>246</v>
      </c>
      <c r="H10" s="13" t="str">
        <f t="shared" ref="H10:H27" si="5">CONCATENATE(B10, "-backup")</f>
        <v>pacmed-dev-backup</v>
      </c>
      <c r="I10" s="13" t="str">
        <f t="shared" si="2"/>
        <v>pacmed-dev-automate</v>
      </c>
      <c r="J10" s="13" t="str">
        <f t="shared" si="3"/>
        <v>pacmed-dev-event-01</v>
      </c>
      <c r="K10" s="13" t="str">
        <f t="shared" si="4"/>
        <v>pacmed-dev-vnet-01</v>
      </c>
      <c r="L10" s="13" t="s">
        <v>250</v>
      </c>
      <c r="M10" s="11" t="s">
        <v>253</v>
      </c>
      <c r="N10" s="16"/>
      <c r="O10" s="16"/>
      <c r="P10" s="16" t="s">
        <v>285</v>
      </c>
    </row>
    <row r="11" spans="1:16" ht="15" thickBot="1" x14ac:dyDescent="0.4">
      <c r="A11" s="11" t="s">
        <v>108</v>
      </c>
      <c r="B11" s="13" t="s">
        <v>109</v>
      </c>
      <c r="C11" s="30" t="s">
        <v>273</v>
      </c>
      <c r="D11" s="19" t="s">
        <v>274</v>
      </c>
      <c r="E11" s="13"/>
      <c r="F11" s="13" t="s">
        <v>146</v>
      </c>
      <c r="G11" s="13" t="s">
        <v>147</v>
      </c>
      <c r="H11" s="13" t="str">
        <f t="shared" si="5"/>
        <v>cloudbolt-dev-backup</v>
      </c>
      <c r="I11" s="13" t="str">
        <f t="shared" si="2"/>
        <v>cloudbolt-dev-automate</v>
      </c>
      <c r="J11" s="13" t="str">
        <f t="shared" si="3"/>
        <v>cloudbolt-dev-event-01</v>
      </c>
      <c r="K11" s="13" t="str">
        <f t="shared" si="4"/>
        <v>cloudbolt-dev-vnet-01</v>
      </c>
      <c r="L11" s="13"/>
      <c r="M11" s="17" t="s">
        <v>247</v>
      </c>
      <c r="N11" s="17" t="s">
        <v>134</v>
      </c>
      <c r="O11" s="17" t="s">
        <v>135</v>
      </c>
    </row>
    <row r="12" spans="1:16" ht="15" thickBot="1" x14ac:dyDescent="0.4">
      <c r="A12" s="14" t="s">
        <v>148</v>
      </c>
      <c r="B12" s="13" t="s">
        <v>107</v>
      </c>
      <c r="C12" s="30" t="s">
        <v>273</v>
      </c>
      <c r="D12" s="19" t="s">
        <v>274</v>
      </c>
      <c r="E12" s="11"/>
      <c r="F12" s="13" t="s">
        <v>149</v>
      </c>
      <c r="G12" s="13" t="s">
        <v>150</v>
      </c>
      <c r="H12" s="13" t="str">
        <f t="shared" si="5"/>
        <v>vrc001-prod-backup</v>
      </c>
      <c r="I12" s="13" t="str">
        <f t="shared" si="2"/>
        <v>vrc001-prod-automate</v>
      </c>
      <c r="J12" s="13" t="str">
        <f t="shared" si="3"/>
        <v>vrc001-prod-event-01</v>
      </c>
      <c r="K12" s="13" t="str">
        <f t="shared" si="4"/>
        <v>vrc001-prod-vnet-01</v>
      </c>
      <c r="L12" s="13"/>
      <c r="M12" s="11" t="s">
        <v>151</v>
      </c>
      <c r="N12" s="11" t="s">
        <v>133</v>
      </c>
      <c r="O12" s="11" t="s">
        <v>152</v>
      </c>
    </row>
    <row r="13" spans="1:16" ht="15" thickBot="1" x14ac:dyDescent="0.4">
      <c r="A13" s="14" t="s">
        <v>153</v>
      </c>
      <c r="B13" s="13" t="s">
        <v>110</v>
      </c>
      <c r="C13" s="28" t="s">
        <v>305</v>
      </c>
      <c r="D13" s="23" t="s">
        <v>304</v>
      </c>
      <c r="E13" s="11"/>
      <c r="F13" s="13" t="s">
        <v>154</v>
      </c>
      <c r="G13" s="13" t="s">
        <v>155</v>
      </c>
      <c r="H13" s="13" t="str">
        <f t="shared" si="5"/>
        <v>vrc002-prod-backup</v>
      </c>
      <c r="I13" s="13" t="str">
        <f t="shared" si="2"/>
        <v>vrc002-prod-automate</v>
      </c>
      <c r="J13" s="13" t="str">
        <f t="shared" si="3"/>
        <v>vrc002-prod-event-01</v>
      </c>
      <c r="K13" s="13" t="str">
        <f t="shared" si="4"/>
        <v>vrc002-prod-vnet-01</v>
      </c>
      <c r="L13" s="13"/>
      <c r="M13" s="11" t="s">
        <v>156</v>
      </c>
      <c r="N13" s="11" t="s">
        <v>157</v>
      </c>
      <c r="O13" s="11" t="s">
        <v>158</v>
      </c>
    </row>
    <row r="14" spans="1:16" ht="15" thickBot="1" x14ac:dyDescent="0.4">
      <c r="A14" s="14" t="s">
        <v>159</v>
      </c>
      <c r="B14" s="13" t="s">
        <v>111</v>
      </c>
      <c r="C14" s="28" t="s">
        <v>275</v>
      </c>
      <c r="D14" s="20" t="s">
        <v>276</v>
      </c>
      <c r="E14" s="11"/>
      <c r="F14" s="13" t="s">
        <v>160</v>
      </c>
      <c r="G14" s="13" t="s">
        <v>161</v>
      </c>
      <c r="H14" s="13" t="str">
        <f t="shared" si="5"/>
        <v>vrc003-prod-backup</v>
      </c>
      <c r="I14" s="13" t="str">
        <f t="shared" si="2"/>
        <v>vrc003-prod-automate</v>
      </c>
      <c r="J14" s="13" t="str">
        <f t="shared" si="3"/>
        <v>vrc003-prod-event-01</v>
      </c>
      <c r="K14" s="13" t="str">
        <f t="shared" si="4"/>
        <v>vrc003-prod-vnet-01</v>
      </c>
      <c r="L14" s="13"/>
      <c r="M14" s="11" t="s">
        <v>162</v>
      </c>
      <c r="N14" s="11" t="s">
        <v>163</v>
      </c>
      <c r="O14" s="11" t="s">
        <v>164</v>
      </c>
    </row>
    <row r="15" spans="1:16" x14ac:dyDescent="0.35">
      <c r="A15" s="15" t="s">
        <v>165</v>
      </c>
      <c r="B15" s="13" t="s">
        <v>112</v>
      </c>
      <c r="C15" s="31" t="s">
        <v>333</v>
      </c>
      <c r="D15" s="25" t="s">
        <v>332</v>
      </c>
      <c r="E15" s="11"/>
      <c r="F15" s="13" t="s">
        <v>166</v>
      </c>
      <c r="G15" s="13" t="s">
        <v>167</v>
      </c>
      <c r="H15" s="13" t="str">
        <f t="shared" si="5"/>
        <v>vrc004-prod-backup</v>
      </c>
      <c r="I15" s="13" t="str">
        <f t="shared" si="2"/>
        <v>vrc004-prod-automate</v>
      </c>
      <c r="J15" s="13" t="str">
        <f t="shared" si="3"/>
        <v>vrc004-prod-event-01</v>
      </c>
      <c r="K15" s="13" t="str">
        <f t="shared" si="4"/>
        <v>vrc004-prod-vnet-01</v>
      </c>
      <c r="L15" s="13"/>
      <c r="M15" s="11" t="s">
        <v>168</v>
      </c>
      <c r="N15" s="11" t="s">
        <v>169</v>
      </c>
      <c r="O15" s="11" t="s">
        <v>170</v>
      </c>
    </row>
    <row r="16" spans="1:16" ht="15" thickBot="1" x14ac:dyDescent="0.4">
      <c r="A16" s="11" t="s">
        <v>263</v>
      </c>
      <c r="B16" s="18" t="s">
        <v>113</v>
      </c>
      <c r="C16" s="28" t="s">
        <v>306</v>
      </c>
      <c r="D16" s="23" t="s">
        <v>307</v>
      </c>
      <c r="E16" s="11"/>
      <c r="F16" s="13" t="s">
        <v>171</v>
      </c>
      <c r="G16" s="13" t="s">
        <v>172</v>
      </c>
      <c r="H16" s="13" t="str">
        <f t="shared" si="5"/>
        <v>vrc005-prod-backup</v>
      </c>
      <c r="I16" s="13" t="str">
        <f t="shared" si="2"/>
        <v>vrc005-prod-automate</v>
      </c>
      <c r="J16" s="13" t="str">
        <f t="shared" si="3"/>
        <v>vrc005-prod-event-01</v>
      </c>
      <c r="K16" s="13" t="str">
        <f t="shared" si="4"/>
        <v>vrc005-prod-vnet-01</v>
      </c>
      <c r="L16" s="13"/>
      <c r="M16" s="11" t="s">
        <v>173</v>
      </c>
      <c r="N16" s="11" t="s">
        <v>174</v>
      </c>
      <c r="O16" s="11" t="s">
        <v>175</v>
      </c>
    </row>
    <row r="17" spans="1:15" ht="15" thickBot="1" x14ac:dyDescent="0.4">
      <c r="A17" s="11" t="s">
        <v>254</v>
      </c>
      <c r="B17" s="18" t="s">
        <v>118</v>
      </c>
      <c r="C17" s="28" t="s">
        <v>277</v>
      </c>
      <c r="D17" s="38" t="s">
        <v>299</v>
      </c>
      <c r="E17" s="11"/>
      <c r="F17" s="13" t="s">
        <v>176</v>
      </c>
      <c r="G17" s="13" t="s">
        <v>177</v>
      </c>
      <c r="H17" s="13" t="str">
        <f t="shared" si="5"/>
        <v>vrc006-prod-backup</v>
      </c>
      <c r="I17" s="13" t="str">
        <f t="shared" si="2"/>
        <v>vrc006-prod-automate</v>
      </c>
      <c r="J17" s="13" t="str">
        <f t="shared" si="3"/>
        <v>vrc006-prod-event-01</v>
      </c>
      <c r="K17" s="13" t="str">
        <f t="shared" si="4"/>
        <v>vrc006-prod-vnet-01</v>
      </c>
      <c r="L17" s="13"/>
      <c r="M17" s="11" t="s">
        <v>178</v>
      </c>
      <c r="N17" s="11" t="s">
        <v>179</v>
      </c>
      <c r="O17" s="11" t="s">
        <v>180</v>
      </c>
    </row>
    <row r="18" spans="1:15" ht="15" thickBot="1" x14ac:dyDescent="0.4">
      <c r="A18" s="21" t="s">
        <v>288</v>
      </c>
      <c r="B18" s="18" t="s">
        <v>119</v>
      </c>
      <c r="C18" s="28" t="s">
        <v>278</v>
      </c>
      <c r="D18" s="20" t="s">
        <v>279</v>
      </c>
      <c r="E18" s="11"/>
      <c r="F18" s="13" t="s">
        <v>181</v>
      </c>
      <c r="G18" s="13" t="s">
        <v>182</v>
      </c>
      <c r="H18" s="13" t="str">
        <f t="shared" si="5"/>
        <v>vrc007-prod-backup</v>
      </c>
      <c r="I18" s="13" t="str">
        <f t="shared" si="2"/>
        <v>vrc007-prod-automate</v>
      </c>
      <c r="J18" s="13" t="str">
        <f t="shared" si="3"/>
        <v>vrc007-prod-event-01</v>
      </c>
      <c r="K18" s="13" t="str">
        <f t="shared" si="4"/>
        <v>vrc007-prod-vnet-01</v>
      </c>
      <c r="L18" s="13"/>
      <c r="M18" s="11" t="s">
        <v>183</v>
      </c>
      <c r="N18" s="11" t="s">
        <v>184</v>
      </c>
      <c r="O18" s="11" t="s">
        <v>185</v>
      </c>
    </row>
    <row r="19" spans="1:15" ht="15" thickBot="1" x14ac:dyDescent="0.4">
      <c r="A19" s="21" t="s">
        <v>289</v>
      </c>
      <c r="B19" s="18" t="s">
        <v>120</v>
      </c>
      <c r="C19" s="28" t="s">
        <v>278</v>
      </c>
      <c r="D19" s="20" t="s">
        <v>279</v>
      </c>
      <c r="E19" s="11"/>
      <c r="F19" s="13" t="s">
        <v>186</v>
      </c>
      <c r="G19" s="13" t="s">
        <v>187</v>
      </c>
      <c r="H19" s="13" t="str">
        <f t="shared" si="5"/>
        <v>vrc008-prod-backup</v>
      </c>
      <c r="I19" s="13" t="str">
        <f t="shared" si="2"/>
        <v>vrc008-prod-automate</v>
      </c>
      <c r="J19" s="13" t="str">
        <f t="shared" si="3"/>
        <v>vrc008-prod-event-01</v>
      </c>
      <c r="K19" s="13" t="str">
        <f t="shared" si="4"/>
        <v>vrc008-prod-vnet-01</v>
      </c>
      <c r="L19" s="13"/>
      <c r="M19" s="11" t="s">
        <v>188</v>
      </c>
      <c r="N19" s="11" t="s">
        <v>189</v>
      </c>
      <c r="O19" s="11" t="s">
        <v>190</v>
      </c>
    </row>
    <row r="20" spans="1:15" ht="15" thickBot="1" x14ac:dyDescent="0.4">
      <c r="A20" s="21" t="s">
        <v>290</v>
      </c>
      <c r="B20" s="18" t="s">
        <v>121</v>
      </c>
      <c r="C20" s="28" t="s">
        <v>278</v>
      </c>
      <c r="D20" s="20" t="s">
        <v>279</v>
      </c>
      <c r="E20" s="11"/>
      <c r="F20" s="13" t="s">
        <v>191</v>
      </c>
      <c r="G20" s="13" t="s">
        <v>192</v>
      </c>
      <c r="H20" s="13" t="str">
        <f t="shared" si="5"/>
        <v>vrc009-prod-backup</v>
      </c>
      <c r="I20" s="13" t="str">
        <f t="shared" si="2"/>
        <v>vrc009-prod-automate</v>
      </c>
      <c r="J20" s="13" t="str">
        <f t="shared" si="3"/>
        <v>vrc009-prod-event-01</v>
      </c>
      <c r="K20" s="13" t="str">
        <f t="shared" si="4"/>
        <v>vrc009-prod-vnet-01</v>
      </c>
      <c r="L20" s="13"/>
      <c r="M20" s="11" t="s">
        <v>193</v>
      </c>
      <c r="N20" s="11" t="s">
        <v>194</v>
      </c>
      <c r="O20" s="11" t="s">
        <v>195</v>
      </c>
    </row>
    <row r="21" spans="1:15" x14ac:dyDescent="0.35">
      <c r="A21" s="11" t="s">
        <v>196</v>
      </c>
      <c r="B21" s="18" t="s">
        <v>122</v>
      </c>
      <c r="C21" s="29" t="s">
        <v>273</v>
      </c>
      <c r="D21" s="36" t="s">
        <v>274</v>
      </c>
      <c r="E21" s="11"/>
      <c r="F21" s="13" t="s">
        <v>197</v>
      </c>
      <c r="G21" s="13" t="s">
        <v>198</v>
      </c>
      <c r="H21" s="13" t="str">
        <f t="shared" si="5"/>
        <v>vrc010-prod-backup</v>
      </c>
      <c r="I21" s="13" t="str">
        <f t="shared" si="2"/>
        <v>vrc010-prod-automate</v>
      </c>
      <c r="J21" s="13" t="str">
        <f t="shared" si="3"/>
        <v>vrc010-prod-event-01</v>
      </c>
      <c r="K21" s="13" t="str">
        <f t="shared" si="4"/>
        <v>vrc010-prod-vnet-01</v>
      </c>
      <c r="L21" s="13"/>
      <c r="M21" s="11" t="s">
        <v>199</v>
      </c>
      <c r="N21" s="11" t="s">
        <v>200</v>
      </c>
      <c r="O21" s="11" t="s">
        <v>201</v>
      </c>
    </row>
    <row r="22" spans="1:15" ht="15" thickBot="1" x14ac:dyDescent="0.4">
      <c r="A22" s="11" t="s">
        <v>202</v>
      </c>
      <c r="B22" s="18" t="s">
        <v>123</v>
      </c>
      <c r="C22" s="28" t="s">
        <v>319</v>
      </c>
      <c r="D22" s="24" t="s">
        <v>320</v>
      </c>
      <c r="E22" s="11"/>
      <c r="F22" s="13" t="s">
        <v>203</v>
      </c>
      <c r="G22" s="13" t="s">
        <v>204</v>
      </c>
      <c r="H22" s="13" t="str">
        <f t="shared" si="5"/>
        <v>vrc011-prod-backup</v>
      </c>
      <c r="I22" s="13" t="str">
        <f t="shared" si="2"/>
        <v>vrc011-prod-automate</v>
      </c>
      <c r="J22" s="13" t="str">
        <f t="shared" si="3"/>
        <v>vrc011-prod-event-01</v>
      </c>
      <c r="K22" s="13" t="str">
        <f t="shared" si="4"/>
        <v>vrc011-prod-vnet-01</v>
      </c>
      <c r="L22" s="13"/>
      <c r="M22" s="11" t="s">
        <v>205</v>
      </c>
      <c r="N22" s="11" t="s">
        <v>206</v>
      </c>
      <c r="O22" s="11" t="s">
        <v>207</v>
      </c>
    </row>
    <row r="23" spans="1:15" x14ac:dyDescent="0.35">
      <c r="A23" s="11" t="s">
        <v>262</v>
      </c>
      <c r="B23" s="18" t="s">
        <v>124</v>
      </c>
      <c r="C23" s="29" t="s">
        <v>273</v>
      </c>
      <c r="D23" s="36" t="s">
        <v>274</v>
      </c>
      <c r="E23" s="11"/>
      <c r="F23" s="13" t="s">
        <v>208</v>
      </c>
      <c r="G23" s="13" t="s">
        <v>209</v>
      </c>
      <c r="H23" s="13" t="str">
        <f t="shared" si="5"/>
        <v>vrc012-prod-backup</v>
      </c>
      <c r="I23" s="13" t="str">
        <f t="shared" si="2"/>
        <v>vrc012-prod-automate</v>
      </c>
      <c r="J23" s="13" t="str">
        <f t="shared" si="3"/>
        <v>vrc012-prod-event-01</v>
      </c>
      <c r="K23" s="13" t="str">
        <f t="shared" si="4"/>
        <v>vrc012-prod-vnet-01</v>
      </c>
      <c r="L23" s="13"/>
      <c r="M23" s="11" t="s">
        <v>210</v>
      </c>
      <c r="N23" s="11" t="s">
        <v>211</v>
      </c>
      <c r="O23" s="11" t="s">
        <v>212</v>
      </c>
    </row>
    <row r="24" spans="1:15" x14ac:dyDescent="0.35">
      <c r="A24" s="11" t="s">
        <v>213</v>
      </c>
      <c r="B24" s="18" t="s">
        <v>125</v>
      </c>
      <c r="C24" s="34" t="s">
        <v>302</v>
      </c>
      <c r="D24" s="24" t="s">
        <v>303</v>
      </c>
      <c r="E24" s="11"/>
      <c r="F24" s="13" t="s">
        <v>214</v>
      </c>
      <c r="G24" s="13" t="s">
        <v>215</v>
      </c>
      <c r="H24" s="13" t="str">
        <f t="shared" si="5"/>
        <v>vrc013-prod-backup</v>
      </c>
      <c r="I24" s="13" t="str">
        <f t="shared" si="2"/>
        <v>vrc013-prod-automate</v>
      </c>
      <c r="J24" s="13" t="str">
        <f t="shared" si="3"/>
        <v>vrc013-prod-event-01</v>
      </c>
      <c r="K24" s="13" t="str">
        <f t="shared" si="4"/>
        <v>vrc013-prod-vnet-01</v>
      </c>
      <c r="L24" s="13"/>
      <c r="M24" s="11" t="s">
        <v>216</v>
      </c>
      <c r="N24" s="11" t="s">
        <v>217</v>
      </c>
      <c r="O24" s="11" t="s">
        <v>218</v>
      </c>
    </row>
    <row r="25" spans="1:15" ht="15" thickBot="1" x14ac:dyDescent="0.4">
      <c r="A25" s="11" t="s">
        <v>219</v>
      </c>
      <c r="B25" s="18" t="s">
        <v>126</v>
      </c>
      <c r="C25" s="28" t="s">
        <v>280</v>
      </c>
      <c r="D25" s="20" t="s">
        <v>281</v>
      </c>
      <c r="E25" s="11"/>
      <c r="F25" s="13" t="s">
        <v>220</v>
      </c>
      <c r="G25" s="13" t="s">
        <v>221</v>
      </c>
      <c r="H25" s="13" t="str">
        <f t="shared" si="5"/>
        <v>vrc014-prod-backup</v>
      </c>
      <c r="I25" s="13" t="str">
        <f t="shared" si="2"/>
        <v>vrc014-prod-automate</v>
      </c>
      <c r="J25" s="13" t="str">
        <f t="shared" si="3"/>
        <v>vrc014-prod-event-01</v>
      </c>
      <c r="K25" s="13" t="str">
        <f t="shared" si="4"/>
        <v>vrc014-prod-vnet-01</v>
      </c>
      <c r="L25" s="13"/>
      <c r="M25" s="11" t="s">
        <v>222</v>
      </c>
      <c r="N25" s="11" t="s">
        <v>223</v>
      </c>
      <c r="O25" s="11" t="s">
        <v>224</v>
      </c>
    </row>
    <row r="26" spans="1:15" x14ac:dyDescent="0.35">
      <c r="A26" s="11" t="s">
        <v>225</v>
      </c>
      <c r="B26" s="18" t="s">
        <v>127</v>
      </c>
      <c r="C26" s="29" t="s">
        <v>273</v>
      </c>
      <c r="D26" s="36" t="s">
        <v>274</v>
      </c>
      <c r="E26" s="11"/>
      <c r="F26" s="13" t="s">
        <v>226</v>
      </c>
      <c r="G26" s="13" t="s">
        <v>227</v>
      </c>
      <c r="H26" s="13" t="str">
        <f t="shared" si="5"/>
        <v>vrc015-prod-backup</v>
      </c>
      <c r="I26" s="13" t="str">
        <f t="shared" si="2"/>
        <v>vrc015-prod-automate</v>
      </c>
      <c r="J26" s="13" t="str">
        <f t="shared" si="3"/>
        <v>vrc015-prod-event-01</v>
      </c>
      <c r="K26" s="13" t="str">
        <f t="shared" si="4"/>
        <v>vrc015-prod-vnet-01</v>
      </c>
      <c r="L26" s="13"/>
      <c r="M26" s="11" t="s">
        <v>228</v>
      </c>
      <c r="N26" s="11" t="s">
        <v>229</v>
      </c>
      <c r="O26" s="11" t="s">
        <v>230</v>
      </c>
    </row>
    <row r="27" spans="1:15" x14ac:dyDescent="0.35">
      <c r="A27" s="11" t="s">
        <v>231</v>
      </c>
      <c r="B27" s="18" t="s">
        <v>128</v>
      </c>
      <c r="C27" s="32" t="s">
        <v>282</v>
      </c>
      <c r="D27" s="39" t="s">
        <v>300</v>
      </c>
      <c r="E27" s="11"/>
      <c r="F27" s="13" t="s">
        <v>232</v>
      </c>
      <c r="G27" s="13" t="s">
        <v>233</v>
      </c>
      <c r="H27" s="13" t="str">
        <f t="shared" si="5"/>
        <v>vrc016-prod-backup</v>
      </c>
      <c r="I27" s="13" t="str">
        <f t="shared" si="2"/>
        <v>vrc016-prod-automate</v>
      </c>
      <c r="J27" s="13" t="str">
        <f t="shared" si="3"/>
        <v>vrc016-prod-event-01</v>
      </c>
      <c r="K27" s="13" t="str">
        <f t="shared" si="4"/>
        <v>vrc016-prod-vnet-01</v>
      </c>
      <c r="L27" s="13"/>
      <c r="M27" s="11" t="s">
        <v>234</v>
      </c>
      <c r="N27" s="11" t="s">
        <v>235</v>
      </c>
      <c r="O27" s="11" t="s">
        <v>236</v>
      </c>
    </row>
    <row r="28" spans="1:15" ht="15" thickBot="1" x14ac:dyDescent="0.4">
      <c r="A28" s="11" t="s">
        <v>264</v>
      </c>
      <c r="B28" s="18" t="s">
        <v>265</v>
      </c>
      <c r="C28" s="28" t="s">
        <v>308</v>
      </c>
      <c r="D28" s="22" t="s">
        <v>309</v>
      </c>
      <c r="F28" s="13" t="s">
        <v>266</v>
      </c>
      <c r="G28" s="13" t="s">
        <v>267</v>
      </c>
      <c r="H28" s="13" t="str">
        <f t="shared" ref="H28:H31" si="6">CONCATENATE(B28, "-backup")</f>
        <v>vrc017-prod-backup</v>
      </c>
      <c r="I28" s="13" t="str">
        <f t="shared" si="2"/>
        <v>vrc017-prod-automate</v>
      </c>
      <c r="J28" s="13" t="str">
        <f t="shared" si="3"/>
        <v>vrc017-prod-event-01</v>
      </c>
      <c r="K28" s="13" t="str">
        <f t="shared" si="4"/>
        <v>vrc017-prod-vnet-01</v>
      </c>
      <c r="M28" s="11" t="s">
        <v>268</v>
      </c>
      <c r="N28" s="11" t="s">
        <v>269</v>
      </c>
      <c r="O28" s="11" t="s">
        <v>270</v>
      </c>
    </row>
    <row r="29" spans="1:15" x14ac:dyDescent="0.35">
      <c r="A29" s="17" t="s">
        <v>298</v>
      </c>
      <c r="B29" s="18" t="s">
        <v>291</v>
      </c>
      <c r="C29" s="35" t="s">
        <v>292</v>
      </c>
      <c r="D29" s="22" t="s">
        <v>293</v>
      </c>
      <c r="F29" s="13" t="s">
        <v>295</v>
      </c>
      <c r="G29" s="13" t="s">
        <v>294</v>
      </c>
      <c r="H29" s="13" t="str">
        <f t="shared" si="6"/>
        <v>vrc018-prod-backup</v>
      </c>
      <c r="I29" s="13" t="str">
        <f t="shared" si="2"/>
        <v>vrc018-prod-automate</v>
      </c>
      <c r="J29" s="13" t="str">
        <f t="shared" si="3"/>
        <v>vrc018-prod-event-01</v>
      </c>
      <c r="K29" s="13" t="str">
        <f t="shared" si="4"/>
        <v>vrc018-prod-vnet-01</v>
      </c>
      <c r="M29" t="s">
        <v>296</v>
      </c>
      <c r="N29" s="11" t="s">
        <v>301</v>
      </c>
      <c r="O29" t="s">
        <v>297</v>
      </c>
    </row>
    <row r="30" spans="1:15" x14ac:dyDescent="0.35">
      <c r="A30" s="11" t="s">
        <v>310</v>
      </c>
      <c r="B30" s="18" t="s">
        <v>311</v>
      </c>
      <c r="C30" s="32" t="s">
        <v>317</v>
      </c>
      <c r="D30" s="22" t="s">
        <v>318</v>
      </c>
      <c r="F30" s="13" t="s">
        <v>312</v>
      </c>
      <c r="G30" s="13" t="s">
        <v>313</v>
      </c>
      <c r="H30" s="13" t="str">
        <f t="shared" si="6"/>
        <v>vrc019-prod-backup</v>
      </c>
      <c r="I30" s="13" t="str">
        <f t="shared" si="2"/>
        <v>vrc019-prod-automate</v>
      </c>
      <c r="J30" s="13" t="str">
        <f t="shared" si="3"/>
        <v>vrc019-prod-event-01</v>
      </c>
      <c r="K30" s="13" t="str">
        <f t="shared" si="4"/>
        <v>vrc019-prod-vnet-01</v>
      </c>
      <c r="M30" t="s">
        <v>314</v>
      </c>
      <c r="N30" t="s">
        <v>315</v>
      </c>
      <c r="O30" t="s">
        <v>316</v>
      </c>
    </row>
    <row r="31" spans="1:15" s="11" customFormat="1" x14ac:dyDescent="0.35">
      <c r="A31" s="11" t="s">
        <v>355</v>
      </c>
      <c r="B31" s="18" t="s">
        <v>356</v>
      </c>
      <c r="C31" s="29" t="s">
        <v>273</v>
      </c>
      <c r="D31" s="22" t="s">
        <v>357</v>
      </c>
      <c r="F31" s="13" t="s">
        <v>358</v>
      </c>
      <c r="G31" s="13" t="s">
        <v>359</v>
      </c>
      <c r="H31" s="13" t="str">
        <f t="shared" si="6"/>
        <v>vrc020-prod-backup</v>
      </c>
      <c r="I31" s="13" t="str">
        <f t="shared" si="2"/>
        <v>vrc020-prod-automate</v>
      </c>
      <c r="J31" s="13" t="str">
        <f t="shared" si="3"/>
        <v>vrc020-prod-event-01</v>
      </c>
      <c r="K31" s="13" t="str">
        <f t="shared" si="4"/>
        <v>vrc020-prod-vnet-01</v>
      </c>
      <c r="M31" s="11" t="s">
        <v>360</v>
      </c>
      <c r="N31" s="11" t="s">
        <v>361</v>
      </c>
      <c r="O31" s="11" t="s">
        <v>362</v>
      </c>
    </row>
    <row r="32" spans="1:15" s="11" customFormat="1" x14ac:dyDescent="0.35">
      <c r="A32" s="11" t="s">
        <v>369</v>
      </c>
      <c r="B32" s="18" t="s">
        <v>363</v>
      </c>
      <c r="C32" s="29" t="s">
        <v>371</v>
      </c>
      <c r="D32" s="22" t="s">
        <v>370</v>
      </c>
      <c r="F32" s="13" t="s">
        <v>364</v>
      </c>
      <c r="G32" s="13" t="s">
        <v>365</v>
      </c>
      <c r="H32" s="13" t="str">
        <f t="shared" ref="H32" si="7">CONCATENATE(B32, "-backup")</f>
        <v>vrc021-prod-backup</v>
      </c>
      <c r="I32" s="13" t="str">
        <f t="shared" ref="I32" si="8">CONCATENATE(B32, "-automate")</f>
        <v>vrc021-prod-automate</v>
      </c>
      <c r="J32" s="13" t="str">
        <f t="shared" ref="J32" si="9">CONCATENATE(B32, "-event-01")</f>
        <v>vrc021-prod-event-01</v>
      </c>
      <c r="K32" s="13" t="str">
        <f t="shared" ref="K32" si="10">CONCATENATE(B32, "-vnet-01")</f>
        <v>vrc021-prod-vnet-01</v>
      </c>
      <c r="M32" s="11" t="s">
        <v>366</v>
      </c>
      <c r="N32" s="11" t="s">
        <v>367</v>
      </c>
      <c r="O32" s="11" t="s">
        <v>368</v>
      </c>
    </row>
  </sheetData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" sqref="C3"/>
    </sheetView>
  </sheetViews>
  <sheetFormatPr defaultRowHeight="14.5" x14ac:dyDescent="0.35"/>
  <cols>
    <col min="1" max="1" width="35.54296875" customWidth="1"/>
    <col min="2" max="2" width="25.1796875" customWidth="1"/>
    <col min="3" max="3" width="19" customWidth="1"/>
    <col min="4" max="4" width="22.1796875" customWidth="1"/>
  </cols>
  <sheetData>
    <row r="1" spans="1:4" x14ac:dyDescent="0.35">
      <c r="A1" s="2" t="s">
        <v>97</v>
      </c>
      <c r="B1" s="2" t="s">
        <v>98</v>
      </c>
      <c r="C1" s="2" t="s">
        <v>101</v>
      </c>
    </row>
    <row r="2" spans="1:4" x14ac:dyDescent="0.35">
      <c r="A2" s="6" t="s">
        <v>7</v>
      </c>
      <c r="B2" s="2" t="str">
        <f>CONCATENATE($B$1, "-rg")</f>
        <v>sasviya-dev-rg</v>
      </c>
      <c r="C2" s="5"/>
    </row>
    <row r="3" spans="1:4" x14ac:dyDescent="0.35">
      <c r="A3" s="6" t="s">
        <v>13</v>
      </c>
      <c r="B3" s="2"/>
      <c r="C3" s="5"/>
    </row>
    <row r="4" spans="1:4" x14ac:dyDescent="0.35">
      <c r="A4" s="6" t="s">
        <v>17</v>
      </c>
      <c r="B4" s="2"/>
      <c r="C4" s="5"/>
    </row>
    <row r="5" spans="1:4" x14ac:dyDescent="0.35">
      <c r="A5" s="6" t="s">
        <v>100</v>
      </c>
      <c r="B5" s="2" t="str">
        <f>CONCATENATE($B$1, "-dc")</f>
        <v>sasviya-dev-dc</v>
      </c>
      <c r="C5" s="2" t="str">
        <f>CONCATENATE($B$1, "-cas")</f>
        <v>sasviya-dev-cas</v>
      </c>
      <c r="D5" s="2" t="str">
        <f>CONCATENATE($B$1, "-w01")</f>
        <v>sasviya-dev-w01</v>
      </c>
    </row>
    <row r="6" spans="1:4" x14ac:dyDescent="0.35">
      <c r="A6" s="6" t="s">
        <v>28</v>
      </c>
      <c r="B6" s="2" t="str">
        <f>CONCATENATE($C$1, "sa01")</f>
        <v>sasviyadevsa01</v>
      </c>
      <c r="C6" s="5"/>
    </row>
    <row r="7" spans="1:4" x14ac:dyDescent="0.35">
      <c r="A7" s="6" t="s">
        <v>32</v>
      </c>
      <c r="B7" s="2"/>
      <c r="C7" s="5"/>
    </row>
    <row r="8" spans="1:4" x14ac:dyDescent="0.35">
      <c r="A8" s="6" t="s">
        <v>103</v>
      </c>
      <c r="B8" s="2" t="str">
        <f>CONCATENATE($C$1, "files01")</f>
        <v>sasviyadevfiles01</v>
      </c>
      <c r="C8" s="5"/>
    </row>
    <row r="9" spans="1:4" x14ac:dyDescent="0.35">
      <c r="A9" s="6" t="s">
        <v>35</v>
      </c>
      <c r="B9" s="2"/>
      <c r="C9" s="5"/>
    </row>
    <row r="10" spans="1:4" x14ac:dyDescent="0.35">
      <c r="A10" s="6" t="s">
        <v>40</v>
      </c>
      <c r="B10" s="2"/>
      <c r="C10" s="5"/>
    </row>
    <row r="11" spans="1:4" x14ac:dyDescent="0.35">
      <c r="A11" s="6" t="s">
        <v>46</v>
      </c>
      <c r="B11" s="2"/>
      <c r="C11" s="5"/>
    </row>
    <row r="12" spans="1:4" x14ac:dyDescent="0.35">
      <c r="A12" s="6" t="s">
        <v>49</v>
      </c>
      <c r="B12" s="2"/>
      <c r="C12" s="5"/>
    </row>
    <row r="13" spans="1:4" x14ac:dyDescent="0.35">
      <c r="A13" s="6" t="s">
        <v>52</v>
      </c>
      <c r="B13" s="2"/>
      <c r="C13" s="5"/>
    </row>
    <row r="14" spans="1:4" x14ac:dyDescent="0.35">
      <c r="A14" s="6" t="s">
        <v>54</v>
      </c>
      <c r="B14" s="2" t="str">
        <f>CONCATENATE($B$1, "-vnet-01")</f>
        <v>sasviya-dev-vnet-01</v>
      </c>
      <c r="C14" s="5"/>
    </row>
    <row r="15" spans="1:4" x14ac:dyDescent="0.35">
      <c r="A15" s="6" t="s">
        <v>59</v>
      </c>
      <c r="B15" s="2" t="str">
        <f>CONCATENATE($B$1, "-vnet-subnet")</f>
        <v>sasviya-dev-vnet-subnet</v>
      </c>
      <c r="C15" s="5"/>
    </row>
    <row r="16" spans="1:4" x14ac:dyDescent="0.35">
      <c r="A16" s="6" t="s">
        <v>65</v>
      </c>
      <c r="B16" s="2"/>
      <c r="C16" s="5"/>
    </row>
    <row r="17" spans="1:3" x14ac:dyDescent="0.35">
      <c r="A17" s="6" t="s">
        <v>68</v>
      </c>
      <c r="B17" s="2" t="str">
        <f>CONCATENATE($B$1, "-vnet-nsg")</f>
        <v>sasviya-dev-vnet-nsg</v>
      </c>
      <c r="C17" s="5"/>
    </row>
    <row r="18" spans="1:3" x14ac:dyDescent="0.35">
      <c r="A18" s="6" t="s">
        <v>71</v>
      </c>
      <c r="B18" s="2"/>
      <c r="C18" s="5"/>
    </row>
    <row r="19" spans="1:3" x14ac:dyDescent="0.35">
      <c r="A19" s="6" t="s">
        <v>74</v>
      </c>
      <c r="B19" s="2"/>
      <c r="C19" s="5"/>
    </row>
    <row r="20" spans="1:3" x14ac:dyDescent="0.35">
      <c r="A20" s="6" t="s">
        <v>77</v>
      </c>
      <c r="B20" s="2"/>
      <c r="C20" s="5"/>
    </row>
    <row r="21" spans="1:3" x14ac:dyDescent="0.35">
      <c r="A21" s="6" t="s">
        <v>80</v>
      </c>
      <c r="B21" s="2"/>
      <c r="C21" s="5"/>
    </row>
    <row r="22" spans="1:3" x14ac:dyDescent="0.35">
      <c r="A22" s="2"/>
      <c r="B22" s="2"/>
      <c r="C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B15" sqref="B15"/>
    </sheetView>
  </sheetViews>
  <sheetFormatPr defaultRowHeight="14.5" x14ac:dyDescent="0.35"/>
  <cols>
    <col min="1" max="1" width="35.54296875" customWidth="1"/>
    <col min="2" max="2" width="25.1796875" customWidth="1"/>
    <col min="3" max="3" width="19" customWidth="1"/>
    <col min="4" max="4" width="19.54296875" customWidth="1"/>
    <col min="5" max="5" width="19.1796875" customWidth="1"/>
  </cols>
  <sheetData>
    <row r="1" spans="1:5" x14ac:dyDescent="0.35">
      <c r="A1" s="2" t="s">
        <v>97</v>
      </c>
      <c r="B1" s="2" t="s">
        <v>109</v>
      </c>
      <c r="C1" s="2" t="str">
        <f>SUBSTITUTE(B1, "-", "")</f>
        <v>cloudboltdev</v>
      </c>
    </row>
    <row r="2" spans="1:5" x14ac:dyDescent="0.35">
      <c r="A2" s="6" t="s">
        <v>7</v>
      </c>
      <c r="B2" s="2" t="str">
        <f>CONCATENATE($B$1, "-rg")</f>
        <v>cloudbolt-dev-rg</v>
      </c>
      <c r="C2" s="5"/>
    </row>
    <row r="3" spans="1:5" x14ac:dyDescent="0.35">
      <c r="A3" s="6" t="s">
        <v>13</v>
      </c>
      <c r="B3" s="2"/>
      <c r="C3" s="5"/>
    </row>
    <row r="4" spans="1:5" x14ac:dyDescent="0.35">
      <c r="A4" s="6" t="s">
        <v>17</v>
      </c>
      <c r="B4" s="2"/>
      <c r="C4" s="5"/>
    </row>
    <row r="5" spans="1:5" x14ac:dyDescent="0.35">
      <c r="A5" s="6" t="s">
        <v>100</v>
      </c>
      <c r="C5" s="2" t="str">
        <f>CONCATENATE($B$1, "-dc")</f>
        <v>cloudbolt-dev-dc</v>
      </c>
      <c r="D5" s="2" t="str">
        <f>CONCATENATE($B$1, "-cas")</f>
        <v>cloudbolt-dev-cas</v>
      </c>
      <c r="E5" s="2" t="str">
        <f>CONCATENATE($B$1, "-w01")</f>
        <v>cloudbolt-dev-w01</v>
      </c>
    </row>
    <row r="6" spans="1:5" x14ac:dyDescent="0.35">
      <c r="A6" s="6" t="s">
        <v>28</v>
      </c>
      <c r="B6" s="2" t="str">
        <f>CONCATENATE($C$1, "sa01")</f>
        <v>cloudboltdevsa01</v>
      </c>
      <c r="C6" s="5"/>
    </row>
    <row r="7" spans="1:5" x14ac:dyDescent="0.35">
      <c r="A7" s="6" t="s">
        <v>32</v>
      </c>
      <c r="B7" s="2"/>
      <c r="C7" s="5"/>
    </row>
    <row r="8" spans="1:5" x14ac:dyDescent="0.35">
      <c r="A8" s="6" t="s">
        <v>103</v>
      </c>
      <c r="B8" s="2" t="str">
        <f>CONCATENATE($C$1, "files01")</f>
        <v>cloudboltdevfiles01</v>
      </c>
      <c r="C8" s="5"/>
    </row>
    <row r="9" spans="1:5" x14ac:dyDescent="0.35">
      <c r="A9" s="6" t="s">
        <v>35</v>
      </c>
      <c r="B9" s="2"/>
      <c r="C9" s="5"/>
    </row>
    <row r="10" spans="1:5" x14ac:dyDescent="0.35">
      <c r="A10" s="6" t="s">
        <v>40</v>
      </c>
      <c r="B10" s="2"/>
      <c r="C10" s="5"/>
    </row>
    <row r="11" spans="1:5" x14ac:dyDescent="0.35">
      <c r="A11" s="6" t="s">
        <v>46</v>
      </c>
      <c r="B11" s="2"/>
      <c r="C11" s="5"/>
    </row>
    <row r="12" spans="1:5" x14ac:dyDescent="0.35">
      <c r="A12" s="6" t="s">
        <v>49</v>
      </c>
      <c r="B12" s="2"/>
      <c r="C12" s="5"/>
    </row>
    <row r="13" spans="1:5" x14ac:dyDescent="0.35">
      <c r="A13" s="6" t="s">
        <v>52</v>
      </c>
      <c r="B13" s="2"/>
      <c r="C13" s="5"/>
    </row>
    <row r="14" spans="1:5" x14ac:dyDescent="0.35">
      <c r="A14" s="6" t="s">
        <v>54</v>
      </c>
      <c r="B14" s="2" t="str">
        <f>CONCATENATE($B$1, "-vnet-01")</f>
        <v>cloudbolt-dev-vnet-01</v>
      </c>
      <c r="C14" s="5"/>
    </row>
    <row r="15" spans="1:5" x14ac:dyDescent="0.35">
      <c r="A15" s="6" t="s">
        <v>59</v>
      </c>
      <c r="B15" s="2" t="str">
        <f>CONCATENATE($B$1, "-vnet-subnet")</f>
        <v>cloudbolt-dev-vnet-subnet</v>
      </c>
      <c r="C15" s="5"/>
    </row>
    <row r="16" spans="1:5" x14ac:dyDescent="0.35">
      <c r="A16" s="6" t="s">
        <v>65</v>
      </c>
      <c r="B16" s="2"/>
      <c r="C16" s="5"/>
    </row>
    <row r="17" spans="1:3" x14ac:dyDescent="0.35">
      <c r="A17" s="6" t="s">
        <v>68</v>
      </c>
      <c r="B17" s="2" t="str">
        <f>CONCATENATE($B$1, "-vnet-nsg")</f>
        <v>cloudbolt-dev-vnet-nsg</v>
      </c>
      <c r="C17" s="5"/>
    </row>
    <row r="18" spans="1:3" x14ac:dyDescent="0.35">
      <c r="A18" s="6" t="s">
        <v>71</v>
      </c>
      <c r="B18" s="2"/>
      <c r="C18" s="5"/>
    </row>
    <row r="19" spans="1:3" x14ac:dyDescent="0.35">
      <c r="A19" s="6" t="s">
        <v>74</v>
      </c>
      <c r="B19" s="2"/>
      <c r="C19" s="5"/>
    </row>
    <row r="20" spans="1:3" x14ac:dyDescent="0.35">
      <c r="A20" s="6" t="s">
        <v>77</v>
      </c>
      <c r="B20" s="2"/>
      <c r="C20" s="5"/>
    </row>
    <row r="21" spans="1:3" x14ac:dyDescent="0.35">
      <c r="A21" s="6" t="s">
        <v>80</v>
      </c>
      <c r="B21" s="2"/>
      <c r="C21" s="5"/>
    </row>
    <row r="22" spans="1:3" x14ac:dyDescent="0.35">
      <c r="A22" s="2"/>
      <c r="B22" s="2"/>
      <c r="C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4"/>
  <sheetViews>
    <sheetView workbookViewId="0">
      <selection activeCell="A4" sqref="A4"/>
    </sheetView>
  </sheetViews>
  <sheetFormatPr defaultRowHeight="14.5" x14ac:dyDescent="0.35"/>
  <cols>
    <col min="1" max="1" width="34.81640625" customWidth="1"/>
    <col min="2" max="2" width="64.453125" bestFit="1" customWidth="1"/>
    <col min="3" max="3" width="56.1796875" style="11" customWidth="1"/>
    <col min="4" max="4" width="39.54296875" customWidth="1"/>
  </cols>
  <sheetData>
    <row r="1" spans="1:4" x14ac:dyDescent="0.35">
      <c r="A1" s="26" t="s">
        <v>327</v>
      </c>
      <c r="B1" s="26" t="s">
        <v>328</v>
      </c>
      <c r="C1" s="26" t="s">
        <v>347</v>
      </c>
      <c r="D1" s="26" t="s">
        <v>329</v>
      </c>
    </row>
    <row r="2" spans="1:4" x14ac:dyDescent="0.35">
      <c r="A2" t="s">
        <v>339</v>
      </c>
      <c r="B2" t="s">
        <v>330</v>
      </c>
      <c r="C2" t="s">
        <v>343</v>
      </c>
      <c r="D2" t="s">
        <v>342</v>
      </c>
    </row>
    <row r="3" spans="1:4" x14ac:dyDescent="0.35">
      <c r="A3" s="11" t="s">
        <v>340</v>
      </c>
      <c r="B3" s="11" t="s">
        <v>331</v>
      </c>
      <c r="C3" s="11" t="s">
        <v>344</v>
      </c>
      <c r="D3" s="11" t="s">
        <v>341</v>
      </c>
    </row>
    <row r="4" spans="1:4" x14ac:dyDescent="0.35">
      <c r="A4" t="s">
        <v>345</v>
      </c>
      <c r="B4" t="s">
        <v>346</v>
      </c>
      <c r="C4" s="11" t="s">
        <v>349</v>
      </c>
      <c r="D4" t="s">
        <v>348</v>
      </c>
    </row>
  </sheetData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workspaces</vt:lpstr>
      <vt:lpstr>sasviya-dev</vt:lpstr>
      <vt:lpstr>cloudbolt-dev</vt:lpstr>
      <vt:lpstr>tags</vt:lpstr>
    </vt:vector>
  </TitlesOfParts>
  <Company>VUmc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Ullings, AH</dc:creator>
  <cp:lastModifiedBy>Fons Ullings</cp:lastModifiedBy>
  <cp:lastPrinted>2019-07-08T11:32:40Z</cp:lastPrinted>
  <dcterms:created xsi:type="dcterms:W3CDTF">2018-08-24T05:24:35Z</dcterms:created>
  <dcterms:modified xsi:type="dcterms:W3CDTF">2020-07-20T11:43:26Z</dcterms:modified>
</cp:coreProperties>
</file>