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285" yWindow="30" windowWidth="28920" windowHeight="9195" tabRatio="919" activeTab="2"/>
  </bookViews>
  <sheets>
    <sheet name="111" sheetId="54" r:id="rId1"/>
    <sheet name="124" sheetId="6" r:id="rId2"/>
    <sheet name="127" sheetId="40" r:id="rId3"/>
    <sheet name="formules" sheetId="31" state="hidden" r:id="rId4"/>
  </sheets>
  <definedNames>
    <definedName name="_xlnm._FilterDatabase" localSheetId="0" hidden="1">'111'!$A$1:$M$65</definedName>
    <definedName name="_xlnm.Print_Area" localSheetId="1">'124'!$A$1:$M$2</definedName>
  </definedNames>
  <calcPr calcId="145621"/>
</workbook>
</file>

<file path=xl/calcChain.xml><?xml version="1.0" encoding="utf-8"?>
<calcChain xmlns="http://schemas.openxmlformats.org/spreadsheetml/2006/main">
  <c r="J31" i="40" l="1"/>
  <c r="J57" i="40" l="1"/>
  <c r="J56" i="40"/>
  <c r="J11" i="40" l="1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J27" i="40"/>
  <c r="J28" i="40"/>
  <c r="J29" i="40"/>
  <c r="J30" i="40"/>
  <c r="J32" i="40"/>
  <c r="J33" i="40"/>
  <c r="J34" i="40"/>
  <c r="J35" i="40"/>
  <c r="J36" i="40"/>
  <c r="J37" i="40"/>
  <c r="J38" i="40"/>
  <c r="J39" i="40"/>
  <c r="J40" i="40"/>
  <c r="J41" i="40"/>
  <c r="J42" i="40"/>
  <c r="J43" i="40"/>
  <c r="J44" i="40"/>
  <c r="J45" i="40"/>
  <c r="J46" i="40"/>
  <c r="J47" i="40"/>
  <c r="J48" i="40"/>
  <c r="J49" i="40"/>
  <c r="J50" i="40"/>
  <c r="J51" i="40"/>
  <c r="J52" i="40"/>
  <c r="J53" i="40"/>
  <c r="J54" i="40"/>
  <c r="J55" i="40"/>
  <c r="J4" i="40"/>
  <c r="J5" i="40"/>
  <c r="J6" i="40"/>
  <c r="J7" i="40"/>
  <c r="J8" i="40"/>
  <c r="J9" i="40"/>
  <c r="J10" i="40"/>
  <c r="J3" i="40"/>
  <c r="L166" i="6" l="1"/>
  <c r="L161" i="6"/>
  <c r="L162" i="6"/>
  <c r="L163" i="6"/>
  <c r="L164" i="6"/>
  <c r="L165" i="6"/>
  <c r="L167" i="6"/>
  <c r="L168" i="6"/>
  <c r="L169" i="6"/>
  <c r="L170" i="6"/>
  <c r="L171" i="6"/>
  <c r="L172" i="6"/>
  <c r="L173" i="6"/>
  <c r="L49" i="6" l="1"/>
  <c r="J26" i="54" l="1"/>
  <c r="L26" i="6"/>
  <c r="L42" i="6" l="1"/>
  <c r="J61" i="54" l="1"/>
  <c r="J59" i="54"/>
  <c r="J58" i="54"/>
  <c r="J57" i="54"/>
  <c r="J56" i="54"/>
  <c r="J60" i="54"/>
  <c r="J54" i="54" l="1"/>
  <c r="J53" i="54"/>
  <c r="J50" i="54"/>
  <c r="J52" i="54"/>
  <c r="J51" i="54"/>
  <c r="J55" i="54"/>
  <c r="J47" i="54"/>
  <c r="J10" i="54"/>
  <c r="J36" i="54"/>
  <c r="J28" i="54"/>
  <c r="J8" i="54"/>
  <c r="J24" i="54"/>
  <c r="J23" i="54"/>
  <c r="J43" i="54"/>
  <c r="J45" i="54"/>
  <c r="J40" i="54"/>
  <c r="J34" i="54"/>
  <c r="J42" i="54"/>
  <c r="J17" i="54"/>
  <c r="J19" i="54"/>
  <c r="J41" i="54"/>
  <c r="J44" i="54"/>
  <c r="J25" i="54"/>
  <c r="J31" i="54"/>
  <c r="J32" i="54"/>
  <c r="J48" i="54"/>
  <c r="J6" i="54"/>
  <c r="J39" i="54"/>
  <c r="J14" i="54"/>
  <c r="J46" i="54"/>
  <c r="J30" i="54"/>
  <c r="J11" i="54"/>
  <c r="J9" i="54"/>
  <c r="J16" i="54"/>
  <c r="J38" i="54"/>
  <c r="J27" i="54"/>
  <c r="J29" i="54"/>
  <c r="J35" i="54"/>
  <c r="J33" i="54"/>
  <c r="J49" i="54"/>
  <c r="J15" i="54"/>
  <c r="J4" i="54"/>
  <c r="J13" i="54"/>
  <c r="J3" i="54"/>
  <c r="J7" i="54"/>
  <c r="J12" i="54"/>
  <c r="J20" i="54"/>
  <c r="J37" i="54"/>
  <c r="J5" i="54"/>
  <c r="J22" i="54"/>
  <c r="J21" i="54"/>
  <c r="J18" i="54"/>
  <c r="BR998" i="31" l="1"/>
  <c r="A177" i="31" l="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3" i="6" l="1"/>
  <c r="A3" i="31" l="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BS998" i="31" l="1"/>
  <c r="BS997" i="31"/>
  <c r="BR997" i="31"/>
  <c r="BS996" i="31"/>
  <c r="BR996" i="31"/>
  <c r="BS995" i="31"/>
  <c r="BR995" i="31"/>
  <c r="BS994" i="31"/>
  <c r="BR994" i="31"/>
  <c r="BS993" i="31"/>
  <c r="BR993" i="31"/>
  <c r="BS992" i="31"/>
  <c r="BR992" i="31"/>
  <c r="BS991" i="31"/>
  <c r="BR991" i="31"/>
  <c r="BS990" i="31"/>
  <c r="BR990" i="31"/>
  <c r="BS989" i="31"/>
  <c r="BR989" i="31"/>
  <c r="BS988" i="31"/>
  <c r="BR988" i="31"/>
  <c r="BS987" i="31"/>
  <c r="BR987" i="31"/>
  <c r="BS986" i="31"/>
  <c r="BR986" i="31"/>
  <c r="BS985" i="31"/>
  <c r="BR985" i="31"/>
  <c r="BS984" i="31"/>
  <c r="BR984" i="31"/>
  <c r="BS983" i="31"/>
  <c r="BR983" i="31"/>
  <c r="BS982" i="31"/>
  <c r="BR982" i="31"/>
  <c r="BS981" i="31"/>
  <c r="BR981" i="31"/>
  <c r="BS980" i="31"/>
  <c r="BR980" i="31"/>
  <c r="BS979" i="31"/>
  <c r="BR979" i="31"/>
  <c r="BS978" i="31"/>
  <c r="BR978" i="31"/>
  <c r="BS977" i="31"/>
  <c r="BR977" i="31"/>
  <c r="BS976" i="31"/>
  <c r="BR976" i="31"/>
  <c r="BS975" i="31"/>
  <c r="BR975" i="31"/>
  <c r="BS974" i="31"/>
  <c r="BR974" i="31"/>
  <c r="BS973" i="31"/>
  <c r="BR973" i="31"/>
  <c r="BS972" i="31"/>
  <c r="BR972" i="31"/>
  <c r="BS971" i="31"/>
  <c r="BR971" i="31"/>
  <c r="BS970" i="31"/>
  <c r="BR970" i="31"/>
  <c r="BS969" i="31"/>
  <c r="BR969" i="31"/>
  <c r="BS968" i="31"/>
  <c r="BR968" i="31"/>
  <c r="BS967" i="31"/>
  <c r="BR967" i="31"/>
  <c r="BS966" i="31"/>
  <c r="BR966" i="31"/>
  <c r="BS965" i="31"/>
  <c r="BR965" i="31"/>
  <c r="BS964" i="31"/>
  <c r="BR964" i="31"/>
  <c r="BS963" i="31"/>
  <c r="BR963" i="31"/>
  <c r="BS962" i="31"/>
  <c r="BR962" i="31"/>
  <c r="BS961" i="31"/>
  <c r="BR961" i="31"/>
  <c r="BS960" i="31"/>
  <c r="BR960" i="31"/>
  <c r="BS959" i="31"/>
  <c r="BR959" i="31"/>
  <c r="BS958" i="31"/>
  <c r="BR958" i="31"/>
  <c r="BS957" i="31"/>
  <c r="BR957" i="31"/>
  <c r="BS956" i="31"/>
  <c r="BR956" i="31"/>
  <c r="BS955" i="31"/>
  <c r="BR955" i="31"/>
  <c r="BS954" i="31"/>
  <c r="BR954" i="31"/>
  <c r="BS953" i="31"/>
  <c r="BR953" i="31"/>
  <c r="BS952" i="31"/>
  <c r="BR952" i="31"/>
  <c r="BS951" i="31"/>
  <c r="BR951" i="31"/>
  <c r="BS950" i="31"/>
  <c r="BR950" i="31"/>
  <c r="BS949" i="31"/>
  <c r="BR949" i="31"/>
  <c r="BS948" i="31"/>
  <c r="BR948" i="31"/>
  <c r="BS947" i="31"/>
  <c r="BR947" i="31"/>
  <c r="BS946" i="31"/>
  <c r="BR946" i="31"/>
  <c r="BS945" i="31"/>
  <c r="BR945" i="31"/>
  <c r="BS944" i="31"/>
  <c r="BR944" i="31"/>
  <c r="BS943" i="31"/>
  <c r="BR943" i="31"/>
  <c r="BS942" i="31"/>
  <c r="BR942" i="31"/>
  <c r="BS941" i="31"/>
  <c r="BR941" i="31"/>
  <c r="BS940" i="31"/>
  <c r="BR940" i="31"/>
  <c r="BS939" i="31"/>
  <c r="BR939" i="31"/>
  <c r="BS938" i="31"/>
  <c r="BR938" i="31"/>
  <c r="BS937" i="31"/>
  <c r="BR937" i="31"/>
  <c r="BS936" i="31"/>
  <c r="BR936" i="31"/>
  <c r="BS935" i="31"/>
  <c r="BR935" i="31"/>
  <c r="BS934" i="31"/>
  <c r="BR934" i="31"/>
  <c r="BS933" i="31"/>
  <c r="BR933" i="31"/>
  <c r="BS932" i="31"/>
  <c r="BR932" i="31"/>
  <c r="BS931" i="31"/>
  <c r="BR931" i="31"/>
  <c r="BS930" i="31"/>
  <c r="BR930" i="31"/>
  <c r="BS929" i="31"/>
  <c r="BR929" i="31"/>
  <c r="BS928" i="31"/>
  <c r="BR928" i="31"/>
  <c r="BS927" i="31"/>
  <c r="BR927" i="31"/>
  <c r="BS926" i="31"/>
  <c r="BR926" i="31"/>
  <c r="BS925" i="31"/>
  <c r="BR925" i="31"/>
  <c r="BS924" i="31"/>
  <c r="BR924" i="31"/>
  <c r="BS923" i="31"/>
  <c r="BR923" i="31"/>
  <c r="BS922" i="31"/>
  <c r="BR922" i="31"/>
  <c r="BS921" i="31"/>
  <c r="BR921" i="31"/>
  <c r="BS920" i="31"/>
  <c r="BR920" i="31"/>
  <c r="BS919" i="31"/>
  <c r="BR919" i="31"/>
  <c r="BS918" i="31"/>
  <c r="BR918" i="31"/>
  <c r="BS917" i="31"/>
  <c r="BR917" i="31"/>
  <c r="BS916" i="31"/>
  <c r="BR916" i="31"/>
  <c r="BS915" i="31"/>
  <c r="BR915" i="31"/>
  <c r="BS914" i="31"/>
  <c r="BR914" i="31"/>
  <c r="BS913" i="31"/>
  <c r="BR913" i="31"/>
  <c r="BS912" i="31"/>
  <c r="BR912" i="31"/>
  <c r="BS911" i="31"/>
  <c r="BR911" i="31"/>
  <c r="BS910" i="31"/>
  <c r="BR910" i="31"/>
  <c r="BS909" i="31"/>
  <c r="BR909" i="31"/>
  <c r="BS908" i="31"/>
  <c r="BR908" i="31"/>
  <c r="BS907" i="31"/>
  <c r="BR907" i="31"/>
  <c r="BS906" i="31"/>
  <c r="BR906" i="31"/>
  <c r="BS905" i="31"/>
  <c r="BR905" i="31"/>
  <c r="BS904" i="31"/>
  <c r="BR904" i="31"/>
  <c r="BS903" i="31"/>
  <c r="BR903" i="31"/>
  <c r="BS902" i="31"/>
  <c r="BR902" i="31"/>
  <c r="BS901" i="31"/>
  <c r="BR901" i="31"/>
  <c r="BS900" i="31"/>
  <c r="BR900" i="31"/>
  <c r="BS899" i="31"/>
  <c r="BR899" i="31"/>
  <c r="BS898" i="31"/>
  <c r="BR898" i="31"/>
  <c r="BS897" i="31"/>
  <c r="BR897" i="31"/>
  <c r="BS896" i="31"/>
  <c r="BR896" i="31"/>
  <c r="BS895" i="31"/>
  <c r="BR895" i="31"/>
  <c r="BS894" i="31"/>
  <c r="BR894" i="31"/>
  <c r="BS893" i="31"/>
  <c r="BR893" i="31"/>
  <c r="BS892" i="31"/>
  <c r="BR892" i="31"/>
  <c r="BS891" i="31"/>
  <c r="BR891" i="31"/>
  <c r="BS890" i="31"/>
  <c r="BR890" i="31"/>
  <c r="BS889" i="31"/>
  <c r="BR889" i="31"/>
  <c r="BS888" i="31"/>
  <c r="BR888" i="31"/>
  <c r="BS887" i="31"/>
  <c r="BR887" i="31"/>
  <c r="BS886" i="31"/>
  <c r="BR886" i="31"/>
  <c r="BS885" i="31"/>
  <c r="BR885" i="31"/>
  <c r="BS884" i="31"/>
  <c r="BR884" i="31"/>
  <c r="BS883" i="31"/>
  <c r="BR883" i="31"/>
  <c r="BS882" i="31"/>
  <c r="BR882" i="31"/>
  <c r="BS881" i="31"/>
  <c r="BR881" i="31"/>
  <c r="BS880" i="31"/>
  <c r="BR880" i="31"/>
  <c r="BS879" i="31"/>
  <c r="BR879" i="31"/>
  <c r="BS878" i="31"/>
  <c r="BR878" i="31"/>
  <c r="BS877" i="31"/>
  <c r="BR877" i="31"/>
  <c r="BS876" i="31"/>
  <c r="BR876" i="31"/>
  <c r="BS875" i="31"/>
  <c r="BR875" i="31"/>
  <c r="BS874" i="31"/>
  <c r="BR874" i="31"/>
  <c r="BS873" i="31"/>
  <c r="BR873" i="31"/>
  <c r="BS872" i="31"/>
  <c r="BR872" i="31"/>
  <c r="BS871" i="31"/>
  <c r="BR871" i="31"/>
  <c r="BS870" i="31"/>
  <c r="BR870" i="31"/>
  <c r="BS869" i="31"/>
  <c r="BR869" i="31"/>
  <c r="BS868" i="31"/>
  <c r="BR868" i="31"/>
  <c r="BS867" i="31"/>
  <c r="BR867" i="31"/>
  <c r="BS866" i="31"/>
  <c r="BR866" i="31"/>
  <c r="BS865" i="31"/>
  <c r="BR865" i="31"/>
  <c r="BS864" i="31"/>
  <c r="BR864" i="31"/>
  <c r="BS863" i="31"/>
  <c r="BR863" i="31"/>
  <c r="BS862" i="31"/>
  <c r="BR862" i="31"/>
  <c r="BS861" i="31"/>
  <c r="BR861" i="31"/>
  <c r="BS860" i="31"/>
  <c r="BR860" i="31"/>
  <c r="BS859" i="31"/>
  <c r="BR859" i="31"/>
  <c r="BS858" i="31"/>
  <c r="BR858" i="31"/>
  <c r="BS857" i="31"/>
  <c r="BR857" i="31"/>
  <c r="BS856" i="31"/>
  <c r="BR856" i="31"/>
  <c r="BS855" i="31"/>
  <c r="BR855" i="31"/>
  <c r="BS854" i="31"/>
  <c r="BR854" i="31"/>
  <c r="BS853" i="31"/>
  <c r="BR853" i="31"/>
  <c r="BS852" i="31"/>
  <c r="BR852" i="31"/>
  <c r="BS851" i="31"/>
  <c r="BR851" i="31"/>
  <c r="BS850" i="31"/>
  <c r="BR850" i="31"/>
  <c r="BS849" i="31"/>
  <c r="BR849" i="31"/>
  <c r="BS848" i="31"/>
  <c r="BR848" i="31"/>
  <c r="BS847" i="31"/>
  <c r="BR847" i="31"/>
  <c r="BS846" i="31"/>
  <c r="BR846" i="31"/>
  <c r="BS845" i="31"/>
  <c r="BR845" i="31"/>
  <c r="BS844" i="31"/>
  <c r="BR844" i="31"/>
  <c r="BS843" i="31"/>
  <c r="BR843" i="31"/>
  <c r="BS842" i="31"/>
  <c r="BR842" i="31"/>
  <c r="BS841" i="31"/>
  <c r="BR841" i="31"/>
  <c r="BS840" i="31"/>
  <c r="BR840" i="31"/>
  <c r="BS839" i="31"/>
  <c r="BR839" i="31"/>
  <c r="BS838" i="31"/>
  <c r="BR838" i="31"/>
  <c r="BS837" i="31"/>
  <c r="BR837" i="31"/>
  <c r="BS836" i="31"/>
  <c r="BR836" i="31"/>
  <c r="BS835" i="31"/>
  <c r="BR835" i="31"/>
  <c r="BS834" i="31"/>
  <c r="BR834" i="31"/>
  <c r="BS833" i="31"/>
  <c r="BR833" i="31"/>
  <c r="BS832" i="31"/>
  <c r="BR832" i="31"/>
  <c r="BS831" i="31"/>
  <c r="BR831" i="31"/>
  <c r="BS830" i="31"/>
  <c r="BR830" i="31"/>
  <c r="BS829" i="31"/>
  <c r="BR829" i="31"/>
  <c r="BS828" i="31"/>
  <c r="BR828" i="31"/>
  <c r="BS827" i="31"/>
  <c r="BR827" i="31"/>
  <c r="BS826" i="31"/>
  <c r="BR826" i="31"/>
  <c r="BS825" i="31"/>
  <c r="BR825" i="31"/>
  <c r="BS824" i="31"/>
  <c r="BR824" i="31"/>
  <c r="BS823" i="31"/>
  <c r="BR823" i="31"/>
  <c r="BS822" i="31"/>
  <c r="BR822" i="31"/>
  <c r="BS821" i="31"/>
  <c r="BR821" i="31"/>
  <c r="BS820" i="31"/>
  <c r="BR820" i="31"/>
  <c r="BS819" i="31"/>
  <c r="BR819" i="31"/>
  <c r="BS818" i="31"/>
  <c r="BR818" i="31"/>
  <c r="BS817" i="31"/>
  <c r="BR817" i="31"/>
  <c r="BS816" i="31"/>
  <c r="BR816" i="31"/>
  <c r="BS815" i="31"/>
  <c r="BR815" i="31"/>
  <c r="BS814" i="31"/>
  <c r="BR814" i="31"/>
  <c r="BS813" i="31"/>
  <c r="BR813" i="31"/>
  <c r="BS812" i="31"/>
  <c r="BR812" i="31"/>
  <c r="BS811" i="31"/>
  <c r="BR811" i="31"/>
  <c r="BS810" i="31"/>
  <c r="BR810" i="31"/>
  <c r="BS809" i="31"/>
  <c r="BR809" i="31"/>
  <c r="BS808" i="31"/>
  <c r="BR808" i="31"/>
  <c r="BS807" i="31"/>
  <c r="BR807" i="31"/>
  <c r="BS806" i="31"/>
  <c r="BR806" i="31"/>
  <c r="BS805" i="31"/>
  <c r="BR805" i="31"/>
  <c r="BS804" i="31"/>
  <c r="BR804" i="31"/>
  <c r="BS803" i="31"/>
  <c r="BR803" i="31"/>
  <c r="BS802" i="31"/>
  <c r="BR802" i="31"/>
  <c r="BS801" i="31"/>
  <c r="BR801" i="31"/>
  <c r="BS800" i="31"/>
  <c r="BR800" i="31"/>
  <c r="BS799" i="31"/>
  <c r="BR799" i="31"/>
  <c r="BS798" i="31"/>
  <c r="BR798" i="31"/>
  <c r="BS797" i="31"/>
  <c r="BR797" i="31"/>
  <c r="BS796" i="31"/>
  <c r="BR796" i="31"/>
  <c r="BS795" i="31"/>
  <c r="BR795" i="31"/>
  <c r="BS794" i="31"/>
  <c r="BR794" i="31"/>
  <c r="BS793" i="31"/>
  <c r="BR793" i="31"/>
  <c r="BS792" i="31"/>
  <c r="BR792" i="31"/>
  <c r="BS791" i="31"/>
  <c r="BR791" i="31"/>
  <c r="BS790" i="31"/>
  <c r="BR790" i="31"/>
  <c r="BS789" i="31"/>
  <c r="BR789" i="31"/>
  <c r="BS788" i="31"/>
  <c r="BR788" i="31"/>
  <c r="BS787" i="31"/>
  <c r="BR787" i="31"/>
  <c r="BS786" i="31"/>
  <c r="BR786" i="31"/>
  <c r="BS785" i="31"/>
  <c r="BR785" i="31"/>
  <c r="BS784" i="31"/>
  <c r="BR784" i="31"/>
  <c r="BS783" i="31"/>
  <c r="BR783" i="31"/>
  <c r="BS782" i="31"/>
  <c r="BR782" i="31"/>
  <c r="BS781" i="31"/>
  <c r="BR781" i="31"/>
  <c r="BS780" i="31"/>
  <c r="BR780" i="31"/>
  <c r="BS779" i="31"/>
  <c r="BR779" i="31"/>
  <c r="BS778" i="31"/>
  <c r="BR778" i="31"/>
  <c r="BS777" i="31"/>
  <c r="BR777" i="31"/>
  <c r="BS776" i="31"/>
  <c r="BR776" i="31"/>
  <c r="BS775" i="31"/>
  <c r="BR775" i="31"/>
  <c r="BS774" i="31"/>
  <c r="BR774" i="31"/>
  <c r="BS773" i="31"/>
  <c r="BR773" i="31"/>
  <c r="BS772" i="31"/>
  <c r="BR772" i="31"/>
  <c r="BS771" i="31"/>
  <c r="BR771" i="31"/>
  <c r="BS770" i="31"/>
  <c r="BR770" i="31"/>
  <c r="BS769" i="31"/>
  <c r="BR769" i="31"/>
  <c r="BS768" i="31"/>
  <c r="BR768" i="31"/>
  <c r="BS767" i="31"/>
  <c r="BR767" i="31"/>
  <c r="BS766" i="31"/>
  <c r="BR766" i="31"/>
  <c r="BS765" i="31"/>
  <c r="BR765" i="31"/>
  <c r="BS764" i="31"/>
  <c r="BR764" i="31"/>
  <c r="BS763" i="31"/>
  <c r="BR763" i="31"/>
  <c r="BS762" i="31"/>
  <c r="BR762" i="31"/>
  <c r="BS761" i="31"/>
  <c r="BR761" i="31"/>
  <c r="BS760" i="31"/>
  <c r="BR760" i="31"/>
  <c r="BS759" i="31"/>
  <c r="BR759" i="31"/>
  <c r="BS758" i="31"/>
  <c r="BR758" i="31"/>
  <c r="BS757" i="31"/>
  <c r="BR757" i="31"/>
  <c r="BS756" i="31"/>
  <c r="BR756" i="31"/>
  <c r="BS755" i="31"/>
  <c r="BR755" i="31"/>
  <c r="BS754" i="31"/>
  <c r="BR754" i="31"/>
  <c r="BS753" i="31"/>
  <c r="BR753" i="31"/>
  <c r="BS752" i="31"/>
  <c r="BR752" i="31"/>
  <c r="BS751" i="31"/>
  <c r="BR751" i="31"/>
  <c r="BS750" i="31"/>
  <c r="BR750" i="31"/>
  <c r="BS749" i="31"/>
  <c r="BR749" i="31"/>
  <c r="BS748" i="31"/>
  <c r="BR748" i="31"/>
  <c r="BS747" i="31"/>
  <c r="BR747" i="31"/>
  <c r="BS746" i="31"/>
  <c r="BR746" i="31"/>
  <c r="BS745" i="31"/>
  <c r="BR745" i="31"/>
  <c r="BS744" i="31"/>
  <c r="BR744" i="31"/>
  <c r="BS743" i="31"/>
  <c r="BR743" i="31"/>
  <c r="BS742" i="31"/>
  <c r="BR742" i="31"/>
  <c r="BS741" i="31"/>
  <c r="BR741" i="31"/>
  <c r="BS740" i="31"/>
  <c r="BR740" i="31"/>
  <c r="BS739" i="31"/>
  <c r="BR739" i="31"/>
  <c r="BS738" i="31"/>
  <c r="BR738" i="31"/>
  <c r="BS737" i="31"/>
  <c r="BR737" i="31"/>
  <c r="BS736" i="31"/>
  <c r="BR736" i="31"/>
  <c r="BS735" i="31"/>
  <c r="BR735" i="31"/>
  <c r="BS734" i="31"/>
  <c r="BR734" i="31"/>
  <c r="BS733" i="31"/>
  <c r="BR733" i="31"/>
  <c r="BS732" i="31"/>
  <c r="BR732" i="31"/>
  <c r="BS731" i="31"/>
  <c r="BR731" i="31"/>
  <c r="BS730" i="31"/>
  <c r="BR730" i="31"/>
  <c r="BS729" i="31"/>
  <c r="BR729" i="31"/>
  <c r="BS728" i="31"/>
  <c r="BR728" i="31"/>
  <c r="BS727" i="31"/>
  <c r="BR727" i="31"/>
  <c r="BS726" i="31"/>
  <c r="BR726" i="31"/>
  <c r="BS725" i="31"/>
  <c r="BR725" i="31"/>
  <c r="BS724" i="31"/>
  <c r="BR724" i="31"/>
  <c r="BS723" i="31"/>
  <c r="BR723" i="31"/>
  <c r="BS722" i="31"/>
  <c r="BR722" i="31"/>
  <c r="BS721" i="31"/>
  <c r="BR721" i="31"/>
  <c r="BS720" i="31"/>
  <c r="BR720" i="31"/>
  <c r="BS719" i="31"/>
  <c r="BR719" i="31"/>
  <c r="BS718" i="31"/>
  <c r="BR718" i="31"/>
  <c r="BS717" i="31"/>
  <c r="BR717" i="31"/>
  <c r="BS716" i="31"/>
  <c r="BR716" i="31"/>
  <c r="BS715" i="31"/>
  <c r="BR715" i="31"/>
  <c r="BS714" i="31"/>
  <c r="BR714" i="31"/>
  <c r="BS713" i="31"/>
  <c r="BR713" i="31"/>
  <c r="BS712" i="31"/>
  <c r="BR712" i="31"/>
  <c r="BS711" i="31"/>
  <c r="BR711" i="31"/>
  <c r="BS710" i="31"/>
  <c r="BR710" i="31"/>
  <c r="BS709" i="31"/>
  <c r="BR709" i="31"/>
  <c r="BS708" i="31"/>
  <c r="BR708" i="31"/>
  <c r="BS707" i="31"/>
  <c r="BR707" i="31"/>
  <c r="BS706" i="31"/>
  <c r="BR706" i="31"/>
  <c r="BS705" i="31"/>
  <c r="BR705" i="31"/>
  <c r="BS704" i="31"/>
  <c r="BR704" i="31"/>
  <c r="BS703" i="31"/>
  <c r="BR703" i="31"/>
  <c r="BS702" i="31"/>
  <c r="BR702" i="31"/>
  <c r="BS701" i="31"/>
  <c r="BR701" i="31"/>
  <c r="BS700" i="31"/>
  <c r="BR700" i="31"/>
  <c r="BS699" i="31"/>
  <c r="BR699" i="31"/>
  <c r="BS698" i="31"/>
  <c r="BR698" i="31"/>
  <c r="BS697" i="31"/>
  <c r="BR697" i="31"/>
  <c r="BS696" i="31"/>
  <c r="BR696" i="31"/>
  <c r="BS695" i="31"/>
  <c r="BR695" i="31"/>
  <c r="BS694" i="31"/>
  <c r="BR694" i="31"/>
  <c r="BS693" i="31"/>
  <c r="BR693" i="31"/>
  <c r="BS692" i="31"/>
  <c r="BR692" i="31"/>
  <c r="BS691" i="31"/>
  <c r="BR691" i="31"/>
  <c r="BS690" i="31"/>
  <c r="BR690" i="31"/>
  <c r="BS689" i="31"/>
  <c r="BR689" i="31"/>
  <c r="BS688" i="31"/>
  <c r="BR688" i="31"/>
  <c r="BS687" i="31"/>
  <c r="BR687" i="31"/>
  <c r="BS686" i="31"/>
  <c r="BR686" i="31"/>
  <c r="BS685" i="31"/>
  <c r="BR685" i="31"/>
  <c r="BS684" i="31"/>
  <c r="BR684" i="31"/>
  <c r="BS683" i="31"/>
  <c r="BR683" i="31"/>
  <c r="BS682" i="31"/>
  <c r="BR682" i="31"/>
  <c r="BS681" i="31"/>
  <c r="BR681" i="31"/>
  <c r="BS680" i="31"/>
  <c r="BR680" i="31"/>
  <c r="BS679" i="31"/>
  <c r="BR679" i="31"/>
  <c r="BS678" i="31"/>
  <c r="BR678" i="31"/>
  <c r="BS677" i="31"/>
  <c r="BR677" i="31"/>
  <c r="BS676" i="31"/>
  <c r="BR676" i="31"/>
  <c r="BS675" i="31"/>
  <c r="BR675" i="31"/>
  <c r="BS674" i="31"/>
  <c r="BR674" i="31"/>
  <c r="BS673" i="31"/>
  <c r="BR673" i="31"/>
  <c r="BS672" i="31"/>
  <c r="BR672" i="31"/>
  <c r="BS671" i="31"/>
  <c r="BR671" i="31"/>
  <c r="BS670" i="31"/>
  <c r="BR670" i="31"/>
  <c r="BS669" i="31"/>
  <c r="BR669" i="31"/>
  <c r="BS668" i="31"/>
  <c r="BR668" i="31"/>
  <c r="BS667" i="31"/>
  <c r="BR667" i="31"/>
  <c r="BS666" i="31"/>
  <c r="BR666" i="31"/>
  <c r="BS665" i="31"/>
  <c r="BR665" i="31"/>
  <c r="BS664" i="31"/>
  <c r="BR664" i="31"/>
  <c r="BS663" i="31"/>
  <c r="BR663" i="31"/>
  <c r="BS662" i="31"/>
  <c r="BR662" i="31"/>
  <c r="BS661" i="31"/>
  <c r="BR661" i="31"/>
  <c r="BS660" i="31"/>
  <c r="BR660" i="31"/>
  <c r="BS659" i="31"/>
  <c r="BR659" i="31"/>
  <c r="BS658" i="31"/>
  <c r="BR658" i="31"/>
  <c r="BS657" i="31"/>
  <c r="BR657" i="31"/>
  <c r="BS656" i="31"/>
  <c r="BR656" i="31"/>
  <c r="BS655" i="31"/>
  <c r="BR655" i="31"/>
  <c r="BS654" i="31"/>
  <c r="BR654" i="31"/>
  <c r="BS653" i="31"/>
  <c r="BR653" i="31"/>
  <c r="BS652" i="31"/>
  <c r="BR652" i="31"/>
  <c r="BS651" i="31"/>
  <c r="BR651" i="31"/>
  <c r="BS650" i="31"/>
  <c r="BR650" i="31"/>
  <c r="BS649" i="31"/>
  <c r="BR649" i="31"/>
  <c r="BS648" i="31"/>
  <c r="BR648" i="31"/>
  <c r="BS647" i="31"/>
  <c r="BR647" i="31"/>
  <c r="BS646" i="31"/>
  <c r="BR646" i="31"/>
  <c r="BS645" i="31"/>
  <c r="BR645" i="31"/>
  <c r="BS644" i="31"/>
  <c r="BR644" i="31"/>
  <c r="BS643" i="31"/>
  <c r="BR643" i="31"/>
  <c r="BS642" i="31"/>
  <c r="BR642" i="31"/>
  <c r="BS641" i="31"/>
  <c r="BR641" i="31"/>
  <c r="BS640" i="31"/>
  <c r="BR640" i="31"/>
  <c r="BS639" i="31"/>
  <c r="BR639" i="31"/>
  <c r="BS638" i="31"/>
  <c r="BR638" i="31"/>
  <c r="BS637" i="31"/>
  <c r="BR637" i="31"/>
  <c r="BS636" i="31"/>
  <c r="BR636" i="31"/>
  <c r="BS635" i="31"/>
  <c r="BR635" i="31"/>
  <c r="BS634" i="31"/>
  <c r="BR634" i="31"/>
  <c r="BS633" i="31"/>
  <c r="BR633" i="31"/>
  <c r="BS632" i="31"/>
  <c r="BR632" i="31"/>
  <c r="BS631" i="31"/>
  <c r="BR631" i="31"/>
  <c r="BS630" i="31"/>
  <c r="BR630" i="31"/>
  <c r="BS629" i="31"/>
  <c r="BR629" i="31"/>
  <c r="BS628" i="31"/>
  <c r="BR628" i="31"/>
  <c r="BS627" i="31"/>
  <c r="BR627" i="31"/>
  <c r="BS626" i="31"/>
  <c r="BR626" i="31"/>
  <c r="BS625" i="31"/>
  <c r="BR625" i="31"/>
  <c r="BS624" i="31"/>
  <c r="BR624" i="31"/>
  <c r="BS623" i="31"/>
  <c r="BR623" i="31"/>
  <c r="BS622" i="31"/>
  <c r="BR622" i="31"/>
  <c r="BS621" i="31"/>
  <c r="BR621" i="31"/>
  <c r="BS620" i="31"/>
  <c r="BR620" i="31"/>
  <c r="BS619" i="31"/>
  <c r="BR619" i="31"/>
  <c r="BS618" i="31"/>
  <c r="BR618" i="31"/>
  <c r="BS617" i="31"/>
  <c r="BR617" i="31"/>
  <c r="BS616" i="31"/>
  <c r="BR616" i="31"/>
  <c r="BS615" i="31"/>
  <c r="BR615" i="31"/>
  <c r="BS614" i="31"/>
  <c r="BR614" i="31"/>
  <c r="BS613" i="31"/>
  <c r="BR613" i="31"/>
  <c r="BS612" i="31"/>
  <c r="BR612" i="31"/>
  <c r="BS611" i="31"/>
  <c r="BR611" i="31"/>
  <c r="BS610" i="31"/>
  <c r="BR610" i="31"/>
  <c r="BS609" i="31"/>
  <c r="BR609" i="31"/>
  <c r="BS608" i="31"/>
  <c r="BR608" i="31"/>
  <c r="BS607" i="31"/>
  <c r="BR607" i="31"/>
  <c r="BS606" i="31"/>
  <c r="BR606" i="31"/>
  <c r="BS605" i="31"/>
  <c r="BR605" i="31"/>
  <c r="BS604" i="31"/>
  <c r="BR604" i="31"/>
  <c r="BS603" i="31"/>
  <c r="BR603" i="31"/>
  <c r="BS602" i="31"/>
  <c r="BR602" i="31"/>
  <c r="BS601" i="31"/>
  <c r="BR601" i="31"/>
  <c r="BS600" i="31"/>
  <c r="BR600" i="31"/>
  <c r="BS599" i="31"/>
  <c r="BR599" i="31"/>
  <c r="BS598" i="31"/>
  <c r="BR598" i="31"/>
  <c r="BS597" i="31"/>
  <c r="BR597" i="31"/>
  <c r="BS596" i="31"/>
  <c r="BR596" i="31"/>
  <c r="BS595" i="31"/>
  <c r="BR595" i="31"/>
  <c r="BS594" i="31"/>
  <c r="BR594" i="31"/>
  <c r="BS593" i="31"/>
  <c r="BR593" i="31"/>
  <c r="BS592" i="31"/>
  <c r="BR592" i="31"/>
  <c r="BS591" i="31"/>
  <c r="BR591" i="31"/>
  <c r="BS590" i="31"/>
  <c r="BR590" i="31"/>
  <c r="BS589" i="31"/>
  <c r="BR589" i="31"/>
  <c r="BS588" i="31"/>
  <c r="BR588" i="31"/>
  <c r="BS587" i="31"/>
  <c r="BR587" i="31"/>
  <c r="BS586" i="31"/>
  <c r="BR586" i="31"/>
  <c r="BS585" i="31"/>
  <c r="BR585" i="31"/>
  <c r="BS584" i="31"/>
  <c r="BR584" i="31"/>
  <c r="BS583" i="31"/>
  <c r="BR583" i="31"/>
  <c r="BS582" i="31"/>
  <c r="BR582" i="31"/>
  <c r="BS581" i="31"/>
  <c r="BR581" i="31"/>
  <c r="BS580" i="31"/>
  <c r="BR580" i="31"/>
  <c r="BS579" i="31"/>
  <c r="BR579" i="31"/>
  <c r="BS578" i="31"/>
  <c r="BR578" i="31"/>
  <c r="BS577" i="31"/>
  <c r="BR577" i="31"/>
  <c r="BS576" i="31"/>
  <c r="BR576" i="31"/>
  <c r="BS575" i="31"/>
  <c r="BR575" i="31"/>
  <c r="BS574" i="31"/>
  <c r="BR574" i="31"/>
  <c r="BS573" i="31"/>
  <c r="BR573" i="31"/>
  <c r="BS572" i="31"/>
  <c r="BR572" i="31"/>
  <c r="BS571" i="31"/>
  <c r="BR571" i="31"/>
  <c r="BS570" i="31"/>
  <c r="BR570" i="31"/>
  <c r="BS569" i="31"/>
  <c r="BR569" i="31"/>
  <c r="BS568" i="31"/>
  <c r="BR568" i="31"/>
  <c r="BS567" i="31"/>
  <c r="BR567" i="31"/>
  <c r="BS566" i="31"/>
  <c r="BR566" i="31"/>
  <c r="BS565" i="31"/>
  <c r="BR565" i="31"/>
  <c r="BS564" i="31"/>
  <c r="BR564" i="31"/>
  <c r="BS563" i="31"/>
  <c r="BR563" i="31"/>
  <c r="BS562" i="31"/>
  <c r="BR562" i="31"/>
  <c r="BS561" i="31"/>
  <c r="BR561" i="31"/>
  <c r="BS560" i="31"/>
  <c r="BR560" i="31"/>
  <c r="BS559" i="31"/>
  <c r="BR559" i="31"/>
  <c r="BS558" i="31"/>
  <c r="BR558" i="31"/>
  <c r="BS557" i="31"/>
  <c r="BR557" i="31"/>
  <c r="BS556" i="31"/>
  <c r="BR556" i="31"/>
  <c r="BS555" i="31"/>
  <c r="BR555" i="31"/>
  <c r="BS554" i="31"/>
  <c r="BR554" i="31"/>
  <c r="BS553" i="31"/>
  <c r="BR553" i="31"/>
  <c r="BS552" i="31"/>
  <c r="BR552" i="31"/>
  <c r="BS551" i="31"/>
  <c r="BR551" i="31"/>
  <c r="BS550" i="31"/>
  <c r="BR550" i="31"/>
  <c r="BS549" i="31"/>
  <c r="BR549" i="31"/>
  <c r="BS548" i="31"/>
  <c r="BR548" i="31"/>
  <c r="BS547" i="31"/>
  <c r="BR547" i="31"/>
  <c r="BS546" i="31"/>
  <c r="BR546" i="31"/>
  <c r="BS545" i="31"/>
  <c r="BR545" i="31"/>
  <c r="BS544" i="31"/>
  <c r="BR544" i="31"/>
  <c r="BS543" i="31"/>
  <c r="BR543" i="31"/>
  <c r="BS542" i="31"/>
  <c r="BR542" i="31"/>
  <c r="BS541" i="31"/>
  <c r="BR541" i="31"/>
  <c r="BS540" i="31"/>
  <c r="BR540" i="31"/>
  <c r="BS539" i="31"/>
  <c r="BR539" i="31"/>
  <c r="BS538" i="31"/>
  <c r="BR538" i="31"/>
  <c r="BS537" i="31"/>
  <c r="BR537" i="31"/>
  <c r="BS536" i="31"/>
  <c r="BR536" i="31"/>
  <c r="BS535" i="31"/>
  <c r="BR535" i="31"/>
  <c r="BS534" i="31"/>
  <c r="BR534" i="31"/>
  <c r="BS533" i="31"/>
  <c r="BR533" i="31"/>
  <c r="BS532" i="31"/>
  <c r="BR532" i="31"/>
  <c r="BS531" i="31"/>
  <c r="BR531" i="31"/>
  <c r="BS530" i="31"/>
  <c r="BR530" i="31"/>
  <c r="BS529" i="31"/>
  <c r="BR529" i="31"/>
  <c r="BS528" i="31"/>
  <c r="BR528" i="31"/>
  <c r="BS527" i="31"/>
  <c r="BR527" i="31"/>
  <c r="BS526" i="31"/>
  <c r="BR526" i="31"/>
  <c r="BS525" i="31"/>
  <c r="BR525" i="31"/>
  <c r="BS524" i="31"/>
  <c r="BR524" i="31"/>
  <c r="BS523" i="31"/>
  <c r="BR523" i="31"/>
  <c r="BS522" i="31"/>
  <c r="BR522" i="31"/>
  <c r="BS521" i="31"/>
  <c r="BR521" i="31"/>
  <c r="BS520" i="31"/>
  <c r="BR520" i="31"/>
  <c r="BS519" i="31"/>
  <c r="BR519" i="31"/>
  <c r="BS518" i="31"/>
  <c r="BR518" i="31"/>
  <c r="BS517" i="31"/>
  <c r="BR517" i="31"/>
  <c r="BS516" i="31"/>
  <c r="BR516" i="31"/>
  <c r="BS515" i="31"/>
  <c r="BR515" i="31"/>
  <c r="BS514" i="31"/>
  <c r="BR514" i="31"/>
  <c r="BS513" i="31"/>
  <c r="BR513" i="31"/>
  <c r="BS512" i="31"/>
  <c r="BR512" i="31"/>
  <c r="BS511" i="31"/>
  <c r="BR511" i="31"/>
  <c r="BS510" i="31"/>
  <c r="BR510" i="31"/>
  <c r="BS509" i="31"/>
  <c r="BR509" i="31"/>
  <c r="BS508" i="31"/>
  <c r="BR508" i="31"/>
  <c r="BS507" i="31"/>
  <c r="BR507" i="31"/>
  <c r="BS506" i="31"/>
  <c r="BR506" i="31"/>
  <c r="BS505" i="31"/>
  <c r="BR505" i="31"/>
  <c r="BS504" i="31"/>
  <c r="BR504" i="31"/>
  <c r="BS503" i="31"/>
  <c r="BR503" i="31"/>
  <c r="BS502" i="31"/>
  <c r="BR502" i="31"/>
  <c r="BS501" i="31"/>
  <c r="BR501" i="31"/>
  <c r="BS500" i="31"/>
  <c r="BR500" i="31"/>
  <c r="BS499" i="31"/>
  <c r="BR499" i="31"/>
  <c r="BS498" i="31"/>
  <c r="BR498" i="31"/>
  <c r="BS497" i="31"/>
  <c r="BR497" i="31"/>
  <c r="BS496" i="31"/>
  <c r="BR496" i="31"/>
  <c r="BS495" i="31"/>
  <c r="BR495" i="31"/>
  <c r="BS494" i="31"/>
  <c r="BR494" i="31"/>
  <c r="BS493" i="31"/>
  <c r="BR493" i="31"/>
  <c r="BS492" i="31"/>
  <c r="BR492" i="31"/>
  <c r="BS491" i="31"/>
  <c r="BR491" i="31"/>
  <c r="BS490" i="31"/>
  <c r="BR490" i="31"/>
  <c r="BS489" i="31"/>
  <c r="BR489" i="31"/>
  <c r="BS488" i="31"/>
  <c r="BR488" i="31"/>
  <c r="BS487" i="31"/>
  <c r="BR487" i="31"/>
  <c r="BS486" i="31"/>
  <c r="BR486" i="31"/>
  <c r="BS485" i="31"/>
  <c r="BR485" i="31"/>
  <c r="BS484" i="31"/>
  <c r="BR484" i="31"/>
  <c r="BS483" i="31"/>
  <c r="BR483" i="31"/>
  <c r="BS482" i="31"/>
  <c r="BR482" i="31"/>
  <c r="BS481" i="31"/>
  <c r="BR481" i="31"/>
  <c r="BS480" i="31"/>
  <c r="BR480" i="31"/>
  <c r="BS479" i="31"/>
  <c r="BR479" i="31"/>
  <c r="BS478" i="31"/>
  <c r="BR478" i="31"/>
  <c r="BS477" i="31"/>
  <c r="BR477" i="31"/>
  <c r="BS476" i="31"/>
  <c r="BR476" i="31"/>
  <c r="BS475" i="31"/>
  <c r="BR475" i="31"/>
  <c r="BS474" i="31"/>
  <c r="BR474" i="31"/>
  <c r="BS473" i="31"/>
  <c r="BR473" i="31"/>
  <c r="BS472" i="31"/>
  <c r="BR472" i="31"/>
  <c r="BS471" i="31"/>
  <c r="BR471" i="31"/>
  <c r="BS470" i="31"/>
  <c r="BR470" i="31"/>
  <c r="BS469" i="31"/>
  <c r="BR469" i="31"/>
  <c r="BS468" i="31"/>
  <c r="BR468" i="31"/>
  <c r="BS467" i="31"/>
  <c r="BR467" i="31"/>
  <c r="BS466" i="31"/>
  <c r="BR466" i="31"/>
  <c r="BS465" i="31"/>
  <c r="BR465" i="31"/>
  <c r="BS464" i="31"/>
  <c r="BR464" i="31"/>
  <c r="BS463" i="31"/>
  <c r="BR463" i="31"/>
  <c r="BS462" i="31"/>
  <c r="BR462" i="31"/>
  <c r="BS461" i="31"/>
  <c r="BR461" i="31"/>
  <c r="BS460" i="31"/>
  <c r="BR460" i="31"/>
  <c r="BS459" i="31"/>
  <c r="BR459" i="31"/>
  <c r="BS458" i="31"/>
  <c r="BR458" i="31"/>
  <c r="BS457" i="31"/>
  <c r="BR457" i="31"/>
  <c r="BS456" i="31"/>
  <c r="BR456" i="31"/>
  <c r="BS455" i="31"/>
  <c r="BR455" i="31"/>
  <c r="BS454" i="31"/>
  <c r="BR454" i="31"/>
  <c r="BS453" i="31"/>
  <c r="BR453" i="31"/>
  <c r="BS452" i="31"/>
  <c r="BR452" i="31"/>
  <c r="BS451" i="31"/>
  <c r="BR451" i="31"/>
  <c r="BS450" i="31"/>
  <c r="BR450" i="31"/>
  <c r="BS449" i="31"/>
  <c r="BR449" i="31"/>
  <c r="BS448" i="31"/>
  <c r="BR448" i="31"/>
  <c r="BS447" i="31"/>
  <c r="BR447" i="31"/>
  <c r="BS446" i="31"/>
  <c r="BR446" i="31"/>
  <c r="BS445" i="31"/>
  <c r="BR445" i="31"/>
  <c r="BS444" i="31"/>
  <c r="BR444" i="31"/>
  <c r="BS443" i="31"/>
  <c r="BR443" i="31"/>
  <c r="BS442" i="31"/>
  <c r="BR442" i="31"/>
  <c r="BS441" i="31"/>
  <c r="BR441" i="31"/>
  <c r="BS440" i="31"/>
  <c r="BR440" i="31"/>
  <c r="BS439" i="31"/>
  <c r="BR439" i="31"/>
  <c r="BS438" i="31"/>
  <c r="BR438" i="31"/>
  <c r="BS437" i="31"/>
  <c r="BR437" i="31"/>
  <c r="BS436" i="31"/>
  <c r="BR436" i="31"/>
  <c r="BS435" i="31"/>
  <c r="BR435" i="31"/>
  <c r="BS434" i="31"/>
  <c r="BR434" i="31"/>
  <c r="BS433" i="31"/>
  <c r="BR433" i="31"/>
  <c r="BS432" i="31"/>
  <c r="BR432" i="31"/>
  <c r="BS431" i="31"/>
  <c r="BR431" i="31"/>
  <c r="BS430" i="31"/>
  <c r="BR430" i="31"/>
  <c r="BS429" i="31"/>
  <c r="BR429" i="31"/>
  <c r="BS428" i="31"/>
  <c r="BR428" i="31"/>
  <c r="BS427" i="31"/>
  <c r="BR427" i="31"/>
  <c r="BS426" i="31"/>
  <c r="BR426" i="31"/>
  <c r="BS425" i="31"/>
  <c r="BR425" i="31"/>
  <c r="BS424" i="31"/>
  <c r="BR424" i="31"/>
  <c r="BS423" i="31"/>
  <c r="BR423" i="31"/>
  <c r="BS422" i="31"/>
  <c r="BR422" i="31"/>
  <c r="BS421" i="31"/>
  <c r="BR421" i="31"/>
  <c r="BS420" i="31"/>
  <c r="BR420" i="31"/>
  <c r="BS419" i="31"/>
  <c r="BR419" i="31"/>
  <c r="BS418" i="31"/>
  <c r="BR418" i="31"/>
  <c r="BS417" i="31"/>
  <c r="BR417" i="31"/>
  <c r="BS416" i="31"/>
  <c r="BR416" i="31"/>
  <c r="BS415" i="31"/>
  <c r="BR415" i="31"/>
  <c r="BS414" i="31"/>
  <c r="BR414" i="31"/>
  <c r="BS413" i="31"/>
  <c r="BR413" i="31"/>
  <c r="BS412" i="31"/>
  <c r="BR412" i="31"/>
  <c r="BS411" i="31"/>
  <c r="BR411" i="31"/>
  <c r="BS410" i="31"/>
  <c r="BR410" i="31"/>
  <c r="BS409" i="31"/>
  <c r="BR409" i="31"/>
  <c r="BS408" i="31"/>
  <c r="BR408" i="31"/>
  <c r="BS407" i="31"/>
  <c r="BR407" i="31"/>
  <c r="BS406" i="31"/>
  <c r="BR406" i="31"/>
  <c r="BS405" i="31"/>
  <c r="BR405" i="31"/>
  <c r="BS404" i="31"/>
  <c r="BR404" i="31"/>
  <c r="BS403" i="31"/>
  <c r="BR403" i="31"/>
  <c r="BS402" i="31"/>
  <c r="BR402" i="31"/>
  <c r="BS401" i="31"/>
  <c r="BR401" i="31"/>
  <c r="BS400" i="31"/>
  <c r="BR400" i="31"/>
  <c r="BS399" i="31"/>
  <c r="BR399" i="31"/>
  <c r="BS398" i="31"/>
  <c r="BR398" i="31"/>
  <c r="BS397" i="31"/>
  <c r="BR397" i="31"/>
  <c r="BS396" i="31"/>
  <c r="BR396" i="31"/>
  <c r="BS395" i="31"/>
  <c r="BR395" i="31"/>
  <c r="BS394" i="31"/>
  <c r="BR394" i="31"/>
  <c r="BS393" i="31"/>
  <c r="BR393" i="31"/>
  <c r="BS392" i="31"/>
  <c r="BR392" i="31"/>
  <c r="BS391" i="31"/>
  <c r="BR391" i="31"/>
  <c r="BS390" i="31"/>
  <c r="BR390" i="31"/>
  <c r="BS389" i="31"/>
  <c r="BR389" i="31"/>
  <c r="BS388" i="31"/>
  <c r="BR388" i="31"/>
  <c r="BS387" i="31"/>
  <c r="BR387" i="31"/>
  <c r="BS386" i="31"/>
  <c r="BR386" i="31"/>
  <c r="BS385" i="31"/>
  <c r="BR385" i="31"/>
  <c r="BS384" i="31"/>
  <c r="BR384" i="31"/>
  <c r="BS383" i="31"/>
  <c r="BR383" i="31"/>
  <c r="BS382" i="31"/>
  <c r="BR382" i="31"/>
  <c r="BS381" i="31"/>
  <c r="BR381" i="31"/>
  <c r="BS380" i="31"/>
  <c r="BR380" i="31"/>
  <c r="BS379" i="31"/>
  <c r="BR379" i="31"/>
  <c r="BS378" i="31"/>
  <c r="BR378" i="31"/>
  <c r="BS377" i="31"/>
  <c r="BR377" i="31"/>
  <c r="BS376" i="31"/>
  <c r="BR376" i="31"/>
  <c r="BS375" i="31"/>
  <c r="BR375" i="31"/>
  <c r="BS374" i="31"/>
  <c r="BR374" i="31"/>
  <c r="BS373" i="31"/>
  <c r="BR373" i="31"/>
  <c r="BS372" i="31"/>
  <c r="BR372" i="31"/>
  <c r="BS371" i="31"/>
  <c r="BR371" i="31"/>
  <c r="BS370" i="31"/>
  <c r="BR370" i="31"/>
  <c r="BS369" i="31"/>
  <c r="BR369" i="31"/>
  <c r="BS368" i="31"/>
  <c r="BR368" i="31"/>
  <c r="BS367" i="31"/>
  <c r="BR367" i="31"/>
  <c r="BS366" i="31"/>
  <c r="BR366" i="31"/>
  <c r="BS365" i="31"/>
  <c r="BR365" i="31"/>
  <c r="BS364" i="31"/>
  <c r="BR364" i="31"/>
  <c r="BS363" i="31"/>
  <c r="BR363" i="31"/>
  <c r="BS362" i="31"/>
  <c r="BR362" i="31"/>
  <c r="BS361" i="31"/>
  <c r="BR361" i="31"/>
  <c r="BS360" i="31"/>
  <c r="BR360" i="31"/>
  <c r="BS359" i="31"/>
  <c r="BR359" i="31"/>
  <c r="BS358" i="31"/>
  <c r="BR358" i="31"/>
  <c r="BS357" i="31"/>
  <c r="BR357" i="31"/>
  <c r="BS356" i="31"/>
  <c r="BR356" i="31"/>
  <c r="BS355" i="31"/>
  <c r="BR355" i="31"/>
  <c r="BS354" i="31"/>
  <c r="BR354" i="31"/>
  <c r="BS353" i="31"/>
  <c r="BR353" i="31"/>
  <c r="BS352" i="31"/>
  <c r="BR352" i="31"/>
  <c r="BS351" i="31"/>
  <c r="BR351" i="31"/>
  <c r="BS350" i="31"/>
  <c r="BR350" i="31"/>
  <c r="BS349" i="31"/>
  <c r="BR349" i="31"/>
  <c r="BS348" i="31"/>
  <c r="BR348" i="31"/>
  <c r="BS347" i="31"/>
  <c r="BR347" i="31"/>
  <c r="BS346" i="31"/>
  <c r="BR346" i="31"/>
  <c r="BS345" i="31"/>
  <c r="BR345" i="31"/>
  <c r="BS344" i="31"/>
  <c r="BR344" i="31"/>
  <c r="BS343" i="31"/>
  <c r="BR343" i="31"/>
  <c r="BS342" i="31"/>
  <c r="BR342" i="31"/>
  <c r="BS341" i="31"/>
  <c r="BR341" i="31"/>
  <c r="BS340" i="31"/>
  <c r="BR340" i="31"/>
  <c r="BS339" i="31"/>
  <c r="BR339" i="31"/>
  <c r="BS338" i="31"/>
  <c r="BR338" i="31"/>
  <c r="BS337" i="31"/>
  <c r="BR337" i="31"/>
  <c r="BS336" i="31"/>
  <c r="BR336" i="31"/>
  <c r="BS335" i="31"/>
  <c r="BR335" i="31"/>
  <c r="BS334" i="31"/>
  <c r="BR334" i="31"/>
  <c r="BS333" i="31"/>
  <c r="BR333" i="31"/>
  <c r="BS332" i="31"/>
  <c r="BR332" i="31"/>
  <c r="BS331" i="31"/>
  <c r="BR331" i="31"/>
  <c r="BS330" i="31"/>
  <c r="BR330" i="31"/>
  <c r="BS329" i="31"/>
  <c r="BR329" i="31"/>
  <c r="BS328" i="31"/>
  <c r="BR328" i="31"/>
  <c r="BS327" i="31"/>
  <c r="BR327" i="31"/>
  <c r="BS326" i="31"/>
  <c r="BR326" i="31"/>
  <c r="BS325" i="31"/>
  <c r="BR325" i="31"/>
  <c r="BS324" i="31"/>
  <c r="BR324" i="31"/>
  <c r="BS323" i="31"/>
  <c r="BR323" i="31"/>
  <c r="BS322" i="31"/>
  <c r="BR322" i="31"/>
  <c r="BS321" i="31"/>
  <c r="BR321" i="31"/>
  <c r="BS320" i="31"/>
  <c r="BR320" i="31"/>
  <c r="BS319" i="31"/>
  <c r="BR319" i="31"/>
  <c r="BS318" i="31"/>
  <c r="BR318" i="31"/>
  <c r="BS317" i="31"/>
  <c r="BR317" i="31"/>
  <c r="BS316" i="31"/>
  <c r="BR316" i="31"/>
  <c r="BS315" i="31"/>
  <c r="BR315" i="31"/>
  <c r="BS314" i="31"/>
  <c r="BR314" i="31"/>
  <c r="BS313" i="31"/>
  <c r="BR313" i="31"/>
  <c r="BS312" i="31"/>
  <c r="BR312" i="31"/>
  <c r="BS311" i="31"/>
  <c r="BR311" i="31"/>
  <c r="BS310" i="31"/>
  <c r="BR310" i="31"/>
  <c r="BS309" i="31"/>
  <c r="BR309" i="31"/>
  <c r="BS308" i="31"/>
  <c r="BR308" i="31"/>
  <c r="BS307" i="31"/>
  <c r="BR307" i="31"/>
  <c r="BS306" i="31"/>
  <c r="BR306" i="31"/>
  <c r="BS305" i="31"/>
  <c r="BR305" i="31"/>
  <c r="BS304" i="31"/>
  <c r="BR304" i="31"/>
  <c r="BS303" i="31"/>
  <c r="BR303" i="31"/>
  <c r="BS302" i="31"/>
  <c r="BR302" i="31"/>
  <c r="BS301" i="31"/>
  <c r="BR301" i="31"/>
  <c r="BS300" i="31"/>
  <c r="BR300" i="31"/>
  <c r="BS299" i="31"/>
  <c r="BR299" i="31"/>
  <c r="BS298" i="31"/>
  <c r="BR298" i="31"/>
  <c r="BS297" i="31"/>
  <c r="BR297" i="31"/>
  <c r="BS296" i="31"/>
  <c r="BR296" i="31"/>
  <c r="BS295" i="31"/>
  <c r="BR295" i="31"/>
  <c r="BS294" i="31"/>
  <c r="BR294" i="31"/>
  <c r="BS293" i="31"/>
  <c r="BR293" i="31"/>
  <c r="BS292" i="31"/>
  <c r="BR292" i="31"/>
  <c r="BS291" i="31"/>
  <c r="BR291" i="31"/>
  <c r="BS290" i="31"/>
  <c r="BR290" i="31"/>
  <c r="BS289" i="31"/>
  <c r="BR289" i="31"/>
  <c r="BS288" i="31"/>
  <c r="BR288" i="31"/>
  <c r="BS287" i="31"/>
  <c r="BR287" i="31"/>
  <c r="BS286" i="31"/>
  <c r="BR286" i="31"/>
  <c r="BS285" i="31"/>
  <c r="BR285" i="31"/>
  <c r="BS284" i="31"/>
  <c r="BR284" i="31"/>
  <c r="BS283" i="31"/>
  <c r="BR283" i="31"/>
  <c r="BS282" i="31"/>
  <c r="BR282" i="31"/>
  <c r="BS281" i="31"/>
  <c r="BR281" i="31"/>
  <c r="BS280" i="31"/>
  <c r="BR280" i="31"/>
  <c r="BS279" i="31"/>
  <c r="BR279" i="31"/>
  <c r="BS278" i="31"/>
  <c r="BR278" i="31"/>
  <c r="BS277" i="31"/>
  <c r="BR277" i="31"/>
  <c r="BS276" i="31"/>
  <c r="BR276" i="31"/>
  <c r="BS275" i="31"/>
  <c r="BR275" i="31"/>
  <c r="BS274" i="31"/>
  <c r="BR274" i="31"/>
  <c r="BS273" i="31"/>
  <c r="BR273" i="31"/>
  <c r="BS272" i="31"/>
  <c r="BR272" i="31"/>
  <c r="BS271" i="31"/>
  <c r="BR271" i="31"/>
  <c r="BS270" i="31"/>
  <c r="BR270" i="31"/>
  <c r="BS269" i="31"/>
  <c r="BR269" i="31"/>
  <c r="BS268" i="31"/>
  <c r="BR268" i="31"/>
  <c r="BS267" i="31"/>
  <c r="BR267" i="31"/>
  <c r="BS266" i="31"/>
  <c r="BR266" i="31"/>
  <c r="BS265" i="31"/>
  <c r="BR265" i="31"/>
  <c r="BS264" i="31"/>
  <c r="BR264" i="31"/>
  <c r="BS263" i="31"/>
  <c r="BR263" i="31"/>
  <c r="BS262" i="31"/>
  <c r="BR262" i="31"/>
  <c r="BS261" i="31"/>
  <c r="BR261" i="31"/>
  <c r="BS260" i="31"/>
  <c r="BR260" i="31"/>
  <c r="BS259" i="31"/>
  <c r="BR259" i="31"/>
  <c r="BS258" i="31"/>
  <c r="BR258" i="31"/>
  <c r="BS257" i="31"/>
  <c r="BR257" i="31"/>
  <c r="BS256" i="31"/>
  <c r="BR256" i="31"/>
  <c r="BS255" i="31"/>
  <c r="BR255" i="31"/>
  <c r="BS254" i="31"/>
  <c r="BR254" i="31"/>
  <c r="BS253" i="31"/>
  <c r="BR253" i="31"/>
  <c r="H253" i="31"/>
  <c r="BS252" i="31"/>
  <c r="BR252" i="31"/>
  <c r="BS251" i="31"/>
  <c r="BR251" i="31"/>
  <c r="BS250" i="31"/>
  <c r="BR250" i="31"/>
  <c r="BS249" i="31"/>
  <c r="BR249" i="31"/>
  <c r="H249" i="31"/>
  <c r="BS248" i="31"/>
  <c r="BR248" i="31"/>
  <c r="BS247" i="31"/>
  <c r="BR247" i="31"/>
  <c r="BS246" i="31"/>
  <c r="BR246" i="31"/>
  <c r="BS245" i="31"/>
  <c r="BR245" i="31"/>
  <c r="BS244" i="31"/>
  <c r="BR244" i="31"/>
  <c r="BS243" i="31"/>
  <c r="BR243" i="31"/>
  <c r="BS242" i="31"/>
  <c r="BR242" i="31"/>
  <c r="BS241" i="31"/>
  <c r="BR241" i="31"/>
  <c r="BS240" i="31"/>
  <c r="BR240" i="31"/>
  <c r="BS239" i="31"/>
  <c r="BR239" i="31"/>
  <c r="BS238" i="31"/>
  <c r="BR238" i="31"/>
  <c r="H238" i="31"/>
  <c r="BS237" i="31"/>
  <c r="BR237" i="31"/>
  <c r="BS236" i="31"/>
  <c r="BR236" i="31"/>
  <c r="BS235" i="31"/>
  <c r="BR235" i="31"/>
  <c r="BS234" i="31"/>
  <c r="BR234" i="31"/>
  <c r="BS233" i="31"/>
  <c r="BR233" i="31"/>
  <c r="BS232" i="31"/>
  <c r="BR232" i="31"/>
  <c r="BS231" i="31"/>
  <c r="BR231" i="31"/>
  <c r="BS230" i="31"/>
  <c r="BR230" i="31"/>
  <c r="BS229" i="31"/>
  <c r="BR229" i="31"/>
  <c r="BS228" i="31"/>
  <c r="BR228" i="31"/>
  <c r="BS227" i="31"/>
  <c r="BR227" i="31"/>
  <c r="H227" i="31"/>
  <c r="BS226" i="31"/>
  <c r="BR226" i="31"/>
  <c r="BS225" i="31"/>
  <c r="BR225" i="31"/>
  <c r="BS224" i="31"/>
  <c r="BR224" i="31"/>
  <c r="H224" i="31"/>
  <c r="BS223" i="31"/>
  <c r="BR223" i="31"/>
  <c r="BS222" i="31"/>
  <c r="BR222" i="31"/>
  <c r="H222" i="31"/>
  <c r="BS221" i="31"/>
  <c r="BR221" i="31"/>
  <c r="BS220" i="31"/>
  <c r="BR220" i="31"/>
  <c r="H220" i="31"/>
  <c r="BS219" i="31"/>
  <c r="BR219" i="31"/>
  <c r="BS218" i="31"/>
  <c r="BR218" i="31"/>
  <c r="H218" i="31"/>
  <c r="BS217" i="31"/>
  <c r="BR217" i="31"/>
  <c r="BS216" i="31"/>
  <c r="BR216" i="31"/>
  <c r="BS215" i="31"/>
  <c r="BR215" i="31"/>
  <c r="BS214" i="31"/>
  <c r="BR214" i="31"/>
  <c r="BS213" i="31"/>
  <c r="BR213" i="31"/>
  <c r="BS212" i="31"/>
  <c r="BR212" i="31"/>
  <c r="BS211" i="31"/>
  <c r="BR211" i="31"/>
  <c r="BS210" i="31"/>
  <c r="BR210" i="31"/>
  <c r="BS209" i="31"/>
  <c r="BR209" i="31"/>
  <c r="BS208" i="31"/>
  <c r="BR208" i="31"/>
  <c r="BS207" i="31"/>
  <c r="BR207" i="31"/>
  <c r="BS206" i="31"/>
  <c r="BR206" i="31"/>
  <c r="H206" i="31"/>
  <c r="BS205" i="31"/>
  <c r="BR205" i="31"/>
  <c r="BS204" i="31"/>
  <c r="BR204" i="31"/>
  <c r="BS203" i="31"/>
  <c r="BR203" i="31"/>
  <c r="BS202" i="31"/>
  <c r="BR202" i="31"/>
  <c r="BS201" i="31"/>
  <c r="BR201" i="31"/>
  <c r="BS200" i="31"/>
  <c r="BR200" i="31"/>
  <c r="BS199" i="31"/>
  <c r="BR199" i="31"/>
  <c r="BS198" i="31"/>
  <c r="BR198" i="31"/>
  <c r="BS197" i="31"/>
  <c r="BR197" i="31"/>
  <c r="BS196" i="31"/>
  <c r="BR196" i="31"/>
  <c r="BS195" i="31"/>
  <c r="BR195" i="31"/>
  <c r="BS194" i="31"/>
  <c r="BR194" i="31"/>
  <c r="BS193" i="31"/>
  <c r="BR193" i="31"/>
  <c r="BS192" i="31"/>
  <c r="BR192" i="31"/>
  <c r="BS191" i="31"/>
  <c r="BR191" i="31"/>
  <c r="BS190" i="31"/>
  <c r="BR190" i="31"/>
  <c r="BS189" i="31"/>
  <c r="BR189" i="31"/>
  <c r="BS188" i="31"/>
  <c r="BR188" i="31"/>
  <c r="BS187" i="31"/>
  <c r="BR187" i="31"/>
  <c r="BS186" i="31"/>
  <c r="BR186" i="31"/>
  <c r="BS185" i="31"/>
  <c r="BR185" i="31"/>
  <c r="BS184" i="31"/>
  <c r="BR184" i="31"/>
  <c r="BS183" i="31"/>
  <c r="BR183" i="31"/>
  <c r="BS182" i="31"/>
  <c r="BR182" i="31"/>
  <c r="BS181" i="31"/>
  <c r="BR181" i="31"/>
  <c r="BS180" i="31"/>
  <c r="BR180" i="31"/>
  <c r="BS179" i="31"/>
  <c r="BR179" i="31"/>
  <c r="BS178" i="31"/>
  <c r="BR178" i="31"/>
  <c r="BS177" i="31"/>
  <c r="BR177" i="31"/>
  <c r="BS176" i="31"/>
  <c r="BR176" i="31"/>
  <c r="BS175" i="31"/>
  <c r="BR175" i="31"/>
  <c r="BS174" i="31"/>
  <c r="BR174" i="31"/>
  <c r="BS173" i="31"/>
  <c r="BR173" i="31"/>
  <c r="BS172" i="31"/>
  <c r="BR172" i="31"/>
  <c r="H172" i="31"/>
  <c r="BS171" i="31"/>
  <c r="BR171" i="31"/>
  <c r="BS170" i="31"/>
  <c r="BR170" i="31"/>
  <c r="BS169" i="31"/>
  <c r="BR169" i="31"/>
  <c r="BS168" i="31"/>
  <c r="BR168" i="31"/>
  <c r="BS167" i="31"/>
  <c r="BR167" i="31"/>
  <c r="BS166" i="31"/>
  <c r="BR166" i="31"/>
  <c r="BS165" i="31"/>
  <c r="BR165" i="31"/>
  <c r="BS164" i="31"/>
  <c r="BR164" i="31"/>
  <c r="BS163" i="31"/>
  <c r="BR163" i="31"/>
  <c r="H163" i="31"/>
  <c r="BS162" i="31"/>
  <c r="BR162" i="31"/>
  <c r="BS161" i="31"/>
  <c r="BR161" i="31"/>
  <c r="BS160" i="31"/>
  <c r="BR160" i="31"/>
  <c r="BS159" i="31"/>
  <c r="BR159" i="31"/>
  <c r="BS158" i="31"/>
  <c r="BR158" i="31"/>
  <c r="BS157" i="31"/>
  <c r="BR157" i="31"/>
  <c r="BS156" i="31"/>
  <c r="BR156" i="31"/>
  <c r="BS155" i="31"/>
  <c r="BR155" i="31"/>
  <c r="BS154" i="31"/>
  <c r="BR154" i="31"/>
  <c r="H154" i="31"/>
  <c r="BS153" i="31"/>
  <c r="BR153" i="31"/>
  <c r="BS152" i="31"/>
  <c r="BR152" i="31"/>
  <c r="BS151" i="31"/>
  <c r="BR151" i="31"/>
  <c r="BS150" i="31"/>
  <c r="BR150" i="31"/>
  <c r="BS149" i="31"/>
  <c r="BR149" i="31"/>
  <c r="BS148" i="31"/>
  <c r="BR148" i="31"/>
  <c r="BS147" i="31"/>
  <c r="BR147" i="31"/>
  <c r="BS146" i="31"/>
  <c r="BR146" i="31"/>
  <c r="BS145" i="31"/>
  <c r="BR145" i="31"/>
  <c r="BS144" i="31"/>
  <c r="BR144" i="31"/>
  <c r="BS143" i="31"/>
  <c r="BR143" i="31"/>
  <c r="BS142" i="31"/>
  <c r="BR142" i="31"/>
  <c r="BS141" i="31"/>
  <c r="BR141" i="31"/>
  <c r="BS140" i="31"/>
  <c r="BR140" i="31"/>
  <c r="BS139" i="31"/>
  <c r="BR139" i="31"/>
  <c r="BS138" i="31"/>
  <c r="BR138" i="31"/>
  <c r="BS137" i="31"/>
  <c r="BR137" i="31"/>
  <c r="BS136" i="31"/>
  <c r="BR136" i="31"/>
  <c r="BS135" i="31"/>
  <c r="BR135" i="31"/>
  <c r="BS134" i="31"/>
  <c r="BR134" i="31"/>
  <c r="BS133" i="31"/>
  <c r="BR133" i="31"/>
  <c r="BS132" i="31"/>
  <c r="BR132" i="31"/>
  <c r="BS131" i="31"/>
  <c r="BR131" i="31"/>
  <c r="BS130" i="31"/>
  <c r="BR130" i="31"/>
  <c r="BS129" i="31"/>
  <c r="BR129" i="31"/>
  <c r="BS128" i="31"/>
  <c r="BR128" i="31"/>
  <c r="BS127" i="31"/>
  <c r="BR127" i="31"/>
  <c r="BS126" i="31"/>
  <c r="BR126" i="31"/>
  <c r="BS125" i="31"/>
  <c r="BR125" i="31"/>
  <c r="BS124" i="31"/>
  <c r="BR124" i="31"/>
  <c r="BS123" i="31"/>
  <c r="BR123" i="31"/>
  <c r="BS122" i="31"/>
  <c r="BR122" i="31"/>
  <c r="BS121" i="31"/>
  <c r="BR121" i="31"/>
  <c r="BS120" i="31"/>
  <c r="BR120" i="31"/>
  <c r="BS119" i="31"/>
  <c r="BR119" i="31"/>
  <c r="BS118" i="31"/>
  <c r="BR118" i="31"/>
  <c r="BS117" i="31"/>
  <c r="BR117" i="31"/>
  <c r="BS116" i="31"/>
  <c r="BR116" i="31"/>
  <c r="BS115" i="31"/>
  <c r="BR115" i="31"/>
  <c r="BS114" i="31"/>
  <c r="BR114" i="31"/>
  <c r="BS113" i="31"/>
  <c r="BR113" i="31"/>
  <c r="H113" i="31"/>
  <c r="BS112" i="31"/>
  <c r="BR112" i="31"/>
  <c r="BS111" i="31"/>
  <c r="BR111" i="31"/>
  <c r="BS110" i="31"/>
  <c r="BR110" i="31"/>
  <c r="BS109" i="31"/>
  <c r="BR109" i="31"/>
  <c r="BS108" i="31"/>
  <c r="BR108" i="31"/>
  <c r="BS107" i="31"/>
  <c r="BR107" i="31"/>
  <c r="BS106" i="31"/>
  <c r="BR106" i="31"/>
  <c r="BS105" i="31"/>
  <c r="BR105" i="31"/>
  <c r="BS104" i="31"/>
  <c r="BR104" i="31"/>
  <c r="BS103" i="31"/>
  <c r="BR103" i="31"/>
  <c r="BS102" i="31"/>
  <c r="BR102" i="31"/>
  <c r="BS101" i="31"/>
  <c r="BR101" i="31"/>
  <c r="H101" i="31"/>
  <c r="BS100" i="31"/>
  <c r="BR100" i="31"/>
  <c r="BS99" i="31"/>
  <c r="BR99" i="31"/>
  <c r="BS98" i="31"/>
  <c r="BR98" i="31"/>
  <c r="BS97" i="31"/>
  <c r="BR97" i="31"/>
  <c r="BS96" i="31"/>
  <c r="BR96" i="31"/>
  <c r="BS95" i="31"/>
  <c r="BR95" i="31"/>
  <c r="BS94" i="31"/>
  <c r="BR94" i="31"/>
  <c r="BS93" i="31"/>
  <c r="BR93" i="31"/>
  <c r="BS92" i="31"/>
  <c r="BR92" i="31"/>
  <c r="BS91" i="31"/>
  <c r="BR91" i="31"/>
  <c r="BS90" i="31"/>
  <c r="BR90" i="31"/>
  <c r="BS89" i="31"/>
  <c r="BR89" i="31"/>
  <c r="BS88" i="31"/>
  <c r="BR88" i="31"/>
  <c r="BS87" i="31"/>
  <c r="BR87" i="31"/>
  <c r="BS86" i="31"/>
  <c r="BR86" i="31"/>
  <c r="BS85" i="31"/>
  <c r="BR85" i="31"/>
  <c r="BS84" i="31"/>
  <c r="BR84" i="31"/>
  <c r="BS83" i="31"/>
  <c r="BR83" i="31"/>
  <c r="BS82" i="31"/>
  <c r="BR82" i="31"/>
  <c r="BS81" i="31"/>
  <c r="BR81" i="31"/>
  <c r="BS80" i="31"/>
  <c r="BR80" i="31"/>
  <c r="BS79" i="31"/>
  <c r="BR79" i="31"/>
  <c r="BS78" i="31"/>
  <c r="BR78" i="31"/>
  <c r="BS77" i="31"/>
  <c r="BR77" i="31"/>
  <c r="BS76" i="31"/>
  <c r="BR76" i="31"/>
  <c r="BS75" i="31"/>
  <c r="BR75" i="31"/>
  <c r="BS74" i="31"/>
  <c r="BR74" i="31"/>
  <c r="BS73" i="31"/>
  <c r="BR73" i="31"/>
  <c r="BS72" i="31"/>
  <c r="BR72" i="31"/>
  <c r="BS71" i="31"/>
  <c r="BR71" i="31"/>
  <c r="BS70" i="31"/>
  <c r="BR70" i="31"/>
  <c r="BS69" i="31"/>
  <c r="BR69" i="31"/>
  <c r="BS68" i="31"/>
  <c r="BR68" i="31"/>
  <c r="BS67" i="31"/>
  <c r="BR67" i="31"/>
  <c r="BS66" i="31"/>
  <c r="BR66" i="31"/>
  <c r="BS65" i="31"/>
  <c r="BR65" i="31"/>
  <c r="BS64" i="31"/>
  <c r="BR64" i="31"/>
  <c r="BS63" i="31"/>
  <c r="BR63" i="31"/>
  <c r="BS62" i="31"/>
  <c r="BR62" i="31"/>
  <c r="BS61" i="31"/>
  <c r="BR61" i="31"/>
  <c r="BS60" i="31"/>
  <c r="BR60" i="31"/>
  <c r="BS59" i="31"/>
  <c r="BR59" i="31"/>
  <c r="BS58" i="31"/>
  <c r="BR58" i="31"/>
  <c r="BS57" i="31"/>
  <c r="BR57" i="31"/>
  <c r="BS56" i="31"/>
  <c r="BR56" i="31"/>
  <c r="BS55" i="31"/>
  <c r="BR55" i="31"/>
  <c r="BS54" i="31"/>
  <c r="BR54" i="31"/>
  <c r="BS53" i="31"/>
  <c r="BR53" i="31"/>
  <c r="BS52" i="31"/>
  <c r="BR52" i="31"/>
  <c r="BS51" i="31"/>
  <c r="BR51" i="31"/>
  <c r="BS50" i="31"/>
  <c r="BR50" i="31"/>
  <c r="BS49" i="31"/>
  <c r="BR49" i="31"/>
  <c r="BS48" i="31"/>
  <c r="BR48" i="31"/>
  <c r="BS47" i="31"/>
  <c r="BR47" i="31"/>
  <c r="BS46" i="31"/>
  <c r="BR46" i="31"/>
  <c r="BS45" i="31"/>
  <c r="BR45" i="31"/>
  <c r="BS44" i="31"/>
  <c r="BR44" i="31"/>
  <c r="BS43" i="31"/>
  <c r="BR43" i="31"/>
  <c r="BS42" i="31"/>
  <c r="BR42" i="31"/>
  <c r="BS41" i="31"/>
  <c r="BR41" i="31"/>
  <c r="BS40" i="31"/>
  <c r="BR40" i="31"/>
  <c r="BS39" i="31"/>
  <c r="BR39" i="31"/>
  <c r="BS38" i="31"/>
  <c r="BR38" i="31"/>
  <c r="BS37" i="31"/>
  <c r="BR37" i="31"/>
  <c r="BS36" i="31"/>
  <c r="BR36" i="31"/>
  <c r="BS35" i="31"/>
  <c r="BR35" i="31"/>
  <c r="BS34" i="31"/>
  <c r="BR34" i="31"/>
  <c r="BS33" i="31"/>
  <c r="BR33" i="31"/>
  <c r="BS32" i="31"/>
  <c r="BR32" i="31"/>
  <c r="BS31" i="31"/>
  <c r="BR31" i="31"/>
  <c r="BS30" i="31"/>
  <c r="BR30" i="31"/>
  <c r="BS29" i="31"/>
  <c r="BR29" i="31"/>
  <c r="BS28" i="31"/>
  <c r="BR28" i="31"/>
  <c r="BS27" i="31"/>
  <c r="BR27" i="31"/>
  <c r="BS26" i="31"/>
  <c r="BR26" i="31"/>
  <c r="BS25" i="31"/>
  <c r="BR25" i="31"/>
  <c r="BS24" i="31"/>
  <c r="BR24" i="31"/>
  <c r="BS23" i="31"/>
  <c r="BR23" i="31"/>
  <c r="BS22" i="31"/>
  <c r="BR22" i="31"/>
  <c r="BS21" i="31"/>
  <c r="BR21" i="31"/>
  <c r="BS20" i="31"/>
  <c r="BR20" i="31"/>
  <c r="BS19" i="31"/>
  <c r="BR19" i="31"/>
  <c r="BS18" i="31"/>
  <c r="BR18" i="31"/>
  <c r="BS17" i="31"/>
  <c r="BR17" i="31"/>
  <c r="BS16" i="31"/>
  <c r="BR16" i="31"/>
  <c r="BS15" i="31"/>
  <c r="BR15" i="31"/>
  <c r="BS14" i="31"/>
  <c r="BR14" i="31"/>
  <c r="BS13" i="31"/>
  <c r="BR13" i="31"/>
  <c r="BS12" i="31"/>
  <c r="BR12" i="31"/>
  <c r="BS11" i="31"/>
  <c r="BR11" i="31"/>
  <c r="BS10" i="31"/>
  <c r="BR10" i="31"/>
  <c r="BS9" i="31"/>
  <c r="BR9" i="31"/>
  <c r="BS8" i="31"/>
  <c r="BR8" i="31"/>
  <c r="BS7" i="31"/>
  <c r="BR7" i="31"/>
  <c r="BS6" i="31"/>
  <c r="BR6" i="31"/>
  <c r="BS5" i="31"/>
  <c r="BR5" i="31"/>
  <c r="BS4" i="31"/>
  <c r="BR4" i="31"/>
  <c r="BS3" i="31"/>
  <c r="BR3" i="31"/>
  <c r="BT2" i="31"/>
  <c r="BT4" i="31" s="1"/>
  <c r="BT6" i="31" s="1"/>
  <c r="BT8" i="31" s="1"/>
  <c r="BS2" i="31"/>
  <c r="BR2" i="31"/>
  <c r="A2" i="31"/>
  <c r="BT1" i="31"/>
  <c r="BT3" i="31" s="1"/>
  <c r="BT5" i="31" s="1"/>
  <c r="BT7" i="31" s="1"/>
  <c r="BT9" i="31" s="1"/>
  <c r="BT11" i="31" s="1"/>
  <c r="BT13" i="31" s="1"/>
  <c r="BT15" i="31" s="1"/>
  <c r="BT17" i="31" s="1"/>
  <c r="BT19" i="31" s="1"/>
  <c r="BT21" i="31" s="1"/>
  <c r="BT23" i="31" s="1"/>
  <c r="BT25" i="31" s="1"/>
  <c r="BT27" i="31" s="1"/>
  <c r="BT29" i="31" s="1"/>
  <c r="BT31" i="31" s="1"/>
  <c r="BT33" i="31" s="1"/>
  <c r="BT35" i="31" s="1"/>
  <c r="BT37" i="31" s="1"/>
  <c r="BT39" i="31" s="1"/>
  <c r="BT41" i="31" s="1"/>
  <c r="BT43" i="31" s="1"/>
  <c r="BT45" i="31" s="1"/>
  <c r="BT47" i="31" s="1"/>
  <c r="BT49" i="31" s="1"/>
  <c r="BT51" i="31" s="1"/>
  <c r="BT53" i="31" s="1"/>
  <c r="BT55" i="31" s="1"/>
  <c r="BT57" i="31" s="1"/>
  <c r="BT59" i="31" s="1"/>
  <c r="BT61" i="31" s="1"/>
  <c r="BT63" i="31" s="1"/>
  <c r="BT65" i="31" s="1"/>
  <c r="BT67" i="31" s="1"/>
  <c r="BT69" i="31" s="1"/>
  <c r="BT71" i="31" s="1"/>
  <c r="BT73" i="31" s="1"/>
  <c r="BT75" i="31" s="1"/>
  <c r="BT77" i="31" s="1"/>
  <c r="BT79" i="31" s="1"/>
  <c r="BT81" i="31" s="1"/>
  <c r="BT83" i="31" s="1"/>
  <c r="BT85" i="31" s="1"/>
  <c r="BT87" i="31" s="1"/>
  <c r="BT89" i="31" s="1"/>
  <c r="BT91" i="31" s="1"/>
  <c r="BT93" i="31" s="1"/>
  <c r="BT95" i="31" s="1"/>
  <c r="BT97" i="31" s="1"/>
  <c r="BT99" i="31" s="1"/>
  <c r="BT101" i="31" s="1"/>
  <c r="BT103" i="31" s="1"/>
  <c r="BT105" i="31" s="1"/>
  <c r="BT107" i="31" s="1"/>
  <c r="BT109" i="31" s="1"/>
  <c r="BT111" i="31" s="1"/>
  <c r="BT113" i="31" s="1"/>
  <c r="BT115" i="31" s="1"/>
  <c r="BT117" i="31" s="1"/>
  <c r="BT119" i="31" s="1"/>
  <c r="BT121" i="31" s="1"/>
  <c r="BT123" i="31" s="1"/>
  <c r="BT125" i="31" s="1"/>
  <c r="BT127" i="31" s="1"/>
  <c r="BT129" i="31" s="1"/>
  <c r="BT131" i="31" s="1"/>
  <c r="BT133" i="31" s="1"/>
  <c r="BT135" i="31" s="1"/>
  <c r="BT137" i="31" s="1"/>
  <c r="BT139" i="31" s="1"/>
  <c r="BT141" i="31" s="1"/>
  <c r="BT143" i="31" s="1"/>
  <c r="BT145" i="31" s="1"/>
  <c r="BT147" i="31" s="1"/>
  <c r="BT149" i="31" s="1"/>
  <c r="BT151" i="31" s="1"/>
  <c r="BT153" i="31" s="1"/>
  <c r="BT155" i="31" s="1"/>
  <c r="BT157" i="31" s="1"/>
  <c r="BT159" i="31" s="1"/>
  <c r="BT161" i="31" s="1"/>
  <c r="BT163" i="31" s="1"/>
  <c r="BT165" i="31" s="1"/>
  <c r="BT167" i="31" s="1"/>
  <c r="BT169" i="31" s="1"/>
  <c r="BT171" i="31" s="1"/>
  <c r="BT173" i="31" s="1"/>
  <c r="BT175" i="31" s="1"/>
  <c r="BT177" i="31" s="1"/>
  <c r="BT179" i="31" s="1"/>
  <c r="BT181" i="31" s="1"/>
  <c r="BT183" i="31" s="1"/>
  <c r="BT185" i="31" s="1"/>
  <c r="BT187" i="31" s="1"/>
  <c r="BT189" i="31" s="1"/>
  <c r="BT191" i="31" s="1"/>
  <c r="BT193" i="31" s="1"/>
  <c r="BT195" i="31" s="1"/>
  <c r="BT197" i="31" s="1"/>
  <c r="BT199" i="31" s="1"/>
  <c r="BT201" i="31" s="1"/>
  <c r="BT203" i="31" s="1"/>
  <c r="BT205" i="31" s="1"/>
  <c r="BT207" i="31" s="1"/>
  <c r="BT209" i="31" s="1"/>
  <c r="BT211" i="31" s="1"/>
  <c r="BT213" i="31" s="1"/>
  <c r="BT215" i="31" s="1"/>
  <c r="BT217" i="31" s="1"/>
  <c r="BT219" i="31" s="1"/>
  <c r="BT221" i="31" s="1"/>
  <c r="BT223" i="31" s="1"/>
  <c r="BT225" i="31" s="1"/>
  <c r="BT227" i="31" s="1"/>
  <c r="BT229" i="31" s="1"/>
  <c r="BT231" i="31" s="1"/>
  <c r="BT233" i="31" s="1"/>
  <c r="BT235" i="31" s="1"/>
  <c r="BT237" i="31" s="1"/>
  <c r="BT239" i="31" s="1"/>
  <c r="BT241" i="31" s="1"/>
  <c r="BT243" i="31" s="1"/>
  <c r="BT245" i="31" s="1"/>
  <c r="BT247" i="31" s="1"/>
  <c r="BT249" i="31" s="1"/>
  <c r="BT251" i="31" s="1"/>
  <c r="BT253" i="31" s="1"/>
  <c r="BT255" i="31" s="1"/>
  <c r="BT257" i="31" s="1"/>
  <c r="BT259" i="31" s="1"/>
  <c r="BT261" i="31" s="1"/>
  <c r="BT263" i="31" s="1"/>
  <c r="BT265" i="31" s="1"/>
  <c r="BT267" i="31" s="1"/>
  <c r="BT269" i="31" s="1"/>
  <c r="BT271" i="31" s="1"/>
  <c r="BT273" i="31" s="1"/>
  <c r="BT275" i="31" s="1"/>
  <c r="BT277" i="31" s="1"/>
  <c r="BT279" i="31" s="1"/>
  <c r="BT281" i="31" s="1"/>
  <c r="BT283" i="31" s="1"/>
  <c r="BT285" i="31" s="1"/>
  <c r="BT287" i="31" s="1"/>
  <c r="BT289" i="31" s="1"/>
  <c r="BT291" i="31" s="1"/>
  <c r="BT293" i="31" s="1"/>
  <c r="BT295" i="31" s="1"/>
  <c r="BT297" i="31" s="1"/>
  <c r="BT299" i="31" s="1"/>
  <c r="BT301" i="31" s="1"/>
  <c r="BT303" i="31" s="1"/>
  <c r="BT305" i="31" s="1"/>
  <c r="BT307" i="31" s="1"/>
  <c r="BT309" i="31" s="1"/>
  <c r="BT311" i="31" s="1"/>
  <c r="BT313" i="31" s="1"/>
  <c r="BT315" i="31" s="1"/>
  <c r="BT317" i="31" s="1"/>
  <c r="BT319" i="31" s="1"/>
  <c r="BT321" i="31" s="1"/>
  <c r="BT323" i="31" s="1"/>
  <c r="BT325" i="31" s="1"/>
  <c r="BT327" i="31" s="1"/>
  <c r="BT329" i="31" s="1"/>
  <c r="BT331" i="31" s="1"/>
  <c r="BT333" i="31" s="1"/>
  <c r="BT335" i="31" s="1"/>
  <c r="BT337" i="31" s="1"/>
  <c r="BT339" i="31" s="1"/>
  <c r="BT341" i="31" s="1"/>
  <c r="BT343" i="31" s="1"/>
  <c r="BT345" i="31" s="1"/>
  <c r="BT347" i="31" s="1"/>
  <c r="BT349" i="31" s="1"/>
  <c r="BT351" i="31" s="1"/>
  <c r="BT353" i="31" s="1"/>
  <c r="BT355" i="31" s="1"/>
  <c r="BT357" i="31" s="1"/>
  <c r="BT359" i="31" s="1"/>
  <c r="BT361" i="31" s="1"/>
  <c r="BT363" i="31" s="1"/>
  <c r="BT365" i="31" s="1"/>
  <c r="BT367" i="31" s="1"/>
  <c r="BT369" i="31" s="1"/>
  <c r="BT371" i="31" s="1"/>
  <c r="BT373" i="31" s="1"/>
  <c r="BT375" i="31" s="1"/>
  <c r="BT377" i="31" s="1"/>
  <c r="BT379" i="31" s="1"/>
  <c r="BT381" i="31" s="1"/>
  <c r="BT383" i="31" s="1"/>
  <c r="BT385" i="31" s="1"/>
  <c r="BT387" i="31" s="1"/>
  <c r="BT389" i="31" s="1"/>
  <c r="BT391" i="31" s="1"/>
  <c r="BT393" i="31" s="1"/>
  <c r="BT395" i="31" s="1"/>
  <c r="BT397" i="31" s="1"/>
  <c r="BT399" i="31" s="1"/>
  <c r="BT401" i="31" s="1"/>
  <c r="BT403" i="31" s="1"/>
  <c r="BT405" i="31" s="1"/>
  <c r="BT407" i="31" s="1"/>
  <c r="BT409" i="31" s="1"/>
  <c r="BT411" i="31" s="1"/>
  <c r="BT413" i="31" s="1"/>
  <c r="BT415" i="31" s="1"/>
  <c r="BT417" i="31" s="1"/>
  <c r="BT419" i="31" s="1"/>
  <c r="BT421" i="31" s="1"/>
  <c r="BT423" i="31" s="1"/>
  <c r="BT425" i="31" s="1"/>
  <c r="BT427" i="31" s="1"/>
  <c r="BT429" i="31" s="1"/>
  <c r="BT431" i="31" s="1"/>
  <c r="BT433" i="31" s="1"/>
  <c r="BT435" i="31" s="1"/>
  <c r="BT437" i="31" s="1"/>
  <c r="BT439" i="31" s="1"/>
  <c r="BT441" i="31" s="1"/>
  <c r="BT443" i="31" s="1"/>
  <c r="BT445" i="31" s="1"/>
  <c r="BT447" i="31" s="1"/>
  <c r="BT449" i="31" s="1"/>
  <c r="BT451" i="31" s="1"/>
  <c r="BT453" i="31" s="1"/>
  <c r="BT455" i="31" s="1"/>
  <c r="BT457" i="31" s="1"/>
  <c r="BT459" i="31" s="1"/>
  <c r="BT461" i="31" s="1"/>
  <c r="BT463" i="31" s="1"/>
  <c r="BT465" i="31" s="1"/>
  <c r="BT467" i="31" s="1"/>
  <c r="BT469" i="31" s="1"/>
  <c r="BT471" i="31" s="1"/>
  <c r="BT473" i="31" s="1"/>
  <c r="BT475" i="31" s="1"/>
  <c r="BT477" i="31" s="1"/>
  <c r="BT479" i="31" s="1"/>
  <c r="BT481" i="31" s="1"/>
  <c r="BT483" i="31" s="1"/>
  <c r="BT485" i="31" s="1"/>
  <c r="BT487" i="31" s="1"/>
  <c r="BT489" i="31" s="1"/>
  <c r="BT491" i="31" s="1"/>
  <c r="BT493" i="31" s="1"/>
  <c r="BT495" i="31" s="1"/>
  <c r="BT497" i="31" s="1"/>
  <c r="BT499" i="31" s="1"/>
  <c r="BT501" i="31" s="1"/>
  <c r="BT503" i="31" s="1"/>
  <c r="BT505" i="31" s="1"/>
  <c r="BT507" i="31" s="1"/>
  <c r="BT509" i="31" s="1"/>
  <c r="BT511" i="31" s="1"/>
  <c r="BT513" i="31" s="1"/>
  <c r="BT515" i="31" s="1"/>
  <c r="BT517" i="31" s="1"/>
  <c r="BT519" i="31" s="1"/>
  <c r="BT521" i="31" s="1"/>
  <c r="BT523" i="31" s="1"/>
  <c r="BT525" i="31" s="1"/>
  <c r="BT527" i="31" s="1"/>
  <c r="BT529" i="31" s="1"/>
  <c r="BT531" i="31" s="1"/>
  <c r="BT533" i="31" s="1"/>
  <c r="BT535" i="31" s="1"/>
  <c r="BT537" i="31" s="1"/>
  <c r="BT539" i="31" s="1"/>
  <c r="BT541" i="31" s="1"/>
  <c r="BT543" i="31" s="1"/>
  <c r="BT545" i="31" s="1"/>
  <c r="BT547" i="31" s="1"/>
  <c r="BT549" i="31" s="1"/>
  <c r="BT551" i="31" s="1"/>
  <c r="BT553" i="31" s="1"/>
  <c r="BT555" i="31" s="1"/>
  <c r="BT557" i="31" s="1"/>
  <c r="BT559" i="31" s="1"/>
  <c r="BT561" i="31" s="1"/>
  <c r="BT563" i="31" s="1"/>
  <c r="BT565" i="31" s="1"/>
  <c r="BT567" i="31" s="1"/>
  <c r="BT569" i="31" s="1"/>
  <c r="BT571" i="31" s="1"/>
  <c r="BT573" i="31" s="1"/>
  <c r="BT575" i="31" s="1"/>
  <c r="BT577" i="31" s="1"/>
  <c r="BT579" i="31" s="1"/>
  <c r="BT581" i="31" s="1"/>
  <c r="BT583" i="31" s="1"/>
  <c r="BT585" i="31" s="1"/>
  <c r="BT587" i="31" s="1"/>
  <c r="BT589" i="31" s="1"/>
  <c r="BT591" i="31" s="1"/>
  <c r="BT593" i="31" s="1"/>
  <c r="BT595" i="31" s="1"/>
  <c r="BT597" i="31" s="1"/>
  <c r="BT599" i="31" s="1"/>
  <c r="BT601" i="31" s="1"/>
  <c r="BT603" i="31" s="1"/>
  <c r="BT605" i="31" s="1"/>
  <c r="BT607" i="31" s="1"/>
  <c r="BT609" i="31" s="1"/>
  <c r="BT611" i="31" s="1"/>
  <c r="BT613" i="31" s="1"/>
  <c r="BT615" i="31" s="1"/>
  <c r="BT617" i="31" s="1"/>
  <c r="BT619" i="31" s="1"/>
  <c r="BT621" i="31" s="1"/>
  <c r="BT623" i="31" s="1"/>
  <c r="BT625" i="31" s="1"/>
  <c r="BT627" i="31" s="1"/>
  <c r="BT629" i="31" s="1"/>
  <c r="BT631" i="31" s="1"/>
  <c r="BT633" i="31" s="1"/>
  <c r="BT635" i="31" s="1"/>
  <c r="BT637" i="31" s="1"/>
  <c r="BT639" i="31" s="1"/>
  <c r="BT641" i="31" s="1"/>
  <c r="BT643" i="31" s="1"/>
  <c r="BT645" i="31" s="1"/>
  <c r="BT647" i="31" s="1"/>
  <c r="BT649" i="31" s="1"/>
  <c r="BT651" i="31" s="1"/>
  <c r="BT653" i="31" s="1"/>
  <c r="BT655" i="31" s="1"/>
  <c r="BT657" i="31" s="1"/>
  <c r="BT659" i="31" s="1"/>
  <c r="BT661" i="31" s="1"/>
  <c r="BT663" i="31" s="1"/>
  <c r="BT665" i="31" s="1"/>
  <c r="BT667" i="31" s="1"/>
  <c r="BT669" i="31" s="1"/>
  <c r="BT671" i="31" s="1"/>
  <c r="BT673" i="31" s="1"/>
  <c r="BT675" i="31" s="1"/>
  <c r="BT677" i="31" s="1"/>
  <c r="BT679" i="31" s="1"/>
  <c r="BT681" i="31" s="1"/>
  <c r="BT683" i="31" s="1"/>
  <c r="BT685" i="31" s="1"/>
  <c r="BT687" i="31" s="1"/>
  <c r="BT689" i="31" s="1"/>
  <c r="BT691" i="31" s="1"/>
  <c r="BT693" i="31" s="1"/>
  <c r="BT695" i="31" s="1"/>
  <c r="BT697" i="31" s="1"/>
  <c r="BT699" i="31" s="1"/>
  <c r="BT701" i="31" s="1"/>
  <c r="BT703" i="31" s="1"/>
  <c r="BT705" i="31" s="1"/>
  <c r="BT707" i="31" s="1"/>
  <c r="BT709" i="31" s="1"/>
  <c r="BT711" i="31" s="1"/>
  <c r="BT713" i="31" s="1"/>
  <c r="BT715" i="31" s="1"/>
  <c r="BT717" i="31" s="1"/>
  <c r="BT719" i="31" s="1"/>
  <c r="BT721" i="31" s="1"/>
  <c r="BT723" i="31" s="1"/>
  <c r="BT725" i="31" s="1"/>
  <c r="BT727" i="31" s="1"/>
  <c r="BT729" i="31" s="1"/>
  <c r="BT731" i="31" s="1"/>
  <c r="BT733" i="31" s="1"/>
  <c r="BT735" i="31" s="1"/>
  <c r="BT737" i="31" s="1"/>
  <c r="BT739" i="31" s="1"/>
  <c r="BT741" i="31" s="1"/>
  <c r="BT743" i="31" s="1"/>
  <c r="BT745" i="31" s="1"/>
  <c r="BT747" i="31" s="1"/>
  <c r="BT749" i="31" s="1"/>
  <c r="BT751" i="31" s="1"/>
  <c r="BT753" i="31" s="1"/>
  <c r="BT755" i="31" s="1"/>
  <c r="BT757" i="31" s="1"/>
  <c r="BT759" i="31" s="1"/>
  <c r="BT761" i="31" s="1"/>
  <c r="BT763" i="31" s="1"/>
  <c r="BT765" i="31" s="1"/>
  <c r="BT767" i="31" s="1"/>
  <c r="BT769" i="31" s="1"/>
  <c r="BT771" i="31" s="1"/>
  <c r="BT773" i="31" s="1"/>
  <c r="BT775" i="31" s="1"/>
  <c r="BT777" i="31" s="1"/>
  <c r="BT779" i="31" s="1"/>
  <c r="BT781" i="31" s="1"/>
  <c r="BT783" i="31" s="1"/>
  <c r="BT785" i="31" s="1"/>
  <c r="BT787" i="31" s="1"/>
  <c r="BT789" i="31" s="1"/>
  <c r="BT791" i="31" s="1"/>
  <c r="BT793" i="31" s="1"/>
  <c r="BT795" i="31" s="1"/>
  <c r="BT797" i="31" s="1"/>
  <c r="BT799" i="31" s="1"/>
  <c r="BT801" i="31" s="1"/>
  <c r="BT803" i="31" s="1"/>
  <c r="BT805" i="31" s="1"/>
  <c r="BT807" i="31" s="1"/>
  <c r="BT809" i="31" s="1"/>
  <c r="BT811" i="31" s="1"/>
  <c r="BT813" i="31" s="1"/>
  <c r="BT815" i="31" s="1"/>
  <c r="BT817" i="31" s="1"/>
  <c r="BT819" i="31" s="1"/>
  <c r="BT821" i="31" s="1"/>
  <c r="BT823" i="31" s="1"/>
  <c r="BT825" i="31" s="1"/>
  <c r="BT827" i="31" s="1"/>
  <c r="BT829" i="31" s="1"/>
  <c r="BT831" i="31" s="1"/>
  <c r="BT833" i="31" s="1"/>
  <c r="BT835" i="31" s="1"/>
  <c r="BT837" i="31" s="1"/>
  <c r="BT839" i="31" s="1"/>
  <c r="BT841" i="31" s="1"/>
  <c r="BT843" i="31" s="1"/>
  <c r="BT845" i="31" s="1"/>
  <c r="BT847" i="31" s="1"/>
  <c r="BT849" i="31" s="1"/>
  <c r="BT851" i="31" s="1"/>
  <c r="BT853" i="31" s="1"/>
  <c r="BT855" i="31" s="1"/>
  <c r="BT857" i="31" s="1"/>
  <c r="BT859" i="31" s="1"/>
  <c r="BT861" i="31" s="1"/>
  <c r="BT863" i="31" s="1"/>
  <c r="BT865" i="31" s="1"/>
  <c r="BT867" i="31" s="1"/>
  <c r="BT869" i="31" s="1"/>
  <c r="BT871" i="31" s="1"/>
  <c r="BT873" i="31" s="1"/>
  <c r="BT875" i="31" s="1"/>
  <c r="BT877" i="31" s="1"/>
  <c r="BT879" i="31" s="1"/>
  <c r="BT881" i="31" s="1"/>
  <c r="BT883" i="31" s="1"/>
  <c r="BT885" i="31" s="1"/>
  <c r="BT887" i="31" s="1"/>
  <c r="BT889" i="31" s="1"/>
  <c r="BT891" i="31" s="1"/>
  <c r="BT893" i="31" s="1"/>
  <c r="BT895" i="31" s="1"/>
  <c r="BT897" i="31" s="1"/>
  <c r="BT899" i="31" s="1"/>
  <c r="BT901" i="31" s="1"/>
  <c r="BT903" i="31" s="1"/>
  <c r="BT905" i="31" s="1"/>
  <c r="BT907" i="31" s="1"/>
  <c r="BT909" i="31" s="1"/>
  <c r="BT911" i="31" s="1"/>
  <c r="BT913" i="31" s="1"/>
  <c r="BT915" i="31" s="1"/>
  <c r="BT917" i="31" s="1"/>
  <c r="BT919" i="31" s="1"/>
  <c r="BT921" i="31" s="1"/>
  <c r="BT923" i="31" s="1"/>
  <c r="BT925" i="31" s="1"/>
  <c r="BT927" i="31" s="1"/>
  <c r="BT929" i="31" s="1"/>
  <c r="BT931" i="31" s="1"/>
  <c r="BT933" i="31" s="1"/>
  <c r="BT935" i="31" s="1"/>
  <c r="BT937" i="31" s="1"/>
  <c r="BT939" i="31" s="1"/>
  <c r="BT941" i="31" s="1"/>
  <c r="BT943" i="31" s="1"/>
  <c r="BT945" i="31" s="1"/>
  <c r="BT947" i="31" s="1"/>
  <c r="BT949" i="31" s="1"/>
  <c r="BT951" i="31" s="1"/>
  <c r="BT953" i="31" s="1"/>
  <c r="BT955" i="31" s="1"/>
  <c r="BT957" i="31" s="1"/>
  <c r="BT959" i="31" s="1"/>
  <c r="BT961" i="31" s="1"/>
  <c r="BT963" i="31" s="1"/>
  <c r="BT965" i="31" s="1"/>
  <c r="BT967" i="31" s="1"/>
  <c r="BT969" i="31" s="1"/>
  <c r="BT971" i="31" s="1"/>
  <c r="BT973" i="31" s="1"/>
  <c r="BT975" i="31" s="1"/>
  <c r="BT977" i="31" s="1"/>
  <c r="BT979" i="31" s="1"/>
  <c r="BT981" i="31" s="1"/>
  <c r="BT983" i="31" s="1"/>
  <c r="BT985" i="31" s="1"/>
  <c r="BT987" i="31" s="1"/>
  <c r="BT989" i="31" s="1"/>
  <c r="BT991" i="31" s="1"/>
  <c r="BT993" i="31" s="1"/>
  <c r="BT995" i="31" s="1"/>
  <c r="BT997" i="31" s="1"/>
  <c r="BS1" i="31"/>
  <c r="BX1" i="31" s="1"/>
  <c r="BR1" i="31"/>
  <c r="K1" i="31"/>
  <c r="A17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8" i="6"/>
  <c r="L47" i="6"/>
  <c r="L46" i="6"/>
  <c r="L45" i="6"/>
  <c r="L44" i="6"/>
  <c r="L43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BT10" i="31" l="1"/>
  <c r="BT12" i="31" s="1"/>
  <c r="BU8" i="31"/>
  <c r="K269" i="31"/>
  <c r="K241" i="31"/>
  <c r="K252" i="31"/>
  <c r="K232" i="31"/>
  <c r="K212" i="31"/>
  <c r="K123" i="31"/>
  <c r="K120" i="31"/>
  <c r="BX3" i="31"/>
  <c r="BX17" i="31"/>
  <c r="BX21" i="31"/>
  <c r="BX23" i="31"/>
  <c r="BX27" i="31"/>
  <c r="BX31" i="31"/>
  <c r="BX37" i="31"/>
  <c r="BX41" i="31"/>
  <c r="BX49" i="31"/>
  <c r="BX61" i="31"/>
  <c r="BX67" i="31"/>
  <c r="BX71" i="31"/>
  <c r="BX75" i="31"/>
  <c r="BX83" i="31"/>
  <c r="BX105" i="31"/>
  <c r="BX137" i="31"/>
  <c r="BU151" i="31"/>
  <c r="BU159" i="31"/>
  <c r="BU167" i="31"/>
  <c r="BU179" i="31"/>
  <c r="BU187" i="31"/>
  <c r="BX197" i="31"/>
  <c r="BU215" i="31"/>
  <c r="BX233" i="31"/>
  <c r="BX241" i="31"/>
  <c r="BX249" i="31"/>
  <c r="BU257" i="31"/>
  <c r="BU271" i="31"/>
  <c r="BU293" i="31"/>
  <c r="BX323" i="31"/>
  <c r="BX341" i="31"/>
  <c r="BU357" i="31"/>
  <c r="BX379" i="31"/>
  <c r="BU397" i="31"/>
  <c r="BU429" i="31"/>
  <c r="BX451" i="31"/>
  <c r="BX461" i="31"/>
  <c r="BX491" i="31"/>
  <c r="BU511" i="31"/>
  <c r="BX525" i="31"/>
  <c r="BU607" i="31"/>
  <c r="BX617" i="31"/>
  <c r="BX649" i="31"/>
  <c r="BU681" i="31"/>
  <c r="BU715" i="31"/>
  <c r="BU733" i="31"/>
  <c r="BX747" i="31"/>
  <c r="BU823" i="31"/>
  <c r="BU855" i="31"/>
  <c r="BX865" i="31"/>
  <c r="BX909" i="31"/>
  <c r="BX919" i="31"/>
  <c r="BU10" i="31"/>
  <c r="N1" i="31"/>
  <c r="N58" i="31" s="1"/>
  <c r="BU111" i="31"/>
  <c r="BU115" i="31"/>
  <c r="BX155" i="31"/>
  <c r="BX163" i="31"/>
  <c r="BX171" i="31"/>
  <c r="BX183" i="31"/>
  <c r="BU195" i="31"/>
  <c r="BX215" i="31"/>
  <c r="BX231" i="31"/>
  <c r="BU239" i="31"/>
  <c r="BU247" i="31"/>
  <c r="BU255" i="31"/>
  <c r="BX267" i="31"/>
  <c r="BU291" i="31"/>
  <c r="BU299" i="31"/>
  <c r="BX321" i="31"/>
  <c r="BX349" i="31"/>
  <c r="BX363" i="31"/>
  <c r="BX371" i="31"/>
  <c r="BU395" i="31"/>
  <c r="BX429" i="31"/>
  <c r="BU459" i="31"/>
  <c r="BX515" i="31"/>
  <c r="BX545" i="31"/>
  <c r="BU597" i="31"/>
  <c r="BU629" i="31"/>
  <c r="BX639" i="31"/>
  <c r="BX667" i="31"/>
  <c r="BU727" i="31"/>
  <c r="BX737" i="31"/>
  <c r="BX769" i="31"/>
  <c r="BU795" i="31"/>
  <c r="BU849" i="31"/>
  <c r="BX877" i="31"/>
  <c r="BU903" i="31"/>
  <c r="BU913" i="31"/>
  <c r="BU923" i="31"/>
  <c r="BU967" i="31"/>
  <c r="BX10" i="31"/>
  <c r="BU7" i="31"/>
  <c r="BU9" i="31"/>
  <c r="BU11" i="31"/>
  <c r="BU13" i="31"/>
  <c r="BU15" i="31"/>
  <c r="BU33" i="31"/>
  <c r="BU35" i="31"/>
  <c r="BU45" i="31"/>
  <c r="BU47" i="31"/>
  <c r="BU51" i="31"/>
  <c r="BU53" i="31"/>
  <c r="BU55" i="31"/>
  <c r="BU57" i="31"/>
  <c r="BU59" i="31"/>
  <c r="BU77" i="31"/>
  <c r="BU79" i="31"/>
  <c r="BU87" i="31"/>
  <c r="BU89" i="31"/>
  <c r="BU91" i="31"/>
  <c r="BU93" i="31"/>
  <c r="BU95" i="31"/>
  <c r="BU97" i="31"/>
  <c r="BU99" i="31"/>
  <c r="BU107" i="31"/>
  <c r="BU109" i="31"/>
  <c r="BX111" i="31"/>
  <c r="BX113" i="31"/>
  <c r="BX115" i="31"/>
  <c r="BU117" i="31"/>
  <c r="BX123" i="31"/>
  <c r="BU149" i="31"/>
  <c r="BU153" i="31"/>
  <c r="BU157" i="31"/>
  <c r="BU161" i="31"/>
  <c r="BU165" i="31"/>
  <c r="BU169" i="31"/>
  <c r="BX177" i="31"/>
  <c r="BU181" i="31"/>
  <c r="BU185" i="31"/>
  <c r="BU189" i="31"/>
  <c r="BX195" i="31"/>
  <c r="BX199" i="31"/>
  <c r="BX201" i="31"/>
  <c r="BU213" i="31"/>
  <c r="BU217" i="31"/>
  <c r="BU223" i="31"/>
  <c r="BX229" i="31"/>
  <c r="BX235" i="31"/>
  <c r="BX239" i="31"/>
  <c r="BX243" i="31"/>
  <c r="BX247" i="31"/>
  <c r="BX251" i="31"/>
  <c r="BX255" i="31"/>
  <c r="BU261" i="31"/>
  <c r="BU265" i="31"/>
  <c r="BU269" i="31"/>
  <c r="BU275" i="31"/>
  <c r="BU289" i="31"/>
  <c r="BU297" i="31"/>
  <c r="BX305" i="31"/>
  <c r="BX307" i="31"/>
  <c r="BX337" i="31"/>
  <c r="BX347" i="31"/>
  <c r="BU355" i="31"/>
  <c r="BX361" i="31"/>
  <c r="BX369" i="31"/>
  <c r="BU375" i="31"/>
  <c r="BX383" i="31"/>
  <c r="BU399" i="31"/>
  <c r="BU405" i="31"/>
  <c r="BU419" i="31"/>
  <c r="BU437" i="31"/>
  <c r="BU441" i="31"/>
  <c r="BX449" i="31"/>
  <c r="BU453" i="31"/>
  <c r="BU457" i="31"/>
  <c r="BU463" i="31"/>
  <c r="BU465" i="31"/>
  <c r="BX471" i="31"/>
  <c r="BU479" i="31"/>
  <c r="BU487" i="31"/>
  <c r="BU505" i="31"/>
  <c r="K266" i="31"/>
  <c r="BX539" i="31"/>
  <c r="BX557" i="31"/>
  <c r="BX565" i="31"/>
  <c r="BX591" i="31"/>
  <c r="BX601" i="31"/>
  <c r="BU623" i="31"/>
  <c r="BX633" i="31"/>
  <c r="BU655" i="31"/>
  <c r="BU665" i="31"/>
  <c r="BU691" i="31"/>
  <c r="BU699" i="31"/>
  <c r="BX727" i="31"/>
  <c r="BU753" i="31"/>
  <c r="BX763" i="31"/>
  <c r="BX781" i="31"/>
  <c r="BX787" i="31"/>
  <c r="BX813" i="31"/>
  <c r="BU839" i="31"/>
  <c r="BX849" i="31"/>
  <c r="BU871" i="31"/>
  <c r="BU883" i="31"/>
  <c r="BU935" i="31"/>
  <c r="BU945" i="31"/>
  <c r="BX967" i="31"/>
  <c r="BX987" i="31"/>
  <c r="BX991" i="31"/>
  <c r="BX997" i="31"/>
  <c r="BX4" i="31"/>
  <c r="BX5" i="31"/>
  <c r="BX19" i="31"/>
  <c r="BU25" i="31"/>
  <c r="BX29" i="31"/>
  <c r="BX39" i="31"/>
  <c r="BX43" i="31"/>
  <c r="BX63" i="31"/>
  <c r="BX65" i="31"/>
  <c r="BX69" i="31"/>
  <c r="BX73" i="31"/>
  <c r="BX81" i="31"/>
  <c r="BX85" i="31"/>
  <c r="BX101" i="31"/>
  <c r="BX103" i="31"/>
  <c r="BU145" i="31"/>
  <c r="BU155" i="31"/>
  <c r="BU163" i="31"/>
  <c r="BX173" i="31"/>
  <c r="BU183" i="31"/>
  <c r="BU191" i="31"/>
  <c r="BX205" i="31"/>
  <c r="BU219" i="31"/>
  <c r="BX227" i="31"/>
  <c r="BX237" i="31"/>
  <c r="BX245" i="31"/>
  <c r="BX253" i="31"/>
  <c r="BU263" i="31"/>
  <c r="BU267" i="31"/>
  <c r="BU285" i="31"/>
  <c r="BU311" i="31"/>
  <c r="BX325" i="31"/>
  <c r="BX343" i="31"/>
  <c r="BX365" i="31"/>
  <c r="BX373" i="31"/>
  <c r="BX387" i="31"/>
  <c r="BU423" i="31"/>
  <c r="BX433" i="31"/>
  <c r="BX447" i="31"/>
  <c r="BU485" i="31"/>
  <c r="BU501" i="31"/>
  <c r="BU545" i="31"/>
  <c r="BX575" i="31"/>
  <c r="BX581" i="31"/>
  <c r="BU639" i="31"/>
  <c r="BU675" i="31"/>
  <c r="BU709" i="31"/>
  <c r="BU737" i="31"/>
  <c r="BU769" i="31"/>
  <c r="BX797" i="31"/>
  <c r="BX803" i="31"/>
  <c r="BX833" i="31"/>
  <c r="BU885" i="31"/>
  <c r="BX895" i="31"/>
  <c r="BX915" i="31"/>
  <c r="BX925" i="31"/>
  <c r="BU955" i="31"/>
  <c r="BX979" i="31"/>
  <c r="BX25" i="31"/>
  <c r="K55" i="31"/>
  <c r="BU113" i="31"/>
  <c r="BX125" i="31"/>
  <c r="BX151" i="31"/>
  <c r="BX159" i="31"/>
  <c r="BX167" i="31"/>
  <c r="BX179" i="31"/>
  <c r="BX187" i="31"/>
  <c r="BX191" i="31"/>
  <c r="BX203" i="31"/>
  <c r="BX219" i="31"/>
  <c r="BU225" i="31"/>
  <c r="BU235" i="31"/>
  <c r="BU243" i="31"/>
  <c r="BU251" i="31"/>
  <c r="BX263" i="31"/>
  <c r="BX271" i="31"/>
  <c r="BU283" i="31"/>
  <c r="BU309" i="31"/>
  <c r="BX339" i="31"/>
  <c r="BX357" i="31"/>
  <c r="BX377" i="31"/>
  <c r="BX385" i="31"/>
  <c r="BX401" i="31"/>
  <c r="BX411" i="31"/>
  <c r="BU449" i="31"/>
  <c r="BU455" i="31"/>
  <c r="BU469" i="31"/>
  <c r="BU495" i="31"/>
  <c r="BX529" i="31"/>
  <c r="BU573" i="31"/>
  <c r="BU579" i="31"/>
  <c r="BX607" i="31"/>
  <c r="BX661" i="31"/>
  <c r="BX693" i="31"/>
  <c r="BX701" i="31"/>
  <c r="BU759" i="31"/>
  <c r="BU801" i="31"/>
  <c r="BX827" i="31"/>
  <c r="BX859" i="31"/>
  <c r="BX889" i="31"/>
  <c r="BU907" i="31"/>
  <c r="BU917" i="31"/>
  <c r="BX941" i="31"/>
  <c r="BX947" i="31"/>
  <c r="BU5" i="31"/>
  <c r="BX7" i="31"/>
  <c r="BX9" i="31"/>
  <c r="BX11" i="31"/>
  <c r="BX13" i="31"/>
  <c r="BX15" i="31"/>
  <c r="BU17" i="31"/>
  <c r="BU19" i="31"/>
  <c r="BU21" i="31"/>
  <c r="BU23" i="31"/>
  <c r="BU27" i="31"/>
  <c r="BU29" i="31"/>
  <c r="BU31" i="31"/>
  <c r="BX33" i="31"/>
  <c r="BX35" i="31"/>
  <c r="BU37" i="31"/>
  <c r="BU39" i="31"/>
  <c r="BU41" i="31"/>
  <c r="BU43" i="31"/>
  <c r="BX45" i="31"/>
  <c r="BX47" i="31"/>
  <c r="BU49" i="31"/>
  <c r="BX51" i="31"/>
  <c r="BX53" i="31"/>
  <c r="BX55" i="31"/>
  <c r="BX57" i="31"/>
  <c r="BX59" i="31"/>
  <c r="BU61" i="31"/>
  <c r="BU63" i="31"/>
  <c r="BU65" i="31"/>
  <c r="BU67" i="31"/>
  <c r="BU69" i="31"/>
  <c r="BU71" i="31"/>
  <c r="BU73" i="31"/>
  <c r="BU75" i="31"/>
  <c r="BX77" i="31"/>
  <c r="BX79" i="31"/>
  <c r="BU81" i="31"/>
  <c r="BU83" i="31"/>
  <c r="BU85" i="31"/>
  <c r="BX87" i="31"/>
  <c r="BX89" i="31"/>
  <c r="BX91" i="31"/>
  <c r="BX93" i="31"/>
  <c r="BX95" i="31"/>
  <c r="BX97" i="31"/>
  <c r="BX99" i="31"/>
  <c r="BU101" i="31"/>
  <c r="BU103" i="31"/>
  <c r="BU105" i="31"/>
  <c r="BX107" i="31"/>
  <c r="BX109" i="31"/>
  <c r="BX117" i="31"/>
  <c r="BX119" i="31"/>
  <c r="BX121" i="31"/>
  <c r="BX139" i="31"/>
  <c r="BU147" i="31"/>
  <c r="BX153" i="31"/>
  <c r="BX157" i="31"/>
  <c r="BX161" i="31"/>
  <c r="BX165" i="31"/>
  <c r="BX169" i="31"/>
  <c r="BX175" i="31"/>
  <c r="BX181" i="31"/>
  <c r="BX185" i="31"/>
  <c r="BX189" i="31"/>
  <c r="BU193" i="31"/>
  <c r="BU197" i="31"/>
  <c r="BX213" i="31"/>
  <c r="BX217" i="31"/>
  <c r="BU221" i="31"/>
  <c r="BU227" i="31"/>
  <c r="BU233" i="31"/>
  <c r="BU237" i="31"/>
  <c r="BU241" i="31"/>
  <c r="BU245" i="31"/>
  <c r="BU249" i="31"/>
  <c r="BU253" i="31"/>
  <c r="BU259" i="31"/>
  <c r="BX265" i="31"/>
  <c r="BX269" i="31"/>
  <c r="BU273" i="31"/>
  <c r="BU287" i="31"/>
  <c r="BU295" i="31"/>
  <c r="BX327" i="31"/>
  <c r="BX345" i="31"/>
  <c r="BX359" i="31"/>
  <c r="BX367" i="31"/>
  <c r="BX375" i="31"/>
  <c r="BX381" i="31"/>
  <c r="BX399" i="31"/>
  <c r="BU407" i="31"/>
  <c r="BX421" i="31"/>
  <c r="K214" i="31"/>
  <c r="BU431" i="31"/>
  <c r="BU433" i="31"/>
  <c r="BU435" i="31"/>
  <c r="BU439" i="31"/>
  <c r="BU447" i="31"/>
  <c r="BU451" i="31"/>
  <c r="BU461" i="31"/>
  <c r="BX465" i="31"/>
  <c r="BU493" i="31"/>
  <c r="BU503" i="31"/>
  <c r="BX505" i="31"/>
  <c r="BX509" i="31"/>
  <c r="BX517" i="31"/>
  <c r="BU551" i="31"/>
  <c r="BU555" i="31"/>
  <c r="BU563" i="31"/>
  <c r="BU589" i="31"/>
  <c r="BU613" i="31"/>
  <c r="BX623" i="31"/>
  <c r="BU645" i="31"/>
  <c r="BU649" i="31"/>
  <c r="BX659" i="31"/>
  <c r="BX677" i="31"/>
  <c r="BX683" i="31"/>
  <c r="BX711" i="31"/>
  <c r="BX717" i="31"/>
  <c r="BX721" i="31"/>
  <c r="BU743" i="31"/>
  <c r="BX753" i="31"/>
  <c r="BU779" i="31"/>
  <c r="BU785" i="31"/>
  <c r="BU811" i="31"/>
  <c r="BU819" i="31"/>
  <c r="BU833" i="31"/>
  <c r="BX843" i="31"/>
  <c r="BU865" i="31"/>
  <c r="BX875" i="31"/>
  <c r="BU895" i="31"/>
  <c r="BX935" i="31"/>
  <c r="BX939" i="31"/>
  <c r="BX957" i="31"/>
  <c r="BX961" i="31"/>
  <c r="BU975" i="31"/>
  <c r="BU985" i="31"/>
  <c r="BU989" i="31"/>
  <c r="BU995" i="31"/>
  <c r="BU119" i="31"/>
  <c r="BU127" i="31"/>
  <c r="BU129" i="31"/>
  <c r="BU131" i="31"/>
  <c r="BU133" i="31"/>
  <c r="BU135" i="31"/>
  <c r="BU141" i="31"/>
  <c r="BU143" i="31"/>
  <c r="BX145" i="31"/>
  <c r="BX147" i="31"/>
  <c r="BX149" i="31"/>
  <c r="BX193" i="31"/>
  <c r="BU207" i="31"/>
  <c r="BU209" i="31"/>
  <c r="BU211" i="31"/>
  <c r="BX221" i="31"/>
  <c r="BX223" i="31"/>
  <c r="BX225" i="31"/>
  <c r="BX257" i="31"/>
  <c r="BX259" i="31"/>
  <c r="BX261" i="31"/>
  <c r="BX273" i="31"/>
  <c r="BX275" i="31"/>
  <c r="BU277" i="31"/>
  <c r="BU279" i="31"/>
  <c r="BU281" i="31"/>
  <c r="BX283" i="31"/>
  <c r="BX285" i="31"/>
  <c r="BX287" i="31"/>
  <c r="BX289" i="31"/>
  <c r="BX291" i="31"/>
  <c r="BX293" i="31"/>
  <c r="BX295" i="31"/>
  <c r="BX297" i="31"/>
  <c r="BX299" i="31"/>
  <c r="BU301" i="31"/>
  <c r="BU303" i="31"/>
  <c r="BX309" i="31"/>
  <c r="BX311" i="31"/>
  <c r="BU313" i="31"/>
  <c r="BU315" i="31"/>
  <c r="BU317" i="31"/>
  <c r="BU319" i="31"/>
  <c r="BU329" i="31"/>
  <c r="BU331" i="31"/>
  <c r="BU333" i="31"/>
  <c r="BU335" i="31"/>
  <c r="BU351" i="31"/>
  <c r="BU353" i="31"/>
  <c r="BX355" i="31"/>
  <c r="BU389" i="31"/>
  <c r="BU391" i="31"/>
  <c r="BU393" i="31"/>
  <c r="BX395" i="31"/>
  <c r="BX397" i="31"/>
  <c r="BU403" i="31"/>
  <c r="BX405" i="31"/>
  <c r="BX407" i="31"/>
  <c r="BU409" i="31"/>
  <c r="BU413" i="31"/>
  <c r="BU415" i="31"/>
  <c r="BU417" i="31"/>
  <c r="BX419" i="31"/>
  <c r="BX423" i="31"/>
  <c r="BU425" i="31"/>
  <c r="BU427" i="31"/>
  <c r="BX431" i="31"/>
  <c r="BX435" i="31"/>
  <c r="BX437" i="31"/>
  <c r="BX439" i="31"/>
  <c r="BX441" i="31"/>
  <c r="BU443" i="31"/>
  <c r="BU445" i="31"/>
  <c r="BX453" i="31"/>
  <c r="BX455" i="31"/>
  <c r="BX457" i="31"/>
  <c r="BX459" i="31"/>
  <c r="BX463" i="31"/>
  <c r="BU467" i="31"/>
  <c r="BU473" i="31"/>
  <c r="BU477" i="31"/>
  <c r="BU483" i="31"/>
  <c r="BX501" i="31"/>
  <c r="BX503" i="31"/>
  <c r="BU521" i="31"/>
  <c r="BU523" i="31"/>
  <c r="BU531" i="31"/>
  <c r="BU537" i="31"/>
  <c r="BU543" i="31"/>
  <c r="BX555" i="31"/>
  <c r="BX567" i="31"/>
  <c r="BX573" i="31"/>
  <c r="BX583" i="31"/>
  <c r="BX589" i="31"/>
  <c r="BU599" i="31"/>
  <c r="BU605" i="31"/>
  <c r="BU615" i="31"/>
  <c r="BU621" i="31"/>
  <c r="BU631" i="31"/>
  <c r="BU637" i="31"/>
  <c r="BU647" i="31"/>
  <c r="BU657" i="31"/>
  <c r="BX669" i="31"/>
  <c r="BX675" i="31"/>
  <c r="BX685" i="31"/>
  <c r="BX691" i="31"/>
  <c r="BX703" i="31"/>
  <c r="BX709" i="31"/>
  <c r="BX719" i="31"/>
  <c r="BU725" i="31"/>
  <c r="BU735" i="31"/>
  <c r="BU745" i="31"/>
  <c r="BU751" i="31"/>
  <c r="BU761" i="31"/>
  <c r="BU767" i="31"/>
  <c r="BX773" i="31"/>
  <c r="BX779" i="31"/>
  <c r="BX789" i="31"/>
  <c r="BX795" i="31"/>
  <c r="BX805" i="31"/>
  <c r="BX811" i="31"/>
  <c r="BU825" i="31"/>
  <c r="BU831" i="31"/>
  <c r="BU841" i="31"/>
  <c r="BU847" i="31"/>
  <c r="BU857" i="31"/>
  <c r="BU863" i="31"/>
  <c r="BU873" i="31"/>
  <c r="BU887" i="31"/>
  <c r="BU893" i="31"/>
  <c r="BX907" i="31"/>
  <c r="BX917" i="31"/>
  <c r="BX927" i="31"/>
  <c r="BU933" i="31"/>
  <c r="BU937" i="31"/>
  <c r="BX949" i="31"/>
  <c r="BX955" i="31"/>
  <c r="BX959" i="31"/>
  <c r="BU965" i="31"/>
  <c r="BU977" i="31"/>
  <c r="BU983" i="31"/>
  <c r="BX989" i="31"/>
  <c r="BX2" i="31"/>
  <c r="BU121" i="31"/>
  <c r="BU123" i="31"/>
  <c r="BU125" i="31"/>
  <c r="BX127" i="31"/>
  <c r="BX129" i="31"/>
  <c r="BX131" i="31"/>
  <c r="BX133" i="31"/>
  <c r="BX135" i="31"/>
  <c r="BU137" i="31"/>
  <c r="BU139" i="31"/>
  <c r="BX141" i="31"/>
  <c r="BX143" i="31"/>
  <c r="BU171" i="31"/>
  <c r="BU173" i="31"/>
  <c r="BU175" i="31"/>
  <c r="BU177" i="31"/>
  <c r="BU199" i="31"/>
  <c r="BU201" i="31"/>
  <c r="BU203" i="31"/>
  <c r="BU205" i="31"/>
  <c r="BX207" i="31"/>
  <c r="BX209" i="31"/>
  <c r="BX211" i="31"/>
  <c r="BU229" i="31"/>
  <c r="BU231" i="31"/>
  <c r="BX277" i="31"/>
  <c r="BX279" i="31"/>
  <c r="BX281" i="31"/>
  <c r="BX301" i="31"/>
  <c r="BX303" i="31"/>
  <c r="BU305" i="31"/>
  <c r="BU307" i="31"/>
  <c r="BX313" i="31"/>
  <c r="BX315" i="31"/>
  <c r="BX317" i="31"/>
  <c r="BX319" i="31"/>
  <c r="BU321" i="31"/>
  <c r="BU323" i="31"/>
  <c r="BU325" i="31"/>
  <c r="BU327" i="31"/>
  <c r="BX329" i="31"/>
  <c r="BX331" i="31"/>
  <c r="BX333" i="31"/>
  <c r="BX335" i="31"/>
  <c r="BU337" i="31"/>
  <c r="BU339" i="31"/>
  <c r="BU341" i="31"/>
  <c r="BU343" i="31"/>
  <c r="BU345" i="31"/>
  <c r="BU347" i="31"/>
  <c r="BU349" i="31"/>
  <c r="BX351" i="31"/>
  <c r="BX353" i="31"/>
  <c r="BU359" i="31"/>
  <c r="BU361" i="31"/>
  <c r="BU363" i="31"/>
  <c r="BU365" i="31"/>
  <c r="BU367" i="31"/>
  <c r="BU369" i="31"/>
  <c r="BU371" i="31"/>
  <c r="BU373" i="31"/>
  <c r="BU377" i="31"/>
  <c r="BU379" i="31"/>
  <c r="BU381" i="31"/>
  <c r="BU383" i="31"/>
  <c r="BU385" i="31"/>
  <c r="BU387" i="31"/>
  <c r="BX389" i="31"/>
  <c r="BX391" i="31"/>
  <c r="BX393" i="31"/>
  <c r="BU401" i="31"/>
  <c r="BX403" i="31"/>
  <c r="BX409" i="31"/>
  <c r="BU411" i="31"/>
  <c r="BX413" i="31"/>
  <c r="BX415" i="31"/>
  <c r="BX417" i="31"/>
  <c r="BU421" i="31"/>
  <c r="BX425" i="31"/>
  <c r="BX427" i="31"/>
  <c r="BX443" i="31"/>
  <c r="BX445" i="31"/>
  <c r="BX473" i="31"/>
  <c r="BU489" i="31"/>
  <c r="BU499" i="31"/>
  <c r="BX521" i="31"/>
  <c r="BX523" i="31"/>
  <c r="BU529" i="31"/>
  <c r="BX537" i="31"/>
  <c r="BX547" i="31"/>
  <c r="BU553" i="31"/>
  <c r="BU565" i="31"/>
  <c r="BU571" i="31"/>
  <c r="BU581" i="31"/>
  <c r="BU587" i="31"/>
  <c r="BX593" i="31"/>
  <c r="BX599" i="31"/>
  <c r="BX609" i="31"/>
  <c r="BX615" i="31"/>
  <c r="BX625" i="31"/>
  <c r="BX631" i="31"/>
  <c r="BX641" i="31"/>
  <c r="BX647" i="31"/>
  <c r="BX651" i="31"/>
  <c r="BX657" i="31"/>
  <c r="BU667" i="31"/>
  <c r="BU673" i="31"/>
  <c r="BU683" i="31"/>
  <c r="BU689" i="31"/>
  <c r="BU701" i="31"/>
  <c r="BU707" i="31"/>
  <c r="BU717" i="31"/>
  <c r="BX729" i="31"/>
  <c r="BX735" i="31"/>
  <c r="BX739" i="31"/>
  <c r="BX745" i="31"/>
  <c r="BX755" i="31"/>
  <c r="BX761" i="31"/>
  <c r="BX771" i="31"/>
  <c r="BU777" i="31"/>
  <c r="BU787" i="31"/>
  <c r="BU793" i="31"/>
  <c r="BU803" i="31"/>
  <c r="BU809" i="31"/>
  <c r="BX825" i="31"/>
  <c r="BX835" i="31"/>
  <c r="BX841" i="31"/>
  <c r="BX851" i="31"/>
  <c r="BX857" i="31"/>
  <c r="BX867" i="31"/>
  <c r="BX873" i="31"/>
  <c r="BX887" i="31"/>
  <c r="BX897" i="31"/>
  <c r="BU905" i="31"/>
  <c r="BU915" i="31"/>
  <c r="BU925" i="31"/>
  <c r="BU931" i="31"/>
  <c r="BX937" i="31"/>
  <c r="BU947" i="31"/>
  <c r="BU953" i="31"/>
  <c r="BU957" i="31"/>
  <c r="BX969" i="31"/>
  <c r="BX977" i="31"/>
  <c r="BU987" i="31"/>
  <c r="BU997" i="31"/>
  <c r="BX467" i="31"/>
  <c r="BX469" i="31"/>
  <c r="BU475" i="31"/>
  <c r="BX477" i="31"/>
  <c r="BX479" i="31"/>
  <c r="BU481" i="31"/>
  <c r="BX483" i="31"/>
  <c r="BX485" i="31"/>
  <c r="BX487" i="31"/>
  <c r="BX489" i="31"/>
  <c r="BX493" i="31"/>
  <c r="BX495" i="31"/>
  <c r="BU497" i="31"/>
  <c r="BX499" i="31"/>
  <c r="BU507" i="31"/>
  <c r="BX511" i="31"/>
  <c r="BU513" i="31"/>
  <c r="BU519" i="31"/>
  <c r="BU527" i="31"/>
  <c r="BX531" i="31"/>
  <c r="BU533" i="31"/>
  <c r="BU535" i="31"/>
  <c r="BU541" i="31"/>
  <c r="BX543" i="31"/>
  <c r="BU549" i="31"/>
  <c r="BX551" i="31"/>
  <c r="BX553" i="31"/>
  <c r="BU559" i="31"/>
  <c r="BU561" i="31"/>
  <c r="BX563" i="31"/>
  <c r="BU569" i="31"/>
  <c r="BX571" i="31"/>
  <c r="BU577" i="31"/>
  <c r="BX579" i="31"/>
  <c r="BU585" i="31"/>
  <c r="BX587" i="31"/>
  <c r="BU595" i="31"/>
  <c r="BX597" i="31"/>
  <c r="BU603" i="31"/>
  <c r="BX605" i="31"/>
  <c r="BU611" i="31"/>
  <c r="BX613" i="31"/>
  <c r="BU619" i="31"/>
  <c r="BX621" i="31"/>
  <c r="BU627" i="31"/>
  <c r="BX629" i="31"/>
  <c r="BU635" i="31"/>
  <c r="BX637" i="31"/>
  <c r="BU643" i="31"/>
  <c r="BX645" i="31"/>
  <c r="BU653" i="31"/>
  <c r="BX655" i="31"/>
  <c r="BU663" i="31"/>
  <c r="BX665" i="31"/>
  <c r="BU671" i="31"/>
  <c r="BX673" i="31"/>
  <c r="BU679" i="31"/>
  <c r="BX681" i="31"/>
  <c r="BU687" i="31"/>
  <c r="BX689" i="31"/>
  <c r="BU695" i="31"/>
  <c r="BU697" i="31"/>
  <c r="BX699" i="31"/>
  <c r="BU705" i="31"/>
  <c r="BX707" i="31"/>
  <c r="BU713" i="31"/>
  <c r="BX715" i="31"/>
  <c r="BU723" i="31"/>
  <c r="BX725" i="31"/>
  <c r="BU731" i="31"/>
  <c r="BX733" i="31"/>
  <c r="BU741" i="31"/>
  <c r="BX743" i="31"/>
  <c r="BU749" i="31"/>
  <c r="BX751" i="31"/>
  <c r="BU757" i="31"/>
  <c r="BX759" i="31"/>
  <c r="BU765" i="31"/>
  <c r="BX767" i="31"/>
  <c r="BU775" i="31"/>
  <c r="BX777" i="31"/>
  <c r="BU783" i="31"/>
  <c r="BX785" i="31"/>
  <c r="BU791" i="31"/>
  <c r="BX793" i="31"/>
  <c r="BU799" i="31"/>
  <c r="BX801" i="31"/>
  <c r="BU807" i="31"/>
  <c r="BX809" i="31"/>
  <c r="BU815" i="31"/>
  <c r="BU817" i="31"/>
  <c r="BX819" i="31"/>
  <c r="BU821" i="31"/>
  <c r="BX823" i="31"/>
  <c r="BU829" i="31"/>
  <c r="BX831" i="31"/>
  <c r="BU837" i="31"/>
  <c r="BX839" i="31"/>
  <c r="BU845" i="31"/>
  <c r="BX847" i="31"/>
  <c r="BU853" i="31"/>
  <c r="BX855" i="31"/>
  <c r="BU861" i="31"/>
  <c r="BX863" i="31"/>
  <c r="BU869" i="31"/>
  <c r="BX871" i="31"/>
  <c r="BU879" i="31"/>
  <c r="BU881" i="31"/>
  <c r="BX883" i="31"/>
  <c r="BX885" i="31"/>
  <c r="BU891" i="31"/>
  <c r="BX893" i="31"/>
  <c r="BU899" i="31"/>
  <c r="BU901" i="31"/>
  <c r="BX903" i="31"/>
  <c r="BX905" i="31"/>
  <c r="BU911" i="31"/>
  <c r="BX913" i="31"/>
  <c r="BU921" i="31"/>
  <c r="BX923" i="31"/>
  <c r="BU929" i="31"/>
  <c r="BX931" i="31"/>
  <c r="BX933" i="31"/>
  <c r="BU943" i="31"/>
  <c r="BX945" i="31"/>
  <c r="BU951" i="31"/>
  <c r="BX953" i="31"/>
  <c r="BU963" i="31"/>
  <c r="BX965" i="31"/>
  <c r="BU971" i="31"/>
  <c r="BU973" i="31"/>
  <c r="BX975" i="31"/>
  <c r="BU981" i="31"/>
  <c r="BX983" i="31"/>
  <c r="BX985" i="31"/>
  <c r="BU993" i="31"/>
  <c r="BX995" i="31"/>
  <c r="BU6" i="31"/>
  <c r="BX8" i="31"/>
  <c r="BU471" i="31"/>
  <c r="BX475" i="31"/>
  <c r="BX481" i="31"/>
  <c r="BU491" i="31"/>
  <c r="BX497" i="31"/>
  <c r="BX507" i="31"/>
  <c r="BU509" i="31"/>
  <c r="BX513" i="31"/>
  <c r="BU515" i="31"/>
  <c r="BU517" i="31"/>
  <c r="BX519" i="31"/>
  <c r="BU525" i="31"/>
  <c r="BX527" i="31"/>
  <c r="BX533" i="31"/>
  <c r="BX535" i="31"/>
  <c r="BU539" i="31"/>
  <c r="BX541" i="31"/>
  <c r="BU547" i="31"/>
  <c r="BX549" i="31"/>
  <c r="BU557" i="31"/>
  <c r="BX559" i="31"/>
  <c r="BX561" i="31"/>
  <c r="BU567" i="31"/>
  <c r="BX569" i="31"/>
  <c r="BU575" i="31"/>
  <c r="BX577" i="31"/>
  <c r="BU583" i="31"/>
  <c r="BX585" i="31"/>
  <c r="BU591" i="31"/>
  <c r="BU593" i="31"/>
  <c r="BX595" i="31"/>
  <c r="BU601" i="31"/>
  <c r="BX603" i="31"/>
  <c r="BU609" i="31"/>
  <c r="BX611" i="31"/>
  <c r="BU617" i="31"/>
  <c r="BX619" i="31"/>
  <c r="BU625" i="31"/>
  <c r="BX627" i="31"/>
  <c r="BU633" i="31"/>
  <c r="BX635" i="31"/>
  <c r="BU641" i="31"/>
  <c r="BX643" i="31"/>
  <c r="BU651" i="31"/>
  <c r="BX653" i="31"/>
  <c r="BU659" i="31"/>
  <c r="BU661" i="31"/>
  <c r="BX663" i="31"/>
  <c r="BU669" i="31"/>
  <c r="BX671" i="31"/>
  <c r="BU677" i="31"/>
  <c r="BX679" i="31"/>
  <c r="BU685" i="31"/>
  <c r="BX687" i="31"/>
  <c r="BU693" i="31"/>
  <c r="BX695" i="31"/>
  <c r="BX697" i="31"/>
  <c r="BU703" i="31"/>
  <c r="BX705" i="31"/>
  <c r="BU711" i="31"/>
  <c r="BX713" i="31"/>
  <c r="BU719" i="31"/>
  <c r="BU721" i="31"/>
  <c r="BX723" i="31"/>
  <c r="BU729" i="31"/>
  <c r="BX731" i="31"/>
  <c r="BU739" i="31"/>
  <c r="BX741" i="31"/>
  <c r="BU747" i="31"/>
  <c r="BX749" i="31"/>
  <c r="BU755" i="31"/>
  <c r="BX757" i="31"/>
  <c r="BU763" i="31"/>
  <c r="BX765" i="31"/>
  <c r="BU771" i="31"/>
  <c r="BU773" i="31"/>
  <c r="BX775" i="31"/>
  <c r="BU781" i="31"/>
  <c r="BX783" i="31"/>
  <c r="BU789" i="31"/>
  <c r="BX791" i="31"/>
  <c r="BU797" i="31"/>
  <c r="BX799" i="31"/>
  <c r="BU805" i="31"/>
  <c r="BX807" i="31"/>
  <c r="BU813" i="31"/>
  <c r="BX815" i="31"/>
  <c r="BX817" i="31"/>
  <c r="BX821" i="31"/>
  <c r="BU827" i="31"/>
  <c r="BX829" i="31"/>
  <c r="BU835" i="31"/>
  <c r="BX837" i="31"/>
  <c r="BU843" i="31"/>
  <c r="BX845" i="31"/>
  <c r="BU851" i="31"/>
  <c r="BX853" i="31"/>
  <c r="BU859" i="31"/>
  <c r="BX861" i="31"/>
  <c r="BU867" i="31"/>
  <c r="BX869" i="31"/>
  <c r="BU875" i="31"/>
  <c r="BU877" i="31"/>
  <c r="BX879" i="31"/>
  <c r="BX881" i="31"/>
  <c r="BU889" i="31"/>
  <c r="BX891" i="31"/>
  <c r="BU897" i="31"/>
  <c r="BX899" i="31"/>
  <c r="BX901" i="31"/>
  <c r="BU909" i="31"/>
  <c r="BX911" i="31"/>
  <c r="BU919" i="31"/>
  <c r="BX921" i="31"/>
  <c r="BU927" i="31"/>
  <c r="BX929" i="31"/>
  <c r="BU939" i="31"/>
  <c r="BU941" i="31"/>
  <c r="BX943" i="31"/>
  <c r="BU949" i="31"/>
  <c r="BX951" i="31"/>
  <c r="BU959" i="31"/>
  <c r="BU961" i="31"/>
  <c r="BX963" i="31"/>
  <c r="BU969" i="31"/>
  <c r="BX971" i="31"/>
  <c r="BX973" i="31"/>
  <c r="BU979" i="31"/>
  <c r="BX981" i="31"/>
  <c r="BU991" i="31"/>
  <c r="BX993" i="31"/>
  <c r="BU2" i="31"/>
  <c r="BU4" i="31"/>
  <c r="BX6" i="31"/>
  <c r="BU12" i="31"/>
  <c r="BU3" i="31"/>
  <c r="F256" i="31"/>
  <c r="E256" i="31" s="1"/>
  <c r="F236" i="31"/>
  <c r="G236" i="31" s="1"/>
  <c r="F228" i="31"/>
  <c r="E228" i="31" s="1"/>
  <c r="F204" i="31"/>
  <c r="G204" i="31" s="1"/>
  <c r="F178" i="31"/>
  <c r="G178" i="31" s="1"/>
  <c r="BU1" i="31"/>
  <c r="F247" i="31"/>
  <c r="E247" i="31" s="1"/>
  <c r="F212" i="31"/>
  <c r="E212" i="31" s="1"/>
  <c r="F262" i="31"/>
  <c r="G262" i="31" s="1"/>
  <c r="F93" i="31"/>
  <c r="E93" i="31" s="1"/>
  <c r="K47" i="31"/>
  <c r="F50" i="31"/>
  <c r="F83" i="31"/>
  <c r="G83" i="31" s="1"/>
  <c r="H106" i="31"/>
  <c r="H126" i="31"/>
  <c r="F6" i="31"/>
  <c r="G6" i="31" s="1"/>
  <c r="K67" i="31"/>
  <c r="H83" i="31"/>
  <c r="K93" i="31"/>
  <c r="K145" i="31"/>
  <c r="H47" i="31"/>
  <c r="H85" i="31"/>
  <c r="F129" i="31"/>
  <c r="E129" i="31" s="1"/>
  <c r="K18" i="31"/>
  <c r="F49" i="31"/>
  <c r="E49" i="31" s="1"/>
  <c r="K63" i="31"/>
  <c r="N85" i="31"/>
  <c r="H97" i="31"/>
  <c r="K156" i="31"/>
  <c r="K61" i="31"/>
  <c r="H156" i="31"/>
  <c r="H169" i="31"/>
  <c r="H181" i="31"/>
  <c r="H32" i="31"/>
  <c r="H103" i="31"/>
  <c r="K161" i="31"/>
  <c r="H5" i="31"/>
  <c r="K10" i="31"/>
  <c r="K30" i="31"/>
  <c r="F61" i="31"/>
  <c r="G61" i="31" s="1"/>
  <c r="H146" i="31"/>
  <c r="K152" i="31"/>
  <c r="F156" i="31"/>
  <c r="E156" i="31" s="1"/>
  <c r="F169" i="31"/>
  <c r="G169" i="31" s="1"/>
  <c r="F181" i="31"/>
  <c r="G181" i="31" s="1"/>
  <c r="H177" i="31"/>
  <c r="K197" i="31"/>
  <c r="K5" i="31"/>
  <c r="K15" i="31"/>
  <c r="F34" i="31"/>
  <c r="N47" i="31"/>
  <c r="K50" i="31"/>
  <c r="F69" i="31"/>
  <c r="E69" i="31" s="1"/>
  <c r="F70" i="31"/>
  <c r="E70" i="31" s="1"/>
  <c r="H75" i="31"/>
  <c r="H80" i="31"/>
  <c r="F81" i="31"/>
  <c r="E81" i="31" s="1"/>
  <c r="F88" i="31"/>
  <c r="N94" i="31"/>
  <c r="H102" i="31"/>
  <c r="K103" i="31"/>
  <c r="F107" i="31"/>
  <c r="E107" i="31" s="1"/>
  <c r="H111" i="31"/>
  <c r="K116" i="31"/>
  <c r="K127" i="31"/>
  <c r="H133" i="31"/>
  <c r="N137" i="31"/>
  <c r="H140" i="31"/>
  <c r="N146" i="31"/>
  <c r="K177" i="31"/>
  <c r="K69" i="31"/>
  <c r="K111" i="31"/>
  <c r="F9" i="31"/>
  <c r="N10" i="31"/>
  <c r="H15" i="31"/>
  <c r="H16" i="31"/>
  <c r="F18" i="31"/>
  <c r="G18" i="31" s="1"/>
  <c r="K19" i="31"/>
  <c r="K33" i="31"/>
  <c r="H37" i="31"/>
  <c r="K45" i="31"/>
  <c r="K46" i="31"/>
  <c r="H49" i="31"/>
  <c r="K51" i="31"/>
  <c r="K58" i="31"/>
  <c r="H61" i="31"/>
  <c r="K65" i="31"/>
  <c r="H69" i="31"/>
  <c r="K77" i="31"/>
  <c r="H79" i="31"/>
  <c r="H81" i="31"/>
  <c r="K88" i="31"/>
  <c r="H94" i="31"/>
  <c r="N101" i="31"/>
  <c r="N117" i="31"/>
  <c r="H117" i="31"/>
  <c r="F123" i="31"/>
  <c r="F127" i="31"/>
  <c r="G127" i="31" s="1"/>
  <c r="F131" i="31"/>
  <c r="E131" i="31" s="1"/>
  <c r="H135" i="31"/>
  <c r="F137" i="31"/>
  <c r="E137" i="31" s="1"/>
  <c r="F142" i="31"/>
  <c r="E142" i="31" s="1"/>
  <c r="F145" i="31"/>
  <c r="G145" i="31" s="1"/>
  <c r="K89" i="31"/>
  <c r="H95" i="31"/>
  <c r="N110" i="31"/>
  <c r="K115" i="31"/>
  <c r="K141" i="31"/>
  <c r="F148" i="31"/>
  <c r="G148" i="31" s="1"/>
  <c r="F3" i="31"/>
  <c r="G3" i="31" s="1"/>
  <c r="N7" i="31"/>
  <c r="K13" i="31"/>
  <c r="K25" i="31"/>
  <c r="F33" i="31"/>
  <c r="E33" i="31" s="1"/>
  <c r="K34" i="31"/>
  <c r="F37" i="31"/>
  <c r="K42" i="31"/>
  <c r="F45" i="31"/>
  <c r="E45" i="31" s="1"/>
  <c r="K57" i="31"/>
  <c r="K84" i="31"/>
  <c r="N89" i="31"/>
  <c r="F95" i="31"/>
  <c r="G95" i="31" s="1"/>
  <c r="K107" i="31"/>
  <c r="N133" i="31"/>
  <c r="F133" i="31"/>
  <c r="G133" i="31" s="1"/>
  <c r="K144" i="31"/>
  <c r="H148" i="31"/>
  <c r="H167" i="31"/>
  <c r="H33" i="31"/>
  <c r="H45" i="31"/>
  <c r="F77" i="31"/>
  <c r="E77" i="31" s="1"/>
  <c r="K79" i="31"/>
  <c r="H90" i="31"/>
  <c r="K95" i="31"/>
  <c r="H131" i="31"/>
  <c r="F179" i="31"/>
  <c r="H198" i="31"/>
  <c r="K125" i="31"/>
  <c r="H152" i="31"/>
  <c r="K154" i="31"/>
  <c r="H160" i="31"/>
  <c r="K162" i="31"/>
  <c r="K182" i="31"/>
  <c r="F182" i="31"/>
  <c r="E182" i="31" s="1"/>
  <c r="K200" i="31"/>
  <c r="K185" i="31"/>
  <c r="F185" i="31"/>
  <c r="G185" i="31" s="1"/>
  <c r="K189" i="31"/>
  <c r="F189" i="31"/>
  <c r="E189" i="31" s="1"/>
  <c r="F160" i="31"/>
  <c r="E160" i="31" s="1"/>
  <c r="H192" i="31"/>
  <c r="K196" i="31"/>
  <c r="N4" i="31"/>
  <c r="F17" i="31"/>
  <c r="E17" i="31" s="1"/>
  <c r="K17" i="31"/>
  <c r="K23" i="31"/>
  <c r="F23" i="31"/>
  <c r="G23" i="31" s="1"/>
  <c r="K26" i="31"/>
  <c r="F29" i="31"/>
  <c r="H29" i="31"/>
  <c r="K29" i="31"/>
  <c r="K73" i="31"/>
  <c r="H73" i="31"/>
  <c r="F73" i="31"/>
  <c r="E73" i="31" s="1"/>
  <c r="F2" i="31"/>
  <c r="H4" i="31"/>
  <c r="K14" i="31"/>
  <c r="H17" i="31"/>
  <c r="H52" i="31"/>
  <c r="N100" i="31"/>
  <c r="K100" i="31"/>
  <c r="K3" i="31"/>
  <c r="K31" i="31"/>
  <c r="F53" i="31"/>
  <c r="H53" i="31"/>
  <c r="K53" i="31"/>
  <c r="F54" i="31"/>
  <c r="H59" i="31"/>
  <c r="F59" i="31"/>
  <c r="E59" i="31" s="1"/>
  <c r="F91" i="31"/>
  <c r="H91" i="31"/>
  <c r="K91" i="31"/>
  <c r="K105" i="31"/>
  <c r="N105" i="31"/>
  <c r="H105" i="31"/>
  <c r="N2" i="31"/>
  <c r="F5" i="31"/>
  <c r="K7" i="31"/>
  <c r="F7" i="31"/>
  <c r="H9" i="31"/>
  <c r="K9" i="31"/>
  <c r="F13" i="31"/>
  <c r="H13" i="31"/>
  <c r="F21" i="31"/>
  <c r="H21" i="31"/>
  <c r="K21" i="31"/>
  <c r="H31" i="31"/>
  <c r="H36" i="31"/>
  <c r="N36" i="31"/>
  <c r="H41" i="31"/>
  <c r="F41" i="31"/>
  <c r="E41" i="31" s="1"/>
  <c r="K41" i="31"/>
  <c r="N48" i="31"/>
  <c r="K62" i="31"/>
  <c r="N122" i="31"/>
  <c r="H122" i="31"/>
  <c r="H20" i="31"/>
  <c r="F25" i="31"/>
  <c r="E25" i="31" s="1"/>
  <c r="F27" i="31"/>
  <c r="E27" i="31" s="1"/>
  <c r="K35" i="31"/>
  <c r="H43" i="31"/>
  <c r="F57" i="31"/>
  <c r="E57" i="31" s="1"/>
  <c r="H63" i="31"/>
  <c r="F65" i="31"/>
  <c r="G65" i="31" s="1"/>
  <c r="H68" i="31"/>
  <c r="H77" i="31"/>
  <c r="K83" i="31"/>
  <c r="K87" i="31"/>
  <c r="H89" i="31"/>
  <c r="F97" i="31"/>
  <c r="E97" i="31" s="1"/>
  <c r="K99" i="31"/>
  <c r="F103" i="31"/>
  <c r="E103" i="31" s="1"/>
  <c r="H107" i="31"/>
  <c r="F115" i="31"/>
  <c r="G115" i="31" s="1"/>
  <c r="H121" i="31"/>
  <c r="K135" i="31"/>
  <c r="F135" i="31"/>
  <c r="K140" i="31"/>
  <c r="F140" i="31"/>
  <c r="N157" i="31"/>
  <c r="K157" i="31"/>
  <c r="H168" i="31"/>
  <c r="K168" i="31"/>
  <c r="F168" i="31"/>
  <c r="K74" i="31"/>
  <c r="H87" i="31"/>
  <c r="H99" i="31"/>
  <c r="N108" i="31"/>
  <c r="H119" i="31"/>
  <c r="K119" i="31"/>
  <c r="H25" i="31"/>
  <c r="H27" i="31"/>
  <c r="F43" i="31"/>
  <c r="G43" i="31" s="1"/>
  <c r="H57" i="31"/>
  <c r="H65" i="31"/>
  <c r="K66" i="31"/>
  <c r="K78" i="31"/>
  <c r="F87" i="31"/>
  <c r="F99" i="31"/>
  <c r="F108" i="31"/>
  <c r="N112" i="31"/>
  <c r="H115" i="31"/>
  <c r="F119" i="31"/>
  <c r="E119" i="31" s="1"/>
  <c r="F120" i="31"/>
  <c r="G120" i="31" s="1"/>
  <c r="K121" i="31"/>
  <c r="H123" i="31"/>
  <c r="K37" i="31"/>
  <c r="K49" i="31"/>
  <c r="K81" i="31"/>
  <c r="H110" i="31"/>
  <c r="F111" i="31"/>
  <c r="N116" i="31"/>
  <c r="H129" i="31"/>
  <c r="N142" i="31"/>
  <c r="N151" i="31"/>
  <c r="H151" i="31"/>
  <c r="H164" i="31"/>
  <c r="F125" i="31"/>
  <c r="G125" i="31" s="1"/>
  <c r="H127" i="31"/>
  <c r="K136" i="31"/>
  <c r="F144" i="31"/>
  <c r="E144" i="31" s="1"/>
  <c r="H144" i="31"/>
  <c r="F158" i="31"/>
  <c r="G158" i="31" s="1"/>
  <c r="H158" i="31"/>
  <c r="N158" i="31"/>
  <c r="K165" i="31"/>
  <c r="K164" i="31"/>
  <c r="F164" i="31"/>
  <c r="K131" i="31"/>
  <c r="K146" i="31"/>
  <c r="K149" i="31"/>
  <c r="H162" i="31"/>
  <c r="K170" i="31"/>
  <c r="F152" i="31"/>
  <c r="N162" i="31"/>
  <c r="N167" i="31"/>
  <c r="H171" i="31"/>
  <c r="F173" i="31"/>
  <c r="H173" i="31"/>
  <c r="K173" i="31"/>
  <c r="K148" i="31"/>
  <c r="K160" i="31"/>
  <c r="K169" i="31"/>
  <c r="H175" i="31"/>
  <c r="K175" i="31"/>
  <c r="N176" i="31"/>
  <c r="F177" i="31"/>
  <c r="H180" i="31"/>
  <c r="N183" i="31"/>
  <c r="H183" i="31"/>
  <c r="F183" i="31"/>
  <c r="G183" i="31" s="1"/>
  <c r="K194" i="31"/>
  <c r="H194" i="31"/>
  <c r="F194" i="31"/>
  <c r="H176" i="31"/>
  <c r="K186" i="31"/>
  <c r="K179" i="31"/>
  <c r="K190" i="31"/>
  <c r="H185" i="31"/>
  <c r="H189" i="31"/>
  <c r="H193" i="31"/>
  <c r="H199" i="31"/>
  <c r="K193" i="31"/>
  <c r="K199" i="31"/>
  <c r="K181" i="31"/>
  <c r="F193" i="31"/>
  <c r="F199" i="31"/>
  <c r="F200" i="31"/>
  <c r="E200" i="31" s="1"/>
  <c r="K28" i="31"/>
  <c r="F28" i="31"/>
  <c r="N28" i="31"/>
  <c r="H28" i="31"/>
  <c r="H39" i="31"/>
  <c r="K39" i="31"/>
  <c r="F39" i="31"/>
  <c r="K64" i="31"/>
  <c r="F64" i="31"/>
  <c r="H64" i="31"/>
  <c r="H71" i="31"/>
  <c r="K71" i="31"/>
  <c r="F71" i="31"/>
  <c r="K11" i="31"/>
  <c r="F11" i="31"/>
  <c r="H11" i="31"/>
  <c r="K2" i="31"/>
  <c r="H3" i="31"/>
  <c r="K8" i="31"/>
  <c r="F8" i="31"/>
  <c r="H8" i="31"/>
  <c r="H18" i="31"/>
  <c r="N18" i="31"/>
  <c r="F22" i="31"/>
  <c r="K27" i="31"/>
  <c r="K76" i="31"/>
  <c r="F76" i="31"/>
  <c r="H76" i="31"/>
  <c r="K82" i="31"/>
  <c r="F82" i="31"/>
  <c r="H82" i="31"/>
  <c r="H6" i="31"/>
  <c r="K6" i="31"/>
  <c r="K12" i="31"/>
  <c r="F12" i="31"/>
  <c r="N12" i="31"/>
  <c r="H12" i="31"/>
  <c r="H22" i="31"/>
  <c r="K22" i="31"/>
  <c r="H38" i="31"/>
  <c r="K38" i="31"/>
  <c r="F38" i="31"/>
  <c r="K44" i="31"/>
  <c r="F44" i="31"/>
  <c r="H44" i="31"/>
  <c r="K48" i="31"/>
  <c r="F48" i="31"/>
  <c r="H54" i="31"/>
  <c r="K54" i="31"/>
  <c r="H2" i="31"/>
  <c r="H7" i="31"/>
  <c r="K16" i="31"/>
  <c r="F16" i="31"/>
  <c r="N22" i="31"/>
  <c r="H23" i="31"/>
  <c r="K32" i="31"/>
  <c r="F32" i="31"/>
  <c r="H48" i="31"/>
  <c r="K86" i="31"/>
  <c r="F86" i="31"/>
  <c r="H86" i="31"/>
  <c r="H50" i="31"/>
  <c r="N50" i="31"/>
  <c r="H55" i="31"/>
  <c r="F55" i="31"/>
  <c r="K59" i="31"/>
  <c r="H66" i="31"/>
  <c r="N66" i="31"/>
  <c r="F66" i="31"/>
  <c r="K75" i="31"/>
  <c r="H92" i="31"/>
  <c r="K92" i="31"/>
  <c r="F92" i="31"/>
  <c r="K98" i="31"/>
  <c r="F98" i="31"/>
  <c r="N98" i="31"/>
  <c r="H98" i="31"/>
  <c r="H104" i="31"/>
  <c r="N104" i="31"/>
  <c r="F104" i="31"/>
  <c r="H124" i="31"/>
  <c r="K124" i="31"/>
  <c r="F124" i="31"/>
  <c r="N124" i="31"/>
  <c r="H34" i="31"/>
  <c r="K43" i="31"/>
  <c r="K60" i="31"/>
  <c r="F60" i="31"/>
  <c r="H60" i="31"/>
  <c r="H70" i="31"/>
  <c r="K70" i="31"/>
  <c r="F75" i="31"/>
  <c r="K80" i="31"/>
  <c r="F80" i="31"/>
  <c r="K104" i="31"/>
  <c r="H109" i="31"/>
  <c r="K109" i="31"/>
  <c r="F109" i="31"/>
  <c r="K113" i="31"/>
  <c r="F113" i="31"/>
  <c r="N113" i="31"/>
  <c r="K118" i="31"/>
  <c r="F118" i="31"/>
  <c r="K130" i="31"/>
  <c r="F130" i="31"/>
  <c r="H130" i="31"/>
  <c r="H132" i="31"/>
  <c r="K132" i="31"/>
  <c r="F132" i="31"/>
  <c r="H195" i="31"/>
  <c r="N195" i="31"/>
  <c r="F195" i="31"/>
  <c r="K195" i="31"/>
  <c r="H14" i="31"/>
  <c r="F14" i="31"/>
  <c r="F19" i="31"/>
  <c r="K24" i="31"/>
  <c r="F24" i="31"/>
  <c r="H30" i="31"/>
  <c r="F30" i="31"/>
  <c r="F35" i="31"/>
  <c r="K40" i="31"/>
  <c r="F40" i="31"/>
  <c r="H46" i="31"/>
  <c r="F46" i="31"/>
  <c r="F51" i="31"/>
  <c r="K56" i="31"/>
  <c r="F56" i="31"/>
  <c r="H62" i="31"/>
  <c r="F62" i="31"/>
  <c r="F67" i="31"/>
  <c r="K72" i="31"/>
  <c r="F72" i="31"/>
  <c r="H78" i="31"/>
  <c r="F78" i="31"/>
  <c r="H93" i="31"/>
  <c r="K102" i="31"/>
  <c r="F102" i="31"/>
  <c r="K114" i="31"/>
  <c r="F114" i="31"/>
  <c r="N114" i="31"/>
  <c r="H114" i="31"/>
  <c r="H125" i="31"/>
  <c r="K4" i="31"/>
  <c r="F4" i="31"/>
  <c r="H10" i="31"/>
  <c r="F10" i="31"/>
  <c r="F15" i="31"/>
  <c r="H19" i="31"/>
  <c r="N19" i="31"/>
  <c r="K20" i="31"/>
  <c r="F20" i="31"/>
  <c r="H24" i="31"/>
  <c r="N24" i="31"/>
  <c r="H26" i="31"/>
  <c r="F26" i="31"/>
  <c r="N30" i="31"/>
  <c r="F31" i="31"/>
  <c r="H35" i="31"/>
  <c r="K36" i="31"/>
  <c r="F36" i="31"/>
  <c r="H40" i="31"/>
  <c r="H42" i="31"/>
  <c r="F42" i="31"/>
  <c r="F47" i="31"/>
  <c r="H51" i="31"/>
  <c r="N51" i="31"/>
  <c r="K52" i="31"/>
  <c r="F52" i="31"/>
  <c r="H56" i="31"/>
  <c r="N56" i="31"/>
  <c r="H58" i="31"/>
  <c r="F58" i="31"/>
  <c r="N62" i="31"/>
  <c r="F63" i="31"/>
  <c r="H67" i="31"/>
  <c r="K68" i="31"/>
  <c r="F68" i="31"/>
  <c r="H72" i="31"/>
  <c r="H74" i="31"/>
  <c r="F74" i="31"/>
  <c r="F79" i="31"/>
  <c r="H88" i="31"/>
  <c r="N88" i="31"/>
  <c r="K97" i="31"/>
  <c r="H108" i="31"/>
  <c r="K108" i="31"/>
  <c r="H118" i="31"/>
  <c r="H120" i="31"/>
  <c r="N120" i="31"/>
  <c r="K129" i="31"/>
  <c r="K133" i="31"/>
  <c r="H150" i="31"/>
  <c r="K150" i="31"/>
  <c r="F150" i="31"/>
  <c r="K155" i="31"/>
  <c r="F155" i="31"/>
  <c r="N155" i="31"/>
  <c r="H155" i="31"/>
  <c r="H166" i="31"/>
  <c r="F166" i="31"/>
  <c r="K166" i="31"/>
  <c r="N5" i="31"/>
  <c r="N17" i="31"/>
  <c r="N21" i="31"/>
  <c r="N33" i="31"/>
  <c r="N37" i="31"/>
  <c r="N49" i="31"/>
  <c r="N53" i="31"/>
  <c r="N65" i="31"/>
  <c r="N69" i="31"/>
  <c r="N81" i="31"/>
  <c r="H84" i="31"/>
  <c r="F84" i="31"/>
  <c r="K85" i="31"/>
  <c r="F89" i="31"/>
  <c r="K94" i="31"/>
  <c r="F94" i="31"/>
  <c r="K96" i="31"/>
  <c r="H100" i="31"/>
  <c r="F100" i="31"/>
  <c r="K101" i="31"/>
  <c r="F105" i="31"/>
  <c r="K110" i="31"/>
  <c r="F110" i="31"/>
  <c r="K112" i="31"/>
  <c r="H116" i="31"/>
  <c r="F116" i="31"/>
  <c r="K117" i="31"/>
  <c r="F121" i="31"/>
  <c r="K126" i="31"/>
  <c r="F126" i="31"/>
  <c r="K128" i="31"/>
  <c r="K134" i="31"/>
  <c r="F134" i="31"/>
  <c r="N134" i="31"/>
  <c r="H134" i="31"/>
  <c r="K137" i="31"/>
  <c r="H137" i="31"/>
  <c r="N138" i="31"/>
  <c r="H142" i="31"/>
  <c r="H143" i="31"/>
  <c r="H147" i="31"/>
  <c r="H149" i="31"/>
  <c r="N149" i="31"/>
  <c r="F149" i="31"/>
  <c r="F154" i="31"/>
  <c r="K158" i="31"/>
  <c r="F187" i="31"/>
  <c r="H187" i="31"/>
  <c r="K187" i="31"/>
  <c r="F85" i="31"/>
  <c r="K90" i="31"/>
  <c r="F90" i="31"/>
  <c r="H96" i="31"/>
  <c r="F96" i="31"/>
  <c r="F101" i="31"/>
  <c r="K106" i="31"/>
  <c r="F106" i="31"/>
  <c r="H112" i="31"/>
  <c r="F112" i="31"/>
  <c r="F117" i="31"/>
  <c r="K122" i="31"/>
  <c r="F122" i="31"/>
  <c r="H128" i="31"/>
  <c r="F128" i="31"/>
  <c r="K138" i="31"/>
  <c r="F138" i="31"/>
  <c r="H138" i="31"/>
  <c r="K139" i="31"/>
  <c r="F139" i="31"/>
  <c r="H139" i="31"/>
  <c r="K142" i="31"/>
  <c r="K143" i="31"/>
  <c r="F143" i="31"/>
  <c r="K147" i="31"/>
  <c r="F147" i="31"/>
  <c r="N147" i="31"/>
  <c r="K163" i="31"/>
  <c r="F163" i="31"/>
  <c r="N163" i="31"/>
  <c r="H165" i="31"/>
  <c r="F165" i="31"/>
  <c r="H153" i="31"/>
  <c r="K153" i="31"/>
  <c r="H161" i="31"/>
  <c r="H136" i="31"/>
  <c r="F136" i="31"/>
  <c r="H145" i="31"/>
  <c r="F153" i="31"/>
  <c r="N153" i="31"/>
  <c r="K159" i="31"/>
  <c r="F159" i="31"/>
  <c r="H159" i="31"/>
  <c r="F161" i="31"/>
  <c r="K172" i="31"/>
  <c r="F172" i="31"/>
  <c r="N172" i="31"/>
  <c r="H174" i="31"/>
  <c r="K174" i="31"/>
  <c r="F174" i="31"/>
  <c r="K188" i="31"/>
  <c r="F188" i="31"/>
  <c r="H188" i="31"/>
  <c r="K191" i="31"/>
  <c r="H191" i="31"/>
  <c r="F191" i="31"/>
  <c r="N191" i="31"/>
  <c r="N83" i="31"/>
  <c r="N95" i="31"/>
  <c r="N99" i="31"/>
  <c r="N111" i="31"/>
  <c r="N115" i="31"/>
  <c r="N127" i="31"/>
  <c r="N131" i="31"/>
  <c r="H141" i="31"/>
  <c r="F141" i="31"/>
  <c r="F146" i="31"/>
  <c r="K151" i="31"/>
  <c r="F151" i="31"/>
  <c r="H157" i="31"/>
  <c r="F157" i="31"/>
  <c r="F162" i="31"/>
  <c r="K167" i="31"/>
  <c r="F167" i="31"/>
  <c r="H178" i="31"/>
  <c r="K178" i="31"/>
  <c r="N178" i="31"/>
  <c r="N179" i="31"/>
  <c r="H179" i="31"/>
  <c r="N144" i="31"/>
  <c r="N148" i="31"/>
  <c r="N160" i="31"/>
  <c r="N164" i="31"/>
  <c r="H170" i="31"/>
  <c r="F170" i="31"/>
  <c r="K171" i="31"/>
  <c r="F175" i="31"/>
  <c r="K180" i="31"/>
  <c r="F180" i="31"/>
  <c r="K183" i="31"/>
  <c r="F171" i="31"/>
  <c r="K176" i="31"/>
  <c r="F176" i="31"/>
  <c r="K184" i="31"/>
  <c r="F184" i="31"/>
  <c r="H184" i="31"/>
  <c r="N169" i="31"/>
  <c r="N181" i="31"/>
  <c r="H182" i="31"/>
  <c r="H186" i="31"/>
  <c r="F186" i="31"/>
  <c r="K192" i="31"/>
  <c r="F192" i="31"/>
  <c r="H190" i="31"/>
  <c r="F190" i="31"/>
  <c r="H197" i="31"/>
  <c r="F197" i="31"/>
  <c r="H196" i="31"/>
  <c r="F196" i="31"/>
  <c r="N196" i="31"/>
  <c r="K198" i="31"/>
  <c r="F198" i="31"/>
  <c r="N199" i="31"/>
  <c r="H200" i="31"/>
  <c r="H242" i="31"/>
  <c r="F259" i="31"/>
  <c r="E259" i="31" s="1"/>
  <c r="K216" i="31"/>
  <c r="H216" i="31"/>
  <c r="F216" i="31"/>
  <c r="E216" i="31" s="1"/>
  <c r="K255" i="31"/>
  <c r="H255" i="31"/>
  <c r="K221" i="31"/>
  <c r="K220" i="31"/>
  <c r="K262" i="31"/>
  <c r="K204" i="31"/>
  <c r="H205" i="31"/>
  <c r="H211" i="31"/>
  <c r="F220" i="31"/>
  <c r="G220" i="31" s="1"/>
  <c r="K222" i="31"/>
  <c r="H236" i="31"/>
  <c r="F244" i="31"/>
  <c r="E244" i="31" s="1"/>
  <c r="H247" i="31"/>
  <c r="F249" i="31"/>
  <c r="G249" i="31" s="1"/>
  <c r="N256" i="31"/>
  <c r="K261" i="31"/>
  <c r="F266" i="31"/>
  <c r="G266" i="31" s="1"/>
  <c r="H269" i="31"/>
  <c r="N207" i="31"/>
  <c r="H207" i="31"/>
  <c r="H251" i="31"/>
  <c r="K251" i="31"/>
  <c r="F251" i="31"/>
  <c r="E251" i="31" s="1"/>
  <c r="K209" i="31"/>
  <c r="F209" i="31"/>
  <c r="G209" i="31" s="1"/>
  <c r="H243" i="31"/>
  <c r="F243" i="31"/>
  <c r="K243" i="31"/>
  <c r="F208" i="31"/>
  <c r="H208" i="31"/>
  <c r="K208" i="31"/>
  <c r="F210" i="31"/>
  <c r="E210" i="31" s="1"/>
  <c r="N227" i="31"/>
  <c r="H228" i="31"/>
  <c r="H232" i="31"/>
  <c r="F232" i="31"/>
  <c r="E232" i="31" s="1"/>
  <c r="N238" i="31"/>
  <c r="K238" i="31"/>
  <c r="K240" i="31"/>
  <c r="F240" i="31"/>
  <c r="K228" i="31"/>
  <c r="F245" i="31"/>
  <c r="G245" i="31" s="1"/>
  <c r="H260" i="31"/>
  <c r="K260" i="31"/>
  <c r="H267" i="31"/>
  <c r="N267" i="31"/>
  <c r="H212" i="31"/>
  <c r="K217" i="31"/>
  <c r="F226" i="31"/>
  <c r="G226" i="31" s="1"/>
  <c r="F237" i="31"/>
  <c r="G237" i="31" s="1"/>
  <c r="K245" i="31"/>
  <c r="F260" i="31"/>
  <c r="G260" i="31" s="1"/>
  <c r="K267" i="31"/>
  <c r="K224" i="31"/>
  <c r="H259" i="31"/>
  <c r="K259" i="31"/>
  <c r="N261" i="31"/>
  <c r="F265" i="31"/>
  <c r="G265" i="31" s="1"/>
  <c r="H265" i="31"/>
  <c r="F269" i="31"/>
  <c r="F270" i="31"/>
  <c r="E270" i="31" s="1"/>
  <c r="K270" i="31"/>
  <c r="F224" i="31"/>
  <c r="K233" i="31"/>
  <c r="K236" i="31"/>
  <c r="H241" i="31"/>
  <c r="F255" i="31"/>
  <c r="G255" i="31" s="1"/>
  <c r="K247" i="31"/>
  <c r="H204" i="31"/>
  <c r="K205" i="31"/>
  <c r="F205" i="31"/>
  <c r="K207" i="31"/>
  <c r="F207" i="31"/>
  <c r="H209" i="31"/>
  <c r="N210" i="31"/>
  <c r="H210" i="31"/>
  <c r="K210" i="31"/>
  <c r="K215" i="31"/>
  <c r="F215" i="31"/>
  <c r="N215" i="31"/>
  <c r="H215" i="31"/>
  <c r="K218" i="31"/>
  <c r="N218" i="31"/>
  <c r="F218" i="31"/>
  <c r="H225" i="31"/>
  <c r="K225" i="31"/>
  <c r="N225" i="31"/>
  <c r="F225" i="31"/>
  <c r="K230" i="31"/>
  <c r="F230" i="31"/>
  <c r="N230" i="31"/>
  <c r="H230" i="31"/>
  <c r="H214" i="31"/>
  <c r="K223" i="31"/>
  <c r="F223" i="31"/>
  <c r="H223" i="31"/>
  <c r="H229" i="31"/>
  <c r="K229" i="31"/>
  <c r="F229" i="31"/>
  <c r="K235" i="31"/>
  <c r="F235" i="31"/>
  <c r="K206" i="31"/>
  <c r="F213" i="31"/>
  <c r="K219" i="31"/>
  <c r="F219" i="31"/>
  <c r="H219" i="31"/>
  <c r="F221" i="31"/>
  <c r="H226" i="31"/>
  <c r="F206" i="31"/>
  <c r="H213" i="31"/>
  <c r="K213" i="31"/>
  <c r="F214" i="31"/>
  <c r="N214" i="31"/>
  <c r="H221" i="31"/>
  <c r="N223" i="31"/>
  <c r="K226" i="31"/>
  <c r="H235" i="31"/>
  <c r="H237" i="31"/>
  <c r="N237" i="31"/>
  <c r="K237" i="31"/>
  <c r="K231" i="31"/>
  <c r="F231" i="31"/>
  <c r="N231" i="31"/>
  <c r="H231" i="31"/>
  <c r="K234" i="31"/>
  <c r="H234" i="31"/>
  <c r="K211" i="31"/>
  <c r="F211" i="31"/>
  <c r="H217" i="31"/>
  <c r="F217" i="31"/>
  <c r="F222" i="31"/>
  <c r="K227" i="31"/>
  <c r="F227" i="31"/>
  <c r="F234" i="31"/>
  <c r="N234" i="31"/>
  <c r="K239" i="31"/>
  <c r="F239" i="31"/>
  <c r="H239" i="31"/>
  <c r="K242" i="31"/>
  <c r="F242" i="31"/>
  <c r="H248" i="31"/>
  <c r="K248" i="31"/>
  <c r="N248" i="31"/>
  <c r="F248" i="31"/>
  <c r="H244" i="31"/>
  <c r="K244" i="31"/>
  <c r="H233" i="31"/>
  <c r="F233" i="31"/>
  <c r="F238" i="31"/>
  <c r="H240" i="31"/>
  <c r="N240" i="31"/>
  <c r="H245" i="31"/>
  <c r="N208" i="31"/>
  <c r="N220" i="31"/>
  <c r="N224" i="31"/>
  <c r="N236" i="31"/>
  <c r="F241" i="31"/>
  <c r="K246" i="31"/>
  <c r="F246" i="31"/>
  <c r="K249" i="31"/>
  <c r="H246" i="31"/>
  <c r="K250" i="31"/>
  <c r="F250" i="31"/>
  <c r="H250" i="31"/>
  <c r="H252" i="31"/>
  <c r="F252" i="31"/>
  <c r="K253" i="31"/>
  <c r="H256" i="31"/>
  <c r="K256" i="31"/>
  <c r="K257" i="31"/>
  <c r="F253" i="31"/>
  <c r="N257" i="31"/>
  <c r="H257" i="31"/>
  <c r="K254" i="31"/>
  <c r="F254" i="31"/>
  <c r="H254" i="31"/>
  <c r="F257" i="31"/>
  <c r="N251" i="31"/>
  <c r="K258" i="31"/>
  <c r="F258" i="31"/>
  <c r="K263" i="31"/>
  <c r="F263" i="31"/>
  <c r="H263" i="31"/>
  <c r="H258" i="31"/>
  <c r="N255" i="31"/>
  <c r="N259" i="31"/>
  <c r="H261" i="31"/>
  <c r="F261" i="31"/>
  <c r="H262" i="31"/>
  <c r="K265" i="31"/>
  <c r="H264" i="31"/>
  <c r="F264" i="31"/>
  <c r="K268" i="31"/>
  <c r="F268" i="31"/>
  <c r="H268" i="31"/>
  <c r="K264" i="31"/>
  <c r="H266" i="31"/>
  <c r="F267" i="31"/>
  <c r="N269" i="31"/>
  <c r="H270" i="31"/>
  <c r="E83" i="31" l="1"/>
  <c r="E169" i="31"/>
  <c r="N253" i="31"/>
  <c r="N249" i="31"/>
  <c r="N221" i="31"/>
  <c r="N226" i="31"/>
  <c r="N235" i="31"/>
  <c r="N209" i="31"/>
  <c r="N222" i="31"/>
  <c r="N206" i="31"/>
  <c r="N239" i="31"/>
  <c r="N252" i="31"/>
  <c r="N200" i="31"/>
  <c r="N193" i="31"/>
  <c r="N185" i="31"/>
  <c r="N177" i="31"/>
  <c r="N184" i="31"/>
  <c r="N156" i="31"/>
  <c r="N140" i="31"/>
  <c r="N123" i="31"/>
  <c r="N107" i="31"/>
  <c r="N91" i="31"/>
  <c r="N188" i="31"/>
  <c r="N145" i="31"/>
  <c r="N161" i="31"/>
  <c r="N154" i="31"/>
  <c r="N77" i="31"/>
  <c r="N61" i="31"/>
  <c r="N45" i="31"/>
  <c r="N29" i="31"/>
  <c r="N13" i="31"/>
  <c r="N166" i="31"/>
  <c r="N150" i="31"/>
  <c r="N102" i="31"/>
  <c r="N72" i="31"/>
  <c r="N67" i="31"/>
  <c r="N40" i="31"/>
  <c r="N35" i="31"/>
  <c r="N109" i="31"/>
  <c r="N60" i="31"/>
  <c r="N34" i="31"/>
  <c r="N86" i="31"/>
  <c r="N38" i="31"/>
  <c r="N11" i="31"/>
  <c r="N71" i="31"/>
  <c r="N39" i="31"/>
  <c r="N186" i="31"/>
  <c r="N129" i="31"/>
  <c r="N159" i="31"/>
  <c r="N141" i="31"/>
  <c r="N74" i="31"/>
  <c r="N20" i="31"/>
  <c r="N84" i="31"/>
  <c r="N16" i="31"/>
  <c r="N52" i="31"/>
  <c r="N198" i="31"/>
  <c r="N42" i="31"/>
  <c r="N126" i="31"/>
  <c r="N80" i="31"/>
  <c r="N143" i="31"/>
  <c r="N270" i="31"/>
  <c r="N268" i="31"/>
  <c r="N260" i="31"/>
  <c r="N258" i="31"/>
  <c r="N247" i="31"/>
  <c r="N232" i="31"/>
  <c r="N216" i="31"/>
  <c r="N245" i="31"/>
  <c r="N266" i="31"/>
  <c r="N243" i="31"/>
  <c r="N250" i="31"/>
  <c r="N246" i="31"/>
  <c r="N228" i="31"/>
  <c r="N212" i="31"/>
  <c r="N244" i="31"/>
  <c r="N242" i="31"/>
  <c r="N213" i="31"/>
  <c r="N204" i="31"/>
  <c r="N263" i="31"/>
  <c r="N241" i="31"/>
  <c r="N264" i="31"/>
  <c r="N219" i="31"/>
  <c r="N194" i="31"/>
  <c r="N189" i="31"/>
  <c r="N197" i="31"/>
  <c r="N182" i="31"/>
  <c r="N173" i="31"/>
  <c r="N168" i="31"/>
  <c r="N152" i="31"/>
  <c r="N135" i="31"/>
  <c r="N119" i="31"/>
  <c r="N103" i="31"/>
  <c r="N87" i="31"/>
  <c r="N174" i="31"/>
  <c r="N165" i="31"/>
  <c r="N139" i="31"/>
  <c r="N187" i="31"/>
  <c r="N73" i="31"/>
  <c r="N57" i="31"/>
  <c r="N41" i="31"/>
  <c r="N25" i="31"/>
  <c r="N9" i="31"/>
  <c r="N78" i="31"/>
  <c r="N46" i="31"/>
  <c r="N14" i="31"/>
  <c r="N125" i="31"/>
  <c r="N93" i="31"/>
  <c r="N132" i="31"/>
  <c r="N130" i="31"/>
  <c r="N92" i="31"/>
  <c r="N59" i="31"/>
  <c r="N55" i="31"/>
  <c r="N32" i="31"/>
  <c r="N23" i="31"/>
  <c r="N44" i="31"/>
  <c r="N82" i="31"/>
  <c r="N76" i="31"/>
  <c r="N8" i="31"/>
  <c r="N3" i="31"/>
  <c r="N64" i="31"/>
  <c r="N192" i="31"/>
  <c r="N190" i="31"/>
  <c r="N180" i="31"/>
  <c r="N171" i="31"/>
  <c r="N170" i="31"/>
  <c r="N121" i="31"/>
  <c r="N97" i="31"/>
  <c r="N68" i="31"/>
  <c r="N15" i="31"/>
  <c r="N54" i="31"/>
  <c r="N31" i="31"/>
  <c r="N26" i="31"/>
  <c r="N136" i="31"/>
  <c r="N70" i="31"/>
  <c r="N79" i="31"/>
  <c r="N265" i="31"/>
  <c r="N229" i="31"/>
  <c r="N118" i="31"/>
  <c r="N96" i="31"/>
  <c r="N254" i="31"/>
  <c r="N262" i="31"/>
  <c r="N211" i="31"/>
  <c r="N217" i="31"/>
  <c r="Q1" i="31"/>
  <c r="N233" i="31"/>
  <c r="N205" i="31"/>
  <c r="N106" i="31"/>
  <c r="N90" i="31"/>
  <c r="N75" i="31"/>
  <c r="N43" i="31"/>
  <c r="N175" i="31"/>
  <c r="N63" i="31"/>
  <c r="N27" i="31"/>
  <c r="N6" i="31"/>
  <c r="N128" i="31"/>
  <c r="BX12" i="31"/>
  <c r="BT14" i="31"/>
  <c r="G59" i="31"/>
  <c r="G189" i="31"/>
  <c r="G259" i="31"/>
  <c r="E226" i="31"/>
  <c r="E236" i="31"/>
  <c r="G129" i="31"/>
  <c r="E178" i="31"/>
  <c r="G93" i="31"/>
  <c r="E220" i="31"/>
  <c r="E209" i="31"/>
  <c r="G17" i="31"/>
  <c r="E245" i="31"/>
  <c r="E158" i="31"/>
  <c r="E266" i="31"/>
  <c r="G182" i="31"/>
  <c r="G256" i="31"/>
  <c r="E204" i="31"/>
  <c r="G247" i="31"/>
  <c r="G212" i="31"/>
  <c r="G228" i="31"/>
  <c r="E255" i="31"/>
  <c r="E185" i="31"/>
  <c r="G41" i="31"/>
  <c r="E115" i="31"/>
  <c r="G137" i="31"/>
  <c r="E262" i="31"/>
  <c r="G142" i="31"/>
  <c r="G119" i="31"/>
  <c r="E3" i="31"/>
  <c r="E18" i="31"/>
  <c r="G216" i="31"/>
  <c r="G270" i="31"/>
  <c r="E260" i="31"/>
  <c r="G156" i="31"/>
  <c r="E87" i="31"/>
  <c r="G87" i="31"/>
  <c r="G135" i="31"/>
  <c r="E135" i="31"/>
  <c r="E194" i="31"/>
  <c r="G194" i="31"/>
  <c r="G99" i="31"/>
  <c r="E99" i="31"/>
  <c r="E9" i="31"/>
  <c r="G9" i="31"/>
  <c r="G210" i="31"/>
  <c r="G97" i="31"/>
  <c r="G29" i="31"/>
  <c r="E29" i="31"/>
  <c r="E13" i="31"/>
  <c r="G13" i="31"/>
  <c r="G50" i="31"/>
  <c r="E50" i="31"/>
  <c r="E265" i="31"/>
  <c r="G232" i="31"/>
  <c r="G244" i="31"/>
  <c r="E23" i="31"/>
  <c r="G200" i="31"/>
  <c r="E183" i="31"/>
  <c r="E181" i="31"/>
  <c r="E249" i="31"/>
  <c r="G160" i="31"/>
  <c r="E133" i="31"/>
  <c r="G73" i="31"/>
  <c r="E145" i="31"/>
  <c r="E65" i="31"/>
  <c r="G140" i="31"/>
  <c r="E140" i="31"/>
  <c r="G179" i="31"/>
  <c r="E179" i="31"/>
  <c r="E61" i="31"/>
  <c r="E6" i="31"/>
  <c r="G70" i="31"/>
  <c r="E148" i="31"/>
  <c r="G81" i="31"/>
  <c r="E95" i="31"/>
  <c r="E125" i="31"/>
  <c r="G33" i="31"/>
  <c r="G27" i="31"/>
  <c r="G49" i="31"/>
  <c r="G144" i="31"/>
  <c r="G77" i="31"/>
  <c r="E120" i="31"/>
  <c r="G45" i="31"/>
  <c r="E43" i="31"/>
  <c r="G131" i="31"/>
  <c r="G57" i="31"/>
  <c r="G25" i="31"/>
  <c r="G103" i="31"/>
  <c r="G34" i="31"/>
  <c r="E34" i="31"/>
  <c r="G108" i="31"/>
  <c r="E108" i="31"/>
  <c r="E54" i="31"/>
  <c r="G54" i="31"/>
  <c r="G107" i="31"/>
  <c r="E127" i="31"/>
  <c r="G69" i="31"/>
  <c r="E123" i="31"/>
  <c r="G123" i="31"/>
  <c r="G88" i="31"/>
  <c r="E88" i="31"/>
  <c r="E37" i="31"/>
  <c r="G37" i="31"/>
  <c r="E193" i="31"/>
  <c r="G193" i="31"/>
  <c r="E152" i="31"/>
  <c r="G152" i="31"/>
  <c r="G7" i="31"/>
  <c r="E7" i="31"/>
  <c r="E5" i="31"/>
  <c r="G5" i="31"/>
  <c r="E199" i="31"/>
  <c r="G199" i="31"/>
  <c r="E177" i="31"/>
  <c r="G177" i="31"/>
  <c r="E111" i="31"/>
  <c r="G111" i="31"/>
  <c r="E168" i="31"/>
  <c r="G168" i="31"/>
  <c r="G2" i="31"/>
  <c r="E2" i="31"/>
  <c r="E173" i="31"/>
  <c r="G173" i="31"/>
  <c r="E164" i="31"/>
  <c r="G164" i="31"/>
  <c r="E21" i="31"/>
  <c r="G21" i="31"/>
  <c r="E91" i="31"/>
  <c r="G91" i="31"/>
  <c r="E53" i="31"/>
  <c r="G53" i="31"/>
  <c r="G197" i="31"/>
  <c r="E197" i="31"/>
  <c r="E190" i="31"/>
  <c r="G190" i="31"/>
  <c r="E172" i="31"/>
  <c r="G172" i="31"/>
  <c r="G159" i="31"/>
  <c r="E159" i="31"/>
  <c r="E165" i="31"/>
  <c r="G165" i="31"/>
  <c r="E163" i="31"/>
  <c r="G163" i="31"/>
  <c r="E128" i="31"/>
  <c r="G128" i="31"/>
  <c r="G122" i="31"/>
  <c r="E122" i="31"/>
  <c r="G85" i="31"/>
  <c r="E85" i="31"/>
  <c r="E149" i="31"/>
  <c r="G149" i="31"/>
  <c r="G166" i="31"/>
  <c r="E166" i="31"/>
  <c r="G63" i="31"/>
  <c r="E63" i="31"/>
  <c r="E58" i="31"/>
  <c r="G58" i="31"/>
  <c r="G52" i="31"/>
  <c r="E52" i="31"/>
  <c r="G31" i="31"/>
  <c r="E31" i="31"/>
  <c r="E26" i="31"/>
  <c r="G26" i="31"/>
  <c r="G20" i="31"/>
  <c r="E20" i="31"/>
  <c r="G67" i="31"/>
  <c r="E67" i="31"/>
  <c r="G62" i="31"/>
  <c r="E62" i="31"/>
  <c r="G24" i="31"/>
  <c r="E24" i="31"/>
  <c r="G113" i="31"/>
  <c r="E113" i="31"/>
  <c r="G104" i="31"/>
  <c r="E104" i="31"/>
  <c r="G66" i="31"/>
  <c r="E66" i="31"/>
  <c r="G55" i="31"/>
  <c r="E55" i="31"/>
  <c r="E32" i="31"/>
  <c r="G32" i="31"/>
  <c r="E157" i="31"/>
  <c r="G157" i="31"/>
  <c r="G198" i="31"/>
  <c r="E198" i="31"/>
  <c r="G196" i="31"/>
  <c r="E196" i="31"/>
  <c r="E192" i="31"/>
  <c r="G192" i="31"/>
  <c r="G174" i="31"/>
  <c r="E174" i="31"/>
  <c r="E139" i="31"/>
  <c r="G139" i="31"/>
  <c r="G101" i="31"/>
  <c r="E101" i="31"/>
  <c r="G134" i="31"/>
  <c r="E134" i="31"/>
  <c r="G126" i="31"/>
  <c r="E126" i="31"/>
  <c r="G121" i="31"/>
  <c r="E121" i="31"/>
  <c r="G116" i="31"/>
  <c r="E116" i="31"/>
  <c r="E155" i="31"/>
  <c r="G155" i="31"/>
  <c r="G4" i="31"/>
  <c r="E4" i="31"/>
  <c r="G78" i="31"/>
  <c r="E78" i="31"/>
  <c r="G40" i="31"/>
  <c r="E40" i="31"/>
  <c r="G19" i="31"/>
  <c r="E19" i="31"/>
  <c r="G14" i="31"/>
  <c r="E14" i="31"/>
  <c r="G98" i="31"/>
  <c r="E98" i="31"/>
  <c r="E44" i="31"/>
  <c r="G44" i="31"/>
  <c r="E38" i="31"/>
  <c r="G38" i="31"/>
  <c r="G11" i="31"/>
  <c r="E11" i="31"/>
  <c r="E184" i="31"/>
  <c r="G184" i="31"/>
  <c r="G186" i="31"/>
  <c r="E186" i="31"/>
  <c r="G170" i="31"/>
  <c r="E170" i="31"/>
  <c r="G151" i="31"/>
  <c r="E151" i="31"/>
  <c r="E153" i="31"/>
  <c r="G153" i="31"/>
  <c r="G143" i="31"/>
  <c r="E143" i="31"/>
  <c r="G138" i="31"/>
  <c r="E138" i="31"/>
  <c r="G117" i="31"/>
  <c r="E117" i="31"/>
  <c r="E96" i="31"/>
  <c r="G96" i="31"/>
  <c r="G90" i="31"/>
  <c r="E90" i="31"/>
  <c r="G154" i="31"/>
  <c r="E154" i="31"/>
  <c r="G110" i="31"/>
  <c r="E110" i="31"/>
  <c r="G105" i="31"/>
  <c r="E105" i="31"/>
  <c r="G100" i="31"/>
  <c r="E100" i="31"/>
  <c r="G150" i="31"/>
  <c r="E150" i="31"/>
  <c r="G79" i="31"/>
  <c r="E79" i="31"/>
  <c r="E74" i="31"/>
  <c r="G74" i="31"/>
  <c r="G68" i="31"/>
  <c r="E68" i="31"/>
  <c r="G47" i="31"/>
  <c r="E47" i="31"/>
  <c r="E42" i="31"/>
  <c r="G42" i="31"/>
  <c r="G36" i="31"/>
  <c r="E36" i="31"/>
  <c r="G15" i="31"/>
  <c r="E15" i="31"/>
  <c r="E10" i="31"/>
  <c r="G10" i="31"/>
  <c r="E102" i="31"/>
  <c r="G102" i="31"/>
  <c r="G56" i="31"/>
  <c r="E56" i="31"/>
  <c r="G35" i="31"/>
  <c r="E35" i="31"/>
  <c r="G30" i="31"/>
  <c r="E30" i="31"/>
  <c r="G195" i="31"/>
  <c r="E195" i="31"/>
  <c r="E132" i="31"/>
  <c r="G132" i="31"/>
  <c r="G130" i="31"/>
  <c r="E130" i="31"/>
  <c r="G109" i="31"/>
  <c r="E109" i="31"/>
  <c r="E80" i="31"/>
  <c r="G80" i="31"/>
  <c r="E124" i="31"/>
  <c r="G124" i="31"/>
  <c r="E86" i="31"/>
  <c r="G86" i="31"/>
  <c r="G82" i="31"/>
  <c r="E82" i="31"/>
  <c r="E22" i="31"/>
  <c r="G22" i="31"/>
  <c r="E64" i="31"/>
  <c r="G64" i="31"/>
  <c r="G176" i="31"/>
  <c r="E176" i="31"/>
  <c r="G162" i="31"/>
  <c r="E162" i="31"/>
  <c r="G161" i="31"/>
  <c r="E161" i="31"/>
  <c r="G171" i="31"/>
  <c r="E171" i="31"/>
  <c r="G180" i="31"/>
  <c r="E180" i="31"/>
  <c r="G175" i="31"/>
  <c r="E175" i="31"/>
  <c r="G167" i="31"/>
  <c r="E167" i="31"/>
  <c r="G146" i="31"/>
  <c r="E146" i="31"/>
  <c r="E141" i="31"/>
  <c r="G141" i="31"/>
  <c r="G191" i="31"/>
  <c r="E191" i="31"/>
  <c r="E188" i="31"/>
  <c r="G188" i="31"/>
  <c r="E136" i="31"/>
  <c r="G136" i="31"/>
  <c r="E147" i="31"/>
  <c r="G147" i="31"/>
  <c r="E112" i="31"/>
  <c r="G112" i="31"/>
  <c r="G106" i="31"/>
  <c r="E106" i="31"/>
  <c r="G187" i="31"/>
  <c r="E187" i="31"/>
  <c r="G94" i="31"/>
  <c r="E94" i="31"/>
  <c r="G89" i="31"/>
  <c r="E89" i="31"/>
  <c r="G84" i="31"/>
  <c r="E84" i="31"/>
  <c r="E114" i="31"/>
  <c r="G114" i="31"/>
  <c r="G72" i="31"/>
  <c r="E72" i="31"/>
  <c r="G51" i="31"/>
  <c r="E51" i="31"/>
  <c r="G46" i="31"/>
  <c r="E46" i="31"/>
  <c r="E118" i="31"/>
  <c r="G118" i="31"/>
  <c r="G75" i="31"/>
  <c r="E75" i="31"/>
  <c r="G60" i="31"/>
  <c r="E60" i="31"/>
  <c r="E92" i="31"/>
  <c r="G92" i="31"/>
  <c r="E16" i="31"/>
  <c r="G16" i="31"/>
  <c r="E48" i="31"/>
  <c r="G48" i="31"/>
  <c r="E12" i="31"/>
  <c r="G12" i="31"/>
  <c r="E76" i="31"/>
  <c r="G76" i="31"/>
  <c r="G8" i="31"/>
  <c r="E8" i="31"/>
  <c r="G71" i="31"/>
  <c r="E71" i="31"/>
  <c r="G39" i="31"/>
  <c r="E39" i="31"/>
  <c r="G28" i="31"/>
  <c r="E28" i="31"/>
  <c r="G251" i="31"/>
  <c r="E237" i="31"/>
  <c r="E208" i="31"/>
  <c r="G208" i="31"/>
  <c r="E224" i="31"/>
  <c r="G224" i="31"/>
  <c r="G240" i="31"/>
  <c r="E240" i="31"/>
  <c r="E243" i="31"/>
  <c r="G243" i="31"/>
  <c r="E269" i="31"/>
  <c r="G269" i="31"/>
  <c r="E225" i="31"/>
  <c r="G225" i="31"/>
  <c r="G227" i="31"/>
  <c r="E227" i="31"/>
  <c r="G205" i="31"/>
  <c r="E205" i="31"/>
  <c r="G211" i="31"/>
  <c r="E211" i="31"/>
  <c r="E219" i="31"/>
  <c r="G219" i="31"/>
  <c r="G221" i="31"/>
  <c r="E221" i="31"/>
  <c r="E207" i="31"/>
  <c r="G207" i="31"/>
  <c r="G267" i="31"/>
  <c r="E267" i="31"/>
  <c r="E268" i="31"/>
  <c r="G268" i="31"/>
  <c r="E264" i="31"/>
  <c r="G264" i="31"/>
  <c r="G261" i="31"/>
  <c r="E261" i="31"/>
  <c r="G263" i="31"/>
  <c r="E263" i="31"/>
  <c r="G258" i="31"/>
  <c r="E258" i="31"/>
  <c r="G257" i="31"/>
  <c r="E257" i="31"/>
  <c r="E254" i="31"/>
  <c r="G254" i="31"/>
  <c r="G253" i="31"/>
  <c r="E253" i="31"/>
  <c r="G252" i="31"/>
  <c r="E252" i="31"/>
  <c r="E250" i="31"/>
  <c r="G250" i="31"/>
  <c r="G246" i="31"/>
  <c r="E246" i="31"/>
  <c r="G241" i="31"/>
  <c r="E241" i="31"/>
  <c r="G238" i="31"/>
  <c r="E238" i="31"/>
  <c r="G233" i="31"/>
  <c r="E233" i="31"/>
  <c r="E248" i="31"/>
  <c r="G248" i="31"/>
  <c r="E242" i="31"/>
  <c r="G242" i="31"/>
  <c r="E239" i="31"/>
  <c r="G239" i="31"/>
  <c r="G234" i="31"/>
  <c r="E234" i="31"/>
  <c r="G222" i="31"/>
  <c r="E222" i="31"/>
  <c r="E217" i="31"/>
  <c r="G217" i="31"/>
  <c r="G231" i="31"/>
  <c r="E231" i="31"/>
  <c r="G214" i="31"/>
  <c r="E214" i="31"/>
  <c r="G206" i="31"/>
  <c r="E206" i="31"/>
  <c r="E213" i="31"/>
  <c r="G213" i="31"/>
  <c r="E235" i="31"/>
  <c r="G235" i="31"/>
  <c r="E229" i="31"/>
  <c r="G229" i="31"/>
  <c r="E223" i="31"/>
  <c r="G223" i="31"/>
  <c r="G230" i="31"/>
  <c r="E230" i="31"/>
  <c r="G218" i="31"/>
  <c r="E218" i="31"/>
  <c r="E215" i="31"/>
  <c r="G215" i="31"/>
  <c r="Q247" i="31" l="1"/>
  <c r="Q258" i="31"/>
  <c r="Q224" i="31"/>
  <c r="Q119" i="31"/>
  <c r="Q109" i="31"/>
  <c r="Q94" i="31"/>
  <c r="Q246" i="31"/>
  <c r="Q222" i="31"/>
  <c r="Q215" i="31"/>
  <c r="Q162" i="31"/>
  <c r="Q236" i="31"/>
  <c r="T1" i="31"/>
  <c r="Q150" i="31"/>
  <c r="Q41" i="31"/>
  <c r="Q31" i="31"/>
  <c r="Q110" i="31"/>
  <c r="Q148" i="31"/>
  <c r="Q130" i="31"/>
  <c r="Q13" i="31"/>
  <c r="Q17" i="31"/>
  <c r="Q24" i="31"/>
  <c r="Q60" i="31"/>
  <c r="Q67" i="31"/>
  <c r="Q175" i="31"/>
  <c r="Q20" i="31"/>
  <c r="Q35" i="31"/>
  <c r="Q81" i="31"/>
  <c r="Q181" i="31"/>
  <c r="Q29" i="31"/>
  <c r="Q4" i="31"/>
  <c r="Q69" i="31"/>
  <c r="Q103" i="31"/>
  <c r="Q107" i="31"/>
  <c r="Q139" i="31"/>
  <c r="Q65" i="31"/>
  <c r="Q146" i="31"/>
  <c r="Q199" i="31"/>
  <c r="Q184" i="31"/>
  <c r="Q3" i="31"/>
  <c r="Q27" i="31"/>
  <c r="Q68" i="31"/>
  <c r="Q49" i="31"/>
  <c r="Q9" i="31"/>
  <c r="Q169" i="31"/>
  <c r="Q79" i="31"/>
  <c r="Q25" i="31"/>
  <c r="Q57" i="31"/>
  <c r="Q131" i="31"/>
  <c r="Q135" i="31"/>
  <c r="Q179" i="31"/>
  <c r="Q180" i="31"/>
  <c r="Q185" i="31"/>
  <c r="Q156" i="31"/>
  <c r="Q73" i="31"/>
  <c r="Q56" i="31"/>
  <c r="Q105" i="31"/>
  <c r="Q5" i="31"/>
  <c r="Q21" i="31"/>
  <c r="Q36" i="31"/>
  <c r="Q95" i="31"/>
  <c r="Q47" i="31"/>
  <c r="Q144" i="31"/>
  <c r="Q126" i="31"/>
  <c r="Q152" i="31"/>
  <c r="Q198" i="31"/>
  <c r="Q11" i="31"/>
  <c r="Q76" i="31"/>
  <c r="Q38" i="31"/>
  <c r="Q7" i="31"/>
  <c r="Q12" i="31"/>
  <c r="Q59" i="31"/>
  <c r="Q75" i="31"/>
  <c r="Q124" i="31"/>
  <c r="Q34" i="31"/>
  <c r="Q164" i="31"/>
  <c r="Q143" i="31"/>
  <c r="Q123" i="31"/>
  <c r="Q33" i="31"/>
  <c r="Q15" i="31"/>
  <c r="Q72" i="31"/>
  <c r="Q53" i="31"/>
  <c r="Q140" i="31"/>
  <c r="Q121" i="31"/>
  <c r="Q48" i="31"/>
  <c r="Q16" i="31"/>
  <c r="Q32" i="31"/>
  <c r="Q55" i="31"/>
  <c r="Q98" i="31"/>
  <c r="Q70" i="31"/>
  <c r="Q113" i="31"/>
  <c r="Q195" i="31"/>
  <c r="Q62" i="31"/>
  <c r="Q10" i="31"/>
  <c r="Q74" i="31"/>
  <c r="Q129" i="31"/>
  <c r="Q84" i="31"/>
  <c r="Q101" i="31"/>
  <c r="Q122" i="31"/>
  <c r="Q158" i="31"/>
  <c r="Q112" i="31"/>
  <c r="Q138" i="31"/>
  <c r="Q163" i="31"/>
  <c r="Q153" i="31"/>
  <c r="Q161" i="31"/>
  <c r="Q145" i="31"/>
  <c r="Q191" i="31"/>
  <c r="Q157" i="31"/>
  <c r="Q176" i="31"/>
  <c r="Q196" i="31"/>
  <c r="Q259" i="31"/>
  <c r="Q232" i="31"/>
  <c r="Q253" i="31"/>
  <c r="Q214" i="31"/>
  <c r="Q235" i="31"/>
  <c r="Q221" i="31"/>
  <c r="Q248" i="31"/>
  <c r="Q244" i="31"/>
  <c r="Q263" i="31"/>
  <c r="Q268" i="31"/>
  <c r="Q270" i="31"/>
  <c r="Q77" i="31"/>
  <c r="Q37" i="31"/>
  <c r="Q61" i="31"/>
  <c r="Q63" i="31"/>
  <c r="Q87" i="31"/>
  <c r="Q111" i="31"/>
  <c r="Q177" i="31"/>
  <c r="Q39" i="31"/>
  <c r="Q71" i="31"/>
  <c r="Q82" i="31"/>
  <c r="Q6" i="31"/>
  <c r="Q22" i="31"/>
  <c r="Q46" i="31"/>
  <c r="Q26" i="31"/>
  <c r="Q93" i="31"/>
  <c r="Q114" i="31"/>
  <c r="Q133" i="31"/>
  <c r="Q166" i="31"/>
  <c r="Q100" i="31"/>
  <c r="Q117" i="31"/>
  <c r="Q137" i="31"/>
  <c r="Q187" i="31"/>
  <c r="Q96" i="31"/>
  <c r="Q165" i="31"/>
  <c r="Q141" i="31"/>
  <c r="Q171" i="31"/>
  <c r="Q200" i="31"/>
  <c r="Q216" i="31"/>
  <c r="Q205" i="31"/>
  <c r="Q212" i="31"/>
  <c r="Q251" i="31"/>
  <c r="Q243" i="31"/>
  <c r="Q238" i="31"/>
  <c r="Q245" i="31"/>
  <c r="Q260" i="31"/>
  <c r="Q230" i="31"/>
  <c r="Q223" i="31"/>
  <c r="Q51" i="31"/>
  <c r="Q83" i="31"/>
  <c r="Q45" i="31"/>
  <c r="Q99" i="31"/>
  <c r="Q151" i="31"/>
  <c r="Q168" i="31"/>
  <c r="Q160" i="31"/>
  <c r="Q64" i="31"/>
  <c r="Q54" i="31"/>
  <c r="Q43" i="31"/>
  <c r="Q14" i="31"/>
  <c r="Q42" i="31"/>
  <c r="Q97" i="31"/>
  <c r="Q125" i="31"/>
  <c r="Q40" i="31"/>
  <c r="Q189" i="31"/>
  <c r="Q52" i="31"/>
  <c r="Q19" i="31"/>
  <c r="Q89" i="31"/>
  <c r="Q193" i="31"/>
  <c r="Q91" i="31"/>
  <c r="Q115" i="31"/>
  <c r="Q127" i="31"/>
  <c r="Q167" i="31"/>
  <c r="Q194" i="31"/>
  <c r="Q2" i="31"/>
  <c r="Q50" i="31"/>
  <c r="Q104" i="31"/>
  <c r="Q30" i="31"/>
  <c r="Q78" i="31"/>
  <c r="Q90" i="31"/>
  <c r="Q134" i="31"/>
  <c r="Q154" i="31"/>
  <c r="Q178" i="31"/>
  <c r="Q183" i="31"/>
  <c r="Q250" i="31"/>
  <c r="Q211" i="31"/>
  <c r="Q18" i="31"/>
  <c r="Q44" i="31"/>
  <c r="Q106" i="31"/>
  <c r="Q188" i="31"/>
  <c r="Q170" i="31"/>
  <c r="Q192" i="31"/>
  <c r="Q197" i="31"/>
  <c r="Q210" i="31"/>
  <c r="Q220" i="31"/>
  <c r="Q28" i="31"/>
  <c r="Q8" i="31"/>
  <c r="Q86" i="31"/>
  <c r="Q80" i="31"/>
  <c r="Q118" i="31"/>
  <c r="Q102" i="31"/>
  <c r="Q58" i="31"/>
  <c r="Q88" i="31"/>
  <c r="Q120" i="31"/>
  <c r="Q85" i="31"/>
  <c r="Q128" i="31"/>
  <c r="Q142" i="31"/>
  <c r="Q182" i="31"/>
  <c r="Q186" i="31"/>
  <c r="Q190" i="31"/>
  <c r="Q219" i="31"/>
  <c r="Q213" i="31"/>
  <c r="Q234" i="31"/>
  <c r="Q254" i="31"/>
  <c r="Q155" i="31"/>
  <c r="Q23" i="31"/>
  <c r="Q108" i="31"/>
  <c r="Q172" i="31"/>
  <c r="Q227" i="31"/>
  <c r="Q269" i="31"/>
  <c r="Q255" i="31"/>
  <c r="Q208" i="31"/>
  <c r="Q261" i="31"/>
  <c r="Q265" i="31"/>
  <c r="Q66" i="31"/>
  <c r="Q149" i="31"/>
  <c r="Q147" i="31"/>
  <c r="Q136" i="31"/>
  <c r="Q267" i="31"/>
  <c r="Q228" i="31"/>
  <c r="Q209" i="31"/>
  <c r="Q218" i="31"/>
  <c r="Q225" i="31"/>
  <c r="Q217" i="31"/>
  <c r="Q233" i="31"/>
  <c r="Q132" i="31"/>
  <c r="Q116" i="31"/>
  <c r="Q173" i="31"/>
  <c r="Q92" i="31"/>
  <c r="Q159" i="31"/>
  <c r="Q174" i="31"/>
  <c r="Q226" i="31"/>
  <c r="Q237" i="31"/>
  <c r="Q249" i="31"/>
  <c r="Q252" i="31"/>
  <c r="Q266" i="31"/>
  <c r="Q240" i="31"/>
  <c r="Q264" i="31"/>
  <c r="Q262" i="31"/>
  <c r="Q241" i="31"/>
  <c r="Q204" i="31"/>
  <c r="Q207" i="31"/>
  <c r="Q229" i="31"/>
  <c r="Q206" i="31"/>
  <c r="Q231" i="31"/>
  <c r="Q239" i="31"/>
  <c r="Q242" i="31"/>
  <c r="Q256" i="31"/>
  <c r="Q257" i="31"/>
  <c r="BT16" i="31"/>
  <c r="BU14" i="31"/>
  <c r="BX14" i="31"/>
  <c r="BT18" i="31" l="1"/>
  <c r="BX16" i="31"/>
  <c r="BU16" i="31"/>
  <c r="T127" i="31"/>
  <c r="T78" i="31"/>
  <c r="T224" i="31"/>
  <c r="W1" i="31"/>
  <c r="T36" i="31"/>
  <c r="T16" i="31"/>
  <c r="T156" i="31"/>
  <c r="T103" i="31"/>
  <c r="T20" i="31"/>
  <c r="T69" i="31"/>
  <c r="T167" i="31"/>
  <c r="T96" i="31"/>
  <c r="T148" i="31"/>
  <c r="T198" i="31"/>
  <c r="T112" i="31"/>
  <c r="T170" i="31"/>
  <c r="T100" i="31"/>
  <c r="T17" i="31"/>
  <c r="T5" i="31"/>
  <c r="T52" i="31"/>
  <c r="T107" i="31"/>
  <c r="T135" i="31"/>
  <c r="T157" i="31"/>
  <c r="T168" i="31"/>
  <c r="T87" i="31"/>
  <c r="T80" i="31"/>
  <c r="T10" i="31"/>
  <c r="T41" i="31"/>
  <c r="T21" i="31"/>
  <c r="T45" i="31"/>
  <c r="T126" i="31"/>
  <c r="T176" i="31"/>
  <c r="T192" i="31"/>
  <c r="T29" i="31"/>
  <c r="T73" i="31"/>
  <c r="T62" i="31"/>
  <c r="T91" i="31"/>
  <c r="T95" i="31"/>
  <c r="T99" i="31"/>
  <c r="T25" i="31"/>
  <c r="T123" i="31"/>
  <c r="T49" i="31"/>
  <c r="T111" i="31"/>
  <c r="T138" i="31"/>
  <c r="T151" i="31"/>
  <c r="T161" i="31"/>
  <c r="T182" i="31"/>
  <c r="T189" i="31"/>
  <c r="T200" i="31"/>
  <c r="T28" i="31"/>
  <c r="T39" i="31"/>
  <c r="T27" i="31"/>
  <c r="T160" i="31"/>
  <c r="T61" i="31"/>
  <c r="T116" i="31"/>
  <c r="T68" i="31"/>
  <c r="T115" i="31"/>
  <c r="T144" i="31"/>
  <c r="T33" i="31"/>
  <c r="T4" i="31"/>
  <c r="T13" i="31"/>
  <c r="T74" i="31"/>
  <c r="T57" i="31"/>
  <c r="T58" i="31"/>
  <c r="T81" i="31"/>
  <c r="T106" i="31"/>
  <c r="T110" i="31"/>
  <c r="T169" i="31"/>
  <c r="T194" i="31"/>
  <c r="T186" i="31"/>
  <c r="T199" i="31"/>
  <c r="T64" i="31"/>
  <c r="T11" i="31"/>
  <c r="T76" i="31"/>
  <c r="T38" i="31"/>
  <c r="T48" i="31"/>
  <c r="T59" i="31"/>
  <c r="T75" i="31"/>
  <c r="T124" i="31"/>
  <c r="T34" i="31"/>
  <c r="T109" i="31"/>
  <c r="T19" i="31"/>
  <c r="T131" i="31"/>
  <c r="T173" i="31"/>
  <c r="T102" i="31"/>
  <c r="T53" i="31"/>
  <c r="T37" i="31"/>
  <c r="T14" i="31"/>
  <c r="T26" i="31"/>
  <c r="T30" i="31"/>
  <c r="T77" i="31"/>
  <c r="T152" i="31"/>
  <c r="T190" i="31"/>
  <c r="T54" i="31"/>
  <c r="T43" i="31"/>
  <c r="T70" i="31"/>
  <c r="T93" i="31"/>
  <c r="T125" i="31"/>
  <c r="T56" i="31"/>
  <c r="T63" i="31"/>
  <c r="T118" i="31"/>
  <c r="T129" i="31"/>
  <c r="T158" i="31"/>
  <c r="T153" i="31"/>
  <c r="T191" i="31"/>
  <c r="T197" i="31"/>
  <c r="T196" i="31"/>
  <c r="T216" i="31"/>
  <c r="T270" i="31"/>
  <c r="T247" i="31"/>
  <c r="T243" i="31"/>
  <c r="T228" i="31"/>
  <c r="T217" i="31"/>
  <c r="T255" i="31"/>
  <c r="T266" i="31"/>
  <c r="T231" i="31"/>
  <c r="T222" i="31"/>
  <c r="T248" i="31"/>
  <c r="T244" i="31"/>
  <c r="T238" i="31"/>
  <c r="T257" i="31"/>
  <c r="T258" i="31"/>
  <c r="T262" i="31"/>
  <c r="T265" i="31"/>
  <c r="T6" i="31"/>
  <c r="T42" i="31"/>
  <c r="T84" i="31"/>
  <c r="T9" i="31"/>
  <c r="T122" i="31"/>
  <c r="T90" i="31"/>
  <c r="T136" i="31"/>
  <c r="T164" i="31"/>
  <c r="T193" i="31"/>
  <c r="T82" i="31"/>
  <c r="T7" i="31"/>
  <c r="T23" i="31"/>
  <c r="T92" i="31"/>
  <c r="T60" i="31"/>
  <c r="T113" i="31"/>
  <c r="T130" i="31"/>
  <c r="T67" i="31"/>
  <c r="T15" i="31"/>
  <c r="T72" i="31"/>
  <c r="T79" i="31"/>
  <c r="T89" i="31"/>
  <c r="T137" i="31"/>
  <c r="T117" i="31"/>
  <c r="T163" i="31"/>
  <c r="T165" i="31"/>
  <c r="T172" i="31"/>
  <c r="T162" i="31"/>
  <c r="T179" i="31"/>
  <c r="T171" i="31"/>
  <c r="T220" i="31"/>
  <c r="T233" i="31"/>
  <c r="T240" i="31"/>
  <c r="T229" i="31"/>
  <c r="T223" i="31"/>
  <c r="T226" i="31"/>
  <c r="T206" i="31"/>
  <c r="T237" i="31"/>
  <c r="T140" i="31"/>
  <c r="T128" i="31"/>
  <c r="T181" i="31"/>
  <c r="T83" i="31"/>
  <c r="T65" i="31"/>
  <c r="T71" i="31"/>
  <c r="T12" i="31"/>
  <c r="T86" i="31"/>
  <c r="T195" i="31"/>
  <c r="T35" i="31"/>
  <c r="T51" i="31"/>
  <c r="T114" i="31"/>
  <c r="T24" i="31"/>
  <c r="T119" i="31"/>
  <c r="T159" i="31"/>
  <c r="T177" i="31"/>
  <c r="T180" i="31"/>
  <c r="T94" i="31"/>
  <c r="T185" i="31"/>
  <c r="T8" i="31"/>
  <c r="T47" i="31"/>
  <c r="T133" i="31"/>
  <c r="T155" i="31"/>
  <c r="T174" i="31"/>
  <c r="T221" i="31"/>
  <c r="T141" i="31"/>
  <c r="T32" i="31"/>
  <c r="T22" i="31"/>
  <c r="T66" i="31"/>
  <c r="T88" i="31"/>
  <c r="T120" i="31"/>
  <c r="T150" i="31"/>
  <c r="T134" i="31"/>
  <c r="T143" i="31"/>
  <c r="T149" i="31"/>
  <c r="T154" i="31"/>
  <c r="T142" i="31"/>
  <c r="T147" i="31"/>
  <c r="T268" i="31"/>
  <c r="T251" i="31"/>
  <c r="T208" i="31"/>
  <c r="T261" i="31"/>
  <c r="T236" i="31"/>
  <c r="T46" i="31"/>
  <c r="T3" i="31"/>
  <c r="T18" i="31"/>
  <c r="T2" i="31"/>
  <c r="T98" i="31"/>
  <c r="T40" i="31"/>
  <c r="T166" i="31"/>
  <c r="T121" i="31"/>
  <c r="T139" i="31"/>
  <c r="T188" i="31"/>
  <c r="T146" i="31"/>
  <c r="T184" i="31"/>
  <c r="T269" i="31"/>
  <c r="T207" i="31"/>
  <c r="T219" i="31"/>
  <c r="T227" i="31"/>
  <c r="T260" i="31"/>
  <c r="T212" i="31"/>
  <c r="T204" i="31"/>
  <c r="T205" i="31"/>
  <c r="T225" i="31"/>
  <c r="T249" i="31"/>
  <c r="T253" i="31"/>
  <c r="T50" i="31"/>
  <c r="T97" i="31"/>
  <c r="T178" i="31"/>
  <c r="T183" i="31"/>
  <c r="T264" i="31"/>
  <c r="T211" i="31"/>
  <c r="T234" i="31"/>
  <c r="T104" i="31"/>
  <c r="T132" i="31"/>
  <c r="T31" i="31"/>
  <c r="T187" i="31"/>
  <c r="T252" i="31"/>
  <c r="T215" i="31"/>
  <c r="T230" i="31"/>
  <c r="T214" i="31"/>
  <c r="T235" i="31"/>
  <c r="T44" i="31"/>
  <c r="T55" i="31"/>
  <c r="T85" i="31"/>
  <c r="T101" i="31"/>
  <c r="T145" i="31"/>
  <c r="T108" i="31"/>
  <c r="T105" i="31"/>
  <c r="T175" i="31"/>
  <c r="T232" i="31"/>
  <c r="T209" i="31"/>
  <c r="T218" i="31"/>
  <c r="T242" i="31"/>
  <c r="T263" i="31"/>
  <c r="T267" i="31"/>
  <c r="T250" i="31"/>
  <c r="T259" i="31"/>
  <c r="T210" i="31"/>
  <c r="T213" i="31"/>
  <c r="T239" i="31"/>
  <c r="T245" i="31"/>
  <c r="T241" i="31"/>
  <c r="T246" i="31"/>
  <c r="T256" i="31"/>
  <c r="T254" i="31"/>
  <c r="BT20" i="31" l="1"/>
  <c r="BU18" i="31"/>
  <c r="BX18" i="31"/>
  <c r="W225" i="31"/>
  <c r="W124" i="31"/>
  <c r="W95" i="31"/>
  <c r="W182" i="31"/>
  <c r="W174" i="31"/>
  <c r="W160" i="31"/>
  <c r="W158" i="31"/>
  <c r="W149" i="31"/>
  <c r="Z1" i="31"/>
  <c r="W230" i="31"/>
  <c r="W218" i="31"/>
  <c r="W66" i="31"/>
  <c r="W11" i="31"/>
  <c r="W212" i="31"/>
  <c r="W204" i="31"/>
  <c r="W181" i="31"/>
  <c r="W50" i="31"/>
  <c r="W37" i="31"/>
  <c r="W73" i="31"/>
  <c r="W59" i="31"/>
  <c r="W91" i="31"/>
  <c r="W25" i="31"/>
  <c r="W55" i="31"/>
  <c r="W65" i="31"/>
  <c r="W83" i="31"/>
  <c r="W168" i="31"/>
  <c r="W53" i="31"/>
  <c r="W21" i="31"/>
  <c r="W152" i="31"/>
  <c r="W77" i="31"/>
  <c r="W111" i="31"/>
  <c r="W29" i="31"/>
  <c r="W17" i="31"/>
  <c r="W123" i="31"/>
  <c r="W127" i="31"/>
  <c r="W173" i="31"/>
  <c r="W189" i="31"/>
  <c r="W28" i="31"/>
  <c r="W39" i="31"/>
  <c r="W18" i="31"/>
  <c r="W38" i="31"/>
  <c r="W154" i="31"/>
  <c r="W197" i="31"/>
  <c r="W142" i="31"/>
  <c r="W69" i="31"/>
  <c r="W119" i="31"/>
  <c r="W45" i="31"/>
  <c r="W144" i="31"/>
  <c r="W148" i="31"/>
  <c r="W194" i="31"/>
  <c r="W64" i="31"/>
  <c r="W3" i="31"/>
  <c r="W27" i="31"/>
  <c r="W76" i="31"/>
  <c r="W6" i="31"/>
  <c r="W2" i="31"/>
  <c r="W54" i="31"/>
  <c r="W92" i="31"/>
  <c r="W70" i="31"/>
  <c r="W80" i="31"/>
  <c r="W113" i="31"/>
  <c r="W118" i="31"/>
  <c r="W24" i="31"/>
  <c r="W135" i="31"/>
  <c r="W103" i="31"/>
  <c r="W199" i="31"/>
  <c r="W131" i="31"/>
  <c r="W185" i="31"/>
  <c r="W200" i="31"/>
  <c r="W82" i="31"/>
  <c r="W22" i="31"/>
  <c r="W23" i="31"/>
  <c r="W34" i="31"/>
  <c r="W46" i="31"/>
  <c r="W51" i="31"/>
  <c r="W132" i="31"/>
  <c r="W26" i="31"/>
  <c r="W31" i="31"/>
  <c r="W52" i="31"/>
  <c r="W97" i="31"/>
  <c r="W120" i="31"/>
  <c r="W94" i="31"/>
  <c r="W100" i="31"/>
  <c r="W105" i="31"/>
  <c r="W137" i="31"/>
  <c r="W96" i="31"/>
  <c r="W101" i="31"/>
  <c r="W138" i="31"/>
  <c r="W147" i="31"/>
  <c r="W165" i="31"/>
  <c r="W141" i="31"/>
  <c r="W146" i="31"/>
  <c r="W178" i="31"/>
  <c r="W183" i="31"/>
  <c r="W193" i="31"/>
  <c r="W255" i="31"/>
  <c r="W209" i="31"/>
  <c r="W237" i="31"/>
  <c r="W259" i="31"/>
  <c r="W270" i="31"/>
  <c r="W216" i="31"/>
  <c r="W207" i="31"/>
  <c r="W226" i="31"/>
  <c r="W213" i="31"/>
  <c r="W227" i="31"/>
  <c r="W241" i="31"/>
  <c r="W249" i="31"/>
  <c r="W256" i="31"/>
  <c r="W254" i="31"/>
  <c r="W263" i="31"/>
  <c r="W264" i="31"/>
  <c r="W266" i="31"/>
  <c r="W267" i="31"/>
  <c r="W234" i="31"/>
  <c r="W211" i="31"/>
  <c r="W13" i="31"/>
  <c r="W49" i="31"/>
  <c r="W41" i="31"/>
  <c r="W140" i="31"/>
  <c r="W57" i="31"/>
  <c r="W12" i="31"/>
  <c r="W44" i="31"/>
  <c r="W7" i="31"/>
  <c r="W86" i="31"/>
  <c r="W104" i="31"/>
  <c r="W130" i="31"/>
  <c r="W195" i="31"/>
  <c r="W14" i="31"/>
  <c r="W35" i="31"/>
  <c r="W72" i="31"/>
  <c r="W93" i="31"/>
  <c r="W102" i="31"/>
  <c r="W125" i="31"/>
  <c r="W42" i="31"/>
  <c r="W47" i="31"/>
  <c r="W68" i="31"/>
  <c r="W129" i="31"/>
  <c r="W150" i="31"/>
  <c r="W155" i="31"/>
  <c r="W110" i="31"/>
  <c r="W116" i="31"/>
  <c r="W121" i="31"/>
  <c r="W85" i="31"/>
  <c r="W122" i="31"/>
  <c r="W139" i="31"/>
  <c r="W143" i="31"/>
  <c r="W136" i="31"/>
  <c r="W172" i="31"/>
  <c r="W188" i="31"/>
  <c r="W167" i="31"/>
  <c r="W170" i="31"/>
  <c r="W175" i="31"/>
  <c r="W176" i="31"/>
  <c r="W192" i="31"/>
  <c r="W196" i="31"/>
  <c r="W198" i="31"/>
  <c r="W236" i="31"/>
  <c r="W239" i="31"/>
  <c r="W228" i="31"/>
  <c r="W210" i="31"/>
  <c r="W232" i="31"/>
  <c r="W214" i="31"/>
  <c r="W235" i="31"/>
  <c r="W33" i="31"/>
  <c r="W99" i="31"/>
  <c r="W156" i="31"/>
  <c r="W60" i="31"/>
  <c r="W56" i="31"/>
  <c r="W78" i="31"/>
  <c r="W15" i="31"/>
  <c r="W74" i="31"/>
  <c r="W108" i="31"/>
  <c r="W5" i="31"/>
  <c r="W81" i="31"/>
  <c r="W107" i="31"/>
  <c r="W9" i="31"/>
  <c r="W133" i="31"/>
  <c r="W169" i="31"/>
  <c r="W8" i="31"/>
  <c r="W4" i="31"/>
  <c r="W10" i="31"/>
  <c r="W20" i="31"/>
  <c r="W36" i="31"/>
  <c r="W159" i="31"/>
  <c r="W157" i="31"/>
  <c r="W162" i="31"/>
  <c r="W180" i="31"/>
  <c r="W61" i="31"/>
  <c r="W177" i="31"/>
  <c r="W71" i="31"/>
  <c r="W75" i="31"/>
  <c r="W40" i="31"/>
  <c r="W62" i="31"/>
  <c r="W67" i="31"/>
  <c r="W63" i="31"/>
  <c r="W79" i="31"/>
  <c r="W84" i="31"/>
  <c r="W126" i="31"/>
  <c r="W134" i="31"/>
  <c r="W187" i="31"/>
  <c r="W145" i="31"/>
  <c r="W179" i="31"/>
  <c r="W208" i="31"/>
  <c r="W260" i="31"/>
  <c r="W269" i="31"/>
  <c r="W220" i="31"/>
  <c r="W87" i="31"/>
  <c r="W48" i="31"/>
  <c r="W32" i="31"/>
  <c r="W30" i="31"/>
  <c r="W88" i="31"/>
  <c r="W89" i="31"/>
  <c r="W90" i="31"/>
  <c r="W112" i="31"/>
  <c r="W117" i="31"/>
  <c r="W163" i="31"/>
  <c r="W151" i="31"/>
  <c r="W171" i="31"/>
  <c r="W251" i="31"/>
  <c r="W243" i="31"/>
  <c r="W224" i="31"/>
  <c r="W231" i="31"/>
  <c r="W242" i="31"/>
  <c r="W244" i="31"/>
  <c r="W233" i="31"/>
  <c r="W240" i="31"/>
  <c r="W246" i="31"/>
  <c r="W250" i="31"/>
  <c r="W258" i="31"/>
  <c r="W43" i="31"/>
  <c r="W114" i="31"/>
  <c r="W106" i="31"/>
  <c r="W128" i="31"/>
  <c r="W161" i="31"/>
  <c r="W191" i="31"/>
  <c r="W186" i="31"/>
  <c r="W247" i="31"/>
  <c r="W205" i="31"/>
  <c r="W206" i="31"/>
  <c r="W217" i="31"/>
  <c r="W164" i="31"/>
  <c r="W16" i="31"/>
  <c r="W98" i="31"/>
  <c r="W153" i="31"/>
  <c r="W262" i="31"/>
  <c r="W219" i="31"/>
  <c r="W222" i="31"/>
  <c r="W248" i="31"/>
  <c r="W115" i="31"/>
  <c r="W109" i="31"/>
  <c r="W19" i="31"/>
  <c r="W58" i="31"/>
  <c r="W166" i="31"/>
  <c r="W229" i="31"/>
  <c r="W253" i="31"/>
  <c r="W268" i="31"/>
  <c r="W238" i="31"/>
  <c r="W245" i="31"/>
  <c r="W265" i="31"/>
  <c r="W257" i="31"/>
  <c r="W261" i="31"/>
  <c r="W184" i="31"/>
  <c r="W190" i="31"/>
  <c r="W215" i="31"/>
  <c r="W223" i="31"/>
  <c r="W221" i="31"/>
  <c r="W252" i="31"/>
  <c r="Z261" i="31" l="1"/>
  <c r="Z241" i="31"/>
  <c r="Z90" i="31"/>
  <c r="Z145" i="31"/>
  <c r="Z246" i="31"/>
  <c r="Z74" i="31"/>
  <c r="Z67" i="31"/>
  <c r="Z36" i="31"/>
  <c r="Z35" i="31"/>
  <c r="Z31" i="31"/>
  <c r="Z3" i="31"/>
  <c r="AC1" i="31"/>
  <c r="Z106" i="31"/>
  <c r="Z136" i="31"/>
  <c r="Z94" i="31"/>
  <c r="Z26" i="31"/>
  <c r="Z19" i="31"/>
  <c r="Z84" i="31"/>
  <c r="Z101" i="31"/>
  <c r="Z146" i="31"/>
  <c r="Z51" i="31"/>
  <c r="Z110" i="31"/>
  <c r="Z89" i="31"/>
  <c r="Z105" i="31"/>
  <c r="Z8" i="31"/>
  <c r="Z63" i="31"/>
  <c r="Z134" i="31"/>
  <c r="Z20" i="31"/>
  <c r="Z42" i="31"/>
  <c r="Z85" i="31"/>
  <c r="Z96" i="31"/>
  <c r="Z137" i="31"/>
  <c r="Z128" i="31"/>
  <c r="Z170" i="31"/>
  <c r="Z171" i="31"/>
  <c r="Z186" i="31"/>
  <c r="Z27" i="31"/>
  <c r="Z30" i="31"/>
  <c r="Z72" i="31"/>
  <c r="Z153" i="31"/>
  <c r="Z47" i="31"/>
  <c r="Z58" i="31"/>
  <c r="Z79" i="31"/>
  <c r="Z197" i="31"/>
  <c r="Z14" i="31"/>
  <c r="Z52" i="31"/>
  <c r="Z100" i="31"/>
  <c r="Z24" i="31"/>
  <c r="Z62" i="31"/>
  <c r="Z121" i="31"/>
  <c r="Z175" i="31"/>
  <c r="Z176" i="31"/>
  <c r="Z190" i="31"/>
  <c r="Z28" i="31"/>
  <c r="Z71" i="31"/>
  <c r="Z11" i="31"/>
  <c r="Z6" i="31"/>
  <c r="Z22" i="31"/>
  <c r="Z48" i="31"/>
  <c r="Z32" i="31"/>
  <c r="Z59" i="31"/>
  <c r="Z75" i="31"/>
  <c r="Z104" i="31"/>
  <c r="Z60" i="31"/>
  <c r="Z130" i="31"/>
  <c r="Z132" i="31"/>
  <c r="Z46" i="31"/>
  <c r="Z4" i="31"/>
  <c r="Z15" i="31"/>
  <c r="Z68" i="31"/>
  <c r="Z151" i="31"/>
  <c r="Z117" i="31"/>
  <c r="Z167" i="31"/>
  <c r="Z180" i="31"/>
  <c r="Z39" i="31"/>
  <c r="Z64" i="31"/>
  <c r="Z76" i="31"/>
  <c r="Z82" i="31"/>
  <c r="Z86" i="31"/>
  <c r="Z92" i="31"/>
  <c r="Z98" i="31"/>
  <c r="Z114" i="31"/>
  <c r="Z129" i="31"/>
  <c r="Z166" i="31"/>
  <c r="Z142" i="31"/>
  <c r="Z163" i="31"/>
  <c r="Z165" i="31"/>
  <c r="Z159" i="31"/>
  <c r="Z179" i="31"/>
  <c r="Z140" i="31"/>
  <c r="Z144" i="31"/>
  <c r="Z148" i="31"/>
  <c r="Z152" i="31"/>
  <c r="Z156" i="31"/>
  <c r="Z160" i="31"/>
  <c r="Z164" i="31"/>
  <c r="Z182" i="31"/>
  <c r="Z185" i="31"/>
  <c r="Z199" i="31"/>
  <c r="Z204" i="31"/>
  <c r="Z211" i="31"/>
  <c r="Z264" i="31"/>
  <c r="Z238" i="31"/>
  <c r="Z233" i="31"/>
  <c r="Z263" i="31"/>
  <c r="Z222" i="31"/>
  <c r="Z234" i="31"/>
  <c r="Z218" i="31"/>
  <c r="Z219" i="31"/>
  <c r="Z229" i="31"/>
  <c r="Z245" i="31"/>
  <c r="Z208" i="31"/>
  <c r="Z212" i="31"/>
  <c r="Z216" i="31"/>
  <c r="Z220" i="31"/>
  <c r="Z224" i="31"/>
  <c r="Z228" i="31"/>
  <c r="Z232" i="31"/>
  <c r="Z236" i="31"/>
  <c r="Z250" i="31"/>
  <c r="Z243" i="31"/>
  <c r="Z247" i="31"/>
  <c r="Z251" i="31"/>
  <c r="Z255" i="31"/>
  <c r="Z259" i="31"/>
  <c r="Z269" i="31"/>
  <c r="Z157" i="31"/>
  <c r="Z78" i="31"/>
  <c r="Z139" i="31"/>
  <c r="Z141" i="31"/>
  <c r="Z126" i="31"/>
  <c r="Z18" i="31"/>
  <c r="Z12" i="31"/>
  <c r="Z44" i="31"/>
  <c r="Z50" i="31"/>
  <c r="Z55" i="31"/>
  <c r="Z80" i="31"/>
  <c r="Z109" i="31"/>
  <c r="Z118" i="31"/>
  <c r="Z195" i="31"/>
  <c r="Z88" i="31"/>
  <c r="Z108" i="31"/>
  <c r="Z133" i="31"/>
  <c r="Z150" i="31"/>
  <c r="Z155" i="31"/>
  <c r="Z187" i="31"/>
  <c r="Z174" i="31"/>
  <c r="Z191" i="31"/>
  <c r="Z200" i="31"/>
  <c r="Z231" i="31"/>
  <c r="Z268" i="31"/>
  <c r="Z266" i="31"/>
  <c r="Z206" i="31"/>
  <c r="Z227" i="31"/>
  <c r="Z207" i="31"/>
  <c r="Z209" i="31"/>
  <c r="Z210" i="31"/>
  <c r="Z56" i="31"/>
  <c r="Z122" i="31"/>
  <c r="Z10" i="31"/>
  <c r="Z40" i="31"/>
  <c r="Z162" i="31"/>
  <c r="Z198" i="31"/>
  <c r="Z38" i="31"/>
  <c r="Z16" i="31"/>
  <c r="Z125" i="31"/>
  <c r="Z120" i="31"/>
  <c r="Z5" i="31"/>
  <c r="Z21" i="31"/>
  <c r="Z37" i="31"/>
  <c r="Z53" i="31"/>
  <c r="Z69" i="31"/>
  <c r="Z161" i="31"/>
  <c r="Z116" i="31"/>
  <c r="Z112" i="31"/>
  <c r="Z66" i="31"/>
  <c r="Z102" i="31"/>
  <c r="Z17" i="31"/>
  <c r="Z49" i="31"/>
  <c r="Z81" i="31"/>
  <c r="Z149" i="31"/>
  <c r="Z158" i="31"/>
  <c r="Z83" i="31"/>
  <c r="Z99" i="31"/>
  <c r="Z115" i="31"/>
  <c r="Z131" i="31"/>
  <c r="Z193" i="31"/>
  <c r="Z252" i="31"/>
  <c r="Z205" i="31"/>
  <c r="Z54" i="31"/>
  <c r="Z43" i="31"/>
  <c r="Z13" i="31"/>
  <c r="Z25" i="31"/>
  <c r="Z45" i="31"/>
  <c r="Z57" i="31"/>
  <c r="Z77" i="31"/>
  <c r="Z138" i="31"/>
  <c r="Z95" i="31"/>
  <c r="Z111" i="31"/>
  <c r="Z127" i="31"/>
  <c r="Z178" i="31"/>
  <c r="Z173" i="31"/>
  <c r="Z181" i="31"/>
  <c r="Z196" i="31"/>
  <c r="Z189" i="31"/>
  <c r="Z258" i="31"/>
  <c r="Z23" i="31"/>
  <c r="Z124" i="31"/>
  <c r="Z113" i="31"/>
  <c r="Z9" i="31"/>
  <c r="Z29" i="31"/>
  <c r="Z41" i="31"/>
  <c r="Z61" i="31"/>
  <c r="Z73" i="31"/>
  <c r="Z147" i="31"/>
  <c r="Z143" i="31"/>
  <c r="Z172" i="31"/>
  <c r="Z87" i="31"/>
  <c r="Z103" i="31"/>
  <c r="Z119" i="31"/>
  <c r="Z135" i="31"/>
  <c r="Z183" i="31"/>
  <c r="Z169" i="31"/>
  <c r="Z177" i="31"/>
  <c r="Z213" i="31"/>
  <c r="Z230" i="31"/>
  <c r="Z248" i="31"/>
  <c r="Z253" i="31"/>
  <c r="Z34" i="31"/>
  <c r="Z70" i="31"/>
  <c r="Z240" i="31"/>
  <c r="Z215" i="31"/>
  <c r="Z235" i="31"/>
  <c r="Z237" i="31"/>
  <c r="Z239" i="31"/>
  <c r="Z93" i="31"/>
  <c r="Z33" i="31"/>
  <c r="Z188" i="31"/>
  <c r="Z107" i="31"/>
  <c r="Z184" i="31"/>
  <c r="Z223" i="31"/>
  <c r="Z244" i="31"/>
  <c r="Z2" i="31"/>
  <c r="Z97" i="31"/>
  <c r="Z7" i="31"/>
  <c r="Z65" i="31"/>
  <c r="Z154" i="31"/>
  <c r="Z91" i="31"/>
  <c r="Z123" i="31"/>
  <c r="Z168" i="31"/>
  <c r="Z192" i="31"/>
  <c r="Z267" i="31"/>
  <c r="Z217" i="31"/>
  <c r="Z225" i="31"/>
  <c r="Z226" i="31"/>
  <c r="Z249" i="31"/>
  <c r="Z254" i="31"/>
  <c r="Z262" i="31"/>
  <c r="Z260" i="31"/>
  <c r="Z257" i="31"/>
  <c r="Z270" i="31"/>
  <c r="Z256" i="31"/>
  <c r="Z265" i="31"/>
  <c r="Z194" i="31"/>
  <c r="Z221" i="31"/>
  <c r="Z214" i="31"/>
  <c r="Z242" i="31"/>
  <c r="BT22" i="31"/>
  <c r="BU20" i="31"/>
  <c r="BX20" i="31"/>
  <c r="BT24" i="31" l="1"/>
  <c r="BX22" i="31"/>
  <c r="BU22" i="31"/>
  <c r="AC133" i="31"/>
  <c r="AC93" i="31"/>
  <c r="AC91" i="31"/>
  <c r="AC265" i="31"/>
  <c r="AC247" i="31"/>
  <c r="AC220" i="31"/>
  <c r="AC192" i="31"/>
  <c r="AC191" i="31"/>
  <c r="AC102" i="31"/>
  <c r="AF1" i="31"/>
  <c r="AC7" i="31"/>
  <c r="AC148" i="31"/>
  <c r="AC137" i="31"/>
  <c r="AC152" i="31"/>
  <c r="AC156" i="31"/>
  <c r="AC41" i="31"/>
  <c r="AC177" i="31"/>
  <c r="AC37" i="31"/>
  <c r="AC83" i="31"/>
  <c r="AC125" i="31"/>
  <c r="AC3" i="31"/>
  <c r="AC9" i="31"/>
  <c r="AC13" i="31"/>
  <c r="AC59" i="31"/>
  <c r="AC107" i="31"/>
  <c r="AC119" i="31"/>
  <c r="AC65" i="31"/>
  <c r="AC27" i="31"/>
  <c r="AC181" i="31"/>
  <c r="AC43" i="31"/>
  <c r="AC160" i="31"/>
  <c r="AC189" i="31"/>
  <c r="AC73" i="31"/>
  <c r="AC114" i="31"/>
  <c r="AC5" i="31"/>
  <c r="AC21" i="31"/>
  <c r="AC60" i="31"/>
  <c r="AC123" i="31"/>
  <c r="AC158" i="31"/>
  <c r="AC164" i="31"/>
  <c r="AC194" i="31"/>
  <c r="AC28" i="31"/>
  <c r="AC64" i="31"/>
  <c r="AC150" i="31"/>
  <c r="AC111" i="31"/>
  <c r="AC81" i="31"/>
  <c r="AC45" i="31"/>
  <c r="AC23" i="31"/>
  <c r="AC99" i="31"/>
  <c r="AC115" i="31"/>
  <c r="AC134" i="31"/>
  <c r="AC33" i="31"/>
  <c r="AC183" i="31"/>
  <c r="AC184" i="31"/>
  <c r="AC193" i="31"/>
  <c r="AC39" i="31"/>
  <c r="AC71" i="31"/>
  <c r="AC22" i="31"/>
  <c r="AC86" i="31"/>
  <c r="AC98" i="31"/>
  <c r="AC104" i="31"/>
  <c r="AC109" i="31"/>
  <c r="AC113" i="31"/>
  <c r="AC77" i="31"/>
  <c r="AC17" i="31"/>
  <c r="AC29" i="31"/>
  <c r="AC69" i="31"/>
  <c r="AC11" i="31"/>
  <c r="AC12" i="31"/>
  <c r="AC6" i="31"/>
  <c r="AC38" i="31"/>
  <c r="AC44" i="31"/>
  <c r="AC48" i="31"/>
  <c r="AC34" i="31"/>
  <c r="AC19" i="31"/>
  <c r="AC46" i="31"/>
  <c r="AC67" i="31"/>
  <c r="AC72" i="31"/>
  <c r="AC15" i="31"/>
  <c r="AC26" i="31"/>
  <c r="AC68" i="31"/>
  <c r="AC79" i="31"/>
  <c r="AC89" i="31"/>
  <c r="AC100" i="31"/>
  <c r="AC110" i="31"/>
  <c r="AC139" i="31"/>
  <c r="AC143" i="31"/>
  <c r="AC154" i="31"/>
  <c r="AC96" i="31"/>
  <c r="AC117" i="31"/>
  <c r="AC122" i="31"/>
  <c r="AC147" i="31"/>
  <c r="AC165" i="31"/>
  <c r="AC172" i="31"/>
  <c r="AC188" i="31"/>
  <c r="AC141" i="31"/>
  <c r="AC162" i="31"/>
  <c r="AC167" i="31"/>
  <c r="AC171" i="31"/>
  <c r="AC176" i="31"/>
  <c r="AC182" i="31"/>
  <c r="AC197" i="31"/>
  <c r="AC198" i="31"/>
  <c r="AC216" i="31"/>
  <c r="AC255" i="31"/>
  <c r="AC260" i="31"/>
  <c r="AC269" i="31"/>
  <c r="AC207" i="31"/>
  <c r="AC219" i="31"/>
  <c r="AC218" i="31"/>
  <c r="AC206" i="31"/>
  <c r="AC214" i="31"/>
  <c r="AC211" i="31"/>
  <c r="AC234" i="31"/>
  <c r="AC240" i="31"/>
  <c r="AC253" i="31"/>
  <c r="AC262" i="31"/>
  <c r="AC264" i="31"/>
  <c r="AC8" i="31"/>
  <c r="AC140" i="31"/>
  <c r="AC49" i="31"/>
  <c r="AC95" i="31"/>
  <c r="AC144" i="31"/>
  <c r="AC179" i="31"/>
  <c r="AC168" i="31"/>
  <c r="AC80" i="31"/>
  <c r="AC173" i="31"/>
  <c r="AC82" i="31"/>
  <c r="AC54" i="31"/>
  <c r="AC50" i="31"/>
  <c r="AC124" i="31"/>
  <c r="AC14" i="31"/>
  <c r="AC51" i="31"/>
  <c r="AC56" i="31"/>
  <c r="AC4" i="31"/>
  <c r="AC20" i="31"/>
  <c r="AC31" i="31"/>
  <c r="AC42" i="31"/>
  <c r="AC88" i="31"/>
  <c r="AC108" i="31"/>
  <c r="AC105" i="31"/>
  <c r="AC116" i="31"/>
  <c r="AC126" i="31"/>
  <c r="AC187" i="31"/>
  <c r="AC101" i="31"/>
  <c r="AC106" i="31"/>
  <c r="AC136" i="31"/>
  <c r="AC174" i="31"/>
  <c r="AC146" i="31"/>
  <c r="AC151" i="31"/>
  <c r="AC170" i="31"/>
  <c r="AC180" i="31"/>
  <c r="AC250" i="31"/>
  <c r="AC263" i="31"/>
  <c r="AC239" i="31"/>
  <c r="AC243" i="31"/>
  <c r="AC226" i="31"/>
  <c r="AC245" i="31"/>
  <c r="AC259" i="31"/>
  <c r="AC204" i="31"/>
  <c r="AC209" i="31"/>
  <c r="AC230" i="31"/>
  <c r="AC213" i="31"/>
  <c r="AC32" i="31"/>
  <c r="AC131" i="31"/>
  <c r="AC155" i="31"/>
  <c r="AC169" i="31"/>
  <c r="AC25" i="31"/>
  <c r="AC127" i="31"/>
  <c r="AC103" i="31"/>
  <c r="AC142" i="31"/>
  <c r="AC18" i="31"/>
  <c r="AC92" i="31"/>
  <c r="AC70" i="31"/>
  <c r="AC75" i="31"/>
  <c r="AC132" i="31"/>
  <c r="AC40" i="31"/>
  <c r="AC78" i="31"/>
  <c r="AC118" i="31"/>
  <c r="AC130" i="31"/>
  <c r="AC166" i="31"/>
  <c r="AC84" i="31"/>
  <c r="AC94" i="31"/>
  <c r="AC97" i="31"/>
  <c r="AC53" i="31"/>
  <c r="AC135" i="31"/>
  <c r="AC199" i="31"/>
  <c r="AC129" i="31"/>
  <c r="AC61" i="31"/>
  <c r="AC159" i="31"/>
  <c r="AC185" i="31"/>
  <c r="AC85" i="31"/>
  <c r="AC112" i="31"/>
  <c r="AC145" i="31"/>
  <c r="AC175" i="31"/>
  <c r="AC200" i="31"/>
  <c r="AC66" i="31"/>
  <c r="AC10" i="31"/>
  <c r="AC121" i="31"/>
  <c r="AC138" i="31"/>
  <c r="AC149" i="31"/>
  <c r="AC153" i="31"/>
  <c r="AC161" i="31"/>
  <c r="AC157" i="31"/>
  <c r="AC232" i="31"/>
  <c r="AC224" i="31"/>
  <c r="AC87" i="31"/>
  <c r="AC16" i="31"/>
  <c r="AC2" i="31"/>
  <c r="AC55" i="31"/>
  <c r="AC195" i="31"/>
  <c r="AC30" i="31"/>
  <c r="AC35" i="31"/>
  <c r="AC36" i="31"/>
  <c r="AC163" i="31"/>
  <c r="AC178" i="31"/>
  <c r="AC249" i="31"/>
  <c r="AC254" i="31"/>
  <c r="AC251" i="31"/>
  <c r="AC208" i="31"/>
  <c r="AC228" i="31"/>
  <c r="AC225" i="31"/>
  <c r="AC237" i="31"/>
  <c r="AC222" i="31"/>
  <c r="AC231" i="31"/>
  <c r="AC233" i="31"/>
  <c r="AC241" i="31"/>
  <c r="AC261" i="31"/>
  <c r="AC58" i="31"/>
  <c r="AC236" i="31"/>
  <c r="AC217" i="31"/>
  <c r="AC210" i="31"/>
  <c r="AC24" i="31"/>
  <c r="AC52" i="31"/>
  <c r="AC120" i="31"/>
  <c r="AC128" i="31"/>
  <c r="AC186" i="31"/>
  <c r="AC196" i="31"/>
  <c r="AC229" i="31"/>
  <c r="AC223" i="31"/>
  <c r="AC248" i="31"/>
  <c r="AC238" i="31"/>
  <c r="AC246" i="31"/>
  <c r="AC57" i="31"/>
  <c r="AC76" i="31"/>
  <c r="AC62" i="31"/>
  <c r="AC47" i="31"/>
  <c r="AC63" i="31"/>
  <c r="AC74" i="31"/>
  <c r="AC90" i="31"/>
  <c r="AC190" i="31"/>
  <c r="AC212" i="31"/>
  <c r="AC235" i="31"/>
  <c r="AC227" i="31"/>
  <c r="AC242" i="31"/>
  <c r="AC244" i="31"/>
  <c r="AC257" i="31"/>
  <c r="AC268" i="31"/>
  <c r="AC270" i="31"/>
  <c r="AC256" i="31"/>
  <c r="AC258" i="31"/>
  <c r="AC205" i="31"/>
  <c r="AC215" i="31"/>
  <c r="AC221" i="31"/>
  <c r="AC252" i="31"/>
  <c r="AC266" i="31"/>
  <c r="AC267" i="31"/>
  <c r="BT26" i="31" l="1"/>
  <c r="BX24" i="31"/>
  <c r="BU24" i="31"/>
  <c r="AF266" i="31"/>
  <c r="AF259" i="31"/>
  <c r="AF236" i="31"/>
  <c r="AF122" i="31"/>
  <c r="AF107" i="31"/>
  <c r="AF82" i="31"/>
  <c r="AF217" i="31"/>
  <c r="AF188" i="31"/>
  <c r="AF90" i="31"/>
  <c r="AF147" i="31"/>
  <c r="AF221" i="31"/>
  <c r="AF269" i="31"/>
  <c r="AF252" i="31"/>
  <c r="AF212" i="31"/>
  <c r="AF209" i="31"/>
  <c r="AF34" i="31"/>
  <c r="AF233" i="31"/>
  <c r="AF72" i="31"/>
  <c r="AI1" i="31"/>
  <c r="AF156" i="31"/>
  <c r="AF83" i="31"/>
  <c r="AF25" i="31"/>
  <c r="AF42" i="31"/>
  <c r="AF141" i="31"/>
  <c r="AF18" i="31"/>
  <c r="AF157" i="31"/>
  <c r="AF163" i="31"/>
  <c r="AF180" i="31"/>
  <c r="AF4" i="31"/>
  <c r="AF26" i="31"/>
  <c r="AF53" i="31"/>
  <c r="AF91" i="31"/>
  <c r="AF21" i="31"/>
  <c r="AF36" i="31"/>
  <c r="AF41" i="31"/>
  <c r="AF69" i="31"/>
  <c r="AF95" i="31"/>
  <c r="AF135" i="31"/>
  <c r="AF74" i="31"/>
  <c r="AF126" i="31"/>
  <c r="AF62" i="31"/>
  <c r="AF144" i="31"/>
  <c r="AF61" i="31"/>
  <c r="AF167" i="31"/>
  <c r="AF131" i="31"/>
  <c r="AF151" i="31"/>
  <c r="AF119" i="31"/>
  <c r="AF17" i="31"/>
  <c r="AF14" i="31"/>
  <c r="AF13" i="31"/>
  <c r="AF87" i="31"/>
  <c r="AF68" i="31"/>
  <c r="AF46" i="31"/>
  <c r="AF116" i="31"/>
  <c r="AF152" i="31"/>
  <c r="AF186" i="31"/>
  <c r="AF190" i="31"/>
  <c r="AF185" i="31"/>
  <c r="AF199" i="31"/>
  <c r="AF28" i="31"/>
  <c r="AF11" i="31"/>
  <c r="AF149" i="31"/>
  <c r="AF5" i="31"/>
  <c r="AF33" i="31"/>
  <c r="AF57" i="31"/>
  <c r="AF145" i="31"/>
  <c r="AF77" i="31"/>
  <c r="AF193" i="31"/>
  <c r="AF9" i="31"/>
  <c r="AF65" i="31"/>
  <c r="AF115" i="31"/>
  <c r="AF120" i="31"/>
  <c r="AF49" i="31"/>
  <c r="AF111" i="31"/>
  <c r="AF173" i="31"/>
  <c r="AF177" i="31"/>
  <c r="AF189" i="31"/>
  <c r="AF64" i="31"/>
  <c r="AF71" i="31"/>
  <c r="AF3" i="31"/>
  <c r="AF76" i="31"/>
  <c r="AF38" i="31"/>
  <c r="AF124" i="31"/>
  <c r="AF80" i="31"/>
  <c r="AF104" i="31"/>
  <c r="AF118" i="31"/>
  <c r="AF78" i="31"/>
  <c r="AF40" i="31"/>
  <c r="AF94" i="31"/>
  <c r="AF110" i="31"/>
  <c r="AF2" i="31"/>
  <c r="AF24" i="31"/>
  <c r="AF84" i="31"/>
  <c r="AF170" i="31"/>
  <c r="AF160" i="31"/>
  <c r="AF169" i="31"/>
  <c r="AF176" i="31"/>
  <c r="AF200" i="31"/>
  <c r="AF27" i="31"/>
  <c r="AF6" i="31"/>
  <c r="AF12" i="31"/>
  <c r="AF22" i="31"/>
  <c r="AF44" i="31"/>
  <c r="AF7" i="31"/>
  <c r="AF23" i="31"/>
  <c r="AF66" i="31"/>
  <c r="AF75" i="31"/>
  <c r="AF70" i="31"/>
  <c r="AF113" i="31"/>
  <c r="AF67" i="31"/>
  <c r="AF15" i="31"/>
  <c r="AF79" i="31"/>
  <c r="AF89" i="31"/>
  <c r="AF112" i="31"/>
  <c r="AF137" i="31"/>
  <c r="AF117" i="31"/>
  <c r="AF153" i="31"/>
  <c r="AF162" i="31"/>
  <c r="AF179" i="31"/>
  <c r="AF171" i="31"/>
  <c r="AF242" i="31"/>
  <c r="AF220" i="31"/>
  <c r="AF247" i="31"/>
  <c r="AF208" i="31"/>
  <c r="AF228" i="31"/>
  <c r="AF258" i="31"/>
  <c r="AF207" i="31"/>
  <c r="AF226" i="31"/>
  <c r="AF206" i="31"/>
  <c r="AF231" i="31"/>
  <c r="AF248" i="31"/>
  <c r="AF244" i="31"/>
  <c r="AF245" i="31"/>
  <c r="AF234" i="31"/>
  <c r="AF30" i="31"/>
  <c r="AF148" i="31"/>
  <c r="AF58" i="31"/>
  <c r="AF196" i="31"/>
  <c r="AF100" i="31"/>
  <c r="AF20" i="31"/>
  <c r="AF106" i="31"/>
  <c r="AF164" i="31"/>
  <c r="AF161" i="31"/>
  <c r="AF181" i="31"/>
  <c r="AF54" i="31"/>
  <c r="AF16" i="31"/>
  <c r="AF19" i="31"/>
  <c r="AF51" i="31"/>
  <c r="AF102" i="31"/>
  <c r="AF31" i="31"/>
  <c r="AF133" i="31"/>
  <c r="AF150" i="31"/>
  <c r="AF105" i="31"/>
  <c r="AF128" i="31"/>
  <c r="AF187" i="31"/>
  <c r="AF101" i="31"/>
  <c r="AF138" i="31"/>
  <c r="AF143" i="31"/>
  <c r="AF172" i="31"/>
  <c r="AF146" i="31"/>
  <c r="AF192" i="31"/>
  <c r="AF216" i="31"/>
  <c r="AF205" i="31"/>
  <c r="AF251" i="31"/>
  <c r="AF232" i="31"/>
  <c r="AF240" i="31"/>
  <c r="AF246" i="31"/>
  <c r="AF255" i="31"/>
  <c r="AF210" i="31"/>
  <c r="AF225" i="31"/>
  <c r="AF235" i="31"/>
  <c r="AF99" i="31"/>
  <c r="AF45" i="31"/>
  <c r="AF88" i="31"/>
  <c r="AF123" i="31"/>
  <c r="AF182" i="31"/>
  <c r="AF39" i="31"/>
  <c r="AF48" i="31"/>
  <c r="AF55" i="31"/>
  <c r="AF109" i="31"/>
  <c r="AF130" i="31"/>
  <c r="AF195" i="31"/>
  <c r="AF47" i="31"/>
  <c r="AF63" i="31"/>
  <c r="AF10" i="31"/>
  <c r="AF198" i="31"/>
  <c r="AF52" i="31"/>
  <c r="AF56" i="31"/>
  <c r="AF73" i="31"/>
  <c r="AF168" i="31"/>
  <c r="AF194" i="31"/>
  <c r="AF81" i="31"/>
  <c r="AF29" i="31"/>
  <c r="AF103" i="31"/>
  <c r="AF136" i="31"/>
  <c r="AF8" i="31"/>
  <c r="AF32" i="31"/>
  <c r="AF86" i="31"/>
  <c r="AF92" i="31"/>
  <c r="AF132" i="31"/>
  <c r="AF125" i="31"/>
  <c r="AF108" i="31"/>
  <c r="AF154" i="31"/>
  <c r="AF142" i="31"/>
  <c r="AF159" i="31"/>
  <c r="AF215" i="31"/>
  <c r="AF140" i="31"/>
  <c r="AF50" i="31"/>
  <c r="AF59" i="31"/>
  <c r="AF60" i="31"/>
  <c r="AF35" i="31"/>
  <c r="AF93" i="31"/>
  <c r="AF97" i="31"/>
  <c r="AF155" i="31"/>
  <c r="AF134" i="31"/>
  <c r="AF85" i="31"/>
  <c r="AF165" i="31"/>
  <c r="AF175" i="31"/>
  <c r="AF183" i="31"/>
  <c r="AF184" i="31"/>
  <c r="AF197" i="31"/>
  <c r="AF223" i="31"/>
  <c r="AF127" i="31"/>
  <c r="AF174" i="31"/>
  <c r="AF191" i="31"/>
  <c r="AF178" i="31"/>
  <c r="AF268" i="31"/>
  <c r="AF270" i="31"/>
  <c r="AF227" i="31"/>
  <c r="AF211" i="31"/>
  <c r="AF218" i="31"/>
  <c r="AF214" i="31"/>
  <c r="AF238" i="31"/>
  <c r="AF250" i="31"/>
  <c r="AF263" i="31"/>
  <c r="AF98" i="31"/>
  <c r="AF166" i="31"/>
  <c r="AF139" i="31"/>
  <c r="AF224" i="31"/>
  <c r="AF243" i="31"/>
  <c r="AF261" i="31"/>
  <c r="AF204" i="31"/>
  <c r="AF230" i="31"/>
  <c r="AF213" i="31"/>
  <c r="AF265" i="31"/>
  <c r="AF129" i="31"/>
  <c r="AF229" i="31"/>
  <c r="AF219" i="31"/>
  <c r="AF239" i="31"/>
  <c r="AF241" i="31"/>
  <c r="AF43" i="31"/>
  <c r="AF96" i="31"/>
  <c r="AF158" i="31"/>
  <c r="AF37" i="31"/>
  <c r="AF114" i="31"/>
  <c r="AF121" i="31"/>
  <c r="AF237" i="31"/>
  <c r="AF222" i="31"/>
  <c r="AF267" i="31"/>
  <c r="AF249" i="31"/>
  <c r="AF253" i="31"/>
  <c r="AF262" i="31"/>
  <c r="AF260" i="31"/>
  <c r="AF254" i="31"/>
  <c r="AF256" i="31"/>
  <c r="AF257" i="31"/>
  <c r="AF264" i="31"/>
  <c r="AI256" i="31" l="1"/>
  <c r="AI117" i="31"/>
  <c r="AI108" i="31"/>
  <c r="AI233" i="31"/>
  <c r="AI229" i="31"/>
  <c r="AI212" i="31"/>
  <c r="AI204" i="31"/>
  <c r="AI190" i="31"/>
  <c r="AI186" i="31"/>
  <c r="AI171" i="31"/>
  <c r="AI89" i="31"/>
  <c r="AI243" i="31"/>
  <c r="AI206" i="31"/>
  <c r="AI177" i="31"/>
  <c r="AI38" i="31"/>
  <c r="AI9" i="31"/>
  <c r="AI241" i="31"/>
  <c r="AI232" i="31"/>
  <c r="AI75" i="31"/>
  <c r="AL1" i="31"/>
  <c r="AI262" i="31"/>
  <c r="AI116" i="31"/>
  <c r="AI63" i="31"/>
  <c r="AI96" i="31"/>
  <c r="AI128" i="31"/>
  <c r="AI133" i="31"/>
  <c r="AI42" i="31"/>
  <c r="AI181" i="31"/>
  <c r="AI26" i="31"/>
  <c r="AI31" i="31"/>
  <c r="AI91" i="31"/>
  <c r="AI41" i="31"/>
  <c r="AI6" i="31"/>
  <c r="AI135" i="31"/>
  <c r="AI140" i="31"/>
  <c r="AI119" i="31"/>
  <c r="AI103" i="31"/>
  <c r="AI49" i="31"/>
  <c r="AI33" i="31"/>
  <c r="AI57" i="31"/>
  <c r="AI148" i="31"/>
  <c r="AI37" i="31"/>
  <c r="AI100" i="31"/>
  <c r="AI77" i="31"/>
  <c r="AI83" i="31"/>
  <c r="AI27" i="31"/>
  <c r="AI70" i="31"/>
  <c r="AI144" i="31"/>
  <c r="AI164" i="31"/>
  <c r="AI131" i="31"/>
  <c r="AI170" i="31"/>
  <c r="AI160" i="31"/>
  <c r="AI64" i="31"/>
  <c r="AI71" i="31"/>
  <c r="AI76" i="31"/>
  <c r="AI69" i="31"/>
  <c r="AI169" i="31"/>
  <c r="AI136" i="31"/>
  <c r="AI85" i="31"/>
  <c r="AI111" i="31"/>
  <c r="AI182" i="31"/>
  <c r="AI17" i="31"/>
  <c r="AI29" i="31"/>
  <c r="AI157" i="31"/>
  <c r="AI74" i="31"/>
  <c r="AI43" i="31"/>
  <c r="AI87" i="31"/>
  <c r="AI97" i="31"/>
  <c r="AI79" i="31"/>
  <c r="AI137" i="31"/>
  <c r="AI142" i="31"/>
  <c r="AI158" i="31"/>
  <c r="AI101" i="31"/>
  <c r="AI175" i="31"/>
  <c r="AI194" i="31"/>
  <c r="AI200" i="31"/>
  <c r="AI189" i="31"/>
  <c r="AI11" i="31"/>
  <c r="AI3" i="31"/>
  <c r="AI8" i="31"/>
  <c r="AI82" i="31"/>
  <c r="AI12" i="31"/>
  <c r="AI44" i="31"/>
  <c r="AI54" i="31"/>
  <c r="AI16" i="31"/>
  <c r="AI23" i="31"/>
  <c r="AI86" i="31"/>
  <c r="AI104" i="31"/>
  <c r="AI124" i="31"/>
  <c r="AI45" i="31"/>
  <c r="AI152" i="31"/>
  <c r="AI65" i="31"/>
  <c r="AI115" i="31"/>
  <c r="AI123" i="31"/>
  <c r="AI127" i="31"/>
  <c r="AI141" i="31"/>
  <c r="AI162" i="31"/>
  <c r="AI183" i="31"/>
  <c r="AI156" i="31"/>
  <c r="AI50" i="31"/>
  <c r="AI130" i="31"/>
  <c r="AI72" i="31"/>
  <c r="AI102" i="31"/>
  <c r="AI19" i="31"/>
  <c r="AI30" i="31"/>
  <c r="AI68" i="31"/>
  <c r="AI155" i="31"/>
  <c r="AI110" i="31"/>
  <c r="AI187" i="31"/>
  <c r="AI122" i="31"/>
  <c r="AI139" i="31"/>
  <c r="AI143" i="31"/>
  <c r="AI165" i="31"/>
  <c r="AI161" i="31"/>
  <c r="AI145" i="31"/>
  <c r="AI172" i="31"/>
  <c r="AI188" i="31"/>
  <c r="AI167" i="31"/>
  <c r="AI178" i="31"/>
  <c r="AI176" i="31"/>
  <c r="AI192" i="31"/>
  <c r="AI198" i="31"/>
  <c r="AI236" i="31"/>
  <c r="AI264" i="31"/>
  <c r="AI238" i="31"/>
  <c r="AI267" i="31"/>
  <c r="AI265" i="31"/>
  <c r="AI220" i="31"/>
  <c r="AI247" i="31"/>
  <c r="AI235" i="31"/>
  <c r="AI213" i="31"/>
  <c r="AI226" i="31"/>
  <c r="AI221" i="31"/>
  <c r="AI211" i="31"/>
  <c r="AI239" i="31"/>
  <c r="AI242" i="31"/>
  <c r="AI244" i="31"/>
  <c r="AI253" i="31"/>
  <c r="AI47" i="31"/>
  <c r="AI15" i="31"/>
  <c r="AI84" i="31"/>
  <c r="AI185" i="31"/>
  <c r="AI105" i="31"/>
  <c r="AI5" i="31"/>
  <c r="AI129" i="31"/>
  <c r="AI173" i="31"/>
  <c r="AI39" i="31"/>
  <c r="AI22" i="31"/>
  <c r="AI66" i="31"/>
  <c r="AI92" i="31"/>
  <c r="AI60" i="31"/>
  <c r="AI132" i="31"/>
  <c r="AI56" i="31"/>
  <c r="AI4" i="31"/>
  <c r="AI20" i="31"/>
  <c r="AI35" i="31"/>
  <c r="AI46" i="31"/>
  <c r="AI88" i="31"/>
  <c r="AI150" i="31"/>
  <c r="AI126" i="31"/>
  <c r="AI134" i="31"/>
  <c r="AI106" i="31"/>
  <c r="AI163" i="31"/>
  <c r="AI153" i="31"/>
  <c r="AI174" i="31"/>
  <c r="AI151" i="31"/>
  <c r="AI168" i="31"/>
  <c r="AI180" i="31"/>
  <c r="AI184" i="31"/>
  <c r="AI193" i="31"/>
  <c r="AI222" i="31"/>
  <c r="AI252" i="31"/>
  <c r="AI251" i="31"/>
  <c r="AI208" i="31"/>
  <c r="AI228" i="31"/>
  <c r="AI270" i="31"/>
  <c r="AI216" i="31"/>
  <c r="AI255" i="31"/>
  <c r="AI209" i="31"/>
  <c r="AI210" i="31"/>
  <c r="AI215" i="31"/>
  <c r="AI225" i="31"/>
  <c r="AI214" i="31"/>
  <c r="AI10" i="31"/>
  <c r="AI13" i="31"/>
  <c r="AI121" i="31"/>
  <c r="AI2" i="31"/>
  <c r="AI95" i="31"/>
  <c r="AI25" i="31"/>
  <c r="AI61" i="31"/>
  <c r="AI18" i="31"/>
  <c r="AI59" i="31"/>
  <c r="AI24" i="31"/>
  <c r="AI40" i="31"/>
  <c r="AI14" i="31"/>
  <c r="AI166" i="31"/>
  <c r="AI58" i="31"/>
  <c r="AI53" i="31"/>
  <c r="AI99" i="31"/>
  <c r="AI112" i="31"/>
  <c r="AI7" i="31"/>
  <c r="AI21" i="31"/>
  <c r="AI107" i="31"/>
  <c r="AI146" i="31"/>
  <c r="AI55" i="31"/>
  <c r="AI80" i="31"/>
  <c r="AI109" i="31"/>
  <c r="AI191" i="31"/>
  <c r="AI196" i="31"/>
  <c r="AI28" i="31"/>
  <c r="AI98" i="31"/>
  <c r="AI113" i="31"/>
  <c r="AI114" i="31"/>
  <c r="AI51" i="31"/>
  <c r="AI62" i="31"/>
  <c r="AI67" i="31"/>
  <c r="AI154" i="31"/>
  <c r="AI138" i="31"/>
  <c r="AI34" i="31"/>
  <c r="AI118" i="31"/>
  <c r="AI93" i="31"/>
  <c r="AI36" i="31"/>
  <c r="AI52" i="31"/>
  <c r="AI149" i="31"/>
  <c r="AI159" i="31"/>
  <c r="AI197" i="31"/>
  <c r="AI269" i="31"/>
  <c r="AI218" i="31"/>
  <c r="AI230" i="31"/>
  <c r="AI237" i="31"/>
  <c r="AI248" i="31"/>
  <c r="AI245" i="31"/>
  <c r="AI263" i="31"/>
  <c r="AI73" i="31"/>
  <c r="AI90" i="31"/>
  <c r="AI179" i="31"/>
  <c r="AI199" i="31"/>
  <c r="AI259" i="31"/>
  <c r="AI219" i="31"/>
  <c r="AI231" i="31"/>
  <c r="AI227" i="31"/>
  <c r="AI81" i="31"/>
  <c r="AI48" i="31"/>
  <c r="AI32" i="31"/>
  <c r="AI260" i="31"/>
  <c r="AI217" i="31"/>
  <c r="AI223" i="31"/>
  <c r="AI234" i="31"/>
  <c r="AI249" i="31"/>
  <c r="AI195" i="31"/>
  <c r="AI94" i="31"/>
  <c r="AI147" i="31"/>
  <c r="AI125" i="31"/>
  <c r="AI78" i="31"/>
  <c r="AI120" i="31"/>
  <c r="AI224" i="31"/>
  <c r="AI205" i="31"/>
  <c r="AI207" i="31"/>
  <c r="AI240" i="31"/>
  <c r="AI250" i="31"/>
  <c r="AI254" i="31"/>
  <c r="AI261" i="31"/>
  <c r="AI246" i="31"/>
  <c r="AI257" i="31"/>
  <c r="AI258" i="31"/>
  <c r="AI268" i="31"/>
  <c r="AI266" i="31"/>
  <c r="BT28" i="31"/>
  <c r="BU26" i="31"/>
  <c r="BX26" i="31"/>
  <c r="BT30" i="31" l="1"/>
  <c r="BU28" i="31"/>
  <c r="BX28" i="31"/>
  <c r="AL258" i="31"/>
  <c r="AL252" i="31"/>
  <c r="AL246" i="31"/>
  <c r="AL227" i="31"/>
  <c r="AL222" i="31"/>
  <c r="AL215" i="31"/>
  <c r="AL84" i="31"/>
  <c r="AL245" i="31"/>
  <c r="AL116" i="31"/>
  <c r="AL88" i="31"/>
  <c r="AL63" i="31"/>
  <c r="AL143" i="31"/>
  <c r="AL197" i="31"/>
  <c r="AL168" i="31"/>
  <c r="AL166" i="31"/>
  <c r="AL205" i="31"/>
  <c r="AL130" i="31"/>
  <c r="AO1" i="31"/>
  <c r="AL267" i="31"/>
  <c r="AL18" i="31"/>
  <c r="AL175" i="31"/>
  <c r="AL72" i="31"/>
  <c r="AL170" i="31"/>
  <c r="AL10" i="31"/>
  <c r="AL15" i="31"/>
  <c r="AL60" i="31"/>
  <c r="AL133" i="31"/>
  <c r="AL42" i="31"/>
  <c r="AL74" i="31"/>
  <c r="AL79" i="31"/>
  <c r="AL141" i="31"/>
  <c r="AL98" i="31"/>
  <c r="AL30" i="31"/>
  <c r="AL94" i="31"/>
  <c r="AL20" i="31"/>
  <c r="AL67" i="31"/>
  <c r="AL58" i="31"/>
  <c r="AL162" i="31"/>
  <c r="AL55" i="31"/>
  <c r="AL109" i="31"/>
  <c r="AL34" i="31"/>
  <c r="AL51" i="31"/>
  <c r="AL31" i="31"/>
  <c r="AL105" i="31"/>
  <c r="AL19" i="31"/>
  <c r="AL24" i="31"/>
  <c r="AL36" i="31"/>
  <c r="AL66" i="31"/>
  <c r="AL78" i="31"/>
  <c r="AL121" i="31"/>
  <c r="AL110" i="31"/>
  <c r="AL184" i="31"/>
  <c r="AL11" i="31"/>
  <c r="AL8" i="31"/>
  <c r="AL23" i="31"/>
  <c r="AL76" i="31"/>
  <c r="AL126" i="31"/>
  <c r="AL154" i="31"/>
  <c r="AL26" i="31"/>
  <c r="AL89" i="31"/>
  <c r="AL149" i="31"/>
  <c r="AL186" i="31"/>
  <c r="AL28" i="31"/>
  <c r="AL44" i="31"/>
  <c r="AL22" i="31"/>
  <c r="AL48" i="31"/>
  <c r="AL32" i="31"/>
  <c r="AL136" i="31"/>
  <c r="AL167" i="31"/>
  <c r="AL46" i="31"/>
  <c r="AL4" i="31"/>
  <c r="AL40" i="31"/>
  <c r="AL139" i="31"/>
  <c r="AL146" i="31"/>
  <c r="AL39" i="31"/>
  <c r="AL82" i="31"/>
  <c r="AL54" i="31"/>
  <c r="AL2" i="31"/>
  <c r="AL12" i="31"/>
  <c r="AL104" i="31"/>
  <c r="AL124" i="31"/>
  <c r="AL150" i="31"/>
  <c r="AL155" i="31"/>
  <c r="AL85" i="31"/>
  <c r="AL96" i="31"/>
  <c r="AL106" i="31"/>
  <c r="AL134" i="31"/>
  <c r="AL137" i="31"/>
  <c r="AL174" i="31"/>
  <c r="AL169" i="31"/>
  <c r="AL173" i="31"/>
  <c r="AL177" i="31"/>
  <c r="AL181" i="31"/>
  <c r="AL194" i="31"/>
  <c r="AL250" i="31"/>
  <c r="AL263" i="31"/>
  <c r="AL233" i="31"/>
  <c r="AL262" i="31"/>
  <c r="AL210" i="31"/>
  <c r="AL225" i="31"/>
  <c r="AL238" i="31"/>
  <c r="AL261" i="31"/>
  <c r="AL230" i="31"/>
  <c r="AL223" i="31"/>
  <c r="AL240" i="31"/>
  <c r="AL265" i="31"/>
  <c r="AL260" i="31"/>
  <c r="AL264" i="31"/>
  <c r="AL231" i="31"/>
  <c r="AL234" i="31"/>
  <c r="AL52" i="31"/>
  <c r="AL179" i="31"/>
  <c r="AL190" i="31"/>
  <c r="AL86" i="31"/>
  <c r="AL92" i="31"/>
  <c r="AL132" i="31"/>
  <c r="AL195" i="31"/>
  <c r="AL108" i="31"/>
  <c r="AL101" i="31"/>
  <c r="AL112" i="31"/>
  <c r="AL122" i="31"/>
  <c r="AL138" i="31"/>
  <c r="AL147" i="31"/>
  <c r="AL140" i="31"/>
  <c r="AL144" i="31"/>
  <c r="AL148" i="31"/>
  <c r="AL152" i="31"/>
  <c r="AL156" i="31"/>
  <c r="AL160" i="31"/>
  <c r="AL164" i="31"/>
  <c r="AL176" i="31"/>
  <c r="AL182" i="31"/>
  <c r="AL185" i="31"/>
  <c r="AL199" i="31"/>
  <c r="AL241" i="31"/>
  <c r="AL207" i="31"/>
  <c r="AL226" i="31"/>
  <c r="AL213" i="31"/>
  <c r="AL198" i="31"/>
  <c r="AL120" i="31"/>
  <c r="AL62" i="31"/>
  <c r="AL14" i="31"/>
  <c r="AL165" i="31"/>
  <c r="AL180" i="31"/>
  <c r="AL7" i="31"/>
  <c r="AL75" i="31"/>
  <c r="AL80" i="31"/>
  <c r="AL113" i="31"/>
  <c r="AL9" i="31"/>
  <c r="AL25" i="31"/>
  <c r="AL41" i="31"/>
  <c r="AL57" i="31"/>
  <c r="AL73" i="31"/>
  <c r="AL56" i="31"/>
  <c r="AL47" i="31"/>
  <c r="AL35" i="31"/>
  <c r="AL157" i="31"/>
  <c r="AL71" i="31"/>
  <c r="AL50" i="31"/>
  <c r="AL93" i="31"/>
  <c r="AL125" i="31"/>
  <c r="AL29" i="31"/>
  <c r="AL61" i="31"/>
  <c r="AL117" i="31"/>
  <c r="AL158" i="31"/>
  <c r="AL187" i="31"/>
  <c r="AL153" i="31"/>
  <c r="AL188" i="31"/>
  <c r="AL87" i="31"/>
  <c r="AL103" i="31"/>
  <c r="AL119" i="31"/>
  <c r="AL135" i="31"/>
  <c r="AL192" i="31"/>
  <c r="AL64" i="31"/>
  <c r="AL6" i="31"/>
  <c r="AL5" i="31"/>
  <c r="AL17" i="31"/>
  <c r="AL37" i="31"/>
  <c r="AL49" i="31"/>
  <c r="AL69" i="31"/>
  <c r="AL81" i="31"/>
  <c r="AL90" i="31"/>
  <c r="AL172" i="31"/>
  <c r="AL191" i="31"/>
  <c r="AL83" i="31"/>
  <c r="AL99" i="31"/>
  <c r="AL115" i="31"/>
  <c r="AL131" i="31"/>
  <c r="AL193" i="31"/>
  <c r="AL200" i="31"/>
  <c r="AL217" i="31"/>
  <c r="AL100" i="31"/>
  <c r="AL151" i="31"/>
  <c r="AL27" i="31"/>
  <c r="AL43" i="31"/>
  <c r="AL70" i="31"/>
  <c r="AL97" i="31"/>
  <c r="AL114" i="31"/>
  <c r="AL129" i="31"/>
  <c r="AL21" i="31"/>
  <c r="AL33" i="31"/>
  <c r="AL53" i="31"/>
  <c r="AL65" i="31"/>
  <c r="AL128" i="31"/>
  <c r="AL163" i="31"/>
  <c r="AL161" i="31"/>
  <c r="AL159" i="31"/>
  <c r="AL91" i="31"/>
  <c r="AL107" i="31"/>
  <c r="AL123" i="31"/>
  <c r="AL171" i="31"/>
  <c r="AL183" i="31"/>
  <c r="AL204" i="31"/>
  <c r="AL237" i="31"/>
  <c r="AL214" i="31"/>
  <c r="AL239" i="31"/>
  <c r="AL242" i="31"/>
  <c r="AL244" i="31"/>
  <c r="AL212" i="31"/>
  <c r="AL228" i="31"/>
  <c r="AL257" i="31"/>
  <c r="AL251" i="31"/>
  <c r="AL259" i="31"/>
  <c r="AL3" i="31"/>
  <c r="AL38" i="31"/>
  <c r="AL16" i="31"/>
  <c r="AL145" i="31"/>
  <c r="AL211" i="31"/>
  <c r="AL218" i="31"/>
  <c r="AL229" i="31"/>
  <c r="AL118" i="31"/>
  <c r="AL45" i="31"/>
  <c r="AL142" i="31"/>
  <c r="AL95" i="31"/>
  <c r="AL127" i="31"/>
  <c r="AL189" i="31"/>
  <c r="AL235" i="31"/>
  <c r="AL220" i="31"/>
  <c r="AL232" i="31"/>
  <c r="AL269" i="31"/>
  <c r="AL270" i="31"/>
  <c r="AL68" i="31"/>
  <c r="AL59" i="31"/>
  <c r="AL102" i="31"/>
  <c r="AL13" i="31"/>
  <c r="AL77" i="31"/>
  <c r="AL111" i="31"/>
  <c r="AL196" i="31"/>
  <c r="AL253" i="31"/>
  <c r="AL206" i="31"/>
  <c r="AL219" i="31"/>
  <c r="AL221" i="31"/>
  <c r="AL248" i="31"/>
  <c r="AL216" i="31"/>
  <c r="AL236" i="31"/>
  <c r="AL224" i="31"/>
  <c r="AL255" i="31"/>
  <c r="AL268" i="31"/>
  <c r="AL266" i="31"/>
  <c r="AL256" i="31"/>
  <c r="AL254" i="31"/>
  <c r="AL247" i="31"/>
  <c r="AL178" i="31"/>
  <c r="AL209" i="31"/>
  <c r="AL208" i="31"/>
  <c r="AL249" i="31"/>
  <c r="AL243" i="31"/>
  <c r="AO265" i="31" l="1"/>
  <c r="AO247" i="31"/>
  <c r="AO216" i="31"/>
  <c r="AO110" i="31"/>
  <c r="AO211" i="31"/>
  <c r="AO175" i="31"/>
  <c r="AO238" i="31"/>
  <c r="AR1" i="31"/>
  <c r="AO59" i="31"/>
  <c r="AO234" i="31"/>
  <c r="AO146" i="31"/>
  <c r="AO208" i="31"/>
  <c r="AO97" i="31"/>
  <c r="AO52" i="31"/>
  <c r="AO25" i="31"/>
  <c r="AO140" i="31"/>
  <c r="AO106" i="31"/>
  <c r="AO68" i="31"/>
  <c r="AO5" i="31"/>
  <c r="AO75" i="31"/>
  <c r="AO111" i="31"/>
  <c r="AO85" i="31"/>
  <c r="AO61" i="31"/>
  <c r="AO81" i="31"/>
  <c r="AO138" i="31"/>
  <c r="AO95" i="31"/>
  <c r="AO13" i="31"/>
  <c r="AO152" i="31"/>
  <c r="AO185" i="31"/>
  <c r="AO29" i="31"/>
  <c r="AO31" i="31"/>
  <c r="AO53" i="31"/>
  <c r="AO4" i="31"/>
  <c r="AO77" i="31"/>
  <c r="AO87" i="31"/>
  <c r="AO101" i="31"/>
  <c r="AO47" i="31"/>
  <c r="AO102" i="31"/>
  <c r="AO156" i="31"/>
  <c r="AO135" i="31"/>
  <c r="AO137" i="31"/>
  <c r="AO16" i="31"/>
  <c r="AO131" i="31"/>
  <c r="AO80" i="31"/>
  <c r="AO105" i="31"/>
  <c r="AO36" i="31"/>
  <c r="AO99" i="31"/>
  <c r="AO127" i="31"/>
  <c r="AO162" i="31"/>
  <c r="AO177" i="31"/>
  <c r="AO64" i="31"/>
  <c r="AO11" i="31"/>
  <c r="AO3" i="31"/>
  <c r="AO76" i="31"/>
  <c r="AO117" i="31"/>
  <c r="AO192" i="31"/>
  <c r="AO83" i="31"/>
  <c r="AO129" i="31"/>
  <c r="AO49" i="31"/>
  <c r="AO79" i="31"/>
  <c r="AO113" i="31"/>
  <c r="AO20" i="31"/>
  <c r="AO115" i="31"/>
  <c r="AO148" i="31"/>
  <c r="AO147" i="31"/>
  <c r="AO198" i="31"/>
  <c r="AO91" i="31"/>
  <c r="AO15" i="31"/>
  <c r="AO63" i="31"/>
  <c r="AO119" i="31"/>
  <c r="AO151" i="31"/>
  <c r="AO173" i="31"/>
  <c r="AO39" i="31"/>
  <c r="AO18" i="31"/>
  <c r="AO6" i="31"/>
  <c r="AO12" i="31"/>
  <c r="AO44" i="31"/>
  <c r="AO54" i="31"/>
  <c r="AO86" i="31"/>
  <c r="AO55" i="31"/>
  <c r="AO92" i="31"/>
  <c r="AO132" i="31"/>
  <c r="AO30" i="31"/>
  <c r="AO32" i="31"/>
  <c r="AO121" i="31"/>
  <c r="AO181" i="31"/>
  <c r="AO17" i="31"/>
  <c r="AO7" i="31"/>
  <c r="AO57" i="31"/>
  <c r="AO94" i="31"/>
  <c r="AO107" i="31"/>
  <c r="AO27" i="31"/>
  <c r="AO45" i="31"/>
  <c r="AO194" i="31"/>
  <c r="AO82" i="31"/>
  <c r="AO22" i="31"/>
  <c r="AO50" i="31"/>
  <c r="AO124" i="31"/>
  <c r="AO60" i="31"/>
  <c r="AO130" i="31"/>
  <c r="AO14" i="31"/>
  <c r="AO40" i="31"/>
  <c r="AO42" i="31"/>
  <c r="AO67" i="31"/>
  <c r="AO88" i="31"/>
  <c r="AO108" i="31"/>
  <c r="AO150" i="31"/>
  <c r="AO116" i="31"/>
  <c r="AO154" i="31"/>
  <c r="AO136" i="31"/>
  <c r="AO172" i="31"/>
  <c r="AO174" i="31"/>
  <c r="AO191" i="31"/>
  <c r="AO168" i="31"/>
  <c r="AO170" i="31"/>
  <c r="AO219" i="31"/>
  <c r="AO227" i="31"/>
  <c r="AO269" i="31"/>
  <c r="AO224" i="31"/>
  <c r="AO236" i="31"/>
  <c r="AO204" i="31"/>
  <c r="AO209" i="31"/>
  <c r="AO210" i="31"/>
  <c r="AO213" i="31"/>
  <c r="AO239" i="31"/>
  <c r="AO246" i="31"/>
  <c r="AO266" i="31"/>
  <c r="AO217" i="31"/>
  <c r="AO171" i="31"/>
  <c r="AO176" i="31"/>
  <c r="AO160" i="31"/>
  <c r="AO73" i="31"/>
  <c r="AO159" i="31"/>
  <c r="AO164" i="31"/>
  <c r="AO180" i="31"/>
  <c r="AO189" i="31"/>
  <c r="AO71" i="31"/>
  <c r="AO2" i="31"/>
  <c r="AO23" i="31"/>
  <c r="AO66" i="31"/>
  <c r="AO98" i="31"/>
  <c r="AO78" i="31"/>
  <c r="AO93" i="31"/>
  <c r="AO125" i="31"/>
  <c r="AO19" i="31"/>
  <c r="AO56" i="31"/>
  <c r="AO58" i="31"/>
  <c r="AO118" i="31"/>
  <c r="AO120" i="31"/>
  <c r="AO155" i="31"/>
  <c r="AO166" i="31"/>
  <c r="AO149" i="31"/>
  <c r="AO158" i="31"/>
  <c r="AO187" i="31"/>
  <c r="AO128" i="31"/>
  <c r="AO139" i="31"/>
  <c r="AO188" i="31"/>
  <c r="AO178" i="31"/>
  <c r="AO184" i="31"/>
  <c r="AO186" i="31"/>
  <c r="AO190" i="31"/>
  <c r="AO259" i="31"/>
  <c r="AO255" i="31"/>
  <c r="AO249" i="31"/>
  <c r="AO222" i="31"/>
  <c r="AO251" i="31"/>
  <c r="AO243" i="31"/>
  <c r="AO212" i="31"/>
  <c r="AO225" i="31"/>
  <c r="AO229" i="31"/>
  <c r="AO235" i="31"/>
  <c r="AO237" i="31"/>
  <c r="AO169" i="31"/>
  <c r="AO89" i="31"/>
  <c r="AO199" i="31"/>
  <c r="AO69" i="31"/>
  <c r="AO43" i="31"/>
  <c r="AO167" i="31"/>
  <c r="AO104" i="31"/>
  <c r="AO51" i="31"/>
  <c r="AO74" i="31"/>
  <c r="AO100" i="31"/>
  <c r="AO65" i="31"/>
  <c r="AO122" i="31"/>
  <c r="AO33" i="31"/>
  <c r="AO41" i="31"/>
  <c r="AO21" i="31"/>
  <c r="AO103" i="31"/>
  <c r="AO28" i="31"/>
  <c r="AO70" i="31"/>
  <c r="AO10" i="31"/>
  <c r="AO26" i="31"/>
  <c r="AO72" i="31"/>
  <c r="AO134" i="31"/>
  <c r="AO143" i="31"/>
  <c r="AO153" i="31"/>
  <c r="AO161" i="31"/>
  <c r="AO157" i="31"/>
  <c r="AO182" i="31"/>
  <c r="AO144" i="31"/>
  <c r="AO126" i="31"/>
  <c r="AO183" i="31"/>
  <c r="AO48" i="31"/>
  <c r="AO62" i="31"/>
  <c r="AO96" i="31"/>
  <c r="AO163" i="31"/>
  <c r="AO179" i="31"/>
  <c r="AO196" i="31"/>
  <c r="AO200" i="31"/>
  <c r="AO207" i="31"/>
  <c r="AO267" i="31"/>
  <c r="AO123" i="31"/>
  <c r="AO37" i="31"/>
  <c r="AO90" i="31"/>
  <c r="AO8" i="31"/>
  <c r="AO38" i="31"/>
  <c r="AO34" i="31"/>
  <c r="AO109" i="31"/>
  <c r="AO114" i="31"/>
  <c r="AO112" i="31"/>
  <c r="AO145" i="31"/>
  <c r="AO215" i="31"/>
  <c r="AO223" i="31"/>
  <c r="AO226" i="31"/>
  <c r="AO221" i="31"/>
  <c r="AO231" i="31"/>
  <c r="AO244" i="31"/>
  <c r="AO252" i="31"/>
  <c r="AO9" i="31"/>
  <c r="AO195" i="31"/>
  <c r="AO133" i="31"/>
  <c r="AO141" i="31"/>
  <c r="AO268" i="31"/>
  <c r="AO260" i="31"/>
  <c r="AO218" i="31"/>
  <c r="AO24" i="31"/>
  <c r="AO35" i="31"/>
  <c r="AO84" i="31"/>
  <c r="AO165" i="31"/>
  <c r="AO228" i="31"/>
  <c r="AO232" i="31"/>
  <c r="AO205" i="31"/>
  <c r="AO242" i="31"/>
  <c r="AO245" i="31"/>
  <c r="AO270" i="31"/>
  <c r="AO193" i="31"/>
  <c r="AO46" i="31"/>
  <c r="AO142" i="31"/>
  <c r="AO197" i="31"/>
  <c r="AO220" i="31"/>
  <c r="AO206" i="31"/>
  <c r="AO230" i="31"/>
  <c r="AO214" i="31"/>
  <c r="AO240" i="31"/>
  <c r="AO264" i="31"/>
  <c r="AO248" i="31"/>
  <c r="AO233" i="31"/>
  <c r="AO250" i="31"/>
  <c r="AO256" i="31"/>
  <c r="AO254" i="31"/>
  <c r="AO262" i="31"/>
  <c r="AO253" i="31"/>
  <c r="AO257" i="31"/>
  <c r="AO263" i="31"/>
  <c r="AO258" i="31"/>
  <c r="AO261" i="31"/>
  <c r="AO241" i="31"/>
  <c r="BT32" i="31"/>
  <c r="BX30" i="31"/>
  <c r="BU30" i="31"/>
  <c r="BT34" i="31" l="1"/>
  <c r="BX32" i="31"/>
  <c r="BU32" i="31"/>
  <c r="AR236" i="31"/>
  <c r="AR248" i="31"/>
  <c r="AR212" i="31"/>
  <c r="AR194" i="31"/>
  <c r="AR69" i="31"/>
  <c r="AR224" i="31"/>
  <c r="AR219" i="31"/>
  <c r="AR155" i="31"/>
  <c r="AR151" i="31"/>
  <c r="AU1" i="31"/>
  <c r="AR61" i="31"/>
  <c r="AR83" i="31"/>
  <c r="AR143" i="31"/>
  <c r="AR77" i="31"/>
  <c r="AR144" i="31"/>
  <c r="AR25" i="31"/>
  <c r="AR45" i="31"/>
  <c r="AR111" i="31"/>
  <c r="AR114" i="31"/>
  <c r="AR53" i="31"/>
  <c r="AR5" i="31"/>
  <c r="AR40" i="31"/>
  <c r="AR140" i="31"/>
  <c r="AR36" i="31"/>
  <c r="AR8" i="31"/>
  <c r="AR126" i="31"/>
  <c r="AR152" i="31"/>
  <c r="AR9" i="31"/>
  <c r="AR94" i="31"/>
  <c r="AR110" i="31"/>
  <c r="AR57" i="31"/>
  <c r="AR189" i="31"/>
  <c r="AR56" i="31"/>
  <c r="AR41" i="31"/>
  <c r="AR103" i="31"/>
  <c r="AR168" i="31"/>
  <c r="AR65" i="31"/>
  <c r="AR115" i="31"/>
  <c r="AR181" i="31"/>
  <c r="AR28" i="31"/>
  <c r="AR71" i="31"/>
  <c r="AR3" i="31"/>
  <c r="AR177" i="31"/>
  <c r="AR91" i="31"/>
  <c r="AR127" i="31"/>
  <c r="AR37" i="31"/>
  <c r="AR198" i="31"/>
  <c r="AR160" i="31"/>
  <c r="AR200" i="31"/>
  <c r="AR52" i="31"/>
  <c r="AR60" i="31"/>
  <c r="AR173" i="31"/>
  <c r="AR185" i="31"/>
  <c r="AR199" i="31"/>
  <c r="AR64" i="31"/>
  <c r="AR18" i="31"/>
  <c r="AR38" i="31"/>
  <c r="AR23" i="31"/>
  <c r="AR43" i="31"/>
  <c r="AR80" i="31"/>
  <c r="AR113" i="31"/>
  <c r="AR118" i="31"/>
  <c r="AR12" i="31"/>
  <c r="AR73" i="31"/>
  <c r="AR49" i="31"/>
  <c r="AR86" i="31"/>
  <c r="AR50" i="31"/>
  <c r="AR19" i="31"/>
  <c r="AR51" i="31"/>
  <c r="AR62" i="31"/>
  <c r="AR10" i="31"/>
  <c r="AR31" i="31"/>
  <c r="AR74" i="31"/>
  <c r="AR88" i="31"/>
  <c r="AR108" i="31"/>
  <c r="AR133" i="31"/>
  <c r="AR150" i="31"/>
  <c r="AR84" i="31"/>
  <c r="AR90" i="31"/>
  <c r="AR105" i="31"/>
  <c r="AR187" i="31"/>
  <c r="AR101" i="31"/>
  <c r="AR112" i="31"/>
  <c r="AR147" i="31"/>
  <c r="AR161" i="31"/>
  <c r="AR145" i="31"/>
  <c r="AR146" i="31"/>
  <c r="AR157" i="31"/>
  <c r="AR211" i="31"/>
  <c r="AR251" i="31"/>
  <c r="AR232" i="31"/>
  <c r="AR260" i="31"/>
  <c r="AR207" i="31"/>
  <c r="AR210" i="31"/>
  <c r="AR221" i="31"/>
  <c r="AR234" i="31"/>
  <c r="AR241" i="31"/>
  <c r="AR253" i="31"/>
  <c r="AR254" i="31"/>
  <c r="AR263" i="31"/>
  <c r="AR267" i="31"/>
  <c r="AR107" i="31"/>
  <c r="AR33" i="31"/>
  <c r="AR29" i="31"/>
  <c r="AR13" i="31"/>
  <c r="AR134" i="31"/>
  <c r="AR169" i="31"/>
  <c r="AR193" i="31"/>
  <c r="AR39" i="31"/>
  <c r="AR76" i="31"/>
  <c r="AR22" i="31"/>
  <c r="AR2" i="31"/>
  <c r="AR55" i="31"/>
  <c r="AR66" i="31"/>
  <c r="AR124" i="31"/>
  <c r="AR34" i="31"/>
  <c r="AR70" i="31"/>
  <c r="AR109" i="31"/>
  <c r="AR35" i="31"/>
  <c r="AR46" i="31"/>
  <c r="AR102" i="31"/>
  <c r="AR26" i="31"/>
  <c r="AR47" i="31"/>
  <c r="AR97" i="31"/>
  <c r="AR120" i="31"/>
  <c r="AR166" i="31"/>
  <c r="AR100" i="31"/>
  <c r="AR106" i="31"/>
  <c r="AR121" i="31"/>
  <c r="AR154" i="31"/>
  <c r="AR85" i="31"/>
  <c r="AR96" i="31"/>
  <c r="AR142" i="31"/>
  <c r="AR172" i="31"/>
  <c r="AR174" i="31"/>
  <c r="AR141" i="31"/>
  <c r="AR178" i="31"/>
  <c r="AR175" i="31"/>
  <c r="AR183" i="31"/>
  <c r="AR184" i="31"/>
  <c r="AR192" i="31"/>
  <c r="AR182" i="31"/>
  <c r="AR247" i="31"/>
  <c r="AR209" i="31"/>
  <c r="AR258" i="31"/>
  <c r="AR269" i="31"/>
  <c r="AR204" i="31"/>
  <c r="AR205" i="31"/>
  <c r="AR218" i="31"/>
  <c r="AR230" i="31"/>
  <c r="AR214" i="31"/>
  <c r="AR235" i="31"/>
  <c r="AR213" i="31"/>
  <c r="AR156" i="31"/>
  <c r="AR68" i="31"/>
  <c r="AR72" i="31"/>
  <c r="AR4" i="31"/>
  <c r="AR180" i="31"/>
  <c r="AR135" i="31"/>
  <c r="AR119" i="31"/>
  <c r="AR139" i="31"/>
  <c r="AR27" i="31"/>
  <c r="AR44" i="31"/>
  <c r="AR7" i="31"/>
  <c r="AR59" i="31"/>
  <c r="AR92" i="31"/>
  <c r="AR104" i="31"/>
  <c r="AR79" i="31"/>
  <c r="AR24" i="31"/>
  <c r="AR148" i="31"/>
  <c r="AR17" i="31"/>
  <c r="AR21" i="31"/>
  <c r="AR87" i="31"/>
  <c r="AR20" i="31"/>
  <c r="AR123" i="31"/>
  <c r="AR164" i="31"/>
  <c r="AR81" i="31"/>
  <c r="AR195" i="31"/>
  <c r="AR14" i="31"/>
  <c r="AR30" i="31"/>
  <c r="AR93" i="31"/>
  <c r="AR42" i="31"/>
  <c r="AR170" i="31"/>
  <c r="AR197" i="31"/>
  <c r="AR95" i="31"/>
  <c r="AR11" i="31"/>
  <c r="AR82" i="31"/>
  <c r="AR16" i="31"/>
  <c r="AR75" i="31"/>
  <c r="AR132" i="31"/>
  <c r="AR129" i="31"/>
  <c r="AR89" i="31"/>
  <c r="AR116" i="31"/>
  <c r="AR158" i="31"/>
  <c r="AR117" i="31"/>
  <c r="AR136" i="31"/>
  <c r="AR171" i="31"/>
  <c r="AR243" i="31"/>
  <c r="AR270" i="31"/>
  <c r="AR167" i="31"/>
  <c r="AR6" i="31"/>
  <c r="AR48" i="31"/>
  <c r="AR32" i="31"/>
  <c r="AR54" i="31"/>
  <c r="AR67" i="31"/>
  <c r="AR78" i="31"/>
  <c r="AR125" i="31"/>
  <c r="AR15" i="31"/>
  <c r="AR58" i="31"/>
  <c r="AR63" i="31"/>
  <c r="AR122" i="31"/>
  <c r="AR137" i="31"/>
  <c r="AR128" i="31"/>
  <c r="AR153" i="31"/>
  <c r="AR188" i="31"/>
  <c r="AR186" i="31"/>
  <c r="AR190" i="31"/>
  <c r="AR196" i="31"/>
  <c r="AR259" i="31"/>
  <c r="AR229" i="31"/>
  <c r="AR222" i="31"/>
  <c r="AR256" i="31"/>
  <c r="AR250" i="31"/>
  <c r="AR239" i="31"/>
  <c r="AR208" i="31"/>
  <c r="AR261" i="31"/>
  <c r="AR99" i="31"/>
  <c r="AR131" i="31"/>
  <c r="AR138" i="31"/>
  <c r="AR176" i="31"/>
  <c r="AR215" i="31"/>
  <c r="AR217" i="31"/>
  <c r="AR231" i="31"/>
  <c r="AR242" i="31"/>
  <c r="AR240" i="31"/>
  <c r="AR245" i="31"/>
  <c r="AR149" i="31"/>
  <c r="AR163" i="31"/>
  <c r="AR165" i="31"/>
  <c r="AR159" i="31"/>
  <c r="AR98" i="31"/>
  <c r="AR130" i="31"/>
  <c r="AR162" i="31"/>
  <c r="AR179" i="31"/>
  <c r="AR225" i="31"/>
  <c r="AR228" i="31"/>
  <c r="AR227" i="31"/>
  <c r="AR246" i="31"/>
  <c r="AR226" i="31"/>
  <c r="AR249" i="31"/>
  <c r="AR252" i="31"/>
  <c r="AR264" i="31"/>
  <c r="AR268" i="31"/>
  <c r="AR233" i="31"/>
  <c r="AR262" i="31"/>
  <c r="AR257" i="31"/>
  <c r="AR265" i="31"/>
  <c r="AR266" i="31"/>
  <c r="AR191" i="31"/>
  <c r="AR216" i="31"/>
  <c r="AR220" i="31"/>
  <c r="AR255" i="31"/>
  <c r="AR223" i="31"/>
  <c r="AR206" i="31"/>
  <c r="AR237" i="31"/>
  <c r="AR244" i="31"/>
  <c r="AR238" i="31"/>
  <c r="AU262" i="31" l="1"/>
  <c r="AU247" i="31"/>
  <c r="AU220" i="31"/>
  <c r="AU128" i="31"/>
  <c r="AU121" i="31"/>
  <c r="AU224" i="31"/>
  <c r="AU161" i="31"/>
  <c r="AU87" i="31"/>
  <c r="AU62" i="31"/>
  <c r="AU213" i="31"/>
  <c r="AX1" i="31"/>
  <c r="AU228" i="31"/>
  <c r="AU267" i="31"/>
  <c r="AU42" i="31"/>
  <c r="AU41" i="31"/>
  <c r="AU10" i="31"/>
  <c r="AU240" i="31"/>
  <c r="AU234" i="31"/>
  <c r="AU236" i="31"/>
  <c r="AU181" i="31"/>
  <c r="AU47" i="31"/>
  <c r="AU153" i="31"/>
  <c r="AU33" i="31"/>
  <c r="AU51" i="31"/>
  <c r="AU117" i="31"/>
  <c r="AU49" i="31"/>
  <c r="AU197" i="31"/>
  <c r="AU14" i="31"/>
  <c r="AU26" i="31"/>
  <c r="AU15" i="31"/>
  <c r="AU95" i="31"/>
  <c r="AU5" i="31"/>
  <c r="AU103" i="31"/>
  <c r="AU19" i="31"/>
  <c r="AU46" i="31"/>
  <c r="AU69" i="31"/>
  <c r="AU65" i="31"/>
  <c r="AU185" i="31"/>
  <c r="AU17" i="31"/>
  <c r="AU13" i="31"/>
  <c r="AU157" i="31"/>
  <c r="AU112" i="31"/>
  <c r="AU127" i="31"/>
  <c r="AU141" i="31"/>
  <c r="AU152" i="31"/>
  <c r="AU177" i="31"/>
  <c r="AU194" i="31"/>
  <c r="AU156" i="31"/>
  <c r="AU71" i="31"/>
  <c r="AU11" i="31"/>
  <c r="AU8" i="31"/>
  <c r="AU82" i="31"/>
  <c r="AU85" i="31"/>
  <c r="AU37" i="31"/>
  <c r="AU89" i="31"/>
  <c r="AU61" i="31"/>
  <c r="AU74" i="31"/>
  <c r="AU96" i="31"/>
  <c r="AU21" i="31"/>
  <c r="AU30" i="31"/>
  <c r="AU67" i="31"/>
  <c r="AU83" i="31"/>
  <c r="AU84" i="31"/>
  <c r="AU135" i="31"/>
  <c r="AU99" i="31"/>
  <c r="AU25" i="31"/>
  <c r="AU115" i="31"/>
  <c r="AU111" i="31"/>
  <c r="AU136" i="31"/>
  <c r="AU131" i="31"/>
  <c r="AU146" i="31"/>
  <c r="AU162" i="31"/>
  <c r="AU171" i="31"/>
  <c r="AU18" i="31"/>
  <c r="AU54" i="31"/>
  <c r="AU23" i="31"/>
  <c r="AU92" i="31"/>
  <c r="AU98" i="31"/>
  <c r="AU130" i="31"/>
  <c r="AU195" i="31"/>
  <c r="AU77" i="31"/>
  <c r="AU58" i="31"/>
  <c r="AU100" i="31"/>
  <c r="AU105" i="31"/>
  <c r="AU140" i="31"/>
  <c r="AU57" i="31"/>
  <c r="AU78" i="31"/>
  <c r="AU79" i="31"/>
  <c r="AU116" i="31"/>
  <c r="AU164" i="31"/>
  <c r="AU173" i="31"/>
  <c r="AU190" i="31"/>
  <c r="AU12" i="31"/>
  <c r="AU44" i="31"/>
  <c r="AU86" i="31"/>
  <c r="AU50" i="31"/>
  <c r="AU55" i="31"/>
  <c r="AU60" i="31"/>
  <c r="AU109" i="31"/>
  <c r="AU56" i="31"/>
  <c r="AU4" i="31"/>
  <c r="AU20" i="31"/>
  <c r="AU88" i="31"/>
  <c r="AU108" i="31"/>
  <c r="AU133" i="31"/>
  <c r="AU150" i="31"/>
  <c r="AU126" i="31"/>
  <c r="AU134" i="31"/>
  <c r="AU158" i="31"/>
  <c r="AU187" i="31"/>
  <c r="AU106" i="31"/>
  <c r="AU163" i="31"/>
  <c r="AU174" i="31"/>
  <c r="AU151" i="31"/>
  <c r="AU168" i="31"/>
  <c r="AU180" i="31"/>
  <c r="AU184" i="31"/>
  <c r="AU221" i="31"/>
  <c r="AU252" i="31"/>
  <c r="AU205" i="31"/>
  <c r="AU209" i="31"/>
  <c r="AU210" i="31"/>
  <c r="AU215" i="31"/>
  <c r="AU248" i="31"/>
  <c r="AU246" i="31"/>
  <c r="AU253" i="31"/>
  <c r="AU258" i="31"/>
  <c r="AU268" i="31"/>
  <c r="AU145" i="31"/>
  <c r="AU29" i="31"/>
  <c r="AU31" i="31"/>
  <c r="AU91" i="31"/>
  <c r="AU3" i="31"/>
  <c r="AU35" i="31"/>
  <c r="AU119" i="31"/>
  <c r="AU144" i="31"/>
  <c r="AU160" i="31"/>
  <c r="AU169" i="31"/>
  <c r="AU200" i="31"/>
  <c r="AU28" i="31"/>
  <c r="AU6" i="31"/>
  <c r="AU27" i="31"/>
  <c r="AU76" i="31"/>
  <c r="AU38" i="31"/>
  <c r="AU48" i="31"/>
  <c r="AU2" i="31"/>
  <c r="AU32" i="31"/>
  <c r="AU59" i="31"/>
  <c r="AU66" i="31"/>
  <c r="AU104" i="31"/>
  <c r="AU43" i="31"/>
  <c r="AU80" i="31"/>
  <c r="AU118" i="31"/>
  <c r="AU40" i="31"/>
  <c r="AU114" i="31"/>
  <c r="AU36" i="31"/>
  <c r="AU120" i="31"/>
  <c r="AU166" i="31"/>
  <c r="AU149" i="31"/>
  <c r="AU154" i="31"/>
  <c r="AU90" i="31"/>
  <c r="AU159" i="31"/>
  <c r="AU178" i="31"/>
  <c r="AU260" i="31"/>
  <c r="AU206" i="31"/>
  <c r="AU212" i="31"/>
  <c r="AU233" i="31"/>
  <c r="AU269" i="31"/>
  <c r="AU204" i="31"/>
  <c r="AU222" i="31"/>
  <c r="AU266" i="31"/>
  <c r="AU225" i="31"/>
  <c r="AU214" i="31"/>
  <c r="AU223" i="31"/>
  <c r="AU219" i="31"/>
  <c r="AU229" i="31"/>
  <c r="AU237" i="31"/>
  <c r="AU231" i="31"/>
  <c r="AU9" i="31"/>
  <c r="AU63" i="31"/>
  <c r="AU101" i="31"/>
  <c r="AU45" i="31"/>
  <c r="AU182" i="31"/>
  <c r="AU170" i="31"/>
  <c r="AU175" i="31"/>
  <c r="AU64" i="31"/>
  <c r="AU22" i="31"/>
  <c r="AU132" i="31"/>
  <c r="AU93" i="31"/>
  <c r="AU68" i="31"/>
  <c r="AU129" i="31"/>
  <c r="AU155" i="31"/>
  <c r="AU94" i="31"/>
  <c r="AU148" i="31"/>
  <c r="AU107" i="31"/>
  <c r="AU137" i="31"/>
  <c r="AU186" i="31"/>
  <c r="AU73" i="31"/>
  <c r="AU81" i="31"/>
  <c r="AU189" i="31"/>
  <c r="AU39" i="31"/>
  <c r="AU75" i="31"/>
  <c r="AU138" i="31"/>
  <c r="AU139" i="31"/>
  <c r="AU143" i="31"/>
  <c r="AU165" i="31"/>
  <c r="AU188" i="31"/>
  <c r="AU191" i="31"/>
  <c r="AU179" i="31"/>
  <c r="AU196" i="31"/>
  <c r="AU198" i="31"/>
  <c r="AU123" i="31"/>
  <c r="AU7" i="31"/>
  <c r="AU16" i="31"/>
  <c r="AU34" i="31"/>
  <c r="AU70" i="31"/>
  <c r="AU125" i="31"/>
  <c r="AU97" i="31"/>
  <c r="AU122" i="31"/>
  <c r="AU142" i="31"/>
  <c r="AU147" i="31"/>
  <c r="AU176" i="31"/>
  <c r="AU192" i="31"/>
  <c r="AU255" i="31"/>
  <c r="AU217" i="31"/>
  <c r="AU261" i="31"/>
  <c r="AU243" i="31"/>
  <c r="AU232" i="31"/>
  <c r="AU241" i="31"/>
  <c r="AU53" i="31"/>
  <c r="AU24" i="31"/>
  <c r="AU72" i="31"/>
  <c r="AU102" i="31"/>
  <c r="AU110" i="31"/>
  <c r="AU193" i="31"/>
  <c r="AU199" i="31"/>
  <c r="AU264" i="31"/>
  <c r="AU259" i="31"/>
  <c r="AU207" i="31"/>
  <c r="AU235" i="31"/>
  <c r="AU226" i="31"/>
  <c r="AU211" i="31"/>
  <c r="AU257" i="31"/>
  <c r="AU113" i="31"/>
  <c r="AU270" i="31"/>
  <c r="AU208" i="31"/>
  <c r="AU172" i="31"/>
  <c r="AU167" i="31"/>
  <c r="AU216" i="31"/>
  <c r="AU239" i="31"/>
  <c r="AU52" i="31"/>
  <c r="AU124" i="31"/>
  <c r="AU251" i="31"/>
  <c r="AU238" i="31"/>
  <c r="AU218" i="31"/>
  <c r="AU227" i="31"/>
  <c r="AU245" i="31"/>
  <c r="AU244" i="31"/>
  <c r="AU256" i="31"/>
  <c r="AU254" i="31"/>
  <c r="AU263" i="31"/>
  <c r="AU265" i="31"/>
  <c r="AU183" i="31"/>
  <c r="AU230" i="31"/>
  <c r="AU242" i="31"/>
  <c r="AU249" i="31"/>
  <c r="AU250" i="31"/>
  <c r="BT36" i="31"/>
  <c r="BU34" i="31"/>
  <c r="BX34" i="31"/>
  <c r="AX237" i="31" l="1"/>
  <c r="AX256" i="31"/>
  <c r="AX254" i="31"/>
  <c r="AX244" i="31"/>
  <c r="AX204" i="31"/>
  <c r="AX188" i="31"/>
  <c r="AX125" i="31"/>
  <c r="AX183" i="31"/>
  <c r="AX70" i="31"/>
  <c r="AX50" i="31"/>
  <c r="AX27" i="31"/>
  <c r="AX43" i="31"/>
  <c r="AX22" i="31"/>
  <c r="AX12" i="31"/>
  <c r="BA1" i="31"/>
  <c r="AX60" i="31"/>
  <c r="AX8" i="31"/>
  <c r="AX93" i="31"/>
  <c r="AX145" i="31"/>
  <c r="AX2" i="31"/>
  <c r="AX59" i="31"/>
  <c r="AX7" i="31"/>
  <c r="AX18" i="31"/>
  <c r="AX108" i="31"/>
  <c r="AX80" i="31"/>
  <c r="AX3" i="31"/>
  <c r="AX44" i="31"/>
  <c r="AX16" i="31"/>
  <c r="AX159" i="31"/>
  <c r="AX179" i="31"/>
  <c r="AX88" i="31"/>
  <c r="AX178" i="31"/>
  <c r="AX129" i="31"/>
  <c r="AX192" i="31"/>
  <c r="AX184" i="31"/>
  <c r="AX76" i="31"/>
  <c r="AX82" i="31"/>
  <c r="AX55" i="31"/>
  <c r="AX66" i="31"/>
  <c r="AX75" i="31"/>
  <c r="AX14" i="31"/>
  <c r="AX19" i="31"/>
  <c r="AX24" i="31"/>
  <c r="AX133" i="31"/>
  <c r="AX138" i="31"/>
  <c r="AX39" i="31"/>
  <c r="AX86" i="31"/>
  <c r="AX124" i="31"/>
  <c r="AX109" i="31"/>
  <c r="AX113" i="31"/>
  <c r="AX132" i="31"/>
  <c r="AX30" i="31"/>
  <c r="AX78" i="31"/>
  <c r="AX118" i="31"/>
  <c r="AX52" i="31"/>
  <c r="AX58" i="31"/>
  <c r="AX63" i="31"/>
  <c r="AX5" i="31"/>
  <c r="AX9" i="31"/>
  <c r="AX13" i="31"/>
  <c r="AX17" i="31"/>
  <c r="AX21" i="31"/>
  <c r="AX25" i="31"/>
  <c r="AX29" i="31"/>
  <c r="AX33" i="31"/>
  <c r="AX37" i="31"/>
  <c r="AX41" i="31"/>
  <c r="AX45" i="31"/>
  <c r="AX49" i="31"/>
  <c r="AX53" i="31"/>
  <c r="AX57" i="31"/>
  <c r="AX61" i="31"/>
  <c r="AX65" i="31"/>
  <c r="AX69" i="31"/>
  <c r="AX73" i="31"/>
  <c r="AX77" i="31"/>
  <c r="AX94" i="31"/>
  <c r="AX128" i="31"/>
  <c r="AX143" i="31"/>
  <c r="AX83" i="31"/>
  <c r="AX87" i="31"/>
  <c r="AX91" i="31"/>
  <c r="AX95" i="31"/>
  <c r="AX99" i="31"/>
  <c r="AX103" i="31"/>
  <c r="AX107" i="31"/>
  <c r="AX111" i="31"/>
  <c r="AX115" i="31"/>
  <c r="AX119" i="31"/>
  <c r="AX123" i="31"/>
  <c r="AX127" i="31"/>
  <c r="AX131" i="31"/>
  <c r="AX135" i="31"/>
  <c r="AX186" i="31"/>
  <c r="AX190" i="31"/>
  <c r="AX189" i="31"/>
  <c r="AX193" i="31"/>
  <c r="AX196" i="31"/>
  <c r="AX209" i="31"/>
  <c r="AX226" i="31"/>
  <c r="AX245" i="31"/>
  <c r="AX205" i="31"/>
  <c r="AX225" i="31"/>
  <c r="AX230" i="31"/>
  <c r="AX235" i="31"/>
  <c r="AX223" i="31"/>
  <c r="AX217" i="31"/>
  <c r="AX222" i="31"/>
  <c r="AX227" i="31"/>
  <c r="AX231" i="31"/>
  <c r="AX239" i="31"/>
  <c r="AX242" i="31"/>
  <c r="AX233" i="31"/>
  <c r="AX238" i="31"/>
  <c r="AX252" i="31"/>
  <c r="AX261" i="31"/>
  <c r="AX262" i="31"/>
  <c r="AX270" i="31"/>
  <c r="AX211" i="31"/>
  <c r="AX6" i="31"/>
  <c r="AX34" i="31"/>
  <c r="AX81" i="31"/>
  <c r="AX114" i="31"/>
  <c r="AX23" i="31"/>
  <c r="AX62" i="31"/>
  <c r="AX67" i="31"/>
  <c r="AX72" i="31"/>
  <c r="AX10" i="31"/>
  <c r="AX15" i="31"/>
  <c r="AX68" i="31"/>
  <c r="AX74" i="31"/>
  <c r="AX79" i="31"/>
  <c r="AX84" i="31"/>
  <c r="AX89" i="31"/>
  <c r="AX110" i="31"/>
  <c r="AX112" i="31"/>
  <c r="AX117" i="31"/>
  <c r="AX122" i="31"/>
  <c r="AX142" i="31"/>
  <c r="AX161" i="31"/>
  <c r="AX174" i="31"/>
  <c r="AX191" i="31"/>
  <c r="AX157" i="31"/>
  <c r="AX162" i="31"/>
  <c r="AX167" i="31"/>
  <c r="AX171" i="31"/>
  <c r="AX176" i="31"/>
  <c r="AX169" i="31"/>
  <c r="AX173" i="31"/>
  <c r="AX177" i="31"/>
  <c r="AX181" i="31"/>
  <c r="AX194" i="31"/>
  <c r="AX198" i="31"/>
  <c r="AX263" i="31"/>
  <c r="AX215" i="31"/>
  <c r="AX229" i="31"/>
  <c r="AX213" i="31"/>
  <c r="AX206" i="31"/>
  <c r="AX54" i="31"/>
  <c r="AX102" i="31"/>
  <c r="AX71" i="31"/>
  <c r="AX32" i="31"/>
  <c r="AX4" i="31"/>
  <c r="AX20" i="31"/>
  <c r="AX31" i="31"/>
  <c r="AX42" i="31"/>
  <c r="AX47" i="31"/>
  <c r="AX155" i="31"/>
  <c r="AX168" i="31"/>
  <c r="AX134" i="31"/>
  <c r="AX97" i="31"/>
  <c r="AX158" i="31"/>
  <c r="AX120" i="31"/>
  <c r="AX28" i="31"/>
  <c r="AX64" i="31"/>
  <c r="AX11" i="31"/>
  <c r="AX38" i="31"/>
  <c r="AX48" i="31"/>
  <c r="AX104" i="31"/>
  <c r="AX195" i="31"/>
  <c r="AX35" i="31"/>
  <c r="AX40" i="31"/>
  <c r="AX51" i="31"/>
  <c r="AX56" i="31"/>
  <c r="AX36" i="31"/>
  <c r="AX166" i="31"/>
  <c r="AX105" i="31"/>
  <c r="AX126" i="31"/>
  <c r="AX154" i="31"/>
  <c r="AX96" i="31"/>
  <c r="AX101" i="31"/>
  <c r="AX172" i="31"/>
  <c r="AX185" i="31"/>
  <c r="AX250" i="31"/>
  <c r="AX266" i="31"/>
  <c r="AX249" i="31"/>
  <c r="AX46" i="31"/>
  <c r="AX130" i="31"/>
  <c r="AX187" i="31"/>
  <c r="AX85" i="31"/>
  <c r="AX106" i="31"/>
  <c r="AX153" i="31"/>
  <c r="AX141" i="31"/>
  <c r="AX146" i="31"/>
  <c r="AX144" i="31"/>
  <c r="AX152" i="31"/>
  <c r="AX160" i="31"/>
  <c r="AX170" i="31"/>
  <c r="AX175" i="31"/>
  <c r="AX199" i="31"/>
  <c r="AX210" i="31"/>
  <c r="AX240" i="31"/>
  <c r="AX98" i="31"/>
  <c r="AX26" i="31"/>
  <c r="AX150" i="31"/>
  <c r="AX90" i="31"/>
  <c r="AX139" i="31"/>
  <c r="AX147" i="31"/>
  <c r="AX140" i="31"/>
  <c r="AX148" i="31"/>
  <c r="AX156" i="31"/>
  <c r="AX164" i="31"/>
  <c r="AX180" i="31"/>
  <c r="AX197" i="31"/>
  <c r="AX221" i="31"/>
  <c r="AX265" i="31"/>
  <c r="AX216" i="31"/>
  <c r="AX232" i="31"/>
  <c r="AX246" i="31"/>
  <c r="AX257" i="31"/>
  <c r="AX258" i="31"/>
  <c r="AX136" i="31"/>
  <c r="AX151" i="31"/>
  <c r="AX214" i="31"/>
  <c r="AX100" i="31"/>
  <c r="AX116" i="31"/>
  <c r="AX121" i="31"/>
  <c r="AX182" i="31"/>
  <c r="AX207" i="31"/>
  <c r="AX219" i="31"/>
  <c r="AX218" i="31"/>
  <c r="AX248" i="31"/>
  <c r="AX212" i="31"/>
  <c r="AX224" i="31"/>
  <c r="AX92" i="31"/>
  <c r="AX137" i="31"/>
  <c r="AX149" i="31"/>
  <c r="AX163" i="31"/>
  <c r="AX165" i="31"/>
  <c r="AX208" i="31"/>
  <c r="AX228" i="31"/>
  <c r="AX243" i="31"/>
  <c r="AX259" i="31"/>
  <c r="AX267" i="31"/>
  <c r="AX236" i="31"/>
  <c r="AX241" i="31"/>
  <c r="AX251" i="31"/>
  <c r="AX264" i="31"/>
  <c r="AX260" i="31"/>
  <c r="AX255" i="31"/>
  <c r="AX268" i="31"/>
  <c r="AX200" i="31"/>
  <c r="AX234" i="31"/>
  <c r="AX220" i="31"/>
  <c r="AX253" i="31"/>
  <c r="AX247" i="31"/>
  <c r="AX269" i="31"/>
  <c r="BT38" i="31"/>
  <c r="BX36" i="31"/>
  <c r="BU36" i="31"/>
  <c r="BT40" i="31" l="1"/>
  <c r="BU38" i="31"/>
  <c r="BX38" i="31"/>
  <c r="BA269" i="31"/>
  <c r="BA255" i="31"/>
  <c r="BA135" i="31"/>
  <c r="BA83" i="31"/>
  <c r="BA185" i="31"/>
  <c r="BA173" i="31"/>
  <c r="BA223" i="31"/>
  <c r="BA215" i="31"/>
  <c r="BD1" i="31"/>
  <c r="BA105" i="31"/>
  <c r="BA24" i="31"/>
  <c r="BA268" i="31"/>
  <c r="BA222" i="31"/>
  <c r="BA144" i="31"/>
  <c r="BA21" i="31"/>
  <c r="BA241" i="31"/>
  <c r="BA156" i="31"/>
  <c r="BA103" i="31"/>
  <c r="BA147" i="31"/>
  <c r="BA67" i="31"/>
  <c r="BA45" i="31"/>
  <c r="BA72" i="31"/>
  <c r="BA81" i="31"/>
  <c r="BA95" i="31"/>
  <c r="BA25" i="31"/>
  <c r="BA189" i="31"/>
  <c r="BA36" i="31"/>
  <c r="BA69" i="31"/>
  <c r="BA61" i="31"/>
  <c r="BA40" i="31"/>
  <c r="BA127" i="31"/>
  <c r="BA146" i="31"/>
  <c r="BA177" i="31"/>
  <c r="BA160" i="31"/>
  <c r="BA79" i="31"/>
  <c r="BA41" i="31"/>
  <c r="BA140" i="31"/>
  <c r="BA111" i="31"/>
  <c r="BA15" i="31"/>
  <c r="BA131" i="31"/>
  <c r="BA52" i="31"/>
  <c r="BA5" i="31"/>
  <c r="BA89" i="31"/>
  <c r="BA119" i="31"/>
  <c r="BA106" i="31"/>
  <c r="BA117" i="31"/>
  <c r="BA193" i="31"/>
  <c r="BA64" i="31"/>
  <c r="BA18" i="31"/>
  <c r="BA76" i="31"/>
  <c r="BA51" i="31"/>
  <c r="BA197" i="31"/>
  <c r="BA163" i="31"/>
  <c r="BA73" i="31"/>
  <c r="BA17" i="31"/>
  <c r="BA31" i="31"/>
  <c r="BA19" i="31"/>
  <c r="BA56" i="31"/>
  <c r="BA122" i="31"/>
  <c r="BA35" i="31"/>
  <c r="BA63" i="31"/>
  <c r="BA94" i="31"/>
  <c r="BA168" i="31"/>
  <c r="BA139" i="31"/>
  <c r="BA65" i="31"/>
  <c r="BA99" i="31"/>
  <c r="BA123" i="31"/>
  <c r="BA85" i="31"/>
  <c r="BA164" i="31"/>
  <c r="BA167" i="31"/>
  <c r="BA169" i="31"/>
  <c r="BA180" i="31"/>
  <c r="BA194" i="31"/>
  <c r="BA181" i="31"/>
  <c r="BA199" i="31"/>
  <c r="BA39" i="31"/>
  <c r="BA8" i="31"/>
  <c r="BA82" i="31"/>
  <c r="BA12" i="31"/>
  <c r="BA44" i="31"/>
  <c r="BA2" i="31"/>
  <c r="BA7" i="31"/>
  <c r="BA16" i="31"/>
  <c r="BA86" i="31"/>
  <c r="BA50" i="31"/>
  <c r="BA55" i="31"/>
  <c r="BA66" i="31"/>
  <c r="BA43" i="31"/>
  <c r="BA70" i="31"/>
  <c r="BA113" i="31"/>
  <c r="BA195" i="31"/>
  <c r="BA14" i="31"/>
  <c r="BA137" i="31"/>
  <c r="BA148" i="31"/>
  <c r="BA20" i="31"/>
  <c r="BA33" i="31"/>
  <c r="BA3" i="31"/>
  <c r="BA27" i="31"/>
  <c r="BA54" i="31"/>
  <c r="BA59" i="31"/>
  <c r="BA80" i="31"/>
  <c r="BA118" i="31"/>
  <c r="BA78" i="31"/>
  <c r="BA102" i="31"/>
  <c r="BA58" i="31"/>
  <c r="BA120" i="31"/>
  <c r="BA149" i="31"/>
  <c r="BA154" i="31"/>
  <c r="BA128" i="31"/>
  <c r="BA138" i="31"/>
  <c r="BA143" i="31"/>
  <c r="BA172" i="31"/>
  <c r="BA178" i="31"/>
  <c r="BA192" i="31"/>
  <c r="BA190" i="31"/>
  <c r="BA200" i="31"/>
  <c r="BA220" i="31"/>
  <c r="BA243" i="31"/>
  <c r="BA225" i="31"/>
  <c r="BA214" i="31"/>
  <c r="BA229" i="31"/>
  <c r="BA235" i="31"/>
  <c r="BA237" i="31"/>
  <c r="BA217" i="31"/>
  <c r="BA239" i="31"/>
  <c r="BA233" i="31"/>
  <c r="BA252" i="31"/>
  <c r="BA256" i="31"/>
  <c r="BA261" i="31"/>
  <c r="BA49" i="31"/>
  <c r="BA47" i="31"/>
  <c r="BA198" i="31"/>
  <c r="BA4" i="31"/>
  <c r="BA29" i="31"/>
  <c r="BA13" i="31"/>
  <c r="BA77" i="31"/>
  <c r="BA121" i="31"/>
  <c r="BA151" i="31"/>
  <c r="BA152" i="31"/>
  <c r="BA171" i="31"/>
  <c r="BA175" i="31"/>
  <c r="BA28" i="31"/>
  <c r="BA48" i="31"/>
  <c r="BA32" i="31"/>
  <c r="BA75" i="31"/>
  <c r="BA92" i="31"/>
  <c r="BA104" i="31"/>
  <c r="BA60" i="31"/>
  <c r="BA130" i="31"/>
  <c r="BA132" i="31"/>
  <c r="BA30" i="31"/>
  <c r="BA62" i="31"/>
  <c r="BA93" i="31"/>
  <c r="BA125" i="31"/>
  <c r="BA10" i="31"/>
  <c r="BA74" i="31"/>
  <c r="BA97" i="31"/>
  <c r="BA166" i="31"/>
  <c r="BA84" i="31"/>
  <c r="BA134" i="31"/>
  <c r="BA112" i="31"/>
  <c r="BA153" i="31"/>
  <c r="BA161" i="31"/>
  <c r="BA145" i="31"/>
  <c r="BA188" i="31"/>
  <c r="BA157" i="31"/>
  <c r="BA183" i="31"/>
  <c r="BA184" i="31"/>
  <c r="BA182" i="31"/>
  <c r="BA196" i="31"/>
  <c r="BA210" i="31"/>
  <c r="BA211" i="31"/>
  <c r="BA236" i="31"/>
  <c r="BA247" i="31"/>
  <c r="BA253" i="31"/>
  <c r="BA260" i="31"/>
  <c r="BA267" i="31"/>
  <c r="BA224" i="31"/>
  <c r="BA205" i="31"/>
  <c r="BA218" i="31"/>
  <c r="BA230" i="31"/>
  <c r="BA221" i="31"/>
  <c r="BA115" i="31"/>
  <c r="BA90" i="31"/>
  <c r="BA91" i="31"/>
  <c r="BA9" i="31"/>
  <c r="BA87" i="31"/>
  <c r="BA37" i="31"/>
  <c r="BA176" i="31"/>
  <c r="BA22" i="31"/>
  <c r="BA88" i="31"/>
  <c r="BA133" i="31"/>
  <c r="BA110" i="31"/>
  <c r="BA142" i="31"/>
  <c r="BA53" i="31"/>
  <c r="BA57" i="31"/>
  <c r="BA101" i="31"/>
  <c r="BA162" i="31"/>
  <c r="BA71" i="31"/>
  <c r="BA155" i="31"/>
  <c r="BA96" i="31"/>
  <c r="BA170" i="31"/>
  <c r="BA242" i="31"/>
  <c r="BA251" i="31"/>
  <c r="BA126" i="31"/>
  <c r="BA98" i="31"/>
  <c r="BA46" i="31"/>
  <c r="BA114" i="31"/>
  <c r="BA42" i="31"/>
  <c r="BA108" i="31"/>
  <c r="BA129" i="31"/>
  <c r="BA116" i="31"/>
  <c r="BA165" i="31"/>
  <c r="BA136" i="31"/>
  <c r="BA174" i="31"/>
  <c r="BA191" i="31"/>
  <c r="BA141" i="31"/>
  <c r="BA186" i="31"/>
  <c r="BA208" i="31"/>
  <c r="BA232" i="31"/>
  <c r="BA212" i="31"/>
  <c r="BA259" i="31"/>
  <c r="BA68" i="31"/>
  <c r="BA11" i="31"/>
  <c r="BA6" i="31"/>
  <c r="BA26" i="31"/>
  <c r="BA100" i="31"/>
  <c r="BA187" i="31"/>
  <c r="BA159" i="31"/>
  <c r="BA179" i="31"/>
  <c r="BA216" i="31"/>
  <c r="BA228" i="31"/>
  <c r="BA227" i="31"/>
  <c r="BA263" i="31"/>
  <c r="BA204" i="31"/>
  <c r="BA209" i="31"/>
  <c r="BA226" i="31"/>
  <c r="BA231" i="31"/>
  <c r="BA248" i="31"/>
  <c r="BA245" i="31"/>
  <c r="BA124" i="31"/>
  <c r="BA158" i="31"/>
  <c r="BA234" i="31"/>
  <c r="BA219" i="31"/>
  <c r="BA238" i="31"/>
  <c r="BA264" i="31"/>
  <c r="BA109" i="31"/>
  <c r="BA246" i="31"/>
  <c r="BA206" i="31"/>
  <c r="BA249" i="31"/>
  <c r="BA38" i="31"/>
  <c r="BA23" i="31"/>
  <c r="BA34" i="31"/>
  <c r="BA150" i="31"/>
  <c r="BA107" i="31"/>
  <c r="BA258" i="31"/>
  <c r="BA207" i="31"/>
  <c r="BA244" i="31"/>
  <c r="BA254" i="31"/>
  <c r="BA257" i="31"/>
  <c r="BA262" i="31"/>
  <c r="BA265" i="31"/>
  <c r="BA266" i="31"/>
  <c r="BA213" i="31"/>
  <c r="BA240" i="31"/>
  <c r="BA250" i="31"/>
  <c r="BA270" i="31"/>
  <c r="BT42" i="31" l="1"/>
  <c r="BX40" i="31"/>
  <c r="BU40" i="31"/>
  <c r="BD252" i="31"/>
  <c r="BD247" i="31"/>
  <c r="BD233" i="31"/>
  <c r="BD224" i="31"/>
  <c r="BD217" i="31"/>
  <c r="BD212" i="31"/>
  <c r="BD236" i="31"/>
  <c r="BD103" i="31"/>
  <c r="BD229" i="31"/>
  <c r="BD48" i="31"/>
  <c r="BD213" i="31"/>
  <c r="BD111" i="31"/>
  <c r="BD65" i="31"/>
  <c r="BD53" i="31"/>
  <c r="BD112" i="31"/>
  <c r="BD28" i="31"/>
  <c r="BD57" i="31"/>
  <c r="BG1" i="31"/>
  <c r="BD152" i="31"/>
  <c r="BD69" i="31"/>
  <c r="BD10" i="31"/>
  <c r="BD42" i="31"/>
  <c r="BD107" i="31"/>
  <c r="BD156" i="31"/>
  <c r="BD29" i="31"/>
  <c r="BD13" i="31"/>
  <c r="BD21" i="31"/>
  <c r="BD157" i="31"/>
  <c r="BD168" i="31"/>
  <c r="BD134" i="31"/>
  <c r="BD199" i="31"/>
  <c r="BD138" i="31"/>
  <c r="BD6" i="31"/>
  <c r="BD81" i="31"/>
  <c r="BD177" i="31"/>
  <c r="BD127" i="31"/>
  <c r="BD37" i="31"/>
  <c r="BD147" i="31"/>
  <c r="BD143" i="31"/>
  <c r="BD100" i="31"/>
  <c r="BD91" i="31"/>
  <c r="BD84" i="31"/>
  <c r="BD135" i="31"/>
  <c r="BD140" i="31"/>
  <c r="BD99" i="31"/>
  <c r="BD119" i="31"/>
  <c r="BD32" i="31"/>
  <c r="BD136" i="31"/>
  <c r="BD194" i="31"/>
  <c r="BD190" i="31"/>
  <c r="BD200" i="31"/>
  <c r="BD76" i="31"/>
  <c r="BD33" i="31"/>
  <c r="BD45" i="31"/>
  <c r="BD70" i="31"/>
  <c r="BD181" i="31"/>
  <c r="BD73" i="31"/>
  <c r="BD98" i="31"/>
  <c r="BD44" i="31"/>
  <c r="BD8" i="31"/>
  <c r="BD25" i="31"/>
  <c r="BD123" i="31"/>
  <c r="BD96" i="31"/>
  <c r="BD141" i="31"/>
  <c r="BD164" i="31"/>
  <c r="BD128" i="31"/>
  <c r="BD170" i="31"/>
  <c r="BD39" i="31"/>
  <c r="BD64" i="31"/>
  <c r="BD18" i="31"/>
  <c r="BD27" i="31"/>
  <c r="BD82" i="31"/>
  <c r="BD12" i="31"/>
  <c r="BD7" i="31"/>
  <c r="BD55" i="31"/>
  <c r="BD132" i="31"/>
  <c r="BD35" i="31"/>
  <c r="BD83" i="31"/>
  <c r="BD61" i="31"/>
  <c r="BD41" i="31"/>
  <c r="BD74" i="31"/>
  <c r="BD160" i="31"/>
  <c r="BD193" i="31"/>
  <c r="BD66" i="31"/>
  <c r="BD92" i="31"/>
  <c r="BD104" i="31"/>
  <c r="BD60" i="31"/>
  <c r="BD109" i="31"/>
  <c r="BD130" i="31"/>
  <c r="BD40" i="31"/>
  <c r="BD14" i="31"/>
  <c r="BD36" i="31"/>
  <c r="BD47" i="31"/>
  <c r="BD78" i="31"/>
  <c r="BD88" i="31"/>
  <c r="BD97" i="31"/>
  <c r="BD166" i="31"/>
  <c r="BD121" i="31"/>
  <c r="BD154" i="31"/>
  <c r="BD85" i="31"/>
  <c r="BD90" i="31"/>
  <c r="BD142" i="31"/>
  <c r="BD174" i="31"/>
  <c r="BD175" i="31"/>
  <c r="BD183" i="31"/>
  <c r="BD231" i="31"/>
  <c r="BD216" i="31"/>
  <c r="BD207" i="31"/>
  <c r="BD251" i="31"/>
  <c r="BD239" i="31"/>
  <c r="BD243" i="31"/>
  <c r="BD208" i="31"/>
  <c r="BD260" i="31"/>
  <c r="BD269" i="31"/>
  <c r="BD204" i="31"/>
  <c r="BD209" i="31"/>
  <c r="BD218" i="31"/>
  <c r="BD230" i="31"/>
  <c r="BD214" i="31"/>
  <c r="BD235" i="31"/>
  <c r="BD223" i="31"/>
  <c r="BD242" i="31"/>
  <c r="BD240" i="31"/>
  <c r="BD249" i="31"/>
  <c r="BD254" i="31"/>
  <c r="BD265" i="31"/>
  <c r="BD173" i="31"/>
  <c r="BD159" i="31"/>
  <c r="BD115" i="31"/>
  <c r="BD17" i="31"/>
  <c r="BD26" i="31"/>
  <c r="BD2" i="31"/>
  <c r="BD9" i="31"/>
  <c r="BD95" i="31"/>
  <c r="BD49" i="31"/>
  <c r="BD71" i="31"/>
  <c r="BD11" i="31"/>
  <c r="BD59" i="31"/>
  <c r="BD34" i="31"/>
  <c r="BD93" i="31"/>
  <c r="BD125" i="31"/>
  <c r="BD30" i="31"/>
  <c r="BD52" i="31"/>
  <c r="BD63" i="31"/>
  <c r="BD120" i="31"/>
  <c r="BD129" i="31"/>
  <c r="BD94" i="31"/>
  <c r="BD149" i="31"/>
  <c r="BD158" i="31"/>
  <c r="BD139" i="31"/>
  <c r="BD188" i="31"/>
  <c r="BD191" i="31"/>
  <c r="BD178" i="31"/>
  <c r="BD184" i="31"/>
  <c r="BD186" i="31"/>
  <c r="BD197" i="31"/>
  <c r="BD196" i="31"/>
  <c r="BD259" i="31"/>
  <c r="BD256" i="31"/>
  <c r="BD219" i="31"/>
  <c r="BD261" i="31"/>
  <c r="BD205" i="31"/>
  <c r="BD131" i="31"/>
  <c r="BD169" i="31"/>
  <c r="BD108" i="31"/>
  <c r="BD77" i="31"/>
  <c r="BD144" i="31"/>
  <c r="BD38" i="31"/>
  <c r="BD54" i="31"/>
  <c r="BD23" i="31"/>
  <c r="BD50" i="31"/>
  <c r="BD124" i="31"/>
  <c r="BD118" i="31"/>
  <c r="BD19" i="31"/>
  <c r="BD24" i="31"/>
  <c r="BD56" i="31"/>
  <c r="BD102" i="31"/>
  <c r="BD87" i="31"/>
  <c r="BD189" i="31"/>
  <c r="BD182" i="31"/>
  <c r="BD148" i="31"/>
  <c r="BD58" i="31"/>
  <c r="BD185" i="31"/>
  <c r="BD75" i="31"/>
  <c r="BD80" i="31"/>
  <c r="BD150" i="31"/>
  <c r="BD89" i="31"/>
  <c r="BD117" i="31"/>
  <c r="BD122" i="31"/>
  <c r="BD163" i="31"/>
  <c r="BD161" i="31"/>
  <c r="BD180" i="31"/>
  <c r="BD171" i="31"/>
  <c r="BD176" i="31"/>
  <c r="BD268" i="31"/>
  <c r="BD232" i="31"/>
  <c r="BD5" i="31"/>
  <c r="BD22" i="31"/>
  <c r="BD43" i="31"/>
  <c r="BD31" i="31"/>
  <c r="BD68" i="31"/>
  <c r="BD105" i="31"/>
  <c r="BD126" i="31"/>
  <c r="BD187" i="31"/>
  <c r="BD101" i="31"/>
  <c r="BD165" i="31"/>
  <c r="BD162" i="31"/>
  <c r="BD167" i="31"/>
  <c r="BD179" i="31"/>
  <c r="BD116" i="31"/>
  <c r="BD16" i="31"/>
  <c r="BD86" i="31"/>
  <c r="BD113" i="31"/>
  <c r="BD4" i="31"/>
  <c r="BD20" i="31"/>
  <c r="BD79" i="31"/>
  <c r="BD133" i="31"/>
  <c r="BD155" i="31"/>
  <c r="BD145" i="31"/>
  <c r="BD151" i="31"/>
  <c r="BD192" i="31"/>
  <c r="BD198" i="31"/>
  <c r="BD255" i="31"/>
  <c r="BD220" i="31"/>
  <c r="BD215" i="31"/>
  <c r="BD221" i="31"/>
  <c r="BD244" i="31"/>
  <c r="BD241" i="31"/>
  <c r="BD257" i="31"/>
  <c r="BD110" i="31"/>
  <c r="BD227" i="31"/>
  <c r="BD264" i="31"/>
  <c r="BD3" i="31"/>
  <c r="BD195" i="31"/>
  <c r="BD67" i="31"/>
  <c r="BD15" i="31"/>
  <c r="BD46" i="31"/>
  <c r="BD62" i="31"/>
  <c r="BD137" i="31"/>
  <c r="BD228" i="31"/>
  <c r="BD270" i="31"/>
  <c r="BD210" i="31"/>
  <c r="BD225" i="31"/>
  <c r="BD206" i="31"/>
  <c r="BD237" i="31"/>
  <c r="BD238" i="31"/>
  <c r="BD51" i="31"/>
  <c r="BD72" i="31"/>
  <c r="BD114" i="31"/>
  <c r="BD172" i="31"/>
  <c r="BD222" i="31"/>
  <c r="BD106" i="31"/>
  <c r="BD153" i="31"/>
  <c r="BD146" i="31"/>
  <c r="BD234" i="31"/>
  <c r="BD211" i="31"/>
  <c r="BD263" i="31"/>
  <c r="BD262" i="31"/>
  <c r="BD248" i="31"/>
  <c r="BD245" i="31"/>
  <c r="BD250" i="31"/>
  <c r="BD253" i="31"/>
  <c r="BD266" i="31"/>
  <c r="BD226" i="31"/>
  <c r="BD246" i="31"/>
  <c r="BD258" i="31"/>
  <c r="BD267" i="31"/>
  <c r="BT44" i="31" l="1"/>
  <c r="BX42" i="31"/>
  <c r="BU42" i="31"/>
  <c r="BG262" i="31"/>
  <c r="BG252" i="31"/>
  <c r="BG136" i="31"/>
  <c r="BG79" i="31"/>
  <c r="BG193" i="31"/>
  <c r="BG169" i="31"/>
  <c r="BG212" i="31"/>
  <c r="BG199" i="31"/>
  <c r="BG46" i="31"/>
  <c r="BG30" i="31"/>
  <c r="BG58" i="31"/>
  <c r="BG216" i="31"/>
  <c r="BG204" i="31"/>
  <c r="BG51" i="31"/>
  <c r="BG19" i="31"/>
  <c r="BG217" i="31"/>
  <c r="BG141" i="31"/>
  <c r="BG47" i="31"/>
  <c r="BJ1" i="31"/>
  <c r="BG63" i="31"/>
  <c r="BG5" i="31"/>
  <c r="BG35" i="31"/>
  <c r="BG84" i="31"/>
  <c r="BG115" i="31"/>
  <c r="BG9" i="31"/>
  <c r="BG33" i="31"/>
  <c r="BG107" i="31"/>
  <c r="BG45" i="31"/>
  <c r="BG57" i="31"/>
  <c r="BG87" i="31"/>
  <c r="BG182" i="31"/>
  <c r="BG181" i="31"/>
  <c r="BG73" i="31"/>
  <c r="BG100" i="31"/>
  <c r="BG62" i="31"/>
  <c r="BG17" i="31"/>
  <c r="BG77" i="31"/>
  <c r="BG78" i="31"/>
  <c r="BG99" i="31"/>
  <c r="BG156" i="31"/>
  <c r="BG116" i="31"/>
  <c r="BG166" i="31"/>
  <c r="BG83" i="31"/>
  <c r="BG127" i="31"/>
  <c r="BG10" i="31"/>
  <c r="BG89" i="31"/>
  <c r="BG18" i="31"/>
  <c r="BG14" i="31"/>
  <c r="BG26" i="31"/>
  <c r="BG91" i="31"/>
  <c r="BG135" i="31"/>
  <c r="BG25" i="31"/>
  <c r="BG120" i="31"/>
  <c r="BG170" i="31"/>
  <c r="BG146" i="31"/>
  <c r="BG175" i="31"/>
  <c r="BG3" i="31"/>
  <c r="BG34" i="31"/>
  <c r="BG49" i="31"/>
  <c r="BG128" i="31"/>
  <c r="BG42" i="31"/>
  <c r="BG148" i="31"/>
  <c r="BG119" i="31"/>
  <c r="BG53" i="31"/>
  <c r="BG41" i="31"/>
  <c r="BG140" i="31"/>
  <c r="BG74" i="31"/>
  <c r="BG173" i="31"/>
  <c r="BG177" i="31"/>
  <c r="BG179" i="31"/>
  <c r="BG190" i="31"/>
  <c r="BG28" i="31"/>
  <c r="BG39" i="31"/>
  <c r="BG71" i="31"/>
  <c r="BG6" i="31"/>
  <c r="BG48" i="31"/>
  <c r="BG54" i="31"/>
  <c r="BG32" i="31"/>
  <c r="BG50" i="31"/>
  <c r="BG55" i="31"/>
  <c r="BG66" i="31"/>
  <c r="BG92" i="31"/>
  <c r="BG104" i="31"/>
  <c r="BG43" i="31"/>
  <c r="BG60" i="31"/>
  <c r="BG113" i="31"/>
  <c r="BG132" i="31"/>
  <c r="BG67" i="31"/>
  <c r="BG69" i="31"/>
  <c r="BG37" i="31"/>
  <c r="BG29" i="31"/>
  <c r="BG105" i="31"/>
  <c r="BG21" i="31"/>
  <c r="BG112" i="31"/>
  <c r="BG81" i="31"/>
  <c r="BG144" i="31"/>
  <c r="BG164" i="31"/>
  <c r="BG11" i="31"/>
  <c r="BG76" i="31"/>
  <c r="BG80" i="31"/>
  <c r="BG118" i="31"/>
  <c r="BG40" i="31"/>
  <c r="BG114" i="31"/>
  <c r="BG36" i="31"/>
  <c r="BG108" i="31"/>
  <c r="BG125" i="31"/>
  <c r="BG154" i="31"/>
  <c r="BG90" i="31"/>
  <c r="BG159" i="31"/>
  <c r="BG186" i="31"/>
  <c r="BG196" i="31"/>
  <c r="BG224" i="31"/>
  <c r="BG245" i="31"/>
  <c r="BG260" i="31"/>
  <c r="BG228" i="31"/>
  <c r="BG241" i="31"/>
  <c r="BG269" i="31"/>
  <c r="BG230" i="31"/>
  <c r="BG223" i="31"/>
  <c r="BG206" i="31"/>
  <c r="BG219" i="31"/>
  <c r="BG213" i="31"/>
  <c r="BG231" i="31"/>
  <c r="BG234" i="31"/>
  <c r="BG250" i="31"/>
  <c r="BG257" i="31"/>
  <c r="BG15" i="31"/>
  <c r="BG31" i="31"/>
  <c r="BG103" i="31"/>
  <c r="BG123" i="31"/>
  <c r="BG131" i="31"/>
  <c r="BG185" i="31"/>
  <c r="BG27" i="31"/>
  <c r="BG16" i="31"/>
  <c r="BG59" i="31"/>
  <c r="BG98" i="31"/>
  <c r="BG195" i="31"/>
  <c r="BG24" i="31"/>
  <c r="BG52" i="31"/>
  <c r="BG97" i="31"/>
  <c r="BG150" i="31"/>
  <c r="BG85" i="31"/>
  <c r="BG94" i="31"/>
  <c r="BG138" i="31"/>
  <c r="BG142" i="31"/>
  <c r="BG147" i="31"/>
  <c r="BG161" i="31"/>
  <c r="BG145" i="31"/>
  <c r="BG178" i="31"/>
  <c r="BG183" i="31"/>
  <c r="BG243" i="31"/>
  <c r="BG208" i="31"/>
  <c r="BG251" i="31"/>
  <c r="BG232" i="31"/>
  <c r="BG267" i="31"/>
  <c r="BG265" i="31"/>
  <c r="BG220" i="31"/>
  <c r="BG247" i="31"/>
  <c r="BG207" i="31"/>
  <c r="BG218" i="31"/>
  <c r="BG229" i="31"/>
  <c r="BG221" i="31"/>
  <c r="BG109" i="31"/>
  <c r="BG88" i="31"/>
  <c r="BG61" i="31"/>
  <c r="BG96" i="31"/>
  <c r="BG200" i="31"/>
  <c r="BG160" i="31"/>
  <c r="BG111" i="31"/>
  <c r="BG12" i="31"/>
  <c r="BG4" i="31"/>
  <c r="BG20" i="31"/>
  <c r="BG93" i="31"/>
  <c r="BG129" i="31"/>
  <c r="BG133" i="31"/>
  <c r="BG23" i="31"/>
  <c r="BG157" i="31"/>
  <c r="BG121" i="31"/>
  <c r="BG162" i="31"/>
  <c r="BG152" i="31"/>
  <c r="BG194" i="31"/>
  <c r="BG95" i="31"/>
  <c r="BG13" i="31"/>
  <c r="BG65" i="31"/>
  <c r="BG2" i="31"/>
  <c r="BG7" i="31"/>
  <c r="BG86" i="31"/>
  <c r="BG124" i="31"/>
  <c r="BG130" i="31"/>
  <c r="BG101" i="31"/>
  <c r="BG126" i="31"/>
  <c r="BG134" i="31"/>
  <c r="BG187" i="31"/>
  <c r="BG122" i="31"/>
  <c r="BG191" i="31"/>
  <c r="BG168" i="31"/>
  <c r="BG171" i="31"/>
  <c r="BG176" i="31"/>
  <c r="BG192" i="31"/>
  <c r="BG189" i="31"/>
  <c r="BG38" i="31"/>
  <c r="BG56" i="31"/>
  <c r="BG155" i="31"/>
  <c r="BG117" i="31"/>
  <c r="BG137" i="31"/>
  <c r="BG106" i="31"/>
  <c r="BG172" i="31"/>
  <c r="BG167" i="31"/>
  <c r="BG184" i="31"/>
  <c r="BG263" i="31"/>
  <c r="BG236" i="31"/>
  <c r="BG209" i="31"/>
  <c r="BG210" i="31"/>
  <c r="BG8" i="31"/>
  <c r="BG82" i="31"/>
  <c r="BG22" i="31"/>
  <c r="BG44" i="31"/>
  <c r="BG149" i="31"/>
  <c r="BG158" i="31"/>
  <c r="BG139" i="31"/>
  <c r="BG143" i="31"/>
  <c r="BG165" i="31"/>
  <c r="BG153" i="31"/>
  <c r="BG188" i="31"/>
  <c r="BG180" i="31"/>
  <c r="BG198" i="31"/>
  <c r="BG205" i="31"/>
  <c r="BG222" i="31"/>
  <c r="BG261" i="31"/>
  <c r="BG233" i="31"/>
  <c r="BG255" i="31"/>
  <c r="BG215" i="31"/>
  <c r="BG248" i="31"/>
  <c r="BG102" i="31"/>
  <c r="BG174" i="31"/>
  <c r="BG197" i="31"/>
  <c r="BG253" i="31"/>
  <c r="BG214" i="31"/>
  <c r="BG226" i="31"/>
  <c r="BG211" i="31"/>
  <c r="BG225" i="31"/>
  <c r="BG64" i="31"/>
  <c r="BG75" i="31"/>
  <c r="BG110" i="31"/>
  <c r="BG151" i="31"/>
  <c r="BG238" i="31"/>
  <c r="BG235" i="31"/>
  <c r="BG242" i="31"/>
  <c r="BG246" i="31"/>
  <c r="BG249" i="31"/>
  <c r="BG70" i="31"/>
  <c r="BG68" i="31"/>
  <c r="BG227" i="31"/>
  <c r="BG72" i="31"/>
  <c r="BG163" i="31"/>
  <c r="BG239" i="31"/>
  <c r="BG270" i="31"/>
  <c r="BG237" i="31"/>
  <c r="BG254" i="31"/>
  <c r="BG264" i="31"/>
  <c r="BG256" i="31"/>
  <c r="BG258" i="31"/>
  <c r="BG268" i="31"/>
  <c r="BG259" i="31"/>
  <c r="BG244" i="31"/>
  <c r="BG240" i="31"/>
  <c r="BG266" i="31"/>
  <c r="BJ262" i="31" l="1"/>
  <c r="BJ254" i="31"/>
  <c r="BJ261" i="31"/>
  <c r="BJ247" i="31"/>
  <c r="BJ256" i="31"/>
  <c r="BJ236" i="31"/>
  <c r="BJ234" i="31"/>
  <c r="BJ92" i="31"/>
  <c r="BJ81" i="31"/>
  <c r="BJ80" i="31"/>
  <c r="BJ249" i="31"/>
  <c r="BJ241" i="31"/>
  <c r="BJ181" i="31"/>
  <c r="BJ170" i="31"/>
  <c r="BJ153" i="31"/>
  <c r="BJ61" i="31"/>
  <c r="BJ224" i="31"/>
  <c r="BJ157" i="31"/>
  <c r="BJ156" i="31"/>
  <c r="BJ129" i="31"/>
  <c r="BJ196" i="31"/>
  <c r="BJ45" i="31"/>
  <c r="BJ204" i="31"/>
  <c r="BJ37" i="31"/>
  <c r="BJ33" i="31"/>
  <c r="BJ32" i="31"/>
  <c r="BJ20" i="31"/>
  <c r="BJ16" i="31"/>
  <c r="BJ15" i="31"/>
  <c r="BM1" i="31"/>
  <c r="BJ138" i="31"/>
  <c r="BJ49" i="31"/>
  <c r="BJ6" i="31"/>
  <c r="BJ222" i="31"/>
  <c r="BJ220" i="31"/>
  <c r="BJ211" i="31"/>
  <c r="BJ43" i="31"/>
  <c r="BJ7" i="31"/>
  <c r="BJ128" i="31"/>
  <c r="BJ131" i="31"/>
  <c r="BJ151" i="31"/>
  <c r="BJ17" i="31"/>
  <c r="BJ52" i="31"/>
  <c r="BJ95" i="31"/>
  <c r="BJ103" i="31"/>
  <c r="BJ97" i="31"/>
  <c r="BJ113" i="31"/>
  <c r="BJ178" i="31"/>
  <c r="BJ58" i="31"/>
  <c r="BJ117" i="31"/>
  <c r="BJ106" i="31"/>
  <c r="BJ126" i="31"/>
  <c r="BJ90" i="31"/>
  <c r="BJ96" i="31"/>
  <c r="BJ198" i="31"/>
  <c r="BJ200" i="31"/>
  <c r="BJ162" i="31"/>
  <c r="BJ26" i="31"/>
  <c r="BJ53" i="31"/>
  <c r="BJ63" i="31"/>
  <c r="BJ69" i="31"/>
  <c r="BJ83" i="31"/>
  <c r="BJ140" i="31"/>
  <c r="BJ57" i="31"/>
  <c r="BJ115" i="31"/>
  <c r="BJ121" i="31"/>
  <c r="BJ123" i="31"/>
  <c r="BJ111" i="31"/>
  <c r="BJ136" i="31"/>
  <c r="BJ173" i="31"/>
  <c r="BJ160" i="31"/>
  <c r="BJ169" i="31"/>
  <c r="BJ177" i="31"/>
  <c r="BJ39" i="31"/>
  <c r="BJ18" i="31"/>
  <c r="BJ143" i="31"/>
  <c r="BJ27" i="31"/>
  <c r="BJ22" i="31"/>
  <c r="BJ101" i="31"/>
  <c r="BJ84" i="31"/>
  <c r="BJ110" i="31"/>
  <c r="BJ130" i="31"/>
  <c r="BJ89" i="31"/>
  <c r="BJ29" i="31"/>
  <c r="BJ73" i="31"/>
  <c r="BJ59" i="31"/>
  <c r="BJ9" i="31"/>
  <c r="BJ21" i="31"/>
  <c r="BJ122" i="31"/>
  <c r="BJ107" i="31"/>
  <c r="BJ87" i="31"/>
  <c r="BJ108" i="31"/>
  <c r="BJ127" i="31"/>
  <c r="BJ144" i="31"/>
  <c r="BJ164" i="31"/>
  <c r="BJ152" i="31"/>
  <c r="BJ167" i="31"/>
  <c r="BJ180" i="31"/>
  <c r="BJ183" i="31"/>
  <c r="BJ8" i="31"/>
  <c r="BJ50" i="31"/>
  <c r="BJ66" i="31"/>
  <c r="BJ98" i="31"/>
  <c r="BJ109" i="31"/>
  <c r="BJ47" i="31"/>
  <c r="BJ176" i="31"/>
  <c r="BJ192" i="31"/>
  <c r="BJ91" i="31"/>
  <c r="BJ13" i="31"/>
  <c r="BJ147" i="31"/>
  <c r="BJ71" i="31"/>
  <c r="BJ3" i="31"/>
  <c r="BJ23" i="31"/>
  <c r="BJ38" i="31"/>
  <c r="BJ124" i="31"/>
  <c r="BJ34" i="31"/>
  <c r="BJ195" i="31"/>
  <c r="BJ93" i="31"/>
  <c r="BJ125" i="31"/>
  <c r="BJ24" i="31"/>
  <c r="BJ51" i="31"/>
  <c r="BJ62" i="31"/>
  <c r="BJ120" i="31"/>
  <c r="BJ155" i="31"/>
  <c r="BJ166" i="31"/>
  <c r="BJ149" i="31"/>
  <c r="BJ187" i="31"/>
  <c r="BJ139" i="31"/>
  <c r="BJ188" i="31"/>
  <c r="BJ184" i="31"/>
  <c r="BJ268" i="31"/>
  <c r="BJ207" i="31"/>
  <c r="BJ228" i="31"/>
  <c r="BJ217" i="31"/>
  <c r="BJ205" i="31"/>
  <c r="BJ225" i="31"/>
  <c r="BJ229" i="31"/>
  <c r="BJ257" i="31"/>
  <c r="BJ263" i="31"/>
  <c r="BJ266" i="31"/>
  <c r="BJ10" i="31"/>
  <c r="BJ193" i="31"/>
  <c r="BJ116" i="31"/>
  <c r="BJ141" i="31"/>
  <c r="BJ70" i="31"/>
  <c r="BJ182" i="31"/>
  <c r="BJ4" i="31"/>
  <c r="BJ41" i="31"/>
  <c r="BJ100" i="31"/>
  <c r="BJ75" i="31"/>
  <c r="BJ25" i="31"/>
  <c r="BJ65" i="31"/>
  <c r="BJ68" i="31"/>
  <c r="BJ186" i="31"/>
  <c r="BJ64" i="31"/>
  <c r="BJ76" i="31"/>
  <c r="BJ48" i="31"/>
  <c r="BJ54" i="31"/>
  <c r="BJ86" i="31"/>
  <c r="BJ132" i="31"/>
  <c r="BJ114" i="31"/>
  <c r="BJ14" i="31"/>
  <c r="BJ40" i="31"/>
  <c r="BJ67" i="31"/>
  <c r="BJ78" i="31"/>
  <c r="BJ134" i="31"/>
  <c r="BJ142" i="31"/>
  <c r="BJ163" i="31"/>
  <c r="BJ165" i="31"/>
  <c r="BJ179" i="31"/>
  <c r="BJ168" i="31"/>
  <c r="BJ197" i="31"/>
  <c r="BJ213" i="31"/>
  <c r="BJ251" i="31"/>
  <c r="BJ208" i="31"/>
  <c r="BJ264" i="31"/>
  <c r="BJ227" i="31"/>
  <c r="BJ215" i="31"/>
  <c r="BJ218" i="31"/>
  <c r="BJ223" i="31"/>
  <c r="BJ237" i="31"/>
  <c r="BJ94" i="31"/>
  <c r="BJ148" i="31"/>
  <c r="BJ79" i="31"/>
  <c r="BJ102" i="31"/>
  <c r="BJ185" i="31"/>
  <c r="BJ189" i="31"/>
  <c r="BJ85" i="31"/>
  <c r="BJ99" i="31"/>
  <c r="BJ119" i="31"/>
  <c r="BJ112" i="31"/>
  <c r="BJ44" i="31"/>
  <c r="BJ104" i="31"/>
  <c r="BJ60" i="31"/>
  <c r="BJ30" i="31"/>
  <c r="BJ35" i="31"/>
  <c r="BJ56" i="31"/>
  <c r="BJ88" i="31"/>
  <c r="BJ42" i="31"/>
  <c r="BJ105" i="31"/>
  <c r="BJ36" i="31"/>
  <c r="BJ77" i="31"/>
  <c r="BJ135" i="31"/>
  <c r="BJ2" i="31"/>
  <c r="BJ5" i="31"/>
  <c r="BJ137" i="31"/>
  <c r="BJ159" i="31"/>
  <c r="BJ171" i="31"/>
  <c r="BJ190" i="31"/>
  <c r="BJ28" i="31"/>
  <c r="BJ31" i="31"/>
  <c r="BJ74" i="31"/>
  <c r="BJ194" i="31"/>
  <c r="BJ72" i="31"/>
  <c r="BJ118" i="31"/>
  <c r="BJ133" i="31"/>
  <c r="BJ174" i="31"/>
  <c r="BJ216" i="31"/>
  <c r="BJ219" i="31"/>
  <c r="BJ244" i="31"/>
  <c r="BJ260" i="31"/>
  <c r="BJ267" i="31"/>
  <c r="BJ212" i="31"/>
  <c r="BJ233" i="31"/>
  <c r="BJ270" i="31"/>
  <c r="BJ175" i="31"/>
  <c r="BJ11" i="31"/>
  <c r="BJ55" i="31"/>
  <c r="BJ19" i="31"/>
  <c r="BJ46" i="31"/>
  <c r="BJ154" i="31"/>
  <c r="BJ158" i="31"/>
  <c r="BJ161" i="31"/>
  <c r="BJ172" i="31"/>
  <c r="BJ191" i="31"/>
  <c r="BJ243" i="31"/>
  <c r="BJ206" i="31"/>
  <c r="BJ238" i="31"/>
  <c r="BJ259" i="31"/>
  <c r="BJ255" i="31"/>
  <c r="BJ209" i="31"/>
  <c r="BJ210" i="31"/>
  <c r="BJ235" i="31"/>
  <c r="BJ214" i="31"/>
  <c r="BJ242" i="31"/>
  <c r="BJ230" i="31"/>
  <c r="BJ226" i="31"/>
  <c r="BJ221" i="31"/>
  <c r="BJ232" i="31"/>
  <c r="BJ253" i="31"/>
  <c r="BJ258" i="31"/>
  <c r="BJ146" i="31"/>
  <c r="BJ82" i="31"/>
  <c r="BJ12" i="31"/>
  <c r="BJ150" i="31"/>
  <c r="BJ145" i="31"/>
  <c r="BJ231" i="31"/>
  <c r="BJ239" i="31"/>
  <c r="BJ246" i="31"/>
  <c r="BJ250" i="31"/>
  <c r="BJ245" i="31"/>
  <c r="BJ265" i="31"/>
  <c r="BJ199" i="31"/>
  <c r="BJ252" i="31"/>
  <c r="BJ269" i="31"/>
  <c r="BJ248" i="31"/>
  <c r="BJ240" i="31"/>
  <c r="BT46" i="31"/>
  <c r="BU44" i="31"/>
  <c r="BX44" i="31"/>
  <c r="BT48" i="31" l="1"/>
  <c r="BX46" i="31"/>
  <c r="BU46" i="31"/>
  <c r="BM236" i="31"/>
  <c r="BM257" i="31"/>
  <c r="BM226" i="31"/>
  <c r="BM134" i="31"/>
  <c r="BM126" i="31"/>
  <c r="BM99" i="31"/>
  <c r="BM85" i="31"/>
  <c r="BM77" i="31"/>
  <c r="BM238" i="31"/>
  <c r="BM184" i="31"/>
  <c r="BM164" i="31"/>
  <c r="BM222" i="31"/>
  <c r="BM13" i="31"/>
  <c r="BM139" i="31"/>
  <c r="BM247" i="31"/>
  <c r="BM220" i="31"/>
  <c r="BM68" i="31"/>
  <c r="BM131" i="31"/>
  <c r="BM40" i="31"/>
  <c r="BM5" i="31"/>
  <c r="BM167" i="31"/>
  <c r="BM175" i="31"/>
  <c r="BM169" i="31"/>
  <c r="BM25" i="31"/>
  <c r="BM101" i="31"/>
  <c r="BM148" i="31"/>
  <c r="BM61" i="31"/>
  <c r="BM121" i="31"/>
  <c r="BM90" i="31"/>
  <c r="BM179" i="31"/>
  <c r="BM198" i="31"/>
  <c r="BM189" i="31"/>
  <c r="BM17" i="31"/>
  <c r="BM56" i="31"/>
  <c r="BM52" i="31"/>
  <c r="BM105" i="31"/>
  <c r="BM7" i="31"/>
  <c r="BM36" i="31"/>
  <c r="BM122" i="31"/>
  <c r="BM15" i="31"/>
  <c r="BM83" i="31"/>
  <c r="BM103" i="31"/>
  <c r="BM87" i="31"/>
  <c r="BM20" i="31"/>
  <c r="BM156" i="31"/>
  <c r="BM55" i="31"/>
  <c r="BM181" i="31"/>
  <c r="BM47" i="31"/>
  <c r="BM3" i="31"/>
  <c r="BM65" i="31"/>
  <c r="BM73" i="31"/>
  <c r="BM24" i="31"/>
  <c r="BM31" i="31"/>
  <c r="BM93" i="31"/>
  <c r="BM94" i="31"/>
  <c r="BM115" i="31"/>
  <c r="BM33" i="31"/>
  <c r="BM49" i="31"/>
  <c r="BM146" i="31"/>
  <c r="BM173" i="31"/>
  <c r="BM194" i="31"/>
  <c r="BM64" i="31"/>
  <c r="BM8" i="31"/>
  <c r="BM35" i="31"/>
  <c r="BM51" i="31"/>
  <c r="BM185" i="31"/>
  <c r="BM53" i="31"/>
  <c r="BM4" i="31"/>
  <c r="BM9" i="31"/>
  <c r="BM69" i="31"/>
  <c r="BM95" i="31"/>
  <c r="BM140" i="31"/>
  <c r="BM168" i="31"/>
  <c r="BM57" i="31"/>
  <c r="BM123" i="31"/>
  <c r="BM151" i="31"/>
  <c r="BM159" i="31"/>
  <c r="BM162" i="31"/>
  <c r="BM152" i="31"/>
  <c r="BM171" i="31"/>
  <c r="BM160" i="31"/>
  <c r="BM177" i="31"/>
  <c r="BM27" i="31"/>
  <c r="BM38" i="31"/>
  <c r="BM44" i="31"/>
  <c r="BM16" i="31"/>
  <c r="BM86" i="31"/>
  <c r="BM124" i="31"/>
  <c r="BM34" i="31"/>
  <c r="BM67" i="31"/>
  <c r="BM143" i="31"/>
  <c r="BM37" i="31"/>
  <c r="BM117" i="31"/>
  <c r="BM19" i="31"/>
  <c r="BM89" i="31"/>
  <c r="BM135" i="31"/>
  <c r="BM60" i="31"/>
  <c r="BM106" i="31"/>
  <c r="BM110" i="31"/>
  <c r="BM28" i="31"/>
  <c r="BM71" i="31"/>
  <c r="BM76" i="31"/>
  <c r="BM2" i="31"/>
  <c r="BM59" i="31"/>
  <c r="BM66" i="31"/>
  <c r="BM92" i="31"/>
  <c r="BM104" i="31"/>
  <c r="BM132" i="31"/>
  <c r="BM30" i="31"/>
  <c r="BM62" i="31"/>
  <c r="BM102" i="31"/>
  <c r="BM10" i="31"/>
  <c r="BM74" i="31"/>
  <c r="BM97" i="31"/>
  <c r="BM84" i="31"/>
  <c r="BM112" i="31"/>
  <c r="BM142" i="31"/>
  <c r="BM153" i="31"/>
  <c r="BM161" i="31"/>
  <c r="BM145" i="31"/>
  <c r="BM172" i="31"/>
  <c r="BM188" i="31"/>
  <c r="BM157" i="31"/>
  <c r="BM183" i="31"/>
  <c r="BM192" i="31"/>
  <c r="BM182" i="31"/>
  <c r="BM196" i="31"/>
  <c r="BM211" i="31"/>
  <c r="BM243" i="31"/>
  <c r="BM208" i="31"/>
  <c r="BM232" i="31"/>
  <c r="BM212" i="31"/>
  <c r="BM241" i="31"/>
  <c r="BM246" i="31"/>
  <c r="BM255" i="31"/>
  <c r="BM205" i="31"/>
  <c r="BM215" i="31"/>
  <c r="BM218" i="31"/>
  <c r="BM221" i="31"/>
  <c r="BM242" i="31"/>
  <c r="BM248" i="31"/>
  <c r="BM244" i="31"/>
  <c r="BM249" i="31"/>
  <c r="BM270" i="31"/>
  <c r="BM72" i="31"/>
  <c r="BM107" i="31"/>
  <c r="BM111" i="31"/>
  <c r="BM21" i="31"/>
  <c r="BM45" i="31"/>
  <c r="BM125" i="31"/>
  <c r="BM18" i="31"/>
  <c r="BM75" i="31"/>
  <c r="BM98" i="31"/>
  <c r="BM43" i="31"/>
  <c r="BM70" i="31"/>
  <c r="BM80" i="31"/>
  <c r="BM118" i="31"/>
  <c r="BM46" i="31"/>
  <c r="BM26" i="31"/>
  <c r="BM129" i="31"/>
  <c r="BM155" i="31"/>
  <c r="BM100" i="31"/>
  <c r="BM154" i="31"/>
  <c r="BM158" i="31"/>
  <c r="BM96" i="31"/>
  <c r="BM163" i="31"/>
  <c r="BM165" i="31"/>
  <c r="BM191" i="31"/>
  <c r="BM141" i="31"/>
  <c r="BM200" i="31"/>
  <c r="BM219" i="31"/>
  <c r="BM206" i="31"/>
  <c r="BM228" i="31"/>
  <c r="BM267" i="31"/>
  <c r="BM258" i="31"/>
  <c r="BM269" i="31"/>
  <c r="BM230" i="31"/>
  <c r="BM63" i="31"/>
  <c r="BM81" i="31"/>
  <c r="BM133" i="31"/>
  <c r="BM29" i="31"/>
  <c r="BM23" i="31"/>
  <c r="BM127" i="31"/>
  <c r="BM11" i="31"/>
  <c r="BM82" i="31"/>
  <c r="BM50" i="31"/>
  <c r="BM120" i="31"/>
  <c r="BM150" i="31"/>
  <c r="BM166" i="31"/>
  <c r="BM79" i="31"/>
  <c r="BM119" i="31"/>
  <c r="BM180" i="31"/>
  <c r="BM176" i="31"/>
  <c r="BM199" i="31"/>
  <c r="BM41" i="31"/>
  <c r="BM39" i="31"/>
  <c r="BM113" i="31"/>
  <c r="BM42" i="31"/>
  <c r="BM108" i="31"/>
  <c r="BM116" i="31"/>
  <c r="BM137" i="31"/>
  <c r="BM149" i="31"/>
  <c r="BM187" i="31"/>
  <c r="BM138" i="31"/>
  <c r="BM136" i="31"/>
  <c r="BM174" i="31"/>
  <c r="BM186" i="31"/>
  <c r="BM193" i="31"/>
  <c r="BM91" i="31"/>
  <c r="BM22" i="31"/>
  <c r="BM195" i="31"/>
  <c r="BM14" i="31"/>
  <c r="BM58" i="31"/>
  <c r="BM128" i="31"/>
  <c r="BM147" i="31"/>
  <c r="BM190" i="31"/>
  <c r="BM216" i="31"/>
  <c r="BM259" i="31"/>
  <c r="BM253" i="31"/>
  <c r="BM265" i="31"/>
  <c r="BM109" i="31"/>
  <c r="BM130" i="31"/>
  <c r="BM78" i="31"/>
  <c r="BM170" i="31"/>
  <c r="BM250" i="31"/>
  <c r="BM251" i="31"/>
  <c r="BM210" i="31"/>
  <c r="BM245" i="31"/>
  <c r="BM260" i="31"/>
  <c r="BM207" i="31"/>
  <c r="BM217" i="31"/>
  <c r="BM240" i="31"/>
  <c r="BM256" i="31"/>
  <c r="BM114" i="31"/>
  <c r="BM6" i="31"/>
  <c r="BM48" i="31"/>
  <c r="BM32" i="31"/>
  <c r="BM178" i="31"/>
  <c r="BM209" i="31"/>
  <c r="BM225" i="31"/>
  <c r="BM229" i="31"/>
  <c r="BM227" i="31"/>
  <c r="BM262" i="31"/>
  <c r="BM12" i="31"/>
  <c r="BM54" i="31"/>
  <c r="BM88" i="31"/>
  <c r="BM239" i="31"/>
  <c r="BM224" i="31"/>
  <c r="BM204" i="31"/>
  <c r="BM223" i="31"/>
  <c r="BM213" i="31"/>
  <c r="BM214" i="31"/>
  <c r="BM234" i="31"/>
  <c r="BM144" i="31"/>
  <c r="BM233" i="31"/>
  <c r="BM263" i="31"/>
  <c r="BM254" i="31"/>
  <c r="BM261" i="31"/>
  <c r="BM266" i="31"/>
  <c r="BM252" i="31"/>
  <c r="BM264" i="31"/>
  <c r="BM197" i="31"/>
  <c r="BM235" i="31"/>
  <c r="BM237" i="31"/>
  <c r="BM231" i="31"/>
  <c r="BM268" i="31"/>
  <c r="BT50" i="31" l="1"/>
  <c r="BU48" i="31"/>
  <c r="BX48" i="31"/>
  <c r="BT52" i="31" l="1"/>
  <c r="BX50" i="31"/>
  <c r="BU50" i="31"/>
  <c r="BT54" i="31" l="1"/>
  <c r="BU52" i="31"/>
  <c r="BX52" i="31"/>
  <c r="BT56" i="31" l="1"/>
  <c r="BX54" i="31"/>
  <c r="BU54" i="31"/>
  <c r="BT58" i="31" l="1"/>
  <c r="BU56" i="31"/>
  <c r="BX56" i="31"/>
  <c r="BT60" i="31" l="1"/>
  <c r="BX58" i="31"/>
  <c r="BU58" i="31"/>
  <c r="BT62" i="31" l="1"/>
  <c r="BX60" i="31"/>
  <c r="BU60" i="31"/>
  <c r="BT64" i="31" l="1"/>
  <c r="BU62" i="31"/>
  <c r="BX62" i="31"/>
  <c r="BT66" i="31" l="1"/>
  <c r="BU64" i="31"/>
  <c r="BX64" i="31"/>
  <c r="BT68" i="31" l="1"/>
  <c r="BU66" i="31"/>
  <c r="BX66" i="31"/>
  <c r="BT70" i="31" l="1"/>
  <c r="BX68" i="31"/>
  <c r="BU68" i="31"/>
  <c r="BT72" i="31" l="1"/>
  <c r="BX70" i="31"/>
  <c r="BU70" i="31"/>
  <c r="BT74" i="31" l="1"/>
  <c r="BX72" i="31"/>
  <c r="BU72" i="31"/>
  <c r="BT76" i="31" l="1"/>
  <c r="BU74" i="31"/>
  <c r="BX74" i="31"/>
  <c r="BT78" i="31" l="1"/>
  <c r="BU76" i="31"/>
  <c r="BX76" i="31"/>
  <c r="BT80" i="31" l="1"/>
  <c r="BX78" i="31"/>
  <c r="BU78" i="31"/>
  <c r="BT82" i="31" l="1"/>
  <c r="BX80" i="31"/>
  <c r="BU80" i="31"/>
  <c r="BT84" i="31" l="1"/>
  <c r="BX82" i="31"/>
  <c r="BU82" i="31"/>
  <c r="BT86" i="31" l="1"/>
  <c r="BX84" i="31"/>
  <c r="BU84" i="31"/>
  <c r="BT88" i="31" l="1"/>
  <c r="BU86" i="31"/>
  <c r="BX86" i="31"/>
  <c r="BT90" i="31" l="1"/>
  <c r="BU88" i="31"/>
  <c r="BX88" i="31"/>
  <c r="BT92" i="31" l="1"/>
  <c r="BX90" i="31"/>
  <c r="BU90" i="31"/>
  <c r="BT94" i="31" l="1"/>
  <c r="BU92" i="31"/>
  <c r="BX92" i="31"/>
  <c r="BT96" i="31" l="1"/>
  <c r="BU94" i="31"/>
  <c r="BX94" i="31"/>
  <c r="BX96" i="31" l="1"/>
  <c r="BT98" i="31"/>
  <c r="BU96" i="31"/>
  <c r="BT100" i="31" l="1"/>
  <c r="BU98" i="31"/>
  <c r="BX98" i="31"/>
  <c r="BT102" i="31" l="1"/>
  <c r="BU100" i="31"/>
  <c r="BX100" i="31"/>
  <c r="BT104" i="31" l="1"/>
  <c r="BX102" i="31"/>
  <c r="BU102" i="31"/>
  <c r="BT106" i="31" l="1"/>
  <c r="BX104" i="31"/>
  <c r="BU104" i="31"/>
  <c r="BT108" i="31" l="1"/>
  <c r="BX106" i="31"/>
  <c r="BU106" i="31"/>
  <c r="BT110" i="31" l="1"/>
  <c r="BU108" i="31"/>
  <c r="BX108" i="31"/>
  <c r="BT112" i="31" l="1"/>
  <c r="BX110" i="31"/>
  <c r="BU110" i="31"/>
  <c r="BT114" i="31" l="1"/>
  <c r="BU112" i="31"/>
  <c r="BX112" i="31"/>
  <c r="BT116" i="31" l="1"/>
  <c r="BU114" i="31"/>
  <c r="BX114" i="31"/>
  <c r="BT118" i="31" l="1"/>
  <c r="BU116" i="31"/>
  <c r="BX116" i="31"/>
  <c r="BT120" i="31" l="1"/>
  <c r="BX118" i="31"/>
  <c r="BU118" i="31"/>
  <c r="BT122" i="31" l="1"/>
  <c r="BU120" i="31"/>
  <c r="BX120" i="31"/>
  <c r="BT124" i="31" l="1"/>
  <c r="BU122" i="31"/>
  <c r="BX122" i="31"/>
  <c r="BT126" i="31" l="1"/>
  <c r="BU124" i="31"/>
  <c r="BX124" i="31"/>
  <c r="BT128" i="31" l="1"/>
  <c r="BX126" i="31"/>
  <c r="BU126" i="31"/>
  <c r="BT130" i="31" l="1"/>
  <c r="BU128" i="31"/>
  <c r="BX128" i="31"/>
  <c r="BT132" i="31" l="1"/>
  <c r="BX130" i="31"/>
  <c r="BU130" i="31"/>
  <c r="BT134" i="31" l="1"/>
  <c r="BX132" i="31"/>
  <c r="BU132" i="31"/>
  <c r="BT136" i="31" l="1"/>
  <c r="BU134" i="31"/>
  <c r="BX134" i="31"/>
  <c r="BT138" i="31" l="1"/>
  <c r="BU136" i="31"/>
  <c r="BX136" i="31"/>
  <c r="BT140" i="31" l="1"/>
  <c r="BX138" i="31"/>
  <c r="BU138" i="31"/>
  <c r="BT142" i="31" l="1"/>
  <c r="BU140" i="31"/>
  <c r="BX140" i="31"/>
  <c r="BT144" i="31" l="1"/>
  <c r="BX142" i="31"/>
  <c r="BU142" i="31"/>
  <c r="BT146" i="31" l="1"/>
  <c r="BU144" i="31"/>
  <c r="BX144" i="31"/>
  <c r="BT148" i="31" l="1"/>
  <c r="BX146" i="31"/>
  <c r="BU146" i="31"/>
  <c r="BT150" i="31" l="1"/>
  <c r="BX148" i="31"/>
  <c r="BU148" i="31"/>
  <c r="BT152" i="31" l="1"/>
  <c r="BU150" i="31"/>
  <c r="BX150" i="31"/>
  <c r="BT154" i="31" l="1"/>
  <c r="BU152" i="31"/>
  <c r="BX152" i="31"/>
  <c r="BT156" i="31" l="1"/>
  <c r="BX154" i="31"/>
  <c r="BU154" i="31"/>
  <c r="BT158" i="31" l="1"/>
  <c r="BX156" i="31"/>
  <c r="BU156" i="31"/>
  <c r="BX158" i="31" l="1"/>
  <c r="BT160" i="31"/>
  <c r="BU158" i="31"/>
  <c r="BX160" i="31" l="1"/>
  <c r="BT162" i="31"/>
  <c r="BU160" i="31"/>
  <c r="BT164" i="31" l="1"/>
  <c r="BU162" i="31"/>
  <c r="BX162" i="31"/>
  <c r="BT166" i="31" l="1"/>
  <c r="BU164" i="31"/>
  <c r="BX164" i="31"/>
  <c r="BT168" i="31" l="1"/>
  <c r="BX166" i="31"/>
  <c r="BU166" i="31"/>
  <c r="BU168" i="31" l="1"/>
  <c r="BT170" i="31"/>
  <c r="BX168" i="31"/>
  <c r="BT172" i="31" l="1"/>
  <c r="BU170" i="31"/>
  <c r="BX170" i="31"/>
  <c r="BT174" i="31" l="1"/>
  <c r="BX172" i="31"/>
  <c r="BU172" i="31"/>
  <c r="BT176" i="31" l="1"/>
  <c r="BU174" i="31"/>
  <c r="BX174" i="31"/>
  <c r="BT178" i="31" l="1"/>
  <c r="BU176" i="31"/>
  <c r="BX176" i="31"/>
  <c r="BT180" i="31" l="1"/>
  <c r="BX178" i="31"/>
  <c r="BU178" i="31"/>
  <c r="BT182" i="31" l="1"/>
  <c r="BX180" i="31"/>
  <c r="BU180" i="31"/>
  <c r="BT184" i="31" l="1"/>
  <c r="BX182" i="31"/>
  <c r="BU182" i="31"/>
  <c r="BT186" i="31" l="1"/>
  <c r="BX184" i="31"/>
  <c r="BU184" i="31"/>
  <c r="BT188" i="31" l="1"/>
  <c r="BX186" i="31"/>
  <c r="BU186" i="31"/>
  <c r="BT190" i="31" l="1"/>
  <c r="BX188" i="31"/>
  <c r="BU188" i="31"/>
  <c r="BT192" i="31" l="1"/>
  <c r="BX190" i="31"/>
  <c r="BU190" i="31"/>
  <c r="BT194" i="31" l="1"/>
  <c r="BU192" i="31"/>
  <c r="BX192" i="31"/>
  <c r="BT196" i="31" l="1"/>
  <c r="BX194" i="31"/>
  <c r="BU194" i="31"/>
  <c r="BT198" i="31" l="1"/>
  <c r="BU196" i="31"/>
  <c r="BX196" i="31"/>
  <c r="BT200" i="31" l="1"/>
  <c r="BX198" i="31"/>
  <c r="BU198" i="31"/>
  <c r="BT202" i="31" l="1"/>
  <c r="BU200" i="31"/>
  <c r="BX200" i="31"/>
  <c r="BT204" i="31" l="1"/>
  <c r="BU202" i="31"/>
  <c r="BX202" i="31"/>
  <c r="BT206" i="31" l="1"/>
  <c r="BX204" i="31"/>
  <c r="BU204" i="31"/>
  <c r="BT208" i="31" l="1"/>
  <c r="BU206" i="31"/>
  <c r="BX206" i="31"/>
  <c r="BT210" i="31" l="1"/>
  <c r="BU208" i="31"/>
  <c r="BX208" i="31"/>
  <c r="BT212" i="31" l="1"/>
  <c r="BU210" i="31"/>
  <c r="BX210" i="31"/>
  <c r="BT214" i="31" l="1"/>
  <c r="BU212" i="31"/>
  <c r="BX212" i="31"/>
  <c r="BT216" i="31" l="1"/>
  <c r="BU214" i="31"/>
  <c r="BX214" i="31"/>
  <c r="BT218" i="31" l="1"/>
  <c r="BX216" i="31"/>
  <c r="BU216" i="31"/>
  <c r="BT220" i="31" l="1"/>
  <c r="BX218" i="31"/>
  <c r="BU218" i="31"/>
  <c r="BT222" i="31" l="1"/>
  <c r="BU220" i="31"/>
  <c r="BX220" i="31"/>
  <c r="BT224" i="31" l="1"/>
  <c r="BX222" i="31"/>
  <c r="BU222" i="31"/>
  <c r="BT226" i="31" l="1"/>
  <c r="BX224" i="31"/>
  <c r="BU224" i="31"/>
  <c r="BT228" i="31" l="1"/>
  <c r="BX226" i="31"/>
  <c r="BU226" i="31"/>
  <c r="BT230" i="31" l="1"/>
  <c r="BU228" i="31"/>
  <c r="BX228" i="31"/>
  <c r="BT232" i="31" l="1"/>
  <c r="BU230" i="31"/>
  <c r="BX230" i="31"/>
  <c r="BT234" i="31" l="1"/>
  <c r="BU232" i="31"/>
  <c r="BX232" i="31"/>
  <c r="BT236" i="31" l="1"/>
  <c r="BU234" i="31"/>
  <c r="BX234" i="31"/>
  <c r="BX236" i="31" l="1"/>
  <c r="BT238" i="31"/>
  <c r="BU236" i="31"/>
  <c r="BT240" i="31" l="1"/>
  <c r="BU238" i="31"/>
  <c r="BX238" i="31"/>
  <c r="BT242" i="31" l="1"/>
  <c r="BX240" i="31"/>
  <c r="BU240" i="31"/>
  <c r="BT244" i="31" l="1"/>
  <c r="BX242" i="31"/>
  <c r="BU242" i="31"/>
  <c r="BT246" i="31" l="1"/>
  <c r="BU244" i="31"/>
  <c r="BX244" i="31"/>
  <c r="BT248" i="31" l="1"/>
  <c r="BU246" i="31"/>
  <c r="BX246" i="31"/>
  <c r="BT250" i="31" l="1"/>
  <c r="BX248" i="31"/>
  <c r="BU248" i="31"/>
  <c r="BT252" i="31" l="1"/>
  <c r="BU250" i="31"/>
  <c r="BX250" i="31"/>
  <c r="BT254" i="31" l="1"/>
  <c r="BU252" i="31"/>
  <c r="BX252" i="31"/>
  <c r="BT256" i="31" l="1"/>
  <c r="BX254" i="31"/>
  <c r="BU254" i="31"/>
  <c r="BT258" i="31" l="1"/>
  <c r="BX256" i="31"/>
  <c r="BU256" i="31"/>
  <c r="BT260" i="31" l="1"/>
  <c r="BU258" i="31"/>
  <c r="BX258" i="31"/>
  <c r="BT262" i="31" l="1"/>
  <c r="BX260" i="31"/>
  <c r="BU260" i="31"/>
  <c r="BT264" i="31" l="1"/>
  <c r="BU262" i="31"/>
  <c r="BX262" i="31"/>
  <c r="BT266" i="31" l="1"/>
  <c r="BX264" i="31"/>
  <c r="BU264" i="31"/>
  <c r="BT268" i="31" l="1"/>
  <c r="BX266" i="31"/>
  <c r="BU266" i="31"/>
  <c r="BT270" i="31" l="1"/>
  <c r="BU268" i="31"/>
  <c r="BX268" i="31"/>
  <c r="BT272" i="31" l="1"/>
  <c r="BX270" i="31"/>
  <c r="BU270" i="31"/>
  <c r="BT274" i="31" l="1"/>
  <c r="BU272" i="31"/>
  <c r="BX272" i="31"/>
  <c r="BT276" i="31" l="1"/>
  <c r="BX274" i="31"/>
  <c r="BU274" i="31"/>
  <c r="BT278" i="31" l="1"/>
  <c r="BU276" i="31"/>
  <c r="BX276" i="31"/>
  <c r="BT280" i="31" l="1"/>
  <c r="BX278" i="31"/>
  <c r="BU278" i="31"/>
  <c r="BT282" i="31" l="1"/>
  <c r="BU280" i="31"/>
  <c r="BX280" i="31"/>
  <c r="BT284" i="31" l="1"/>
  <c r="BU282" i="31"/>
  <c r="BX282" i="31"/>
  <c r="BT286" i="31" l="1"/>
  <c r="BX284" i="31"/>
  <c r="BU284" i="31"/>
  <c r="BT288" i="31" l="1"/>
  <c r="BU286" i="31"/>
  <c r="BX286" i="31"/>
  <c r="BT290" i="31" l="1"/>
  <c r="BU288" i="31"/>
  <c r="BX288" i="31"/>
  <c r="BT292" i="31" l="1"/>
  <c r="BX290" i="31"/>
  <c r="BU290" i="31"/>
  <c r="BT294" i="31" l="1"/>
  <c r="BU292" i="31"/>
  <c r="BX292" i="31"/>
  <c r="BT296" i="31" l="1"/>
  <c r="BX294" i="31"/>
  <c r="BU294" i="31"/>
  <c r="BU296" i="31" l="1"/>
  <c r="BT298" i="31"/>
  <c r="BX296" i="31"/>
  <c r="BT300" i="31" l="1"/>
  <c r="BX298" i="31"/>
  <c r="BU298" i="31"/>
  <c r="BT302" i="31" l="1"/>
  <c r="BX300" i="31"/>
  <c r="BU300" i="31"/>
  <c r="BT304" i="31" l="1"/>
  <c r="BU302" i="31"/>
  <c r="BX302" i="31"/>
  <c r="BT306" i="31" l="1"/>
  <c r="BX304" i="31"/>
  <c r="BU304" i="31"/>
  <c r="BT308" i="31" l="1"/>
  <c r="BX306" i="31"/>
  <c r="BU306" i="31"/>
  <c r="BT310" i="31" l="1"/>
  <c r="BX308" i="31"/>
  <c r="BU308" i="31"/>
  <c r="BT312" i="31" l="1"/>
  <c r="BX310" i="31"/>
  <c r="BU310" i="31"/>
  <c r="BT314" i="31" l="1"/>
  <c r="BU312" i="31"/>
  <c r="BX312" i="31"/>
  <c r="BT316" i="31" l="1"/>
  <c r="BU314" i="31"/>
  <c r="BX314" i="31"/>
  <c r="BT318" i="31" l="1"/>
  <c r="BX316" i="31"/>
  <c r="BU316" i="31"/>
  <c r="BT320" i="31" l="1"/>
  <c r="BU318" i="31"/>
  <c r="BX318" i="31"/>
  <c r="BT322" i="31" l="1"/>
  <c r="BX320" i="31"/>
  <c r="BU320" i="31"/>
  <c r="BT324" i="31" l="1"/>
  <c r="BU322" i="31"/>
  <c r="BX322" i="31"/>
  <c r="BX324" i="31" l="1"/>
  <c r="BT326" i="31"/>
  <c r="BU324" i="31"/>
  <c r="BT328" i="31" l="1"/>
  <c r="BU326" i="31"/>
  <c r="BX326" i="31"/>
  <c r="BT330" i="31" l="1"/>
  <c r="BX328" i="31"/>
  <c r="BU328" i="31"/>
  <c r="BU330" i="31" l="1"/>
  <c r="BT332" i="31"/>
  <c r="BX330" i="31"/>
  <c r="BT334" i="31" l="1"/>
  <c r="BU332" i="31"/>
  <c r="BX332" i="31"/>
  <c r="BT336" i="31" l="1"/>
  <c r="BX334" i="31"/>
  <c r="BU334" i="31"/>
  <c r="BT338" i="31" l="1"/>
  <c r="BX336" i="31"/>
  <c r="BU336" i="31"/>
  <c r="BT340" i="31" l="1"/>
  <c r="BX338" i="31"/>
  <c r="BU338" i="31"/>
  <c r="BT342" i="31" l="1"/>
  <c r="BU340" i="31"/>
  <c r="BX340" i="31"/>
  <c r="BT344" i="31" l="1"/>
  <c r="BX342" i="31"/>
  <c r="BU342" i="31"/>
  <c r="BT346" i="31" l="1"/>
  <c r="BU344" i="31"/>
  <c r="BX344" i="31"/>
  <c r="BT348" i="31" l="1"/>
  <c r="BX346" i="31"/>
  <c r="BU346" i="31"/>
  <c r="BT350" i="31" l="1"/>
  <c r="BX348" i="31"/>
  <c r="BU348" i="31"/>
  <c r="BT352" i="31" l="1"/>
  <c r="BU350" i="31"/>
  <c r="BX350" i="31"/>
  <c r="BT354" i="31" l="1"/>
  <c r="BX352" i="31"/>
  <c r="BU352" i="31"/>
  <c r="BT356" i="31" l="1"/>
  <c r="BU354" i="31"/>
  <c r="BX354" i="31"/>
  <c r="BT358" i="31" l="1"/>
  <c r="BU356" i="31"/>
  <c r="BX356" i="31"/>
  <c r="BT360" i="31" l="1"/>
  <c r="BU358" i="31"/>
  <c r="BX358" i="31"/>
  <c r="BX360" i="31" l="1"/>
  <c r="BT362" i="31"/>
  <c r="BU360" i="31"/>
  <c r="BT364" i="31" l="1"/>
  <c r="BU362" i="31"/>
  <c r="BX362" i="31"/>
  <c r="BT366" i="31" l="1"/>
  <c r="BX364" i="31"/>
  <c r="BU364" i="31"/>
  <c r="BT368" i="31" l="1"/>
  <c r="BX366" i="31"/>
  <c r="BU366" i="31"/>
  <c r="BX368" i="31" l="1"/>
  <c r="BT370" i="31"/>
  <c r="BU368" i="31"/>
  <c r="BT372" i="31" l="1"/>
  <c r="BX370" i="31"/>
  <c r="BU370" i="31"/>
  <c r="BT374" i="31" l="1"/>
  <c r="BU372" i="31"/>
  <c r="BX372" i="31"/>
  <c r="BT376" i="31" l="1"/>
  <c r="BX374" i="31"/>
  <c r="BU374" i="31"/>
  <c r="BT378" i="31" l="1"/>
  <c r="BU376" i="31"/>
  <c r="BX376" i="31"/>
  <c r="BT380" i="31" l="1"/>
  <c r="BU378" i="31"/>
  <c r="BX378" i="31"/>
  <c r="BT382" i="31" l="1"/>
  <c r="BX380" i="31"/>
  <c r="BU380" i="31"/>
  <c r="BT384" i="31" l="1"/>
  <c r="BX382" i="31"/>
  <c r="BU382" i="31"/>
  <c r="BT386" i="31" l="1"/>
  <c r="BX384" i="31"/>
  <c r="BU384" i="31"/>
  <c r="BU386" i="31" l="1"/>
  <c r="BT388" i="31"/>
  <c r="BX386" i="31"/>
  <c r="BT390" i="31" l="1"/>
  <c r="BX388" i="31"/>
  <c r="BU388" i="31"/>
  <c r="BT392" i="31" l="1"/>
  <c r="BX390" i="31"/>
  <c r="BU390" i="31"/>
  <c r="BT394" i="31" l="1"/>
  <c r="BU392" i="31"/>
  <c r="BX392" i="31"/>
  <c r="BT396" i="31" l="1"/>
  <c r="BU394" i="31"/>
  <c r="BX394" i="31"/>
  <c r="BT398" i="31" l="1"/>
  <c r="BX396" i="31"/>
  <c r="BU396" i="31"/>
  <c r="BT400" i="31" l="1"/>
  <c r="BX398" i="31"/>
  <c r="BU398" i="31"/>
  <c r="BT402" i="31" l="1"/>
  <c r="BX400" i="31"/>
  <c r="BU400" i="31"/>
  <c r="BT404" i="31" l="1"/>
  <c r="BU402" i="31"/>
  <c r="BX402" i="31"/>
  <c r="BT406" i="31" l="1"/>
  <c r="BX404" i="31"/>
  <c r="BU404" i="31"/>
  <c r="BT408" i="31" l="1"/>
  <c r="BU406" i="31"/>
  <c r="BX406" i="31"/>
  <c r="BT410" i="31" l="1"/>
  <c r="BU408" i="31"/>
  <c r="BX408" i="31"/>
  <c r="BT412" i="31" l="1"/>
  <c r="BU410" i="31"/>
  <c r="BX410" i="31"/>
  <c r="BT414" i="31" l="1"/>
  <c r="BX412" i="31"/>
  <c r="BU412" i="31"/>
  <c r="BT416" i="31" l="1"/>
  <c r="BU414" i="31"/>
  <c r="BX414" i="31"/>
  <c r="BT418" i="31" l="1"/>
  <c r="BU416" i="31"/>
  <c r="BX416" i="31"/>
  <c r="BT420" i="31" l="1"/>
  <c r="BX418" i="31"/>
  <c r="BU418" i="31"/>
  <c r="BT422" i="31" l="1"/>
  <c r="BX420" i="31"/>
  <c r="BU420" i="31"/>
  <c r="BT424" i="31" l="1"/>
  <c r="BX422" i="31"/>
  <c r="BU422" i="31"/>
  <c r="BT426" i="31" l="1"/>
  <c r="BU424" i="31"/>
  <c r="BX424" i="31"/>
  <c r="BT428" i="31" l="1"/>
  <c r="BU426" i="31"/>
  <c r="BX426" i="31"/>
  <c r="BT430" i="31" l="1"/>
  <c r="BU428" i="31"/>
  <c r="BX428" i="31"/>
  <c r="BT432" i="31" l="1"/>
  <c r="BU430" i="31"/>
  <c r="BX430" i="31"/>
  <c r="BT434" i="31" l="1"/>
  <c r="BU432" i="31"/>
  <c r="BX432" i="31"/>
  <c r="BT436" i="31" l="1"/>
  <c r="BX434" i="31"/>
  <c r="BU434" i="31"/>
  <c r="BT438" i="31" l="1"/>
  <c r="BU436" i="31"/>
  <c r="BX436" i="31"/>
  <c r="BU438" i="31" l="1"/>
  <c r="BT440" i="31"/>
  <c r="BX438" i="31"/>
  <c r="BT442" i="31" l="1"/>
  <c r="BU440" i="31"/>
  <c r="BX440" i="31"/>
  <c r="BT444" i="31" l="1"/>
  <c r="BX442" i="31"/>
  <c r="BU442" i="31"/>
  <c r="BT446" i="31" l="1"/>
  <c r="BU444" i="31"/>
  <c r="BX444" i="31"/>
  <c r="BT448" i="31" l="1"/>
  <c r="BX446" i="31"/>
  <c r="BU446" i="31"/>
  <c r="BT450" i="31" l="1"/>
  <c r="BU448" i="31"/>
  <c r="BX448" i="31"/>
  <c r="BT452" i="31" l="1"/>
  <c r="BU450" i="31"/>
  <c r="BX450" i="31"/>
  <c r="BT454" i="31" l="1"/>
  <c r="BX452" i="31"/>
  <c r="BU452" i="31"/>
  <c r="BT456" i="31" l="1"/>
  <c r="BU454" i="31"/>
  <c r="BX454" i="31"/>
  <c r="BT458" i="31" l="1"/>
  <c r="BX456" i="31"/>
  <c r="BU456" i="31"/>
  <c r="BU458" i="31" l="1"/>
  <c r="BT460" i="31"/>
  <c r="BX458" i="31"/>
  <c r="BT462" i="31" l="1"/>
  <c r="BX460" i="31"/>
  <c r="BU460" i="31"/>
  <c r="BT464" i="31" l="1"/>
  <c r="BU462" i="31"/>
  <c r="BX462" i="31"/>
  <c r="BT466" i="31" l="1"/>
  <c r="BU464" i="31"/>
  <c r="BX464" i="31"/>
  <c r="BT468" i="31" l="1"/>
  <c r="BX466" i="31"/>
  <c r="BU466" i="31"/>
  <c r="BX468" i="31" l="1"/>
  <c r="BT470" i="31"/>
  <c r="BU468" i="31"/>
  <c r="BX470" i="31" l="1"/>
  <c r="BT472" i="31"/>
  <c r="BU470" i="31"/>
  <c r="BT474" i="31" l="1"/>
  <c r="BU472" i="31"/>
  <c r="BX472" i="31"/>
  <c r="BT476" i="31" l="1"/>
  <c r="BX474" i="31"/>
  <c r="BU474" i="31"/>
  <c r="BT478" i="31" l="1"/>
  <c r="BX476" i="31"/>
  <c r="BU476" i="31"/>
  <c r="BX478" i="31" l="1"/>
  <c r="BT480" i="31"/>
  <c r="BU478" i="31"/>
  <c r="BX480" i="31" l="1"/>
  <c r="BT482" i="31"/>
  <c r="BU480" i="31"/>
  <c r="BT484" i="31" l="1"/>
  <c r="BU482" i="31"/>
  <c r="BX482" i="31"/>
  <c r="BT486" i="31" l="1"/>
  <c r="BX484" i="31"/>
  <c r="BU484" i="31"/>
  <c r="BT488" i="31" l="1"/>
  <c r="BX486" i="31"/>
  <c r="BU486" i="31"/>
  <c r="BT490" i="31" l="1"/>
  <c r="BX488" i="31"/>
  <c r="BU488" i="31"/>
  <c r="BT492" i="31" l="1"/>
  <c r="BU490" i="31"/>
  <c r="BX490" i="31"/>
  <c r="BT494" i="31" l="1"/>
  <c r="BU492" i="31"/>
  <c r="BX492" i="31"/>
  <c r="BX494" i="31" l="1"/>
  <c r="BT496" i="31"/>
  <c r="BU494" i="31"/>
  <c r="BT498" i="31" l="1"/>
  <c r="BU496" i="31"/>
  <c r="BX496" i="31"/>
  <c r="BT500" i="31" l="1"/>
  <c r="BX498" i="31"/>
  <c r="BU498" i="31"/>
  <c r="BU500" i="31" l="1"/>
  <c r="BT502" i="31"/>
  <c r="BX500" i="31"/>
  <c r="BT504" i="31" l="1"/>
  <c r="BX502" i="31"/>
  <c r="BU502" i="31"/>
  <c r="BT506" i="31" l="1"/>
  <c r="BU504" i="31"/>
  <c r="BX504" i="31"/>
  <c r="BT508" i="31" l="1"/>
  <c r="BU506" i="31"/>
  <c r="BX506" i="31"/>
  <c r="BT510" i="31" l="1"/>
  <c r="BU508" i="31"/>
  <c r="BX508" i="31"/>
  <c r="BT512" i="31" l="1"/>
  <c r="BU510" i="31"/>
  <c r="BX510" i="31"/>
  <c r="BT514" i="31" l="1"/>
  <c r="BU512" i="31"/>
  <c r="BX512" i="31"/>
  <c r="BT516" i="31" l="1"/>
  <c r="BU514" i="31"/>
  <c r="BX514" i="31"/>
  <c r="BT518" i="31" l="1"/>
  <c r="BX516" i="31"/>
  <c r="BU516" i="31"/>
  <c r="BT520" i="31" l="1"/>
  <c r="BU518" i="31"/>
  <c r="BX518" i="31"/>
  <c r="BT522" i="31" l="1"/>
  <c r="BX520" i="31"/>
  <c r="BU520" i="31"/>
  <c r="BT524" i="31" l="1"/>
  <c r="BU522" i="31"/>
  <c r="BX522" i="31"/>
  <c r="BT526" i="31" l="1"/>
  <c r="BU524" i="31"/>
  <c r="BX524" i="31"/>
  <c r="BT528" i="31" l="1"/>
  <c r="BU526" i="31"/>
  <c r="BX526" i="31"/>
  <c r="BT530" i="31" l="1"/>
  <c r="BX528" i="31"/>
  <c r="BU528" i="31"/>
  <c r="BT532" i="31" l="1"/>
  <c r="BX530" i="31"/>
  <c r="BU530" i="31"/>
  <c r="BT534" i="31" l="1"/>
  <c r="BX532" i="31"/>
  <c r="BU532" i="31"/>
  <c r="BT536" i="31" l="1"/>
  <c r="BX534" i="31"/>
  <c r="BU534" i="31"/>
  <c r="BT538" i="31" l="1"/>
  <c r="BU536" i="31"/>
  <c r="BX536" i="31"/>
  <c r="BT540" i="31" l="1"/>
  <c r="BU538" i="31"/>
  <c r="BX538" i="31"/>
  <c r="BT542" i="31" l="1"/>
  <c r="BU540" i="31"/>
  <c r="BX540" i="31"/>
  <c r="BT544" i="31" l="1"/>
  <c r="BU542" i="31"/>
  <c r="BX542" i="31"/>
  <c r="BT546" i="31" l="1"/>
  <c r="BU544" i="31"/>
  <c r="BX544" i="31"/>
  <c r="BT548" i="31" l="1"/>
  <c r="BU546" i="31"/>
  <c r="BX546" i="31"/>
  <c r="BX548" i="31" l="1"/>
  <c r="BT550" i="31"/>
  <c r="BU548" i="31"/>
  <c r="BT552" i="31" l="1"/>
  <c r="BX550" i="31"/>
  <c r="BU550" i="31"/>
  <c r="BT554" i="31" l="1"/>
  <c r="BX552" i="31"/>
  <c r="BU552" i="31"/>
  <c r="BU554" i="31" l="1"/>
  <c r="BT556" i="31"/>
  <c r="BX554" i="31"/>
  <c r="BT558" i="31" l="1"/>
  <c r="BU556" i="31"/>
  <c r="BX556" i="31"/>
  <c r="BT560" i="31" l="1"/>
  <c r="BU558" i="31"/>
  <c r="BX558" i="31"/>
  <c r="BT562" i="31" l="1"/>
  <c r="BU560" i="31"/>
  <c r="BX560" i="31"/>
  <c r="BT564" i="31" l="1"/>
  <c r="BU562" i="31"/>
  <c r="BX562" i="31"/>
  <c r="BT566" i="31" l="1"/>
  <c r="BX564" i="31"/>
  <c r="BU564" i="31"/>
  <c r="BT568" i="31" l="1"/>
  <c r="BX566" i="31"/>
  <c r="BU566" i="31"/>
  <c r="BT570" i="31" l="1"/>
  <c r="BX568" i="31"/>
  <c r="BU568" i="31"/>
  <c r="BT572" i="31" l="1"/>
  <c r="BU570" i="31"/>
  <c r="BX570" i="31"/>
  <c r="BT574" i="31" l="1"/>
  <c r="BX572" i="31"/>
  <c r="BU572" i="31"/>
  <c r="BT576" i="31" l="1"/>
  <c r="BX574" i="31"/>
  <c r="BU574" i="31"/>
  <c r="BU576" i="31" l="1"/>
  <c r="BT578" i="31"/>
  <c r="BX576" i="31"/>
  <c r="BT580" i="31" l="1"/>
  <c r="BU578" i="31"/>
  <c r="BX578" i="31"/>
  <c r="BU580" i="31" l="1"/>
  <c r="BT582" i="31"/>
  <c r="BX580" i="31"/>
  <c r="BT584" i="31" l="1"/>
  <c r="BX582" i="31"/>
  <c r="BU582" i="31"/>
  <c r="BT586" i="31" l="1"/>
  <c r="BX584" i="31"/>
  <c r="BU584" i="31"/>
  <c r="BT588" i="31" l="1"/>
  <c r="BU586" i="31"/>
  <c r="BX586" i="31"/>
  <c r="BT590" i="31" l="1"/>
  <c r="BX588" i="31"/>
  <c r="BU588" i="31"/>
  <c r="BU590" i="31" l="1"/>
  <c r="BT592" i="31"/>
  <c r="BX590" i="31"/>
  <c r="BT594" i="31" l="1"/>
  <c r="BU592" i="31"/>
  <c r="BX592" i="31"/>
  <c r="BT596" i="31" l="1"/>
  <c r="BX594" i="31"/>
  <c r="BU594" i="31"/>
  <c r="BT598" i="31" l="1"/>
  <c r="BU596" i="31"/>
  <c r="BX596" i="31"/>
  <c r="BT600" i="31" l="1"/>
  <c r="BU598" i="31"/>
  <c r="BX598" i="31"/>
  <c r="BT602" i="31" l="1"/>
  <c r="BX600" i="31"/>
  <c r="BU600" i="31"/>
  <c r="BT604" i="31" l="1"/>
  <c r="BX602" i="31"/>
  <c r="BU602" i="31"/>
  <c r="BT606" i="31" l="1"/>
  <c r="BU604" i="31"/>
  <c r="BX604" i="31"/>
  <c r="BT608" i="31" l="1"/>
  <c r="BU606" i="31"/>
  <c r="BX606" i="31"/>
  <c r="BT610" i="31" l="1"/>
  <c r="BU608" i="31"/>
  <c r="BX608" i="31"/>
  <c r="BT612" i="31" l="1"/>
  <c r="BU610" i="31"/>
  <c r="BX610" i="31"/>
  <c r="BT614" i="31" l="1"/>
  <c r="BX612" i="31"/>
  <c r="BU612" i="31"/>
  <c r="BT616" i="31" l="1"/>
  <c r="BU614" i="31"/>
  <c r="BX614" i="31"/>
  <c r="BT618" i="31" l="1"/>
  <c r="BX616" i="31"/>
  <c r="BU616" i="31"/>
  <c r="BT620" i="31" l="1"/>
  <c r="BX618" i="31"/>
  <c r="BU618" i="31"/>
  <c r="BT622" i="31" l="1"/>
  <c r="BX620" i="31"/>
  <c r="BU620" i="31"/>
  <c r="BT624" i="31" l="1"/>
  <c r="BU622" i="31"/>
  <c r="BX622" i="31"/>
  <c r="BT626" i="31" l="1"/>
  <c r="BX624" i="31"/>
  <c r="BU624" i="31"/>
  <c r="BT628" i="31" l="1"/>
  <c r="BU626" i="31"/>
  <c r="BX626" i="31"/>
  <c r="BT630" i="31" l="1"/>
  <c r="BU628" i="31"/>
  <c r="BX628" i="31"/>
  <c r="BT632" i="31" l="1"/>
  <c r="BX630" i="31"/>
  <c r="BU630" i="31"/>
  <c r="BT634" i="31" l="1"/>
  <c r="BX632" i="31"/>
  <c r="BU632" i="31"/>
  <c r="BT636" i="31" l="1"/>
  <c r="BU634" i="31"/>
  <c r="BX634" i="31"/>
  <c r="BT638" i="31" l="1"/>
  <c r="BU636" i="31"/>
  <c r="BX636" i="31"/>
  <c r="BT640" i="31" l="1"/>
  <c r="BX638" i="31"/>
  <c r="BU638" i="31"/>
  <c r="BT642" i="31" l="1"/>
  <c r="BU640" i="31"/>
  <c r="BX640" i="31"/>
  <c r="BU642" i="31" l="1"/>
  <c r="BT644" i="31"/>
  <c r="BX642" i="31"/>
  <c r="BT646" i="31" l="1"/>
  <c r="BX644" i="31"/>
  <c r="BU644" i="31"/>
  <c r="BT648" i="31" l="1"/>
  <c r="BX646" i="31"/>
  <c r="BU646" i="31"/>
  <c r="BT650" i="31" l="1"/>
  <c r="BU648" i="31"/>
  <c r="BX648" i="31"/>
  <c r="BT652" i="31" l="1"/>
  <c r="BX650" i="31"/>
  <c r="BU650" i="31"/>
  <c r="BT654" i="31" l="1"/>
  <c r="BU652" i="31"/>
  <c r="BX652" i="31"/>
  <c r="BT656" i="31" l="1"/>
  <c r="BU654" i="31"/>
  <c r="BX654" i="31"/>
  <c r="BT658" i="31" l="1"/>
  <c r="BU656" i="31"/>
  <c r="BX656" i="31"/>
  <c r="BT660" i="31" l="1"/>
  <c r="BX658" i="31"/>
  <c r="BU658" i="31"/>
  <c r="BT662" i="31" l="1"/>
  <c r="BX660" i="31"/>
  <c r="BU660" i="31"/>
  <c r="BT664" i="31" l="1"/>
  <c r="BX662" i="31"/>
  <c r="BU662" i="31"/>
  <c r="BT666" i="31" l="1"/>
  <c r="BX664" i="31"/>
  <c r="BU664" i="31"/>
  <c r="BX666" i="31" l="1"/>
  <c r="BT668" i="31"/>
  <c r="BU666" i="31"/>
  <c r="BT670" i="31" l="1"/>
  <c r="BU668" i="31"/>
  <c r="BX668" i="31"/>
  <c r="BT672" i="31" l="1"/>
  <c r="BU670" i="31"/>
  <c r="BX670" i="31"/>
  <c r="BT674" i="31" l="1"/>
  <c r="BX672" i="31"/>
  <c r="BU672" i="31"/>
  <c r="BT676" i="31" l="1"/>
  <c r="BX674" i="31"/>
  <c r="BU674" i="31"/>
  <c r="BT678" i="31" l="1"/>
  <c r="BU676" i="31"/>
  <c r="BX676" i="31"/>
  <c r="BT680" i="31" l="1"/>
  <c r="BX678" i="31"/>
  <c r="BU678" i="31"/>
  <c r="BT682" i="31" l="1"/>
  <c r="BU680" i="31"/>
  <c r="BX680" i="31"/>
  <c r="BT684" i="31" l="1"/>
  <c r="BX682" i="31"/>
  <c r="BU682" i="31"/>
  <c r="BT686" i="31" l="1"/>
  <c r="BU684" i="31"/>
  <c r="BX684" i="31"/>
  <c r="BT688" i="31" l="1"/>
  <c r="BX686" i="31"/>
  <c r="BU686" i="31"/>
  <c r="BT690" i="31" l="1"/>
  <c r="BU688" i="31"/>
  <c r="BX688" i="31"/>
  <c r="BT692" i="31" l="1"/>
  <c r="BU690" i="31"/>
  <c r="BX690" i="31"/>
  <c r="BT694" i="31" l="1"/>
  <c r="BX692" i="31"/>
  <c r="BU692" i="31"/>
  <c r="BT696" i="31" l="1"/>
  <c r="BU694" i="31"/>
  <c r="BX694" i="31"/>
  <c r="BT698" i="31" l="1"/>
  <c r="BU696" i="31"/>
  <c r="BX696" i="31"/>
  <c r="BT700" i="31" l="1"/>
  <c r="BX698" i="31"/>
  <c r="BU698" i="31"/>
  <c r="BT702" i="31" l="1"/>
  <c r="BU700" i="31"/>
  <c r="BX700" i="31"/>
  <c r="BU702" i="31" l="1"/>
  <c r="BT704" i="31"/>
  <c r="BX702" i="31"/>
  <c r="BT706" i="31" l="1"/>
  <c r="BX704" i="31"/>
  <c r="BU704" i="31"/>
  <c r="BT708" i="31" l="1"/>
  <c r="BU706" i="31"/>
  <c r="BX706" i="31"/>
  <c r="BU708" i="31" l="1"/>
  <c r="BT710" i="31"/>
  <c r="BX708" i="31"/>
  <c r="BU710" i="31" l="1"/>
  <c r="BT712" i="31"/>
  <c r="BX710" i="31"/>
  <c r="BT714" i="31" l="1"/>
  <c r="BU712" i="31"/>
  <c r="BX712" i="31"/>
  <c r="BT716" i="31" l="1"/>
  <c r="BU714" i="31"/>
  <c r="BX714" i="31"/>
  <c r="BT718" i="31" l="1"/>
  <c r="BX716" i="31"/>
  <c r="BU716" i="31"/>
  <c r="BT720" i="31" l="1"/>
  <c r="BX718" i="31"/>
  <c r="BU718" i="31"/>
  <c r="BU720" i="31" l="1"/>
  <c r="BT722" i="31"/>
  <c r="BX720" i="31"/>
  <c r="BT724" i="31" l="1"/>
  <c r="BU722" i="31"/>
  <c r="BX722" i="31"/>
  <c r="BT726" i="31" l="1"/>
  <c r="BU724" i="31"/>
  <c r="BX724" i="31"/>
  <c r="BT728" i="31" l="1"/>
  <c r="BX726" i="31"/>
  <c r="BU726" i="31"/>
  <c r="BT730" i="31" l="1"/>
  <c r="BU728" i="31"/>
  <c r="BX728" i="31"/>
  <c r="BT732" i="31" l="1"/>
  <c r="BU730" i="31"/>
  <c r="BX730" i="31"/>
  <c r="BT734" i="31" l="1"/>
  <c r="BU732" i="31"/>
  <c r="BX732" i="31"/>
  <c r="BT736" i="31" l="1"/>
  <c r="BX734" i="31"/>
  <c r="BU734" i="31"/>
  <c r="BT738" i="31" l="1"/>
  <c r="BU736" i="31"/>
  <c r="BX736" i="31"/>
  <c r="BT740" i="31" l="1"/>
  <c r="BU738" i="31"/>
  <c r="BX738" i="31"/>
  <c r="BT742" i="31" l="1"/>
  <c r="BU740" i="31"/>
  <c r="BX740" i="31"/>
  <c r="BT744" i="31" l="1"/>
  <c r="BU742" i="31"/>
  <c r="BX742" i="31"/>
  <c r="BT746" i="31" l="1"/>
  <c r="BU744" i="31"/>
  <c r="BX744" i="31"/>
  <c r="BT748" i="31" l="1"/>
  <c r="BX746" i="31"/>
  <c r="BU746" i="31"/>
  <c r="BT750" i="31" l="1"/>
  <c r="BX748" i="31"/>
  <c r="BU748" i="31"/>
  <c r="BT752" i="31" l="1"/>
  <c r="BU750" i="31"/>
  <c r="BX750" i="31"/>
  <c r="BT754" i="31" l="1"/>
  <c r="BX752" i="31"/>
  <c r="BU752" i="31"/>
  <c r="BT756" i="31" l="1"/>
  <c r="BU754" i="31"/>
  <c r="BX754" i="31"/>
  <c r="BT758" i="31" l="1"/>
  <c r="BX756" i="31"/>
  <c r="BU756" i="31"/>
  <c r="BT760" i="31" l="1"/>
  <c r="BU758" i="31"/>
  <c r="BX758" i="31"/>
  <c r="BT762" i="31" l="1"/>
  <c r="BX760" i="31"/>
  <c r="BU760" i="31"/>
  <c r="BT764" i="31" l="1"/>
  <c r="BX762" i="31"/>
  <c r="BU762" i="31"/>
  <c r="BT766" i="31" l="1"/>
  <c r="BX764" i="31"/>
  <c r="BU764" i="31"/>
  <c r="BT768" i="31" l="1"/>
  <c r="BU766" i="31"/>
  <c r="BX766" i="31"/>
  <c r="BT770" i="31" l="1"/>
  <c r="BX768" i="31"/>
  <c r="BU768" i="31"/>
  <c r="BT772" i="31" l="1"/>
  <c r="BU770" i="31"/>
  <c r="BX770" i="31"/>
  <c r="BT774" i="31" l="1"/>
  <c r="BU772" i="31"/>
  <c r="BX772" i="31"/>
  <c r="BT776" i="31" l="1"/>
  <c r="BU774" i="31"/>
  <c r="BX774" i="31"/>
  <c r="BT778" i="31" l="1"/>
  <c r="BU776" i="31"/>
  <c r="BX776" i="31"/>
  <c r="BT780" i="31" l="1"/>
  <c r="BU778" i="31"/>
  <c r="BX778" i="31"/>
  <c r="BT782" i="31" l="1"/>
  <c r="BX780" i="31"/>
  <c r="BU780" i="31"/>
  <c r="BT784" i="31" l="1"/>
  <c r="BU782" i="31"/>
  <c r="BX782" i="31"/>
  <c r="BT786" i="31" l="1"/>
  <c r="BU784" i="31"/>
  <c r="BX784" i="31"/>
  <c r="BT788" i="31" l="1"/>
  <c r="BU786" i="31"/>
  <c r="BX786" i="31"/>
  <c r="BT790" i="31" l="1"/>
  <c r="BX788" i="31"/>
  <c r="BU788" i="31"/>
  <c r="BT792" i="31" l="1"/>
  <c r="BX790" i="31"/>
  <c r="BU790" i="31"/>
  <c r="BT794" i="31" l="1"/>
  <c r="BU792" i="31"/>
  <c r="BX792" i="31"/>
  <c r="BT796" i="31" l="1"/>
  <c r="BU794" i="31"/>
  <c r="BX794" i="31"/>
  <c r="BT798" i="31" l="1"/>
  <c r="BX796" i="31"/>
  <c r="BU796" i="31"/>
  <c r="BT800" i="31" l="1"/>
  <c r="BU798" i="31"/>
  <c r="BX798" i="31"/>
  <c r="BT802" i="31" l="1"/>
  <c r="BX800" i="31"/>
  <c r="BU800" i="31"/>
  <c r="BT804" i="31" l="1"/>
  <c r="BX802" i="31"/>
  <c r="BU802" i="31"/>
  <c r="BT806" i="31" l="1"/>
  <c r="BX804" i="31"/>
  <c r="BU804" i="31"/>
  <c r="BU806" i="31" l="1"/>
  <c r="BT808" i="31"/>
  <c r="BX806" i="31"/>
  <c r="BT810" i="31" l="1"/>
  <c r="BU808" i="31"/>
  <c r="BX808" i="31"/>
  <c r="BT812" i="31" l="1"/>
  <c r="BX810" i="31"/>
  <c r="BU810" i="31"/>
  <c r="BT814" i="31" l="1"/>
  <c r="BU812" i="31"/>
  <c r="BX812" i="31"/>
  <c r="BT816" i="31" l="1"/>
  <c r="BU814" i="31"/>
  <c r="BX814" i="31"/>
  <c r="BT818" i="31" l="1"/>
  <c r="BX816" i="31"/>
  <c r="BU816" i="31"/>
  <c r="BT820" i="31" l="1"/>
  <c r="BX818" i="31"/>
  <c r="BU818" i="31"/>
  <c r="BT822" i="31" l="1"/>
  <c r="BX820" i="31"/>
  <c r="BU820" i="31"/>
  <c r="BT824" i="31" l="1"/>
  <c r="BU822" i="31"/>
  <c r="BX822" i="31"/>
  <c r="BT826" i="31" l="1"/>
  <c r="BU824" i="31"/>
  <c r="BX824" i="31"/>
  <c r="BT828" i="31" l="1"/>
  <c r="BU826" i="31"/>
  <c r="BX826" i="31"/>
  <c r="BT830" i="31" l="1"/>
  <c r="BX828" i="31"/>
  <c r="BU828" i="31"/>
  <c r="BX830" i="31" l="1"/>
  <c r="BT832" i="31"/>
  <c r="BU830" i="31"/>
  <c r="BT834" i="31" l="1"/>
  <c r="BX832" i="31"/>
  <c r="BU832" i="31"/>
  <c r="BT836" i="31" l="1"/>
  <c r="BU834" i="31"/>
  <c r="BX834" i="31"/>
  <c r="BT838" i="31" l="1"/>
  <c r="BX836" i="31"/>
  <c r="BU836" i="31"/>
  <c r="BT840" i="31" l="1"/>
  <c r="BU838" i="31"/>
  <c r="BX838" i="31"/>
  <c r="BT842" i="31" l="1"/>
  <c r="BU840" i="31"/>
  <c r="BX840" i="31"/>
  <c r="BT844" i="31" l="1"/>
  <c r="BU842" i="31"/>
  <c r="BX842" i="31"/>
  <c r="BT846" i="31" l="1"/>
  <c r="BU844" i="31"/>
  <c r="BX844" i="31"/>
  <c r="BT848" i="31" l="1"/>
  <c r="BU846" i="31"/>
  <c r="BX846" i="31"/>
  <c r="BT850" i="31" l="1"/>
  <c r="BX848" i="31"/>
  <c r="BU848" i="31"/>
  <c r="BT852" i="31" l="1"/>
  <c r="BU850" i="31"/>
  <c r="BX850" i="31"/>
  <c r="BT854" i="31" l="1"/>
  <c r="BU852" i="31"/>
  <c r="BX852" i="31"/>
  <c r="BT856" i="31" l="1"/>
  <c r="BU854" i="31"/>
  <c r="BX854" i="31"/>
  <c r="BT858" i="31" l="1"/>
  <c r="BU856" i="31"/>
  <c r="BX856" i="31"/>
  <c r="BT860" i="31" l="1"/>
  <c r="BU858" i="31"/>
  <c r="BX858" i="31"/>
  <c r="BT862" i="31" l="1"/>
  <c r="BX860" i="31"/>
  <c r="BU860" i="31"/>
  <c r="BT864" i="31" l="1"/>
  <c r="BX862" i="31"/>
  <c r="BU862" i="31"/>
  <c r="BT866" i="31" l="1"/>
  <c r="BU864" i="31"/>
  <c r="BX864" i="31"/>
  <c r="BT868" i="31" l="1"/>
  <c r="BU866" i="31"/>
  <c r="BX866" i="31"/>
  <c r="BT870" i="31" l="1"/>
  <c r="BX868" i="31"/>
  <c r="BU868" i="31"/>
  <c r="BT872" i="31" l="1"/>
  <c r="BX870" i="31"/>
  <c r="BU870" i="31"/>
  <c r="BT874" i="31" l="1"/>
  <c r="BU872" i="31"/>
  <c r="BX872" i="31"/>
  <c r="BU874" i="31" l="1"/>
  <c r="BT876" i="31"/>
  <c r="BX874" i="31"/>
  <c r="BT878" i="31" l="1"/>
  <c r="BU876" i="31"/>
  <c r="BX876" i="31"/>
  <c r="BT880" i="31" l="1"/>
  <c r="BX878" i="31"/>
  <c r="BU878" i="31"/>
  <c r="BT882" i="31" l="1"/>
  <c r="BX880" i="31"/>
  <c r="BU880" i="31"/>
  <c r="BT884" i="31" l="1"/>
  <c r="BX882" i="31"/>
  <c r="BU882" i="31"/>
  <c r="BT886" i="31" l="1"/>
  <c r="BU884" i="31"/>
  <c r="BX884" i="31"/>
  <c r="BT888" i="31" l="1"/>
  <c r="BX886" i="31"/>
  <c r="BU886" i="31"/>
  <c r="BT890" i="31" l="1"/>
  <c r="BU888" i="31"/>
  <c r="BX888" i="31"/>
  <c r="BT892" i="31" l="1"/>
  <c r="BX890" i="31"/>
  <c r="BU890" i="31"/>
  <c r="BT894" i="31" l="1"/>
  <c r="BX892" i="31"/>
  <c r="BU892" i="31"/>
  <c r="BT896" i="31" l="1"/>
  <c r="BU894" i="31"/>
  <c r="BX894" i="31"/>
  <c r="BT898" i="31" l="1"/>
  <c r="BU896" i="31"/>
  <c r="BX896" i="31"/>
  <c r="BT900" i="31" l="1"/>
  <c r="BX898" i="31"/>
  <c r="BU898" i="31"/>
  <c r="BU900" i="31" l="1"/>
  <c r="BT902" i="31"/>
  <c r="BX900" i="31"/>
  <c r="BX902" i="31" l="1"/>
  <c r="BT904" i="31"/>
  <c r="BU902" i="31"/>
  <c r="BT906" i="31" l="1"/>
  <c r="BU904" i="31"/>
  <c r="BX904" i="31"/>
  <c r="BT908" i="31" l="1"/>
  <c r="BX906" i="31"/>
  <c r="BU906" i="31"/>
  <c r="BT910" i="31" l="1"/>
  <c r="BU908" i="31"/>
  <c r="BX908" i="31"/>
  <c r="BT912" i="31" l="1"/>
  <c r="BU910" i="31"/>
  <c r="BX910" i="31"/>
  <c r="BT914" i="31" l="1"/>
  <c r="BU912" i="31"/>
  <c r="BX912" i="31"/>
  <c r="BT916" i="31" l="1"/>
  <c r="BU914" i="31"/>
  <c r="BX914" i="31"/>
  <c r="BT918" i="31" l="1"/>
  <c r="BU916" i="31"/>
  <c r="BX916" i="31"/>
  <c r="BT920" i="31" l="1"/>
  <c r="BX918" i="31"/>
  <c r="BU918" i="31"/>
  <c r="BT922" i="31" l="1"/>
  <c r="BX920" i="31"/>
  <c r="BU920" i="31"/>
  <c r="BT924" i="31" l="1"/>
  <c r="BX922" i="31"/>
  <c r="BU922" i="31"/>
  <c r="BT926" i="31" l="1"/>
  <c r="BX924" i="31"/>
  <c r="BU924" i="31"/>
  <c r="BT928" i="31" l="1"/>
  <c r="BX926" i="31"/>
  <c r="BU926" i="31"/>
  <c r="BT930" i="31" l="1"/>
  <c r="BX928" i="31"/>
  <c r="BU928" i="31"/>
  <c r="BT932" i="31" l="1"/>
  <c r="BU930" i="31"/>
  <c r="BX930" i="31"/>
  <c r="BU932" i="31" l="1"/>
  <c r="BT934" i="31"/>
  <c r="BX932" i="31"/>
  <c r="BX934" i="31" l="1"/>
  <c r="BT936" i="31"/>
  <c r="BU934" i="31"/>
  <c r="BX936" i="31" l="1"/>
  <c r="BT938" i="31"/>
  <c r="BU936" i="31"/>
  <c r="BT940" i="31" l="1"/>
  <c r="BX938" i="31"/>
  <c r="BU938" i="31"/>
  <c r="BT942" i="31" l="1"/>
  <c r="BU940" i="31"/>
  <c r="BX940" i="31"/>
  <c r="BT944" i="31" l="1"/>
  <c r="BU942" i="31"/>
  <c r="BX942" i="31"/>
  <c r="BT946" i="31" l="1"/>
  <c r="BX944" i="31"/>
  <c r="BU944" i="31"/>
  <c r="BT948" i="31" l="1"/>
  <c r="BU946" i="31"/>
  <c r="BX946" i="31"/>
  <c r="BT950" i="31" l="1"/>
  <c r="BU948" i="31"/>
  <c r="BX948" i="31"/>
  <c r="BT952" i="31" l="1"/>
  <c r="BU950" i="31"/>
  <c r="BX950" i="31"/>
  <c r="BT954" i="31" l="1"/>
  <c r="BX952" i="31"/>
  <c r="BU952" i="31"/>
  <c r="BT956" i="31" l="1"/>
  <c r="BX954" i="31"/>
  <c r="BU954" i="31"/>
  <c r="BT958" i="31" l="1"/>
  <c r="BU956" i="31"/>
  <c r="BX956" i="31"/>
  <c r="BT960" i="31" l="1"/>
  <c r="BU958" i="31"/>
  <c r="BX958" i="31"/>
  <c r="BT962" i="31" l="1"/>
  <c r="BX960" i="31"/>
  <c r="BU960" i="31"/>
  <c r="BT964" i="31" l="1"/>
  <c r="BX962" i="31"/>
  <c r="BU962" i="31"/>
  <c r="BX964" i="31" l="1"/>
  <c r="BT966" i="31"/>
  <c r="BU964" i="31"/>
  <c r="BT968" i="31" l="1"/>
  <c r="BX966" i="31"/>
  <c r="BU966" i="31"/>
  <c r="BT970" i="31" l="1"/>
  <c r="BX968" i="31"/>
  <c r="BU968" i="31"/>
  <c r="BT972" i="31" l="1"/>
  <c r="BU970" i="31"/>
  <c r="BX970" i="31"/>
  <c r="BT974" i="31" l="1"/>
  <c r="BU972" i="31"/>
  <c r="BX972" i="31"/>
  <c r="BT976" i="31" l="1"/>
  <c r="BU974" i="31"/>
  <c r="BX974" i="31"/>
  <c r="BT978" i="31" l="1"/>
  <c r="BU976" i="31"/>
  <c r="BX976" i="31"/>
  <c r="BU978" i="31" l="1"/>
  <c r="BT980" i="31"/>
  <c r="BX978" i="31"/>
  <c r="BU980" i="31" l="1"/>
  <c r="BT982" i="31"/>
  <c r="BX980" i="31"/>
  <c r="BX982" i="31" l="1"/>
  <c r="BT984" i="31"/>
  <c r="BU982" i="31"/>
  <c r="BT986" i="31" l="1"/>
  <c r="BX984" i="31"/>
  <c r="BU984" i="31"/>
  <c r="BT988" i="31" l="1"/>
  <c r="BU986" i="31"/>
  <c r="BX986" i="31"/>
  <c r="BX988" i="31" l="1"/>
  <c r="BU988" i="31"/>
  <c r="BT990" i="31"/>
  <c r="BX990" i="31" l="1"/>
  <c r="BT992" i="31"/>
  <c r="BU990" i="31"/>
  <c r="BT994" i="31" l="1"/>
  <c r="BU992" i="31"/>
  <c r="BX992" i="31"/>
  <c r="BU994" i="31" l="1"/>
  <c r="BT996" i="31"/>
  <c r="BX994" i="31"/>
  <c r="BT998" i="31" l="1"/>
  <c r="BU996" i="31"/>
  <c r="BX996" i="31"/>
  <c r="BU998" i="31" l="1"/>
  <c r="BV989" i="31" s="1"/>
  <c r="BW989" i="31" s="1"/>
  <c r="BX998" i="31"/>
  <c r="BV992" i="31" l="1"/>
  <c r="BW992" i="31" s="1"/>
  <c r="BV996" i="31"/>
  <c r="BW996" i="31" s="1"/>
  <c r="BV998" i="31"/>
  <c r="BW998" i="31" s="1"/>
  <c r="BV997" i="31"/>
  <c r="BW997" i="31" s="1"/>
  <c r="BV4" i="31"/>
  <c r="BW4" i="31" s="1"/>
  <c r="BV10" i="31"/>
  <c r="BW10" i="31" s="1"/>
  <c r="BV8" i="31"/>
  <c r="BW8" i="31" s="1"/>
  <c r="BV17" i="31"/>
  <c r="BW17" i="31" s="1"/>
  <c r="BV7" i="31"/>
  <c r="BW7" i="31" s="1"/>
  <c r="BV9" i="31"/>
  <c r="BW9" i="31" s="1"/>
  <c r="BV12" i="31"/>
  <c r="BW12" i="31" s="1"/>
  <c r="BV2" i="31"/>
  <c r="BW2" i="31" s="1"/>
  <c r="BV5" i="31"/>
  <c r="BW5" i="31" s="1"/>
  <c r="BV20" i="31"/>
  <c r="BW20" i="31" s="1"/>
  <c r="BV14" i="31"/>
  <c r="BW14" i="31" s="1"/>
  <c r="BV15" i="31"/>
  <c r="BW15" i="31" s="1"/>
  <c r="BV3" i="31"/>
  <c r="BW3" i="31" s="1"/>
  <c r="BV6" i="31"/>
  <c r="BW6" i="31" s="1"/>
  <c r="BV16" i="31"/>
  <c r="BW16" i="31" s="1"/>
  <c r="BV13" i="31"/>
  <c r="BW13" i="31" s="1"/>
  <c r="BV11" i="31"/>
  <c r="BW11" i="31" s="1"/>
  <c r="BV1" i="31"/>
  <c r="BW1" i="31" s="1"/>
  <c r="BV18" i="31"/>
  <c r="BW18" i="31" s="1"/>
  <c r="BV22" i="31"/>
  <c r="BW22" i="31" s="1"/>
  <c r="BV28" i="31"/>
  <c r="BW28" i="31" s="1"/>
  <c r="BV25" i="31"/>
  <c r="BW25" i="31" s="1"/>
  <c r="BV19" i="31"/>
  <c r="BW19" i="31" s="1"/>
  <c r="BV21" i="31"/>
  <c r="BW21" i="31" s="1"/>
  <c r="BV23" i="31"/>
  <c r="BW23" i="31" s="1"/>
  <c r="BV24" i="31"/>
  <c r="BW24" i="31" s="1"/>
  <c r="BV31" i="31"/>
  <c r="BW31" i="31" s="1"/>
  <c r="BV26" i="31"/>
  <c r="BW26" i="31" s="1"/>
  <c r="BV27" i="31"/>
  <c r="BW27" i="31" s="1"/>
  <c r="BV35" i="31"/>
  <c r="BW35" i="31" s="1"/>
  <c r="BV30" i="31"/>
  <c r="BW30" i="31" s="1"/>
  <c r="BV29" i="31"/>
  <c r="BW29" i="31" s="1"/>
  <c r="BV33" i="31"/>
  <c r="BW33" i="31" s="1"/>
  <c r="BV32" i="31"/>
  <c r="BW32" i="31" s="1"/>
  <c r="BV37" i="31"/>
  <c r="BW37" i="31" s="1"/>
  <c r="BV36" i="31"/>
  <c r="BW36" i="31" s="1"/>
  <c r="BV38" i="31"/>
  <c r="BW38" i="31" s="1"/>
  <c r="BV34" i="31"/>
  <c r="BW34" i="31" s="1"/>
  <c r="BV44" i="31"/>
  <c r="BW44" i="31" s="1"/>
  <c r="BV46" i="31"/>
  <c r="BW46" i="31" s="1"/>
  <c r="BV40" i="31"/>
  <c r="BW40" i="31" s="1"/>
  <c r="BV42" i="31"/>
  <c r="BW42" i="31" s="1"/>
  <c r="BV41" i="31"/>
  <c r="BW41" i="31" s="1"/>
  <c r="BV48" i="31"/>
  <c r="BW48" i="31" s="1"/>
  <c r="BV43" i="31"/>
  <c r="BW43" i="31" s="1"/>
  <c r="BV39" i="31"/>
  <c r="BW39" i="31" s="1"/>
  <c r="BV53" i="31"/>
  <c r="BW53" i="31" s="1"/>
  <c r="BV45" i="31"/>
  <c r="BW45" i="31" s="1"/>
  <c r="BV50" i="31"/>
  <c r="BW50" i="31" s="1"/>
  <c r="BV47" i="31"/>
  <c r="BW47" i="31" s="1"/>
  <c r="BV49" i="31"/>
  <c r="BW49" i="31" s="1"/>
  <c r="BV52" i="31"/>
  <c r="BW52" i="31" s="1"/>
  <c r="BV56" i="31"/>
  <c r="BW56" i="31" s="1"/>
  <c r="BV54" i="31"/>
  <c r="BW54" i="31" s="1"/>
  <c r="BV51" i="31"/>
  <c r="BW51" i="31" s="1"/>
  <c r="BV59" i="31"/>
  <c r="BW59" i="31" s="1"/>
  <c r="BV55" i="31"/>
  <c r="BW55" i="31" s="1"/>
  <c r="BV60" i="31"/>
  <c r="BW60" i="31" s="1"/>
  <c r="BV63" i="31"/>
  <c r="BW63" i="31" s="1"/>
  <c r="BV57" i="31"/>
  <c r="BW57" i="31" s="1"/>
  <c r="BV58" i="31"/>
  <c r="BW58" i="31" s="1"/>
  <c r="BV62" i="31"/>
  <c r="BW62" i="31" s="1"/>
  <c r="BV65" i="31"/>
  <c r="BW65" i="31" s="1"/>
  <c r="BV64" i="31"/>
  <c r="BW64" i="31" s="1"/>
  <c r="BV61" i="31"/>
  <c r="BW61" i="31" s="1"/>
  <c r="BV68" i="31"/>
  <c r="BW68" i="31" s="1"/>
  <c r="BV66" i="31"/>
  <c r="BW66" i="31" s="1"/>
  <c r="BV69" i="31"/>
  <c r="BW69" i="31" s="1"/>
  <c r="BV67" i="31"/>
  <c r="BW67" i="31" s="1"/>
  <c r="BV70" i="31"/>
  <c r="BW70" i="31" s="1"/>
  <c r="BV71" i="31"/>
  <c r="BW71" i="31" s="1"/>
  <c r="BV74" i="31"/>
  <c r="BW74" i="31" s="1"/>
  <c r="BV72" i="31"/>
  <c r="BW72" i="31" s="1"/>
  <c r="BV76" i="31"/>
  <c r="BW76" i="31" s="1"/>
  <c r="BV73" i="31"/>
  <c r="BW73" i="31" s="1"/>
  <c r="BV78" i="31"/>
  <c r="BW78" i="31" s="1"/>
  <c r="BV75" i="31"/>
  <c r="BW75" i="31" s="1"/>
  <c r="BV79" i="31"/>
  <c r="BW79" i="31" s="1"/>
  <c r="BV77" i="31"/>
  <c r="BW77" i="31" s="1"/>
  <c r="BV80" i="31"/>
  <c r="BW80" i="31" s="1"/>
  <c r="BV81" i="31"/>
  <c r="BW81" i="31" s="1"/>
  <c r="BV83" i="31"/>
  <c r="BW83" i="31" s="1"/>
  <c r="BV82" i="31"/>
  <c r="BW82" i="31" s="1"/>
  <c r="BV85" i="31"/>
  <c r="BW85" i="31" s="1"/>
  <c r="BV84" i="31"/>
  <c r="BW84" i="31" s="1"/>
  <c r="BV91" i="31"/>
  <c r="BW91" i="31" s="1"/>
  <c r="BV88" i="31"/>
  <c r="BW88" i="31" s="1"/>
  <c r="BV92" i="31"/>
  <c r="BW92" i="31" s="1"/>
  <c r="BV87" i="31"/>
  <c r="BW87" i="31" s="1"/>
  <c r="BV90" i="31"/>
  <c r="BW90" i="31" s="1"/>
  <c r="BV86" i="31"/>
  <c r="BW86" i="31" s="1"/>
  <c r="BV89" i="31"/>
  <c r="BW89" i="31" s="1"/>
  <c r="BV94" i="31"/>
  <c r="BW94" i="31" s="1"/>
  <c r="BV95" i="31"/>
  <c r="BW95" i="31" s="1"/>
  <c r="BV93" i="31"/>
  <c r="BW93" i="31" s="1"/>
  <c r="BV98" i="31"/>
  <c r="BW98" i="31" s="1"/>
  <c r="BV96" i="31"/>
  <c r="BW96" i="31" s="1"/>
  <c r="BV99" i="31"/>
  <c r="BW99" i="31" s="1"/>
  <c r="BV100" i="31"/>
  <c r="BW100" i="31" s="1"/>
  <c r="BV97" i="31"/>
  <c r="BW97" i="31" s="1"/>
  <c r="BV101" i="31"/>
  <c r="BW101" i="31" s="1"/>
  <c r="BV102" i="31"/>
  <c r="BW102" i="31" s="1"/>
  <c r="BV104" i="31"/>
  <c r="BW104" i="31" s="1"/>
  <c r="BV103" i="31"/>
  <c r="BW103" i="31" s="1"/>
  <c r="BV105" i="31"/>
  <c r="BW105" i="31" s="1"/>
  <c r="BV106" i="31"/>
  <c r="BW106" i="31" s="1"/>
  <c r="BV107" i="31"/>
  <c r="BW107" i="31" s="1"/>
  <c r="BV110" i="31"/>
  <c r="BW110" i="31" s="1"/>
  <c r="BV111" i="31"/>
  <c r="BW111" i="31" s="1"/>
  <c r="BV108" i="31"/>
  <c r="BW108" i="31" s="1"/>
  <c r="BV114" i="31"/>
  <c r="BW114" i="31" s="1"/>
  <c r="BV109" i="31"/>
  <c r="BW109" i="31" s="1"/>
  <c r="BV120" i="31"/>
  <c r="BW120" i="31" s="1"/>
  <c r="BV113" i="31"/>
  <c r="BW113" i="31" s="1"/>
  <c r="BV121" i="31"/>
  <c r="BW121" i="31" s="1"/>
  <c r="BV115" i="31"/>
  <c r="BW115" i="31" s="1"/>
  <c r="BV112" i="31"/>
  <c r="BW112" i="31" s="1"/>
  <c r="BV116" i="31"/>
  <c r="BW116" i="31" s="1"/>
  <c r="BV119" i="31"/>
  <c r="BW119" i="31" s="1"/>
  <c r="BV122" i="31"/>
  <c r="BW122" i="31" s="1"/>
  <c r="BV118" i="31"/>
  <c r="BW118" i="31" s="1"/>
  <c r="BV117" i="31"/>
  <c r="BW117" i="31" s="1"/>
  <c r="BV125" i="31"/>
  <c r="BW125" i="31" s="1"/>
  <c r="BV124" i="31"/>
  <c r="BW124" i="31" s="1"/>
  <c r="BV123" i="31"/>
  <c r="BW123" i="31" s="1"/>
  <c r="BV126" i="31"/>
  <c r="BW126" i="31" s="1"/>
  <c r="BV127" i="31"/>
  <c r="BW127" i="31" s="1"/>
  <c r="BV132" i="31"/>
  <c r="BW132" i="31" s="1"/>
  <c r="BV131" i="31"/>
  <c r="BW131" i="31" s="1"/>
  <c r="BV135" i="31"/>
  <c r="BW135" i="31" s="1"/>
  <c r="BV128" i="31"/>
  <c r="BW128" i="31" s="1"/>
  <c r="BV129" i="31"/>
  <c r="BW129" i="31" s="1"/>
  <c r="BV136" i="31"/>
  <c r="BW136" i="31" s="1"/>
  <c r="BV138" i="31"/>
  <c r="BW138" i="31" s="1"/>
  <c r="BV134" i="31"/>
  <c r="BW134" i="31" s="1"/>
  <c r="BV130" i="31"/>
  <c r="BW130" i="31" s="1"/>
  <c r="BV145" i="31"/>
  <c r="BW145" i="31" s="1"/>
  <c r="BV142" i="31"/>
  <c r="BW142" i="31" s="1"/>
  <c r="BV133" i="31"/>
  <c r="BW133" i="31" s="1"/>
  <c r="BV137" i="31"/>
  <c r="BW137" i="31" s="1"/>
  <c r="BV139" i="31"/>
  <c r="BW139" i="31" s="1"/>
  <c r="BV140" i="31"/>
  <c r="BW140" i="31" s="1"/>
  <c r="BV151" i="31"/>
  <c r="BW151" i="31" s="1"/>
  <c r="BV143" i="31"/>
  <c r="BW143" i="31" s="1"/>
  <c r="BV144" i="31"/>
  <c r="BW144" i="31" s="1"/>
  <c r="BV141" i="31"/>
  <c r="BW141" i="31" s="1"/>
  <c r="BV146" i="31"/>
  <c r="BW146" i="31" s="1"/>
  <c r="BV147" i="31"/>
  <c r="BW147" i="31" s="1"/>
  <c r="BV150" i="31"/>
  <c r="BW150" i="31" s="1"/>
  <c r="BV152" i="31"/>
  <c r="BW152" i="31" s="1"/>
  <c r="BV159" i="31"/>
  <c r="BW159" i="31" s="1"/>
  <c r="BV154" i="31"/>
  <c r="BW154" i="31" s="1"/>
  <c r="BV148" i="31"/>
  <c r="BW148" i="31" s="1"/>
  <c r="BV149" i="31"/>
  <c r="BW149" i="31" s="1"/>
  <c r="BV153" i="31"/>
  <c r="BW153" i="31" s="1"/>
  <c r="BV155" i="31"/>
  <c r="BW155" i="31" s="1"/>
  <c r="BV158" i="31"/>
  <c r="BW158" i="31" s="1"/>
  <c r="BV157" i="31"/>
  <c r="BW157" i="31" s="1"/>
  <c r="BV156" i="31"/>
  <c r="BW156" i="31" s="1"/>
  <c r="BV162" i="31"/>
  <c r="BW162" i="31" s="1"/>
  <c r="BV163" i="31"/>
  <c r="BW163" i="31" s="1"/>
  <c r="BV160" i="31"/>
  <c r="BW160" i="31" s="1"/>
  <c r="BV164" i="31"/>
  <c r="BW164" i="31" s="1"/>
  <c r="BV161" i="31"/>
  <c r="BW161" i="31" s="1"/>
  <c r="BV167" i="31"/>
  <c r="BW167" i="31" s="1"/>
  <c r="BV171" i="31"/>
  <c r="BW171" i="31" s="1"/>
  <c r="BV165" i="31"/>
  <c r="BW165" i="31" s="1"/>
  <c r="BV166" i="31"/>
  <c r="BW166" i="31" s="1"/>
  <c r="BV168" i="31"/>
  <c r="BW168" i="31" s="1"/>
  <c r="BV169" i="31"/>
  <c r="BW169" i="31" s="1"/>
  <c r="BV170" i="31"/>
  <c r="BW170" i="31" s="1"/>
  <c r="BV172" i="31"/>
  <c r="BW172" i="31" s="1"/>
  <c r="BV174" i="31"/>
  <c r="BW174" i="31" s="1"/>
  <c r="BV175" i="31"/>
  <c r="BW175" i="31" s="1"/>
  <c r="BV183" i="31"/>
  <c r="BW183" i="31" s="1"/>
  <c r="BV180" i="31"/>
  <c r="BW180" i="31" s="1"/>
  <c r="BV173" i="31"/>
  <c r="BW173" i="31" s="1"/>
  <c r="BV178" i="31"/>
  <c r="BW178" i="31" s="1"/>
  <c r="BV185" i="31"/>
  <c r="BW185" i="31" s="1"/>
  <c r="BV177" i="31"/>
  <c r="BW177" i="31" s="1"/>
  <c r="BV179" i="31"/>
  <c r="BW179" i="31" s="1"/>
  <c r="BV176" i="31"/>
  <c r="BW176" i="31" s="1"/>
  <c r="BV182" i="31"/>
  <c r="BW182" i="31" s="1"/>
  <c r="BV181" i="31"/>
  <c r="BW181" i="31" s="1"/>
  <c r="BV187" i="31"/>
  <c r="BW187" i="31" s="1"/>
  <c r="BV184" i="31"/>
  <c r="BW184" i="31" s="1"/>
  <c r="BV188" i="31"/>
  <c r="BW188" i="31" s="1"/>
  <c r="BV191" i="31"/>
  <c r="BW191" i="31" s="1"/>
  <c r="BV186" i="31"/>
  <c r="BW186" i="31" s="1"/>
  <c r="BV189" i="31"/>
  <c r="BW189" i="31" s="1"/>
  <c r="BV190" i="31"/>
  <c r="BW190" i="31" s="1"/>
  <c r="BV192" i="31"/>
  <c r="BW192" i="31" s="1"/>
  <c r="BV195" i="31"/>
  <c r="BW195" i="31" s="1"/>
  <c r="BV193" i="31"/>
  <c r="BW193" i="31" s="1"/>
  <c r="BV194" i="31"/>
  <c r="BW194" i="31" s="1"/>
  <c r="BV196" i="31"/>
  <c r="BW196" i="31" s="1"/>
  <c r="BV198" i="31"/>
  <c r="BW198" i="31" s="1"/>
  <c r="BV199" i="31"/>
  <c r="BW199" i="31" s="1"/>
  <c r="BV197" i="31"/>
  <c r="BW197" i="31" s="1"/>
  <c r="BV200" i="31"/>
  <c r="BW200" i="31" s="1"/>
  <c r="BV201" i="31"/>
  <c r="BW201" i="31" s="1"/>
  <c r="BV206" i="31"/>
  <c r="BW206" i="31" s="1"/>
  <c r="BV202" i="31"/>
  <c r="BW202" i="31" s="1"/>
  <c r="BV203" i="31"/>
  <c r="BW203" i="31" s="1"/>
  <c r="BV204" i="31"/>
  <c r="BW204" i="31" s="1"/>
  <c r="BV209" i="31"/>
  <c r="BW209" i="31" s="1"/>
  <c r="BV205" i="31"/>
  <c r="BW205" i="31" s="1"/>
  <c r="BV208" i="31"/>
  <c r="BW208" i="31" s="1"/>
  <c r="BV213" i="31"/>
  <c r="BW213" i="31" s="1"/>
  <c r="BV207" i="31"/>
  <c r="BW207" i="31" s="1"/>
  <c r="BV212" i="31"/>
  <c r="BW212" i="31" s="1"/>
  <c r="BV210" i="31"/>
  <c r="BW210" i="31" s="1"/>
  <c r="BV214" i="31"/>
  <c r="BW214" i="31" s="1"/>
  <c r="BV211" i="31"/>
  <c r="BW211" i="31" s="1"/>
  <c r="BV217" i="31"/>
  <c r="BW217" i="31" s="1"/>
  <c r="BV215" i="31"/>
  <c r="BW215" i="31" s="1"/>
  <c r="BV216" i="31"/>
  <c r="BW216" i="31" s="1"/>
  <c r="BV219" i="31"/>
  <c r="BW219" i="31" s="1"/>
  <c r="BV218" i="31"/>
  <c r="BW218" i="31" s="1"/>
  <c r="BV220" i="31"/>
  <c r="BW220" i="31" s="1"/>
  <c r="BV224" i="31"/>
  <c r="BW224" i="31" s="1"/>
  <c r="BV222" i="31"/>
  <c r="BW222" i="31" s="1"/>
  <c r="BV223" i="31"/>
  <c r="BW223" i="31" s="1"/>
  <c r="BV221" i="31"/>
  <c r="BW221" i="31" s="1"/>
  <c r="BV226" i="31"/>
  <c r="BW226" i="31" s="1"/>
  <c r="BV225" i="31"/>
  <c r="BW225" i="31" s="1"/>
  <c r="BV228" i="31"/>
  <c r="BW228" i="31" s="1"/>
  <c r="BV229" i="31"/>
  <c r="BW229" i="31" s="1"/>
  <c r="BV227" i="31"/>
  <c r="BW227" i="31" s="1"/>
  <c r="BV230" i="31"/>
  <c r="BW230" i="31" s="1"/>
  <c r="BV236" i="31"/>
  <c r="BW236" i="31" s="1"/>
  <c r="BV234" i="31"/>
  <c r="BW234" i="31" s="1"/>
  <c r="BV232" i="31"/>
  <c r="BW232" i="31" s="1"/>
  <c r="BV231" i="31"/>
  <c r="BW231" i="31" s="1"/>
  <c r="BV233" i="31"/>
  <c r="BW233" i="31" s="1"/>
  <c r="BV239" i="31"/>
  <c r="BW239" i="31" s="1"/>
  <c r="BV235" i="31"/>
  <c r="BW235" i="31" s="1"/>
  <c r="BV238" i="31"/>
  <c r="BW238" i="31" s="1"/>
  <c r="BV240" i="31"/>
  <c r="BW240" i="31" s="1"/>
  <c r="BV237" i="31"/>
  <c r="BW237" i="31" s="1"/>
  <c r="BV242" i="31"/>
  <c r="BW242" i="31" s="1"/>
  <c r="BV241" i="31"/>
  <c r="BW241" i="31" s="1"/>
  <c r="BV243" i="31"/>
  <c r="BW243" i="31" s="1"/>
  <c r="BV244" i="31"/>
  <c r="BW244" i="31" s="1"/>
  <c r="BV247" i="31"/>
  <c r="BW247" i="31" s="1"/>
  <c r="BV245" i="31"/>
  <c r="BW245" i="31" s="1"/>
  <c r="BV246" i="31"/>
  <c r="BW246" i="31" s="1"/>
  <c r="BV251" i="31"/>
  <c r="BW251" i="31" s="1"/>
  <c r="BV252" i="31"/>
  <c r="BW252" i="31" s="1"/>
  <c r="BV248" i="31"/>
  <c r="BW248" i="31" s="1"/>
  <c r="BV250" i="31"/>
  <c r="BW250" i="31" s="1"/>
  <c r="BV255" i="31"/>
  <c r="BW255" i="31" s="1"/>
  <c r="BV249" i="31"/>
  <c r="BW249" i="31" s="1"/>
  <c r="BV253" i="31"/>
  <c r="BW253" i="31" s="1"/>
  <c r="BV259" i="31"/>
  <c r="BW259" i="31" s="1"/>
  <c r="BV254" i="31"/>
  <c r="BW254" i="31" s="1"/>
  <c r="BV260" i="31"/>
  <c r="BW260" i="31" s="1"/>
  <c r="BV256" i="31"/>
  <c r="BW256" i="31" s="1"/>
  <c r="BV258" i="31"/>
  <c r="BW258" i="31" s="1"/>
  <c r="BV262" i="31"/>
  <c r="BW262" i="31" s="1"/>
  <c r="BV257" i="31"/>
  <c r="BW257" i="31" s="1"/>
  <c r="BV263" i="31"/>
  <c r="BW263" i="31" s="1"/>
  <c r="BV261" i="31"/>
  <c r="BW261" i="31" s="1"/>
  <c r="BV265" i="31"/>
  <c r="BW265" i="31" s="1"/>
  <c r="BV264" i="31"/>
  <c r="BW264" i="31" s="1"/>
  <c r="BV266" i="31"/>
  <c r="BW266" i="31" s="1"/>
  <c r="BV268" i="31"/>
  <c r="BW268" i="31" s="1"/>
  <c r="BV267" i="31"/>
  <c r="BW267" i="31" s="1"/>
  <c r="BV270" i="31"/>
  <c r="BW270" i="31" s="1"/>
  <c r="BV269" i="31"/>
  <c r="BW269" i="31" s="1"/>
  <c r="BV273" i="31"/>
  <c r="BW273" i="31" s="1"/>
  <c r="BV271" i="31"/>
  <c r="BW271" i="31" s="1"/>
  <c r="BV272" i="31"/>
  <c r="BW272" i="31" s="1"/>
  <c r="BV279" i="31"/>
  <c r="BW279" i="31" s="1"/>
  <c r="BV274" i="31"/>
  <c r="BW274" i="31" s="1"/>
  <c r="BV276" i="31"/>
  <c r="BW276" i="31" s="1"/>
  <c r="BV277" i="31"/>
  <c r="BW277" i="31" s="1"/>
  <c r="BV275" i="31"/>
  <c r="BW275" i="31" s="1"/>
  <c r="BV278" i="31"/>
  <c r="BW278" i="31" s="1"/>
  <c r="BV281" i="31"/>
  <c r="BW281" i="31" s="1"/>
  <c r="BV280" i="31"/>
  <c r="BW280" i="31" s="1"/>
  <c r="BV282" i="31"/>
  <c r="BW282" i="31" s="1"/>
  <c r="BV284" i="31"/>
  <c r="BW284" i="31" s="1"/>
  <c r="BV290" i="31"/>
  <c r="BW290" i="31" s="1"/>
  <c r="BV285" i="31"/>
  <c r="BW285" i="31" s="1"/>
  <c r="BV287" i="31"/>
  <c r="BW287" i="31" s="1"/>
  <c r="BV286" i="31"/>
  <c r="BW286" i="31" s="1"/>
  <c r="BV288" i="31"/>
  <c r="BW288" i="31" s="1"/>
  <c r="BV283" i="31"/>
  <c r="BW283" i="31" s="1"/>
  <c r="BV291" i="31"/>
  <c r="BW291" i="31" s="1"/>
  <c r="BV289" i="31"/>
  <c r="BW289" i="31" s="1"/>
  <c r="BV292" i="31"/>
  <c r="BW292" i="31" s="1"/>
  <c r="BV297" i="31"/>
  <c r="BW297" i="31" s="1"/>
  <c r="BV294" i="31"/>
  <c r="BW294" i="31" s="1"/>
  <c r="BV293" i="31"/>
  <c r="BW293" i="31" s="1"/>
  <c r="BV295" i="31"/>
  <c r="BW295" i="31" s="1"/>
  <c r="BV296" i="31"/>
  <c r="BW296" i="31" s="1"/>
  <c r="BV300" i="31"/>
  <c r="BW300" i="31" s="1"/>
  <c r="BV298" i="31"/>
  <c r="BW298" i="31" s="1"/>
  <c r="BV302" i="31"/>
  <c r="BW302" i="31" s="1"/>
  <c r="BV299" i="31"/>
  <c r="BW299" i="31" s="1"/>
  <c r="BV303" i="31"/>
  <c r="BW303" i="31" s="1"/>
  <c r="BV304" i="31"/>
  <c r="BW304" i="31" s="1"/>
  <c r="BV301" i="31"/>
  <c r="BW301" i="31" s="1"/>
  <c r="BV305" i="31"/>
  <c r="BW305" i="31" s="1"/>
  <c r="BV310" i="31"/>
  <c r="BW310" i="31" s="1"/>
  <c r="BV308" i="31"/>
  <c r="BW308" i="31" s="1"/>
  <c r="BV311" i="31"/>
  <c r="BW311" i="31" s="1"/>
  <c r="BV306" i="31"/>
  <c r="BW306" i="31" s="1"/>
  <c r="BV309" i="31"/>
  <c r="BW309" i="31" s="1"/>
  <c r="BV313" i="31"/>
  <c r="BW313" i="31" s="1"/>
  <c r="BV312" i="31"/>
  <c r="BW312" i="31" s="1"/>
  <c r="BV307" i="31"/>
  <c r="BW307" i="31" s="1"/>
  <c r="BV317" i="31"/>
  <c r="BW317" i="31" s="1"/>
  <c r="BV314" i="31"/>
  <c r="BW314" i="31" s="1"/>
  <c r="BV318" i="31"/>
  <c r="BW318" i="31" s="1"/>
  <c r="BV321" i="31"/>
  <c r="BW321" i="31" s="1"/>
  <c r="BV316" i="31"/>
  <c r="BW316" i="31" s="1"/>
  <c r="BV322" i="31"/>
  <c r="BW322" i="31" s="1"/>
  <c r="BV315" i="31"/>
  <c r="BW315" i="31" s="1"/>
  <c r="BV319" i="31"/>
  <c r="BW319" i="31" s="1"/>
  <c r="BV324" i="31"/>
  <c r="BW324" i="31" s="1"/>
  <c r="BV320" i="31"/>
  <c r="BW320" i="31" s="1"/>
  <c r="BV323" i="31"/>
  <c r="BW323" i="31" s="1"/>
  <c r="BV325" i="31"/>
  <c r="BW325" i="31" s="1"/>
  <c r="BV330" i="31"/>
  <c r="BW330" i="31" s="1"/>
  <c r="BV327" i="31"/>
  <c r="BW327" i="31" s="1"/>
  <c r="BV328" i="31"/>
  <c r="BW328" i="31" s="1"/>
  <c r="BV326" i="31"/>
  <c r="BW326" i="31" s="1"/>
  <c r="BV331" i="31"/>
  <c r="BW331" i="31" s="1"/>
  <c r="BV329" i="31"/>
  <c r="BW329" i="31" s="1"/>
  <c r="BV334" i="31"/>
  <c r="BW334" i="31" s="1"/>
  <c r="BV335" i="31"/>
  <c r="BW335" i="31" s="1"/>
  <c r="BV332" i="31"/>
  <c r="BW332" i="31" s="1"/>
  <c r="BV333" i="31"/>
  <c r="BW333" i="31" s="1"/>
  <c r="BV336" i="31"/>
  <c r="BW336" i="31" s="1"/>
  <c r="BV337" i="31"/>
  <c r="BW337" i="31" s="1"/>
  <c r="BV338" i="31"/>
  <c r="BW338" i="31" s="1"/>
  <c r="BV340" i="31"/>
  <c r="BW340" i="31" s="1"/>
  <c r="BV341" i="31"/>
  <c r="BW341" i="31" s="1"/>
  <c r="BV344" i="31"/>
  <c r="BW344" i="31" s="1"/>
  <c r="BV339" i="31"/>
  <c r="BW339" i="31" s="1"/>
  <c r="BV342" i="31"/>
  <c r="BW342" i="31" s="1"/>
  <c r="BV347" i="31"/>
  <c r="BW347" i="31" s="1"/>
  <c r="BV349" i="31"/>
  <c r="BW349" i="31" s="1"/>
  <c r="BV348" i="31"/>
  <c r="BW348" i="31" s="1"/>
  <c r="BV346" i="31"/>
  <c r="BW346" i="31" s="1"/>
  <c r="BV351" i="31"/>
  <c r="BW351" i="31" s="1"/>
  <c r="BV345" i="31"/>
  <c r="BW345" i="31" s="1"/>
  <c r="BV343" i="31"/>
  <c r="BW343" i="31" s="1"/>
  <c r="BV350" i="31"/>
  <c r="BW350" i="31" s="1"/>
  <c r="BV356" i="31"/>
  <c r="BW356" i="31" s="1"/>
  <c r="BV354" i="31"/>
  <c r="BW354" i="31" s="1"/>
  <c r="BV353" i="31"/>
  <c r="BW353" i="31" s="1"/>
  <c r="BV352" i="31"/>
  <c r="BW352" i="31" s="1"/>
  <c r="BV358" i="31"/>
  <c r="BW358" i="31" s="1"/>
  <c r="BV355" i="31"/>
  <c r="BW355" i="31" s="1"/>
  <c r="BV361" i="31"/>
  <c r="BW361" i="31" s="1"/>
  <c r="BV357" i="31"/>
  <c r="BW357" i="31" s="1"/>
  <c r="BV360" i="31"/>
  <c r="BW360" i="31" s="1"/>
  <c r="BV359" i="31"/>
  <c r="BW359" i="31" s="1"/>
  <c r="BV364" i="31"/>
  <c r="BW364" i="31" s="1"/>
  <c r="BV365" i="31"/>
  <c r="BW365" i="31" s="1"/>
  <c r="BV363" i="31"/>
  <c r="BW363" i="31" s="1"/>
  <c r="BV367" i="31"/>
  <c r="BW367" i="31" s="1"/>
  <c r="BV362" i="31"/>
  <c r="BW362" i="31" s="1"/>
  <c r="BV368" i="31"/>
  <c r="BW368" i="31" s="1"/>
  <c r="BV366" i="31"/>
  <c r="BW366" i="31" s="1"/>
  <c r="BV370" i="31"/>
  <c r="BW370" i="31" s="1"/>
  <c r="BV369" i="31"/>
  <c r="BW369" i="31" s="1"/>
  <c r="BV377" i="31"/>
  <c r="BW377" i="31" s="1"/>
  <c r="BV372" i="31"/>
  <c r="BW372" i="31" s="1"/>
  <c r="BV375" i="31"/>
  <c r="BW375" i="31" s="1"/>
  <c r="BV371" i="31"/>
  <c r="BW371" i="31" s="1"/>
  <c r="BV374" i="31"/>
  <c r="BW374" i="31" s="1"/>
  <c r="BV373" i="31"/>
  <c r="BW373" i="31" s="1"/>
  <c r="BV382" i="31"/>
  <c r="BW382" i="31" s="1"/>
  <c r="BV379" i="31"/>
  <c r="BW379" i="31" s="1"/>
  <c r="BV376" i="31"/>
  <c r="BW376" i="31" s="1"/>
  <c r="BV378" i="31"/>
  <c r="BW378" i="31" s="1"/>
  <c r="BV381" i="31"/>
  <c r="BW381" i="31" s="1"/>
  <c r="BV380" i="31"/>
  <c r="BW380" i="31" s="1"/>
  <c r="BV385" i="31"/>
  <c r="BW385" i="31" s="1"/>
  <c r="BV383" i="31"/>
  <c r="BW383" i="31" s="1"/>
  <c r="BV386" i="31"/>
  <c r="BW386" i="31" s="1"/>
  <c r="BV384" i="31"/>
  <c r="BW384" i="31" s="1"/>
  <c r="BV392" i="31"/>
  <c r="BW392" i="31" s="1"/>
  <c r="BV387" i="31"/>
  <c r="BW387" i="31" s="1"/>
  <c r="BV388" i="31"/>
  <c r="BW388" i="31" s="1"/>
  <c r="BV390" i="31"/>
  <c r="BW390" i="31" s="1"/>
  <c r="BV394" i="31"/>
  <c r="BW394" i="31" s="1"/>
  <c r="BV389" i="31"/>
  <c r="BW389" i="31" s="1"/>
  <c r="BV397" i="31"/>
  <c r="BW397" i="31" s="1"/>
  <c r="BV396" i="31"/>
  <c r="BW396" i="31" s="1"/>
  <c r="BV395" i="31"/>
  <c r="BW395" i="31" s="1"/>
  <c r="BV391" i="31"/>
  <c r="BW391" i="31" s="1"/>
  <c r="BV400" i="31"/>
  <c r="BW400" i="31" s="1"/>
  <c r="BV393" i="31"/>
  <c r="BW393" i="31" s="1"/>
  <c r="BV398" i="31"/>
  <c r="BW398" i="31" s="1"/>
  <c r="BV399" i="31"/>
  <c r="BW399" i="31" s="1"/>
  <c r="BV401" i="31"/>
  <c r="BW401" i="31" s="1"/>
  <c r="BV402" i="31"/>
  <c r="BW402" i="31" s="1"/>
  <c r="BV404" i="31"/>
  <c r="BW404" i="31" s="1"/>
  <c r="BV406" i="31"/>
  <c r="BW406" i="31" s="1"/>
  <c r="BV405" i="31"/>
  <c r="BW405" i="31" s="1"/>
  <c r="BV403" i="31"/>
  <c r="BW403" i="31" s="1"/>
  <c r="BV407" i="31"/>
  <c r="BW407" i="31" s="1"/>
  <c r="BV411" i="31"/>
  <c r="BW411" i="31" s="1"/>
  <c r="BV409" i="31"/>
  <c r="BW409" i="31" s="1"/>
  <c r="BV408" i="31"/>
  <c r="BW408" i="31" s="1"/>
  <c r="BV410" i="31"/>
  <c r="BW410" i="31" s="1"/>
  <c r="BV413" i="31"/>
  <c r="BW413" i="31" s="1"/>
  <c r="BV417" i="31"/>
  <c r="BW417" i="31" s="1"/>
  <c r="BV414" i="31"/>
  <c r="BW414" i="31" s="1"/>
  <c r="BV412" i="31"/>
  <c r="BW412" i="31" s="1"/>
  <c r="BV418" i="31"/>
  <c r="BW418" i="31" s="1"/>
  <c r="BV419" i="31"/>
  <c r="BW419" i="31" s="1"/>
  <c r="BV416" i="31"/>
  <c r="BW416" i="31" s="1"/>
  <c r="BV415" i="31"/>
  <c r="BW415" i="31" s="1"/>
  <c r="BV424" i="31"/>
  <c r="BW424" i="31" s="1"/>
  <c r="BV420" i="31"/>
  <c r="BW420" i="31" s="1"/>
  <c r="BV421" i="31"/>
  <c r="BW421" i="31" s="1"/>
  <c r="BV422" i="31"/>
  <c r="BW422" i="31" s="1"/>
  <c r="BV426" i="31"/>
  <c r="BW426" i="31" s="1"/>
  <c r="BV423" i="31"/>
  <c r="BW423" i="31" s="1"/>
  <c r="BV430" i="31"/>
  <c r="BW430" i="31" s="1"/>
  <c r="BV427" i="31"/>
  <c r="BW427" i="31" s="1"/>
  <c r="BV425" i="31"/>
  <c r="BW425" i="31" s="1"/>
  <c r="BV429" i="31"/>
  <c r="BW429" i="31" s="1"/>
  <c r="BV431" i="31"/>
  <c r="BW431" i="31" s="1"/>
  <c r="BV428" i="31"/>
  <c r="BW428" i="31" s="1"/>
  <c r="BV432" i="31"/>
  <c r="BW432" i="31" s="1"/>
  <c r="BV434" i="31"/>
  <c r="BW434" i="31" s="1"/>
  <c r="BV433" i="31"/>
  <c r="BW433" i="31" s="1"/>
  <c r="BV436" i="31"/>
  <c r="BW436" i="31" s="1"/>
  <c r="BV435" i="31"/>
  <c r="BW435" i="31" s="1"/>
  <c r="BV438" i="31"/>
  <c r="BW438" i="31" s="1"/>
  <c r="BV437" i="31"/>
  <c r="BW437" i="31" s="1"/>
  <c r="BV440" i="31"/>
  <c r="BW440" i="31" s="1"/>
  <c r="BV439" i="31"/>
  <c r="BW439" i="31" s="1"/>
  <c r="BV443" i="31"/>
  <c r="BW443" i="31" s="1"/>
  <c r="BV442" i="31"/>
  <c r="BW442" i="31" s="1"/>
  <c r="BV441" i="31"/>
  <c r="BW441" i="31" s="1"/>
  <c r="BV444" i="31"/>
  <c r="BW444" i="31" s="1"/>
  <c r="BV447" i="31"/>
  <c r="BW447" i="31" s="1"/>
  <c r="BV445" i="31"/>
  <c r="BW445" i="31" s="1"/>
  <c r="BV446" i="31"/>
  <c r="BW446" i="31" s="1"/>
  <c r="BV448" i="31"/>
  <c r="BW448" i="31" s="1"/>
  <c r="BV450" i="31"/>
  <c r="BW450" i="31" s="1"/>
  <c r="BV453" i="31"/>
  <c r="BW453" i="31" s="1"/>
  <c r="BV449" i="31"/>
  <c r="BW449" i="31" s="1"/>
  <c r="BV455" i="31"/>
  <c r="BW455" i="31" s="1"/>
  <c r="BV451" i="31"/>
  <c r="BW451" i="31" s="1"/>
  <c r="BV452" i="31"/>
  <c r="BW452" i="31" s="1"/>
  <c r="BV456" i="31"/>
  <c r="BW456" i="31" s="1"/>
  <c r="BV460" i="31"/>
  <c r="BW460" i="31" s="1"/>
  <c r="BV458" i="31"/>
  <c r="BW458" i="31" s="1"/>
  <c r="BV457" i="31"/>
  <c r="BW457" i="31" s="1"/>
  <c r="BV454" i="31"/>
  <c r="BW454" i="31" s="1"/>
  <c r="BV459" i="31"/>
  <c r="BW459" i="31" s="1"/>
  <c r="BV461" i="31"/>
  <c r="BW461" i="31" s="1"/>
  <c r="BV462" i="31"/>
  <c r="BW462" i="31" s="1"/>
  <c r="BV463" i="31"/>
  <c r="BW463" i="31" s="1"/>
  <c r="BV464" i="31"/>
  <c r="BW464" i="31" s="1"/>
  <c r="BV466" i="31"/>
  <c r="BW466" i="31" s="1"/>
  <c r="BV467" i="31"/>
  <c r="BW467" i="31" s="1"/>
  <c r="BV469" i="31"/>
  <c r="BW469" i="31" s="1"/>
  <c r="BV470" i="31"/>
  <c r="BW470" i="31" s="1"/>
  <c r="BV468" i="31"/>
  <c r="BW468" i="31" s="1"/>
  <c r="BV471" i="31"/>
  <c r="BW471" i="31" s="1"/>
  <c r="BV465" i="31"/>
  <c r="BW465" i="31" s="1"/>
  <c r="BV475" i="31"/>
  <c r="BW475" i="31" s="1"/>
  <c r="BV472" i="31"/>
  <c r="BW472" i="31" s="1"/>
  <c r="BV473" i="31"/>
  <c r="BW473" i="31" s="1"/>
  <c r="BV474" i="31"/>
  <c r="BW474" i="31" s="1"/>
  <c r="BV477" i="31"/>
  <c r="BW477" i="31" s="1"/>
  <c r="BV476" i="31"/>
  <c r="BW476" i="31" s="1"/>
  <c r="BV481" i="31"/>
  <c r="BW481" i="31" s="1"/>
  <c r="BV478" i="31"/>
  <c r="BW478" i="31" s="1"/>
  <c r="BV479" i="31"/>
  <c r="BW479" i="31" s="1"/>
  <c r="BV480" i="31"/>
  <c r="BW480" i="31" s="1"/>
  <c r="BV482" i="31"/>
  <c r="BW482" i="31" s="1"/>
  <c r="BV485" i="31"/>
  <c r="BW485" i="31" s="1"/>
  <c r="BV484" i="31"/>
  <c r="BW484" i="31" s="1"/>
  <c r="BV486" i="31"/>
  <c r="BW486" i="31" s="1"/>
  <c r="BV483" i="31"/>
  <c r="BW483" i="31" s="1"/>
  <c r="BV487" i="31"/>
  <c r="BW487" i="31" s="1"/>
  <c r="BV488" i="31"/>
  <c r="BW488" i="31" s="1"/>
  <c r="BV489" i="31"/>
  <c r="BW489" i="31" s="1"/>
  <c r="BV490" i="31"/>
  <c r="BW490" i="31" s="1"/>
  <c r="BV491" i="31"/>
  <c r="BW491" i="31" s="1"/>
  <c r="BV492" i="31"/>
  <c r="BW492" i="31" s="1"/>
  <c r="BV493" i="31"/>
  <c r="BW493" i="31" s="1"/>
  <c r="BV495" i="31"/>
  <c r="BW495" i="31" s="1"/>
  <c r="BV494" i="31"/>
  <c r="BW494" i="31" s="1"/>
  <c r="BV499" i="31"/>
  <c r="BW499" i="31" s="1"/>
  <c r="BV500" i="31"/>
  <c r="BW500" i="31" s="1"/>
  <c r="BV497" i="31"/>
  <c r="BW497" i="31" s="1"/>
  <c r="BV496" i="31"/>
  <c r="BW496" i="31" s="1"/>
  <c r="BV503" i="31"/>
  <c r="BW503" i="31" s="1"/>
  <c r="BV498" i="31"/>
  <c r="BW498" i="31" s="1"/>
  <c r="BV502" i="31"/>
  <c r="BW502" i="31" s="1"/>
  <c r="BV501" i="31"/>
  <c r="BW501" i="31" s="1"/>
  <c r="BV507" i="31"/>
  <c r="BW507" i="31" s="1"/>
  <c r="BV510" i="31"/>
  <c r="BW510" i="31" s="1"/>
  <c r="BV504" i="31"/>
  <c r="BW504" i="31" s="1"/>
  <c r="BV508" i="31"/>
  <c r="BW508" i="31" s="1"/>
  <c r="BV505" i="31"/>
  <c r="BW505" i="31" s="1"/>
  <c r="BV506" i="31"/>
  <c r="BW506" i="31" s="1"/>
  <c r="BV513" i="31"/>
  <c r="BW513" i="31" s="1"/>
  <c r="BV512" i="31"/>
  <c r="BW512" i="31" s="1"/>
  <c r="BV509" i="31"/>
  <c r="BW509" i="31" s="1"/>
  <c r="BV515" i="31"/>
  <c r="BW515" i="31" s="1"/>
  <c r="BV514" i="31"/>
  <c r="BW514" i="31" s="1"/>
  <c r="BV516" i="31"/>
  <c r="BW516" i="31" s="1"/>
  <c r="BV511" i="31"/>
  <c r="BW511" i="31" s="1"/>
  <c r="BV518" i="31"/>
  <c r="BW518" i="31" s="1"/>
  <c r="BV519" i="31"/>
  <c r="BW519" i="31" s="1"/>
  <c r="BV517" i="31"/>
  <c r="BW517" i="31" s="1"/>
  <c r="BV520" i="31"/>
  <c r="BW520" i="31" s="1"/>
  <c r="BV521" i="31"/>
  <c r="BW521" i="31" s="1"/>
  <c r="BV522" i="31"/>
  <c r="BW522" i="31" s="1"/>
  <c r="BV523" i="31"/>
  <c r="BW523" i="31" s="1"/>
  <c r="BV524" i="31"/>
  <c r="BW524" i="31" s="1"/>
  <c r="BV526" i="31"/>
  <c r="BW526" i="31" s="1"/>
  <c r="BV525" i="31"/>
  <c r="BW525" i="31" s="1"/>
  <c r="BV527" i="31"/>
  <c r="BW527" i="31" s="1"/>
  <c r="BV529" i="31"/>
  <c r="BW529" i="31" s="1"/>
  <c r="BV528" i="31"/>
  <c r="BW528" i="31" s="1"/>
  <c r="BV531" i="31"/>
  <c r="BW531" i="31" s="1"/>
  <c r="BV535" i="31"/>
  <c r="BW535" i="31" s="1"/>
  <c r="BV530" i="31"/>
  <c r="BW530" i="31" s="1"/>
  <c r="BV532" i="31"/>
  <c r="BW532" i="31" s="1"/>
  <c r="BV534" i="31"/>
  <c r="BW534" i="31" s="1"/>
  <c r="BV541" i="31"/>
  <c r="BW541" i="31" s="1"/>
  <c r="BV533" i="31"/>
  <c r="BW533" i="31" s="1"/>
  <c r="BV538" i="31"/>
  <c r="BW538" i="31" s="1"/>
  <c r="BV537" i="31"/>
  <c r="BW537" i="31" s="1"/>
  <c r="BV536" i="31"/>
  <c r="BW536" i="31" s="1"/>
  <c r="BV543" i="31"/>
  <c r="BW543" i="31" s="1"/>
  <c r="BV539" i="31"/>
  <c r="BW539" i="31" s="1"/>
  <c r="BV540" i="31"/>
  <c r="BW540" i="31" s="1"/>
  <c r="BV542" i="31"/>
  <c r="BW542" i="31" s="1"/>
  <c r="BV545" i="31"/>
  <c r="BW545" i="31" s="1"/>
  <c r="BV544" i="31"/>
  <c r="BW544" i="31" s="1"/>
  <c r="BV550" i="31"/>
  <c r="BW550" i="31" s="1"/>
  <c r="BV551" i="31"/>
  <c r="BW551" i="31" s="1"/>
  <c r="BV547" i="31"/>
  <c r="BW547" i="31" s="1"/>
  <c r="BV546" i="31"/>
  <c r="BW546" i="31" s="1"/>
  <c r="BV549" i="31"/>
  <c r="BW549" i="31" s="1"/>
  <c r="BV548" i="31"/>
  <c r="BW548" i="31" s="1"/>
  <c r="BV556" i="31"/>
  <c r="BW556" i="31" s="1"/>
  <c r="BV554" i="31"/>
  <c r="BW554" i="31" s="1"/>
  <c r="BV552" i="31"/>
  <c r="BW552" i="31" s="1"/>
  <c r="BV557" i="31"/>
  <c r="BW557" i="31" s="1"/>
  <c r="BV553" i="31"/>
  <c r="BW553" i="31" s="1"/>
  <c r="BV563" i="31"/>
  <c r="BW563" i="31" s="1"/>
  <c r="BV558" i="31"/>
  <c r="BW558" i="31" s="1"/>
  <c r="BV560" i="31"/>
  <c r="BW560" i="31" s="1"/>
  <c r="BV559" i="31"/>
  <c r="BW559" i="31" s="1"/>
  <c r="BV555" i="31"/>
  <c r="BW555" i="31" s="1"/>
  <c r="BV561" i="31"/>
  <c r="BW561" i="31" s="1"/>
  <c r="BV569" i="31"/>
  <c r="BW569" i="31" s="1"/>
  <c r="BV562" i="31"/>
  <c r="BW562" i="31" s="1"/>
  <c r="BV564" i="31"/>
  <c r="BW564" i="31" s="1"/>
  <c r="BV565" i="31"/>
  <c r="BW565" i="31" s="1"/>
  <c r="BV566" i="31"/>
  <c r="BW566" i="31" s="1"/>
  <c r="BV567" i="31"/>
  <c r="BW567" i="31" s="1"/>
  <c r="BV568" i="31"/>
  <c r="BW568" i="31" s="1"/>
  <c r="BV570" i="31"/>
  <c r="BW570" i="31" s="1"/>
  <c r="BV572" i="31"/>
  <c r="BW572" i="31" s="1"/>
  <c r="BV575" i="31"/>
  <c r="BW575" i="31" s="1"/>
  <c r="BV576" i="31"/>
  <c r="BW576" i="31" s="1"/>
  <c r="BV573" i="31"/>
  <c r="BW573" i="31" s="1"/>
  <c r="BV571" i="31"/>
  <c r="BW571" i="31" s="1"/>
  <c r="BV578" i="31"/>
  <c r="BW578" i="31" s="1"/>
  <c r="BV574" i="31"/>
  <c r="BW574" i="31" s="1"/>
  <c r="BV577" i="31"/>
  <c r="BW577" i="31" s="1"/>
  <c r="BV585" i="31"/>
  <c r="BW585" i="31" s="1"/>
  <c r="BV582" i="31"/>
  <c r="BW582" i="31" s="1"/>
  <c r="BV580" i="31"/>
  <c r="BW580" i="31" s="1"/>
  <c r="BV583" i="31"/>
  <c r="BW583" i="31" s="1"/>
  <c r="BV584" i="31"/>
  <c r="BW584" i="31" s="1"/>
  <c r="BV579" i="31"/>
  <c r="BW579" i="31" s="1"/>
  <c r="BV590" i="31"/>
  <c r="BW590" i="31" s="1"/>
  <c r="BV581" i="31"/>
  <c r="BW581" i="31" s="1"/>
  <c r="BV592" i="31"/>
  <c r="BW592" i="31" s="1"/>
  <c r="BV587" i="31"/>
  <c r="BW587" i="31" s="1"/>
  <c r="BV588" i="31"/>
  <c r="BW588" i="31" s="1"/>
  <c r="BV589" i="31"/>
  <c r="BW589" i="31" s="1"/>
  <c r="BV586" i="31"/>
  <c r="BW586" i="31" s="1"/>
  <c r="BV591" i="31"/>
  <c r="BW591" i="31" s="1"/>
  <c r="BV594" i="31"/>
  <c r="BW594" i="31" s="1"/>
  <c r="BV597" i="31"/>
  <c r="BW597" i="31" s="1"/>
  <c r="BV596" i="31"/>
  <c r="BW596" i="31" s="1"/>
  <c r="BV595" i="31"/>
  <c r="BW595" i="31" s="1"/>
  <c r="BV593" i="31"/>
  <c r="BW593" i="31" s="1"/>
  <c r="BV598" i="31"/>
  <c r="BW598" i="31" s="1"/>
  <c r="BV600" i="31"/>
  <c r="BW600" i="31" s="1"/>
  <c r="BV603" i="31"/>
  <c r="BW603" i="31" s="1"/>
  <c r="BV607" i="31"/>
  <c r="BW607" i="31" s="1"/>
  <c r="BV602" i="31"/>
  <c r="BW602" i="31" s="1"/>
  <c r="BV601" i="31"/>
  <c r="BW601" i="31" s="1"/>
  <c r="BV604" i="31"/>
  <c r="BW604" i="31" s="1"/>
  <c r="BV599" i="31"/>
  <c r="BW599" i="31" s="1"/>
  <c r="BV605" i="31"/>
  <c r="BW605" i="31" s="1"/>
  <c r="BV608" i="31"/>
  <c r="BW608" i="31" s="1"/>
  <c r="BV606" i="31"/>
  <c r="BW606" i="31" s="1"/>
  <c r="BV610" i="31"/>
  <c r="BW610" i="31" s="1"/>
  <c r="BV609" i="31"/>
  <c r="BW609" i="31" s="1"/>
  <c r="BV612" i="31"/>
  <c r="BW612" i="31" s="1"/>
  <c r="BV619" i="31"/>
  <c r="BW619" i="31" s="1"/>
  <c r="BV611" i="31"/>
  <c r="BW611" i="31" s="1"/>
  <c r="BV614" i="31"/>
  <c r="BW614" i="31" s="1"/>
  <c r="BV615" i="31"/>
  <c r="BW615" i="31" s="1"/>
  <c r="BV613" i="31"/>
  <c r="BW613" i="31" s="1"/>
  <c r="BV616" i="31"/>
  <c r="BW616" i="31" s="1"/>
  <c r="BV618" i="31"/>
  <c r="BW618" i="31" s="1"/>
  <c r="BV617" i="31"/>
  <c r="BW617" i="31" s="1"/>
  <c r="BV624" i="31"/>
  <c r="BW624" i="31" s="1"/>
  <c r="BV620" i="31"/>
  <c r="BW620" i="31" s="1"/>
  <c r="BV622" i="31"/>
  <c r="BW622" i="31" s="1"/>
  <c r="BV621" i="31"/>
  <c r="BW621" i="31" s="1"/>
  <c r="BV626" i="31"/>
  <c r="BW626" i="31" s="1"/>
  <c r="BV623" i="31"/>
  <c r="BW623" i="31" s="1"/>
  <c r="BV625" i="31"/>
  <c r="BW625" i="31" s="1"/>
  <c r="BV629" i="31"/>
  <c r="BW629" i="31" s="1"/>
  <c r="BV628" i="31"/>
  <c r="BW628" i="31" s="1"/>
  <c r="BV627" i="31"/>
  <c r="BW627" i="31" s="1"/>
  <c r="BV630" i="31"/>
  <c r="BW630" i="31" s="1"/>
  <c r="BV632" i="31"/>
  <c r="BW632" i="31" s="1"/>
  <c r="BV634" i="31"/>
  <c r="BW634" i="31" s="1"/>
  <c r="BV631" i="31"/>
  <c r="BW631" i="31" s="1"/>
  <c r="BV633" i="31"/>
  <c r="BW633" i="31" s="1"/>
  <c r="BV636" i="31"/>
  <c r="BW636" i="31" s="1"/>
  <c r="BV635" i="31"/>
  <c r="BW635" i="31" s="1"/>
  <c r="BV640" i="31"/>
  <c r="BW640" i="31" s="1"/>
  <c r="BV638" i="31"/>
  <c r="BW638" i="31" s="1"/>
  <c r="BV637" i="31"/>
  <c r="BW637" i="31" s="1"/>
  <c r="BV639" i="31"/>
  <c r="BW639" i="31" s="1"/>
  <c r="BV641" i="31"/>
  <c r="BW641" i="31" s="1"/>
  <c r="BV642" i="31"/>
  <c r="BW642" i="31" s="1"/>
  <c r="BV643" i="31"/>
  <c r="BW643" i="31" s="1"/>
  <c r="BV646" i="31"/>
  <c r="BW646" i="31" s="1"/>
  <c r="BV644" i="31"/>
  <c r="BW644" i="31" s="1"/>
  <c r="BV645" i="31"/>
  <c r="BW645" i="31" s="1"/>
  <c r="BV648" i="31"/>
  <c r="BW648" i="31" s="1"/>
  <c r="BV651" i="31"/>
  <c r="BW651" i="31" s="1"/>
  <c r="BV647" i="31"/>
  <c r="BW647" i="31" s="1"/>
  <c r="BV652" i="31"/>
  <c r="BW652" i="31" s="1"/>
  <c r="BV650" i="31"/>
  <c r="BW650" i="31" s="1"/>
  <c r="BV649" i="31"/>
  <c r="BW649" i="31" s="1"/>
  <c r="BV653" i="31"/>
  <c r="BW653" i="31" s="1"/>
  <c r="BV656" i="31"/>
  <c r="BW656" i="31" s="1"/>
  <c r="BV654" i="31"/>
  <c r="BW654" i="31" s="1"/>
  <c r="BV655" i="31"/>
  <c r="BW655" i="31" s="1"/>
  <c r="BV658" i="31"/>
  <c r="BW658" i="31" s="1"/>
  <c r="BV657" i="31"/>
  <c r="BW657" i="31" s="1"/>
  <c r="BV659" i="31"/>
  <c r="BW659" i="31" s="1"/>
  <c r="BV660" i="31"/>
  <c r="BW660" i="31" s="1"/>
  <c r="BV661" i="31"/>
  <c r="BW661" i="31" s="1"/>
  <c r="BV662" i="31"/>
  <c r="BW662" i="31" s="1"/>
  <c r="BV663" i="31"/>
  <c r="BW663" i="31" s="1"/>
  <c r="BV665" i="31"/>
  <c r="BW665" i="31" s="1"/>
  <c r="BV664" i="31"/>
  <c r="BW664" i="31" s="1"/>
  <c r="BV666" i="31"/>
  <c r="BW666" i="31" s="1"/>
  <c r="BV667" i="31"/>
  <c r="BW667" i="31" s="1"/>
  <c r="BV669" i="31"/>
  <c r="BW669" i="31" s="1"/>
  <c r="BV668" i="31"/>
  <c r="BW668" i="31" s="1"/>
  <c r="BV670" i="31"/>
  <c r="BW670" i="31" s="1"/>
  <c r="BV671" i="31"/>
  <c r="BW671" i="31" s="1"/>
  <c r="BV672" i="31"/>
  <c r="BW672" i="31" s="1"/>
  <c r="BV676" i="31"/>
  <c r="BW676" i="31" s="1"/>
  <c r="BV675" i="31"/>
  <c r="BW675" i="31" s="1"/>
  <c r="BV673" i="31"/>
  <c r="BW673" i="31" s="1"/>
  <c r="BV674" i="31"/>
  <c r="BW674" i="31" s="1"/>
  <c r="BV678" i="31"/>
  <c r="BW678" i="31" s="1"/>
  <c r="BV677" i="31"/>
  <c r="BW677" i="31" s="1"/>
  <c r="BV680" i="31"/>
  <c r="BW680" i="31" s="1"/>
  <c r="BV679" i="31"/>
  <c r="BW679" i="31" s="1"/>
  <c r="BV684" i="31"/>
  <c r="BW684" i="31" s="1"/>
  <c r="BV685" i="31"/>
  <c r="BW685" i="31" s="1"/>
  <c r="BV681" i="31"/>
  <c r="BW681" i="31" s="1"/>
  <c r="BV682" i="31"/>
  <c r="BW682" i="31" s="1"/>
  <c r="BV683" i="31"/>
  <c r="BW683" i="31" s="1"/>
  <c r="BV687" i="31"/>
  <c r="BW687" i="31" s="1"/>
  <c r="BV686" i="31"/>
  <c r="BW686" i="31" s="1"/>
  <c r="BV688" i="31"/>
  <c r="BW688" i="31" s="1"/>
  <c r="BV692" i="31"/>
  <c r="BW692" i="31" s="1"/>
  <c r="BV690" i="31"/>
  <c r="BW690" i="31" s="1"/>
  <c r="BV689" i="31"/>
  <c r="BW689" i="31" s="1"/>
  <c r="BV691" i="31"/>
  <c r="BW691" i="31" s="1"/>
  <c r="BV693" i="31"/>
  <c r="BW693" i="31" s="1"/>
  <c r="BV694" i="31"/>
  <c r="BW694" i="31" s="1"/>
  <c r="BV695" i="31"/>
  <c r="BW695" i="31" s="1"/>
  <c r="BV697" i="31"/>
  <c r="BW697" i="31" s="1"/>
  <c r="BV696" i="31"/>
  <c r="BW696" i="31" s="1"/>
  <c r="BV698" i="31"/>
  <c r="BW698" i="31" s="1"/>
  <c r="BV699" i="31"/>
  <c r="BW699" i="31" s="1"/>
  <c r="BV700" i="31"/>
  <c r="BW700" i="31" s="1"/>
  <c r="BV703" i="31"/>
  <c r="BW703" i="31" s="1"/>
  <c r="BV701" i="31"/>
  <c r="BW701" i="31" s="1"/>
  <c r="BV702" i="31"/>
  <c r="BW702" i="31" s="1"/>
  <c r="BV704" i="31"/>
  <c r="BW704" i="31" s="1"/>
  <c r="BV705" i="31"/>
  <c r="BW705" i="31" s="1"/>
  <c r="BV709" i="31"/>
  <c r="BW709" i="31" s="1"/>
  <c r="BV706" i="31"/>
  <c r="BW706" i="31" s="1"/>
  <c r="BV708" i="31"/>
  <c r="BW708" i="31" s="1"/>
  <c r="BV707" i="31"/>
  <c r="BW707" i="31" s="1"/>
  <c r="BV710" i="31"/>
  <c r="BW710" i="31" s="1"/>
  <c r="BV715" i="31"/>
  <c r="BW715" i="31" s="1"/>
  <c r="BV713" i="31"/>
  <c r="BW713" i="31" s="1"/>
  <c r="BV711" i="31"/>
  <c r="BW711" i="31" s="1"/>
  <c r="BV712" i="31"/>
  <c r="BW712" i="31" s="1"/>
  <c r="BV714" i="31"/>
  <c r="BW714" i="31" s="1"/>
  <c r="BV716" i="31"/>
  <c r="BW716" i="31" s="1"/>
  <c r="BV720" i="31"/>
  <c r="BW720" i="31" s="1"/>
  <c r="BV719" i="31"/>
  <c r="BW719" i="31" s="1"/>
  <c r="BV717" i="31"/>
  <c r="BW717" i="31" s="1"/>
  <c r="BV718" i="31"/>
  <c r="BW718" i="31" s="1"/>
  <c r="BV724" i="31"/>
  <c r="BW724" i="31" s="1"/>
  <c r="BV722" i="31"/>
  <c r="BW722" i="31" s="1"/>
  <c r="BV721" i="31"/>
  <c r="BW721" i="31" s="1"/>
  <c r="BV723" i="31"/>
  <c r="BW723" i="31" s="1"/>
  <c r="BV726" i="31"/>
  <c r="BW726" i="31" s="1"/>
  <c r="BV728" i="31"/>
  <c r="BW728" i="31" s="1"/>
  <c r="BV725" i="31"/>
  <c r="BW725" i="31" s="1"/>
  <c r="BV729" i="31"/>
  <c r="BW729" i="31" s="1"/>
  <c r="BV727" i="31"/>
  <c r="BW727" i="31" s="1"/>
  <c r="BV731" i="31"/>
  <c r="BW731" i="31" s="1"/>
  <c r="BV730" i="31"/>
  <c r="BW730" i="31" s="1"/>
  <c r="BV733" i="31"/>
  <c r="BW733" i="31" s="1"/>
  <c r="BV737" i="31"/>
  <c r="BW737" i="31" s="1"/>
  <c r="BV732" i="31"/>
  <c r="BW732" i="31" s="1"/>
  <c r="BV735" i="31"/>
  <c r="BW735" i="31" s="1"/>
  <c r="BV734" i="31"/>
  <c r="BW734" i="31" s="1"/>
  <c r="BV736" i="31"/>
  <c r="BW736" i="31" s="1"/>
  <c r="BV743" i="31"/>
  <c r="BW743" i="31" s="1"/>
  <c r="BV738" i="31"/>
  <c r="BW738" i="31" s="1"/>
  <c r="BV740" i="31"/>
  <c r="BW740" i="31" s="1"/>
  <c r="BV739" i="31"/>
  <c r="BW739" i="31" s="1"/>
  <c r="BV744" i="31"/>
  <c r="BW744" i="31" s="1"/>
  <c r="BV741" i="31"/>
  <c r="BW741" i="31" s="1"/>
  <c r="BV742" i="31"/>
  <c r="BW742" i="31" s="1"/>
  <c r="BV747" i="31"/>
  <c r="BW747" i="31" s="1"/>
  <c r="BV745" i="31"/>
  <c r="BW745" i="31" s="1"/>
  <c r="BV746" i="31"/>
  <c r="BW746" i="31" s="1"/>
  <c r="BV748" i="31"/>
  <c r="BW748" i="31" s="1"/>
  <c r="BV751" i="31"/>
  <c r="BW751" i="31" s="1"/>
  <c r="BV750" i="31"/>
  <c r="BW750" i="31" s="1"/>
  <c r="BV749" i="31"/>
  <c r="BW749" i="31" s="1"/>
  <c r="BV753" i="31"/>
  <c r="BW753" i="31" s="1"/>
  <c r="BV752" i="31"/>
  <c r="BW752" i="31" s="1"/>
  <c r="BV756" i="31"/>
  <c r="BW756" i="31" s="1"/>
  <c r="BV754" i="31"/>
  <c r="BW754" i="31" s="1"/>
  <c r="BV755" i="31"/>
  <c r="BW755" i="31" s="1"/>
  <c r="BV757" i="31"/>
  <c r="BW757" i="31" s="1"/>
  <c r="BV758" i="31"/>
  <c r="BW758" i="31" s="1"/>
  <c r="BV759" i="31"/>
  <c r="BW759" i="31" s="1"/>
  <c r="BV761" i="31"/>
  <c r="BW761" i="31" s="1"/>
  <c r="BV763" i="31"/>
  <c r="BW763" i="31" s="1"/>
  <c r="BV760" i="31"/>
  <c r="BW760" i="31" s="1"/>
  <c r="BV762" i="31"/>
  <c r="BW762" i="31" s="1"/>
  <c r="BV764" i="31"/>
  <c r="BW764" i="31" s="1"/>
  <c r="BV765" i="31"/>
  <c r="BW765" i="31" s="1"/>
  <c r="BV766" i="31"/>
  <c r="BW766" i="31" s="1"/>
  <c r="BV768" i="31"/>
  <c r="BW768" i="31" s="1"/>
  <c r="BV767" i="31"/>
  <c r="BW767" i="31" s="1"/>
  <c r="BV770" i="31"/>
  <c r="BW770" i="31" s="1"/>
  <c r="BV769" i="31"/>
  <c r="BW769" i="31" s="1"/>
  <c r="BV772" i="31"/>
  <c r="BW772" i="31" s="1"/>
  <c r="BV771" i="31"/>
  <c r="BW771" i="31" s="1"/>
  <c r="BV773" i="31"/>
  <c r="BW773" i="31" s="1"/>
  <c r="BV774" i="31"/>
  <c r="BW774" i="31" s="1"/>
  <c r="BV776" i="31"/>
  <c r="BW776" i="31" s="1"/>
  <c r="BV775" i="31"/>
  <c r="BW775" i="31" s="1"/>
  <c r="BV778" i="31"/>
  <c r="BW778" i="31" s="1"/>
  <c r="BV777" i="31"/>
  <c r="BW777" i="31" s="1"/>
  <c r="BV780" i="31"/>
  <c r="BW780" i="31" s="1"/>
  <c r="BV781" i="31"/>
  <c r="BW781" i="31" s="1"/>
  <c r="BV779" i="31"/>
  <c r="BW779" i="31" s="1"/>
  <c r="BV783" i="31"/>
  <c r="BW783" i="31" s="1"/>
  <c r="BV782" i="31"/>
  <c r="BW782" i="31" s="1"/>
  <c r="BV786" i="31"/>
  <c r="BW786" i="31" s="1"/>
  <c r="BV784" i="31"/>
  <c r="BW784" i="31" s="1"/>
  <c r="BV788" i="31"/>
  <c r="BW788" i="31" s="1"/>
  <c r="BV785" i="31"/>
  <c r="BW785" i="31" s="1"/>
  <c r="BV787" i="31"/>
  <c r="BW787" i="31" s="1"/>
  <c r="BV790" i="31"/>
  <c r="BW790" i="31" s="1"/>
  <c r="BV789" i="31"/>
  <c r="BW789" i="31" s="1"/>
  <c r="BV794" i="31"/>
  <c r="BW794" i="31" s="1"/>
  <c r="BV791" i="31"/>
  <c r="BW791" i="31" s="1"/>
  <c r="BV792" i="31"/>
  <c r="BW792" i="31" s="1"/>
  <c r="BV793" i="31"/>
  <c r="BW793" i="31" s="1"/>
  <c r="BV797" i="31"/>
  <c r="BW797" i="31" s="1"/>
  <c r="BV796" i="31"/>
  <c r="BW796" i="31" s="1"/>
  <c r="BV795" i="31"/>
  <c r="BW795" i="31" s="1"/>
  <c r="BV799" i="31"/>
  <c r="BW799" i="31" s="1"/>
  <c r="BV800" i="31"/>
  <c r="BW800" i="31" s="1"/>
  <c r="BV798" i="31"/>
  <c r="BW798" i="31" s="1"/>
  <c r="BV805" i="31"/>
  <c r="BW805" i="31" s="1"/>
  <c r="BV801" i="31"/>
  <c r="BW801" i="31" s="1"/>
  <c r="BV802" i="31"/>
  <c r="BW802" i="31" s="1"/>
  <c r="BV803" i="31"/>
  <c r="BW803" i="31" s="1"/>
  <c r="BV804" i="31"/>
  <c r="BW804" i="31" s="1"/>
  <c r="BV806" i="31"/>
  <c r="BW806" i="31" s="1"/>
  <c r="BV808" i="31"/>
  <c r="BW808" i="31" s="1"/>
  <c r="BV811" i="31"/>
  <c r="BW811" i="31" s="1"/>
  <c r="BV807" i="31"/>
  <c r="BW807" i="31" s="1"/>
  <c r="BV809" i="31"/>
  <c r="BW809" i="31" s="1"/>
  <c r="BV810" i="31"/>
  <c r="BW810" i="31" s="1"/>
  <c r="BV812" i="31"/>
  <c r="BW812" i="31" s="1"/>
  <c r="BV817" i="31"/>
  <c r="BW817" i="31" s="1"/>
  <c r="BV814" i="31"/>
  <c r="BW814" i="31" s="1"/>
  <c r="BV813" i="31"/>
  <c r="BW813" i="31" s="1"/>
  <c r="BV816" i="31"/>
  <c r="BW816" i="31" s="1"/>
  <c r="BV815" i="31"/>
  <c r="BW815" i="31" s="1"/>
  <c r="BV820" i="31"/>
  <c r="BW820" i="31" s="1"/>
  <c r="BV818" i="31"/>
  <c r="BW818" i="31" s="1"/>
  <c r="BV819" i="31"/>
  <c r="BW819" i="31" s="1"/>
  <c r="BV822" i="31"/>
  <c r="BW822" i="31" s="1"/>
  <c r="BV824" i="31"/>
  <c r="BW824" i="31" s="1"/>
  <c r="BV821" i="31"/>
  <c r="BW821" i="31" s="1"/>
  <c r="BV823" i="31"/>
  <c r="BW823" i="31" s="1"/>
  <c r="BV825" i="31"/>
  <c r="BW825" i="31" s="1"/>
  <c r="BV826" i="31"/>
  <c r="BW826" i="31" s="1"/>
  <c r="BV828" i="31"/>
  <c r="BW828" i="31" s="1"/>
  <c r="BV827" i="31"/>
  <c r="BW827" i="31" s="1"/>
  <c r="BV829" i="31"/>
  <c r="BW829" i="31" s="1"/>
  <c r="BV830" i="31"/>
  <c r="BW830" i="31" s="1"/>
  <c r="BV832" i="31"/>
  <c r="BW832" i="31" s="1"/>
  <c r="BV831" i="31"/>
  <c r="BW831" i="31" s="1"/>
  <c r="BV833" i="31"/>
  <c r="BW833" i="31" s="1"/>
  <c r="BV834" i="31"/>
  <c r="BW834" i="31" s="1"/>
  <c r="BV835" i="31"/>
  <c r="BW835" i="31" s="1"/>
  <c r="BV836" i="31"/>
  <c r="BW836" i="31" s="1"/>
  <c r="BV839" i="31"/>
  <c r="BW839" i="31" s="1"/>
  <c r="BV838" i="31"/>
  <c r="BW838" i="31" s="1"/>
  <c r="BV837" i="31"/>
  <c r="BW837" i="31" s="1"/>
  <c r="BV842" i="31"/>
  <c r="BW842" i="31" s="1"/>
  <c r="BV840" i="31"/>
  <c r="BW840" i="31" s="1"/>
  <c r="BV845" i="31"/>
  <c r="BW845" i="31" s="1"/>
  <c r="BV841" i="31"/>
  <c r="BW841" i="31" s="1"/>
  <c r="BV843" i="31"/>
  <c r="BW843" i="31" s="1"/>
  <c r="BV844" i="31"/>
  <c r="BW844" i="31" s="1"/>
  <c r="BV849" i="31"/>
  <c r="BW849" i="31" s="1"/>
  <c r="BV846" i="31"/>
  <c r="BW846" i="31" s="1"/>
  <c r="BV847" i="31"/>
  <c r="BW847" i="31" s="1"/>
  <c r="BV848" i="31"/>
  <c r="BW848" i="31" s="1"/>
  <c r="BV850" i="31"/>
  <c r="BW850" i="31" s="1"/>
  <c r="BV852" i="31"/>
  <c r="BW852" i="31" s="1"/>
  <c r="BV851" i="31"/>
  <c r="BW851" i="31" s="1"/>
  <c r="BV855" i="31"/>
  <c r="BW855" i="31" s="1"/>
  <c r="BV856" i="31"/>
  <c r="BW856" i="31" s="1"/>
  <c r="BV854" i="31"/>
  <c r="BW854" i="31" s="1"/>
  <c r="BV853" i="31"/>
  <c r="BW853" i="31" s="1"/>
  <c r="BV858" i="31"/>
  <c r="BW858" i="31" s="1"/>
  <c r="BV857" i="31"/>
  <c r="BW857" i="31" s="1"/>
  <c r="BV861" i="31"/>
  <c r="BW861" i="31" s="1"/>
  <c r="BV859" i="31"/>
  <c r="BW859" i="31" s="1"/>
  <c r="BV860" i="31"/>
  <c r="BW860" i="31" s="1"/>
  <c r="BV863" i="31"/>
  <c r="BW863" i="31" s="1"/>
  <c r="BV862" i="31"/>
  <c r="BW862" i="31" s="1"/>
  <c r="BV864" i="31"/>
  <c r="BW864" i="31" s="1"/>
  <c r="BV865" i="31"/>
  <c r="BW865" i="31" s="1"/>
  <c r="BV866" i="31"/>
  <c r="BW866" i="31" s="1"/>
  <c r="BV868" i="31"/>
  <c r="BW868" i="31" s="1"/>
  <c r="BV867" i="31"/>
  <c r="BW867" i="31" s="1"/>
  <c r="BV869" i="31"/>
  <c r="BW869" i="31" s="1"/>
  <c r="BV870" i="31"/>
  <c r="BW870" i="31" s="1"/>
  <c r="BV871" i="31"/>
  <c r="BW871" i="31" s="1"/>
  <c r="BV872" i="31"/>
  <c r="BW872" i="31" s="1"/>
  <c r="BV879" i="31"/>
  <c r="BW879" i="31" s="1"/>
  <c r="BV874" i="31"/>
  <c r="BW874" i="31" s="1"/>
  <c r="BV873" i="31"/>
  <c r="BW873" i="31" s="1"/>
  <c r="BV878" i="31"/>
  <c r="BW878" i="31" s="1"/>
  <c r="BV876" i="31"/>
  <c r="BW876" i="31" s="1"/>
  <c r="BV875" i="31"/>
  <c r="BW875" i="31" s="1"/>
  <c r="BV877" i="31"/>
  <c r="BW877" i="31" s="1"/>
  <c r="BV880" i="31"/>
  <c r="BW880" i="31" s="1"/>
  <c r="BV881" i="31"/>
  <c r="BW881" i="31" s="1"/>
  <c r="BV882" i="31"/>
  <c r="BW882" i="31" s="1"/>
  <c r="BV883" i="31"/>
  <c r="BW883" i="31" s="1"/>
  <c r="BV884" i="31"/>
  <c r="BW884" i="31" s="1"/>
  <c r="BV886" i="31"/>
  <c r="BW886" i="31" s="1"/>
  <c r="BV885" i="31"/>
  <c r="BW885" i="31" s="1"/>
  <c r="BV887" i="31"/>
  <c r="BW887" i="31" s="1"/>
  <c r="BV891" i="31"/>
  <c r="BW891" i="31" s="1"/>
  <c r="BV888" i="31"/>
  <c r="BW888" i="31" s="1"/>
  <c r="BV889" i="31"/>
  <c r="BW889" i="31" s="1"/>
  <c r="BV890" i="31"/>
  <c r="BW890" i="31" s="1"/>
  <c r="BV893" i="31"/>
  <c r="BW893" i="31" s="1"/>
  <c r="BV892" i="31"/>
  <c r="BW892" i="31" s="1"/>
  <c r="BV894" i="31"/>
  <c r="BW894" i="31" s="1"/>
  <c r="BV895" i="31"/>
  <c r="BW895" i="31" s="1"/>
  <c r="BV896" i="31"/>
  <c r="BW896" i="31" s="1"/>
  <c r="BV897" i="31"/>
  <c r="BW897" i="31" s="1"/>
  <c r="BV898" i="31"/>
  <c r="BW898" i="31" s="1"/>
  <c r="BV899" i="31"/>
  <c r="BW899" i="31" s="1"/>
  <c r="BV901" i="31"/>
  <c r="BW901" i="31" s="1"/>
  <c r="BV900" i="31"/>
  <c r="BW900" i="31" s="1"/>
  <c r="BV902" i="31"/>
  <c r="BW902" i="31" s="1"/>
  <c r="BV904" i="31"/>
  <c r="BW904" i="31" s="1"/>
  <c r="BV903" i="31"/>
  <c r="BW903" i="31" s="1"/>
  <c r="BV906" i="31"/>
  <c r="BW906" i="31" s="1"/>
  <c r="BV905" i="31"/>
  <c r="BW905" i="31" s="1"/>
  <c r="BV907" i="31"/>
  <c r="BW907" i="31" s="1"/>
  <c r="BV908" i="31"/>
  <c r="BW908" i="31" s="1"/>
  <c r="BV909" i="31"/>
  <c r="BW909" i="31" s="1"/>
  <c r="BV910" i="31"/>
  <c r="BW910" i="31" s="1"/>
  <c r="BV911" i="31"/>
  <c r="BW911" i="31" s="1"/>
  <c r="BV912" i="31"/>
  <c r="BW912" i="31" s="1"/>
  <c r="BV913" i="31"/>
  <c r="BW913" i="31" s="1"/>
  <c r="BV914" i="31"/>
  <c r="BW914" i="31" s="1"/>
  <c r="BV921" i="31"/>
  <c r="BW921" i="31" s="1"/>
  <c r="BV916" i="31"/>
  <c r="BW916" i="31" s="1"/>
  <c r="BV919" i="31"/>
  <c r="BW919" i="31" s="1"/>
  <c r="BV915" i="31"/>
  <c r="BW915" i="31" s="1"/>
  <c r="BV920" i="31"/>
  <c r="BW920" i="31" s="1"/>
  <c r="BV918" i="31"/>
  <c r="BW918" i="31" s="1"/>
  <c r="BV917" i="31"/>
  <c r="BW917" i="31" s="1"/>
  <c r="BV923" i="31"/>
  <c r="BW923" i="31" s="1"/>
  <c r="BV922" i="31"/>
  <c r="BW922" i="31" s="1"/>
  <c r="BV925" i="31"/>
  <c r="BW925" i="31" s="1"/>
  <c r="BV924" i="31"/>
  <c r="BW924" i="31" s="1"/>
  <c r="BV926" i="31"/>
  <c r="BW926" i="31" s="1"/>
  <c r="BV927" i="31"/>
  <c r="BW927" i="31" s="1"/>
  <c r="BV928" i="31"/>
  <c r="BW928" i="31" s="1"/>
  <c r="BV931" i="31"/>
  <c r="BW931" i="31" s="1"/>
  <c r="BV930" i="31"/>
  <c r="BW930" i="31" s="1"/>
  <c r="BV929" i="31"/>
  <c r="BW929" i="31" s="1"/>
  <c r="BV933" i="31"/>
  <c r="BW933" i="31" s="1"/>
  <c r="BV932" i="31"/>
  <c r="BW932" i="31" s="1"/>
  <c r="BV934" i="31"/>
  <c r="BW934" i="31" s="1"/>
  <c r="BV936" i="31"/>
  <c r="BW936" i="31" s="1"/>
  <c r="BV935" i="31"/>
  <c r="BW935" i="31" s="1"/>
  <c r="BV939" i="31"/>
  <c r="BW939" i="31" s="1"/>
  <c r="BV937" i="31"/>
  <c r="BW937" i="31" s="1"/>
  <c r="BV938" i="31"/>
  <c r="BW938" i="31" s="1"/>
  <c r="BV940" i="31"/>
  <c r="BW940" i="31" s="1"/>
  <c r="BV941" i="31"/>
  <c r="BW941" i="31" s="1"/>
  <c r="BV942" i="31"/>
  <c r="BW942" i="31" s="1"/>
  <c r="BV943" i="31"/>
  <c r="BW943" i="31" s="1"/>
  <c r="BV946" i="31"/>
  <c r="BW946" i="31" s="1"/>
  <c r="BV944" i="31"/>
  <c r="BW944" i="31" s="1"/>
  <c r="BV945" i="31"/>
  <c r="BW945" i="31" s="1"/>
  <c r="BV947" i="31"/>
  <c r="BW947" i="31" s="1"/>
  <c r="BV948" i="31"/>
  <c r="BW948" i="31" s="1"/>
  <c r="BV949" i="31"/>
  <c r="BW949" i="31" s="1"/>
  <c r="BV950" i="31"/>
  <c r="BW950" i="31" s="1"/>
  <c r="BV951" i="31"/>
  <c r="BW951" i="31" s="1"/>
  <c r="BV952" i="31"/>
  <c r="BW952" i="31" s="1"/>
  <c r="BV955" i="31"/>
  <c r="BW955" i="31" s="1"/>
  <c r="BV953" i="31"/>
  <c r="BW953" i="31" s="1"/>
  <c r="BV954" i="31"/>
  <c r="BW954" i="31" s="1"/>
  <c r="BV956" i="31"/>
  <c r="BW956" i="31" s="1"/>
  <c r="BV957" i="31"/>
  <c r="BW957" i="31" s="1"/>
  <c r="BV958" i="31"/>
  <c r="BW958" i="31" s="1"/>
  <c r="BV961" i="31"/>
  <c r="BW961" i="31" s="1"/>
  <c r="BV959" i="31"/>
  <c r="BW959" i="31" s="1"/>
  <c r="BV960" i="31"/>
  <c r="BW960" i="31" s="1"/>
  <c r="BV962" i="31"/>
  <c r="BW962" i="31" s="1"/>
  <c r="BV963" i="31"/>
  <c r="BW963" i="31" s="1"/>
  <c r="BV964" i="31"/>
  <c r="BW964" i="31" s="1"/>
  <c r="BV965" i="31"/>
  <c r="BW965" i="31" s="1"/>
  <c r="BV969" i="31"/>
  <c r="BW969" i="31" s="1"/>
  <c r="BV967" i="31"/>
  <c r="BW967" i="31" s="1"/>
  <c r="BV966" i="31"/>
  <c r="BW966" i="31" s="1"/>
  <c r="BV970" i="31"/>
  <c r="BW970" i="31" s="1"/>
  <c r="BV968" i="31"/>
  <c r="BW968" i="31" s="1"/>
  <c r="BV972" i="31"/>
  <c r="BW972" i="31" s="1"/>
  <c r="BV971" i="31"/>
  <c r="BW971" i="31" s="1"/>
  <c r="BV974" i="31"/>
  <c r="BW974" i="31" s="1"/>
  <c r="BV973" i="31"/>
  <c r="BW973" i="31" s="1"/>
  <c r="BV976" i="31"/>
  <c r="BW976" i="31" s="1"/>
  <c r="BV975" i="31"/>
  <c r="BW975" i="31" s="1"/>
  <c r="BV979" i="31"/>
  <c r="BW979" i="31" s="1"/>
  <c r="BV978" i="31"/>
  <c r="BW978" i="31" s="1"/>
  <c r="BV977" i="31"/>
  <c r="BW977" i="31" s="1"/>
  <c r="BV980" i="31"/>
  <c r="BW980" i="31" s="1"/>
  <c r="BV982" i="31"/>
  <c r="BW982" i="31" s="1"/>
  <c r="BV981" i="31"/>
  <c r="BW981" i="31" s="1"/>
  <c r="BV985" i="31"/>
  <c r="BW985" i="31" s="1"/>
  <c r="BV986" i="31"/>
  <c r="BW986" i="31" s="1"/>
  <c r="BV984" i="31"/>
  <c r="BW984" i="31" s="1"/>
  <c r="BV983" i="31"/>
  <c r="BW983" i="31" s="1"/>
  <c r="BV994" i="31"/>
  <c r="BW994" i="31" s="1"/>
  <c r="BV987" i="31"/>
  <c r="BW987" i="31" s="1"/>
  <c r="BV988" i="31"/>
  <c r="BW988" i="31" s="1"/>
  <c r="BV993" i="31"/>
  <c r="BW993" i="31" s="1"/>
  <c r="BV995" i="31"/>
  <c r="BW995" i="31" s="1"/>
  <c r="BV990" i="31"/>
  <c r="BW990" i="31" s="1"/>
  <c r="BV991" i="31"/>
  <c r="BW991" i="31" s="1"/>
  <c r="O262" i="31" l="1"/>
  <c r="O96" i="31"/>
  <c r="L55" i="31"/>
  <c r="R119" i="31"/>
  <c r="I154" i="31"/>
  <c r="O211" i="31"/>
  <c r="I220" i="31"/>
  <c r="I264" i="31"/>
  <c r="I217" i="31"/>
  <c r="L217" i="31"/>
  <c r="I216" i="31"/>
  <c r="I128" i="31"/>
  <c r="I231" i="31"/>
  <c r="R213" i="31"/>
  <c r="L259" i="31"/>
  <c r="O239" i="31"/>
  <c r="I190" i="31"/>
  <c r="O138" i="31"/>
  <c r="O251" i="31"/>
  <c r="I234" i="31"/>
  <c r="O249" i="31"/>
  <c r="R192" i="31"/>
  <c r="I261" i="31"/>
  <c r="I250" i="31"/>
  <c r="O216" i="31"/>
  <c r="L244" i="31"/>
  <c r="L237" i="31"/>
  <c r="O219" i="31"/>
  <c r="R217" i="31"/>
  <c r="L208" i="31"/>
  <c r="I165" i="31"/>
  <c r="L96" i="31"/>
  <c r="R242" i="31"/>
  <c r="L219" i="31"/>
  <c r="O148" i="31"/>
  <c r="L242" i="31"/>
  <c r="L231" i="31"/>
  <c r="M231" i="31" s="1"/>
  <c r="I225" i="31"/>
  <c r="I209" i="31"/>
  <c r="L233" i="31"/>
  <c r="O169" i="31"/>
  <c r="R182" i="31"/>
  <c r="R263" i="31"/>
  <c r="R249" i="31"/>
  <c r="L248" i="31"/>
  <c r="L270" i="31"/>
  <c r="I255" i="31"/>
  <c r="I243" i="31"/>
  <c r="R116" i="31"/>
  <c r="L258" i="31"/>
  <c r="L211" i="31"/>
  <c r="I211" i="31"/>
  <c r="L227" i="31"/>
  <c r="L205" i="31"/>
  <c r="R228" i="31"/>
  <c r="R136" i="31"/>
  <c r="O200" i="31"/>
  <c r="I184" i="31"/>
  <c r="O257" i="31"/>
  <c r="O208" i="31"/>
  <c r="I237" i="31"/>
  <c r="R225" i="31"/>
  <c r="R207" i="31"/>
  <c r="R205" i="31"/>
  <c r="I247" i="31"/>
  <c r="L226" i="31"/>
  <c r="O263" i="31"/>
  <c r="L180" i="31"/>
  <c r="O140" i="31"/>
  <c r="R172" i="31"/>
  <c r="R248" i="31"/>
  <c r="O240" i="31"/>
  <c r="R239" i="31"/>
  <c r="O260" i="31"/>
  <c r="R226" i="31"/>
  <c r="O222" i="31"/>
  <c r="O241" i="31"/>
  <c r="R176" i="31"/>
  <c r="L122" i="31"/>
  <c r="R106" i="31"/>
  <c r="L108" i="31"/>
  <c r="R74" i="31"/>
  <c r="I51" i="31"/>
  <c r="L54" i="31"/>
  <c r="L129" i="31"/>
  <c r="L238" i="31"/>
  <c r="I207" i="31"/>
  <c r="I242" i="31"/>
  <c r="I141" i="31"/>
  <c r="L158" i="31"/>
  <c r="L133" i="31"/>
  <c r="I35" i="31"/>
  <c r="L39" i="31"/>
  <c r="I186" i="31"/>
  <c r="I157" i="31"/>
  <c r="O107" i="31"/>
  <c r="O65" i="31"/>
  <c r="R113" i="31"/>
  <c r="L266" i="31"/>
  <c r="O205" i="31"/>
  <c r="O254" i="31"/>
  <c r="R109" i="31"/>
  <c r="I224" i="31"/>
  <c r="R94" i="31"/>
  <c r="R222" i="31"/>
  <c r="R162" i="31"/>
  <c r="L252" i="31"/>
  <c r="O118" i="31"/>
  <c r="I163" i="31"/>
  <c r="I227" i="31"/>
  <c r="O236" i="31"/>
  <c r="R234" i="31"/>
  <c r="L210" i="31"/>
  <c r="L247" i="31"/>
  <c r="O252" i="31"/>
  <c r="P252" i="31" s="1"/>
  <c r="R229" i="31"/>
  <c r="R245" i="31"/>
  <c r="O250" i="31"/>
  <c r="I254" i="31"/>
  <c r="L253" i="31"/>
  <c r="O231" i="31"/>
  <c r="L267" i="31"/>
  <c r="L263" i="31"/>
  <c r="L234" i="31"/>
  <c r="M234" i="31" s="1"/>
  <c r="R206" i="31"/>
  <c r="L230" i="31"/>
  <c r="O173" i="31"/>
  <c r="R262" i="31"/>
  <c r="S262" i="31" s="1"/>
  <c r="O248" i="31"/>
  <c r="I226" i="31"/>
  <c r="I229" i="31"/>
  <c r="O204" i="31"/>
  <c r="L245" i="31"/>
  <c r="O264" i="31"/>
  <c r="R216" i="31"/>
  <c r="S216" i="31" s="1"/>
  <c r="O199" i="31"/>
  <c r="O267" i="31"/>
  <c r="O238" i="31"/>
  <c r="L243" i="31"/>
  <c r="O197" i="31"/>
  <c r="L151" i="31"/>
  <c r="R235" i="31"/>
  <c r="I223" i="31"/>
  <c r="L218" i="31"/>
  <c r="L171" i="31"/>
  <c r="O266" i="31"/>
  <c r="I270" i="31"/>
  <c r="O215" i="31"/>
  <c r="I269" i="31"/>
  <c r="I145" i="31"/>
  <c r="O234" i="31"/>
  <c r="L225" i="31"/>
  <c r="I241" i="31"/>
  <c r="O243" i="31"/>
  <c r="I263" i="31"/>
  <c r="I221" i="31"/>
  <c r="I204" i="31"/>
  <c r="L216" i="31"/>
  <c r="L176" i="31"/>
  <c r="I262" i="31"/>
  <c r="I248" i="31"/>
  <c r="R223" i="31"/>
  <c r="R218" i="31"/>
  <c r="I239" i="31"/>
  <c r="O261" i="31"/>
  <c r="L257" i="31"/>
  <c r="L204" i="31"/>
  <c r="I257" i="31"/>
  <c r="L255" i="31"/>
  <c r="R191" i="31"/>
  <c r="L97" i="31"/>
  <c r="O120" i="31"/>
  <c r="O125" i="31"/>
  <c r="R190" i="31"/>
  <c r="I178" i="31"/>
  <c r="R197" i="31"/>
  <c r="O91" i="31"/>
  <c r="L143" i="31"/>
  <c r="R84" i="31"/>
  <c r="R132" i="31"/>
  <c r="O124" i="31"/>
  <c r="R38" i="31"/>
  <c r="R128" i="31"/>
  <c r="L94" i="31"/>
  <c r="O49" i="31"/>
  <c r="L132" i="31"/>
  <c r="L232" i="31"/>
  <c r="L120" i="31"/>
  <c r="I206" i="31"/>
  <c r="L241" i="31"/>
  <c r="L265" i="31"/>
  <c r="I268" i="31"/>
  <c r="O246" i="31"/>
  <c r="O245" i="31"/>
  <c r="L229" i="31"/>
  <c r="M229" i="31" s="1"/>
  <c r="L224" i="31"/>
  <c r="L221" i="31"/>
  <c r="L142" i="31"/>
  <c r="O230" i="31"/>
  <c r="L215" i="31"/>
  <c r="L240" i="31"/>
  <c r="I236" i="31"/>
  <c r="O253" i="31"/>
  <c r="O179" i="31"/>
  <c r="L239" i="31"/>
  <c r="R254" i="31"/>
  <c r="L192" i="31"/>
  <c r="I200" i="31"/>
  <c r="O232" i="31"/>
  <c r="O214" i="31"/>
  <c r="O213" i="31"/>
  <c r="O210" i="31"/>
  <c r="R267" i="31"/>
  <c r="S267" i="31" s="1"/>
  <c r="O161" i="31"/>
  <c r="L262" i="31"/>
  <c r="L184" i="31"/>
  <c r="O188" i="31"/>
  <c r="L250" i="31"/>
  <c r="R244" i="31"/>
  <c r="L228" i="31"/>
  <c r="O164" i="31"/>
  <c r="O259" i="31"/>
  <c r="L256" i="31"/>
  <c r="O235" i="31"/>
  <c r="I210" i="31"/>
  <c r="I182" i="31"/>
  <c r="R265" i="31"/>
  <c r="O212" i="31"/>
  <c r="I244" i="31"/>
  <c r="O237" i="31"/>
  <c r="L235" i="31"/>
  <c r="O223" i="31"/>
  <c r="I219" i="31"/>
  <c r="I214" i="31"/>
  <c r="R269" i="31"/>
  <c r="I212" i="31"/>
  <c r="R208" i="31"/>
  <c r="O270" i="31"/>
  <c r="P270" i="31" s="1"/>
  <c r="I230" i="31"/>
  <c r="O144" i="31"/>
  <c r="L139" i="31"/>
  <c r="R264" i="31"/>
  <c r="L264" i="31"/>
  <c r="I252" i="31"/>
  <c r="I258" i="31"/>
  <c r="R252" i="31"/>
  <c r="O224" i="31"/>
  <c r="I213" i="31"/>
  <c r="O209" i="31"/>
  <c r="I259" i="31"/>
  <c r="L260" i="31"/>
  <c r="O268" i="31"/>
  <c r="L223" i="31"/>
  <c r="I100" i="31"/>
  <c r="I246" i="31"/>
  <c r="R253" i="31"/>
  <c r="O156" i="31"/>
  <c r="I174" i="31"/>
  <c r="O258" i="31"/>
  <c r="O242" i="31"/>
  <c r="P242" i="31" s="1"/>
  <c r="O177" i="31"/>
  <c r="O189" i="31"/>
  <c r="R186" i="31"/>
  <c r="L183" i="31"/>
  <c r="L174" i="31"/>
  <c r="I142" i="31"/>
  <c r="I116" i="31"/>
  <c r="R26" i="31"/>
  <c r="L72" i="31"/>
  <c r="R30" i="31"/>
  <c r="I130" i="31"/>
  <c r="R133" i="31"/>
  <c r="R108" i="31"/>
  <c r="R196" i="31"/>
  <c r="R174" i="31"/>
  <c r="O187" i="31"/>
  <c r="O67" i="31"/>
  <c r="O194" i="31"/>
  <c r="O123" i="31"/>
  <c r="O163" i="31"/>
  <c r="R138" i="31"/>
  <c r="R104" i="31"/>
  <c r="L16" i="31"/>
  <c r="L106" i="31"/>
  <c r="O81" i="31"/>
  <c r="O17" i="31"/>
  <c r="R102" i="31"/>
  <c r="L75" i="31"/>
  <c r="R16" i="31"/>
  <c r="L11" i="31"/>
  <c r="O186" i="31"/>
  <c r="R160" i="31"/>
  <c r="O129" i="31"/>
  <c r="P129" i="31" s="1"/>
  <c r="L26" i="31"/>
  <c r="R179" i="31"/>
  <c r="I33" i="31"/>
  <c r="O142" i="31"/>
  <c r="O74" i="31"/>
  <c r="L162" i="31"/>
  <c r="O126" i="31"/>
  <c r="L46" i="31"/>
  <c r="L60" i="31"/>
  <c r="I183" i="31"/>
  <c r="I99" i="31"/>
  <c r="I121" i="31"/>
  <c r="I53" i="31"/>
  <c r="R29" i="31"/>
  <c r="I136" i="31"/>
  <c r="L163" i="31"/>
  <c r="M163" i="31" s="1"/>
  <c r="L90" i="31"/>
  <c r="L85" i="31"/>
  <c r="L251" i="31"/>
  <c r="R259" i="31"/>
  <c r="O147" i="31"/>
  <c r="R50" i="31"/>
  <c r="O196" i="31"/>
  <c r="O119" i="31"/>
  <c r="L128" i="31"/>
  <c r="I93" i="31"/>
  <c r="R23" i="31"/>
  <c r="I134" i="31"/>
  <c r="O77" i="31"/>
  <c r="O13" i="31"/>
  <c r="R247" i="31"/>
  <c r="I238" i="31"/>
  <c r="O265" i="31"/>
  <c r="L268" i="31"/>
  <c r="L254" i="31"/>
  <c r="I235" i="31"/>
  <c r="O152" i="31"/>
  <c r="R214" i="31"/>
  <c r="I228" i="31"/>
  <c r="I170" i="31"/>
  <c r="O221" i="31"/>
  <c r="O228" i="31"/>
  <c r="L213" i="31"/>
  <c r="M213" i="31" s="1"/>
  <c r="R255" i="31"/>
  <c r="I260" i="31"/>
  <c r="O193" i="31"/>
  <c r="R256" i="31"/>
  <c r="L236" i="31"/>
  <c r="R188" i="31"/>
  <c r="O206" i="31"/>
  <c r="I265" i="31"/>
  <c r="L188" i="31"/>
  <c r="L28" i="31"/>
  <c r="R70" i="31"/>
  <c r="L154" i="31"/>
  <c r="I179" i="31"/>
  <c r="I108" i="31"/>
  <c r="L114" i="31"/>
  <c r="I46" i="31"/>
  <c r="O35" i="31"/>
  <c r="L220" i="31"/>
  <c r="L172" i="31"/>
  <c r="O165" i="31"/>
  <c r="O135" i="31"/>
  <c r="L153" i="31"/>
  <c r="I139" i="31"/>
  <c r="L56" i="31"/>
  <c r="O61" i="31"/>
  <c r="I67" i="31"/>
  <c r="I71" i="31"/>
  <c r="R173" i="31"/>
  <c r="O108" i="31"/>
  <c r="P108" i="31" s="1"/>
  <c r="L14" i="31"/>
  <c r="L125" i="31"/>
  <c r="L79" i="31"/>
  <c r="R89" i="31"/>
  <c r="O16" i="31"/>
  <c r="I89" i="31"/>
  <c r="O26" i="31"/>
  <c r="I167" i="31"/>
  <c r="I96" i="31"/>
  <c r="R85" i="31"/>
  <c r="I58" i="31"/>
  <c r="I109" i="31"/>
  <c r="L155" i="31"/>
  <c r="I72" i="31"/>
  <c r="O174" i="31"/>
  <c r="L187" i="31"/>
  <c r="L68" i="31"/>
  <c r="R42" i="31"/>
  <c r="L198" i="31"/>
  <c r="O131" i="31"/>
  <c r="R118" i="31"/>
  <c r="I60" i="31"/>
  <c r="O104" i="31"/>
  <c r="I84" i="31"/>
  <c r="O25" i="31"/>
  <c r="L150" i="31"/>
  <c r="R62" i="31"/>
  <c r="L80" i="31"/>
  <c r="O11" i="31"/>
  <c r="P11" i="31" s="1"/>
  <c r="I110" i="31"/>
  <c r="L157" i="31"/>
  <c r="L23" i="31"/>
  <c r="I87" i="31"/>
  <c r="R107" i="31"/>
  <c r="I41" i="31"/>
  <c r="R193" i="31"/>
  <c r="I152" i="31"/>
  <c r="O132" i="31"/>
  <c r="O109" i="31"/>
  <c r="O59" i="31"/>
  <c r="O3" i="31"/>
  <c r="R64" i="31"/>
  <c r="I189" i="31"/>
  <c r="I65" i="31"/>
  <c r="I68" i="31"/>
  <c r="I138" i="31"/>
  <c r="I147" i="31"/>
  <c r="I150" i="31"/>
  <c r="I125" i="31"/>
  <c r="R90" i="31"/>
  <c r="I42" i="31"/>
  <c r="L209" i="31"/>
  <c r="L138" i="31"/>
  <c r="O50" i="31"/>
  <c r="I205" i="31"/>
  <c r="O182" i="31"/>
  <c r="O127" i="31"/>
  <c r="I159" i="31"/>
  <c r="O134" i="31"/>
  <c r="I166" i="31"/>
  <c r="L102" i="31"/>
  <c r="L48" i="31"/>
  <c r="O21" i="31"/>
  <c r="O150" i="31"/>
  <c r="I74" i="31"/>
  <c r="I14" i="31"/>
  <c r="I7" i="31"/>
  <c r="R71" i="31"/>
  <c r="R194" i="31"/>
  <c r="I13" i="31"/>
  <c r="O52" i="31"/>
  <c r="R181" i="31"/>
  <c r="I135" i="31"/>
  <c r="I98" i="31"/>
  <c r="L32" i="31"/>
  <c r="O162" i="31"/>
  <c r="I158" i="31"/>
  <c r="O31" i="31"/>
  <c r="L51" i="31"/>
  <c r="L69" i="31"/>
  <c r="R198" i="31"/>
  <c r="L50" i="31"/>
  <c r="I97" i="31"/>
  <c r="O7" i="31"/>
  <c r="O92" i="31"/>
  <c r="L173" i="31"/>
  <c r="I21" i="31"/>
  <c r="I95" i="31"/>
  <c r="I79" i="31"/>
  <c r="L13" i="31"/>
  <c r="O10" i="31"/>
  <c r="L127" i="31"/>
  <c r="L6" i="31"/>
  <c r="L186" i="31"/>
  <c r="O170" i="31"/>
  <c r="R45" i="31"/>
  <c r="O22" i="31"/>
  <c r="O180" i="31"/>
  <c r="L164" i="31"/>
  <c r="I77" i="31"/>
  <c r="R33" i="31"/>
  <c r="L47" i="31"/>
  <c r="I6" i="31"/>
  <c r="L65" i="31"/>
  <c r="L111" i="31"/>
  <c r="L92" i="31"/>
  <c r="R54" i="31"/>
  <c r="I22" i="31"/>
  <c r="R199" i="31"/>
  <c r="L119" i="31"/>
  <c r="L140" i="31"/>
  <c r="O15" i="31"/>
  <c r="I81" i="31"/>
  <c r="L8" i="31"/>
  <c r="R87" i="31"/>
  <c r="R17" i="31"/>
  <c r="L34" i="31"/>
  <c r="L169" i="31"/>
  <c r="L196" i="31"/>
  <c r="O229" i="31"/>
  <c r="I172" i="31"/>
  <c r="I222" i="31"/>
  <c r="L269" i="31"/>
  <c r="I208" i="31"/>
  <c r="O247" i="31"/>
  <c r="P247" i="31" s="1"/>
  <c r="R250" i="31"/>
  <c r="O184" i="31"/>
  <c r="P184" i="31" s="1"/>
  <c r="R227" i="31"/>
  <c r="R22" i="31"/>
  <c r="S22" i="31" s="1"/>
  <c r="I173" i="31"/>
  <c r="I25" i="31"/>
  <c r="O191" i="31"/>
  <c r="R112" i="31"/>
  <c r="O29" i="31"/>
  <c r="L130" i="31"/>
  <c r="R111" i="31"/>
  <c r="L101" i="31"/>
  <c r="L118" i="31"/>
  <c r="R243" i="31"/>
  <c r="O30" i="31"/>
  <c r="L40" i="31"/>
  <c r="L78" i="31"/>
  <c r="O100" i="31"/>
  <c r="R110" i="31"/>
  <c r="R125" i="31"/>
  <c r="I232" i="31"/>
  <c r="O154" i="31"/>
  <c r="P154" i="31" s="1"/>
  <c r="O53" i="31"/>
  <c r="L109" i="31"/>
  <c r="R24" i="31"/>
  <c r="R99" i="31"/>
  <c r="I169" i="31"/>
  <c r="R144" i="31"/>
  <c r="R44" i="31"/>
  <c r="I28" i="31"/>
  <c r="O158" i="31"/>
  <c r="L53" i="31"/>
  <c r="M53" i="31" s="1"/>
  <c r="R126" i="31"/>
  <c r="I133" i="31"/>
  <c r="I162" i="31"/>
  <c r="L141" i="31"/>
  <c r="I156" i="31"/>
  <c r="L10" i="31"/>
  <c r="R31" i="31"/>
  <c r="L214" i="31"/>
  <c r="R215" i="31"/>
  <c r="I101" i="31"/>
  <c r="L123" i="31"/>
  <c r="I249" i="31"/>
  <c r="L212" i="31"/>
  <c r="O227" i="31"/>
  <c r="P227" i="31" s="1"/>
  <c r="O207" i="31"/>
  <c r="R266" i="31"/>
  <c r="S266" i="31" s="1"/>
  <c r="O145" i="31"/>
  <c r="R270" i="31"/>
  <c r="I245" i="31"/>
  <c r="I233" i="31"/>
  <c r="L206" i="31"/>
  <c r="M206" i="31" s="1"/>
  <c r="R238" i="31"/>
  <c r="R149" i="31"/>
  <c r="I256" i="31"/>
  <c r="O269" i="31"/>
  <c r="R134" i="31"/>
  <c r="O244" i="31"/>
  <c r="I267" i="31"/>
  <c r="O88" i="31"/>
  <c r="O86" i="31"/>
  <c r="I24" i="31"/>
  <c r="O19" i="31"/>
  <c r="O33" i="31"/>
  <c r="I38" i="31"/>
  <c r="L131" i="31"/>
  <c r="I43" i="31"/>
  <c r="I29" i="31"/>
  <c r="I20" i="31"/>
  <c r="O70" i="31"/>
  <c r="L116" i="31"/>
  <c r="O113" i="31"/>
  <c r="L2" i="31"/>
  <c r="I192" i="31"/>
  <c r="L25" i="31"/>
  <c r="O139" i="31"/>
  <c r="R114" i="31"/>
  <c r="R58" i="31"/>
  <c r="I50" i="31"/>
  <c r="I118" i="31"/>
  <c r="O103" i="31"/>
  <c r="I143" i="31"/>
  <c r="R101" i="31"/>
  <c r="O45" i="31"/>
  <c r="I132" i="31"/>
  <c r="L98" i="31"/>
  <c r="I64" i="31"/>
  <c r="R167" i="31"/>
  <c r="I73" i="31"/>
  <c r="O159" i="31"/>
  <c r="L83" i="31"/>
  <c r="O136" i="31"/>
  <c r="L58" i="31"/>
  <c r="M58" i="31" s="1"/>
  <c r="L195" i="31"/>
  <c r="R8" i="31"/>
  <c r="I194" i="31"/>
  <c r="I9" i="31"/>
  <c r="R53" i="31"/>
  <c r="I17" i="31"/>
  <c r="O133" i="31"/>
  <c r="L42" i="31"/>
  <c r="M42" i="31" s="1"/>
  <c r="L137" i="31"/>
  <c r="L112" i="31"/>
  <c r="O24" i="31"/>
  <c r="O32" i="31"/>
  <c r="R46" i="31"/>
  <c r="I251" i="31"/>
  <c r="O115" i="31"/>
  <c r="R163" i="31"/>
  <c r="S163" i="31" s="1"/>
  <c r="O18" i="31"/>
  <c r="O73" i="31"/>
  <c r="O9" i="31"/>
  <c r="O102" i="31"/>
  <c r="L181" i="31"/>
  <c r="O84" i="31"/>
  <c r="I122" i="31"/>
  <c r="O4" i="31"/>
  <c r="R148" i="31"/>
  <c r="O106" i="31"/>
  <c r="I140" i="31"/>
  <c r="O130" i="31"/>
  <c r="P130" i="31" s="1"/>
  <c r="O55" i="31"/>
  <c r="L27" i="31"/>
  <c r="O39" i="31"/>
  <c r="L100" i="31"/>
  <c r="I198" i="31"/>
  <c r="O114" i="31"/>
  <c r="R32" i="31"/>
  <c r="R97" i="31"/>
  <c r="L36" i="31"/>
  <c r="R10" i="31"/>
  <c r="R210" i="31"/>
  <c r="R161" i="31"/>
  <c r="L147" i="31"/>
  <c r="I112" i="31"/>
  <c r="O66" i="31"/>
  <c r="O111" i="31"/>
  <c r="R187" i="31"/>
  <c r="R122" i="31"/>
  <c r="I155" i="31"/>
  <c r="O69" i="31"/>
  <c r="O5" i="31"/>
  <c r="O40" i="31"/>
  <c r="P40" i="31" s="1"/>
  <c r="O14" i="31"/>
  <c r="O195" i="31"/>
  <c r="L38" i="31"/>
  <c r="I8" i="31"/>
  <c r="I193" i="31"/>
  <c r="I171" i="31"/>
  <c r="L41" i="31"/>
  <c r="I160" i="31"/>
  <c r="R184" i="31"/>
  <c r="L21" i="31"/>
  <c r="M21" i="31" s="1"/>
  <c r="R34" i="31"/>
  <c r="L179" i="31"/>
  <c r="L170" i="31"/>
  <c r="I27" i="31"/>
  <c r="O2" i="31"/>
  <c r="L73" i="31"/>
  <c r="I37" i="31"/>
  <c r="L5" i="31"/>
  <c r="I85" i="31"/>
  <c r="I102" i="31"/>
  <c r="O12" i="31"/>
  <c r="O192" i="31"/>
  <c r="I180" i="31"/>
  <c r="R47" i="31"/>
  <c r="I131" i="31"/>
  <c r="R37" i="31"/>
  <c r="O80" i="31"/>
  <c r="P80" i="31" s="1"/>
  <c r="O47" i="31"/>
  <c r="R49" i="31"/>
  <c r="I127" i="31"/>
  <c r="L177" i="31"/>
  <c r="I104" i="31"/>
  <c r="I86" i="31"/>
  <c r="R12" i="31"/>
  <c r="O44" i="31"/>
  <c r="L175" i="31"/>
  <c r="O116" i="31"/>
  <c r="L107" i="31"/>
  <c r="I83" i="31"/>
  <c r="I61" i="31"/>
  <c r="I80" i="31"/>
  <c r="L156" i="31"/>
  <c r="O38" i="31"/>
  <c r="P38" i="31" s="1"/>
  <c r="I82" i="31"/>
  <c r="I3" i="31"/>
  <c r="L193" i="31"/>
  <c r="O63" i="31"/>
  <c r="R77" i="31"/>
  <c r="S77" i="31" s="1"/>
  <c r="R75" i="31"/>
  <c r="L12" i="31"/>
  <c r="R11" i="31"/>
  <c r="O167" i="31"/>
  <c r="O141" i="31"/>
  <c r="L37" i="31"/>
  <c r="O68" i="31"/>
  <c r="L200" i="31"/>
  <c r="O85" i="31"/>
  <c r="I39" i="31"/>
  <c r="R35" i="31"/>
  <c r="S35" i="31" s="1"/>
  <c r="L45" i="31"/>
  <c r="R40" i="31"/>
  <c r="I66" i="31"/>
  <c r="L44" i="31"/>
  <c r="R52" i="31"/>
  <c r="O117" i="31"/>
  <c r="R236" i="31"/>
  <c r="O220" i="31"/>
  <c r="L246" i="31"/>
  <c r="R230" i="31"/>
  <c r="S230" i="31" s="1"/>
  <c r="L207" i="31"/>
  <c r="O255" i="31"/>
  <c r="P255" i="31" s="1"/>
  <c r="O181" i="31"/>
  <c r="O64" i="31"/>
  <c r="O42" i="31"/>
  <c r="I63" i="31"/>
  <c r="R145" i="31"/>
  <c r="R78" i="31"/>
  <c r="O51" i="31"/>
  <c r="I175" i="31"/>
  <c r="L91" i="31"/>
  <c r="O72" i="31"/>
  <c r="R211" i="31"/>
  <c r="O48" i="31"/>
  <c r="I91" i="31"/>
  <c r="R25" i="31"/>
  <c r="I115" i="31"/>
  <c r="R135" i="31"/>
  <c r="L134" i="31"/>
  <c r="O56" i="31"/>
  <c r="L178" i="31"/>
  <c r="O95" i="31"/>
  <c r="L43" i="31"/>
  <c r="M43" i="31" s="1"/>
  <c r="L81" i="31"/>
  <c r="I15" i="31"/>
  <c r="R41" i="31"/>
  <c r="I129" i="31"/>
  <c r="L63" i="31"/>
  <c r="I106" i="31"/>
  <c r="O82" i="31"/>
  <c r="O43" i="31"/>
  <c r="P43" i="31" s="1"/>
  <c r="L197" i="31"/>
  <c r="R7" i="31"/>
  <c r="O71" i="31"/>
  <c r="I144" i="31"/>
  <c r="I123" i="31"/>
  <c r="L15" i="31"/>
  <c r="L161" i="31"/>
  <c r="R146" i="31"/>
  <c r="L29" i="31"/>
  <c r="M29" i="31" s="1"/>
  <c r="R175" i="31"/>
  <c r="I113" i="31"/>
  <c r="I253" i="31"/>
  <c r="O233" i="31"/>
  <c r="I218" i="31"/>
  <c r="L222" i="31"/>
  <c r="R183" i="31"/>
  <c r="I196" i="31"/>
  <c r="O225" i="31"/>
  <c r="P225" i="31" s="1"/>
  <c r="L110" i="31"/>
  <c r="I215" i="31"/>
  <c r="I161" i="31"/>
  <c r="O226" i="31"/>
  <c r="I266" i="31"/>
  <c r="I240" i="31"/>
  <c r="O218" i="31"/>
  <c r="L249" i="31"/>
  <c r="I188" i="31"/>
  <c r="I44" i="31"/>
  <c r="L59" i="31"/>
  <c r="L64" i="31"/>
  <c r="L194" i="31"/>
  <c r="O171" i="31"/>
  <c r="L66" i="31"/>
  <c r="L168" i="31"/>
  <c r="I168" i="31"/>
  <c r="O36" i="31"/>
  <c r="R156" i="31"/>
  <c r="O198" i="31"/>
  <c r="P198" i="31" s="1"/>
  <c r="I148" i="31"/>
  <c r="O90" i="31"/>
  <c r="P90" i="31" s="1"/>
  <c r="R124" i="31"/>
  <c r="L31" i="31"/>
  <c r="R185" i="31"/>
  <c r="I149" i="31"/>
  <c r="I40" i="31"/>
  <c r="O23" i="31"/>
  <c r="R212" i="31"/>
  <c r="O178" i="31"/>
  <c r="L191" i="31"/>
  <c r="L117" i="31"/>
  <c r="L166" i="31"/>
  <c r="M166" i="31" s="1"/>
  <c r="R14" i="31"/>
  <c r="R166" i="31"/>
  <c r="I19" i="31"/>
  <c r="L149" i="31"/>
  <c r="R127" i="31"/>
  <c r="S127" i="31" s="1"/>
  <c r="I57" i="31"/>
  <c r="L74" i="31"/>
  <c r="L84" i="31"/>
  <c r="O34" i="31"/>
  <c r="P34" i="31" s="1"/>
  <c r="R39" i="31"/>
  <c r="O190" i="31"/>
  <c r="O176" i="31"/>
  <c r="R60" i="31"/>
  <c r="L105" i="31"/>
  <c r="R72" i="31"/>
  <c r="L159" i="31"/>
  <c r="L126" i="31"/>
  <c r="I10" i="31"/>
  <c r="O93" i="31"/>
  <c r="R120" i="31"/>
  <c r="L24" i="31"/>
  <c r="O185" i="31"/>
  <c r="O168" i="31"/>
  <c r="P168" i="31" s="1"/>
  <c r="O78" i="31"/>
  <c r="L20" i="31"/>
  <c r="O28" i="31"/>
  <c r="O83" i="31"/>
  <c r="O172" i="31"/>
  <c r="I153" i="31"/>
  <c r="I114" i="31"/>
  <c r="L124" i="31"/>
  <c r="I23" i="31"/>
  <c r="I76" i="31"/>
  <c r="R117" i="31"/>
  <c r="S117" i="31" s="1"/>
  <c r="O41" i="31"/>
  <c r="I185" i="31"/>
  <c r="R103" i="31"/>
  <c r="R63" i="31"/>
  <c r="R4" i="31"/>
  <c r="S4" i="31" s="1"/>
  <c r="R189" i="31"/>
  <c r="I45" i="31"/>
  <c r="R79" i="31"/>
  <c r="L62" i="31"/>
  <c r="L17" i="31"/>
  <c r="O75" i="31"/>
  <c r="L113" i="31"/>
  <c r="O60" i="31"/>
  <c r="L49" i="31"/>
  <c r="O122" i="31"/>
  <c r="I4" i="31"/>
  <c r="L182" i="31"/>
  <c r="I90" i="31"/>
  <c r="O149" i="31"/>
  <c r="O155" i="31"/>
  <c r="I62" i="31"/>
  <c r="L167" i="31"/>
  <c r="R165" i="31"/>
  <c r="I55" i="31"/>
  <c r="M55" i="31" s="1"/>
  <c r="R171" i="31"/>
  <c r="R141" i="31"/>
  <c r="I137" i="31"/>
  <c r="I124" i="31"/>
  <c r="I187" i="31"/>
  <c r="O37" i="31"/>
  <c r="I120" i="31"/>
  <c r="L52" i="31"/>
  <c r="I26" i="31"/>
  <c r="L104" i="31"/>
  <c r="R48" i="31"/>
  <c r="R27" i="31"/>
  <c r="L136" i="31"/>
  <c r="M136" i="31" s="1"/>
  <c r="L121" i="31"/>
  <c r="M121" i="31" s="1"/>
  <c r="O157" i="31"/>
  <c r="R21" i="31"/>
  <c r="L189" i="31"/>
  <c r="M189" i="31" s="1"/>
  <c r="O151" i="31"/>
  <c r="P151" i="31" s="1"/>
  <c r="O97" i="31"/>
  <c r="L135" i="31"/>
  <c r="L9" i="31"/>
  <c r="R130" i="31"/>
  <c r="I49" i="31"/>
  <c r="I195" i="31"/>
  <c r="R86" i="31"/>
  <c r="S86" i="31" s="1"/>
  <c r="I199" i="31"/>
  <c r="I151" i="31"/>
  <c r="I59" i="31"/>
  <c r="R131" i="31"/>
  <c r="L144" i="31"/>
  <c r="L77" i="31"/>
  <c r="O94" i="31"/>
  <c r="P94" i="31" s="1"/>
  <c r="R82" i="31"/>
  <c r="L30" i="31"/>
  <c r="L86" i="31"/>
  <c r="O121" i="31"/>
  <c r="R95" i="31"/>
  <c r="R5" i="31"/>
  <c r="S5" i="31" s="1"/>
  <c r="R73" i="31"/>
  <c r="S73" i="31" s="1"/>
  <c r="I16" i="31"/>
  <c r="O143" i="31"/>
  <c r="I181" i="31"/>
  <c r="R169" i="31"/>
  <c r="L76" i="31"/>
  <c r="L71" i="31"/>
  <c r="I177" i="31"/>
  <c r="O175" i="31"/>
  <c r="O6" i="31"/>
  <c r="O110" i="31"/>
  <c r="I69" i="31"/>
  <c r="R143" i="31"/>
  <c r="O58" i="31"/>
  <c r="L22" i="31"/>
  <c r="I164" i="31"/>
  <c r="O112" i="31"/>
  <c r="P112" i="31" s="1"/>
  <c r="R140" i="31"/>
  <c r="L87" i="31"/>
  <c r="R105" i="31"/>
  <c r="L3" i="31"/>
  <c r="I75" i="31"/>
  <c r="I146" i="31"/>
  <c r="I117" i="31"/>
  <c r="R51" i="31"/>
  <c r="I12" i="31"/>
  <c r="O128" i="31"/>
  <c r="I94" i="31"/>
  <c r="I48" i="31"/>
  <c r="I2" i="31"/>
  <c r="I176" i="31"/>
  <c r="L35" i="31"/>
  <c r="I31" i="31"/>
  <c r="L115" i="31"/>
  <c r="L19" i="31"/>
  <c r="M19" i="31" s="1"/>
  <c r="O146" i="31"/>
  <c r="I32" i="31"/>
  <c r="I126" i="31"/>
  <c r="R152" i="31"/>
  <c r="I103" i="31"/>
  <c r="L67" i="31"/>
  <c r="M67" i="31" s="1"/>
  <c r="L88" i="31"/>
  <c r="I111" i="31"/>
  <c r="I92" i="31"/>
  <c r="I11" i="31"/>
  <c r="O183" i="31"/>
  <c r="P183" i="31" s="1"/>
  <c r="I119" i="31"/>
  <c r="O79" i="31"/>
  <c r="L103" i="31"/>
  <c r="L160" i="31"/>
  <c r="L89" i="31"/>
  <c r="L152" i="31"/>
  <c r="R28" i="31"/>
  <c r="L165" i="31"/>
  <c r="M165" i="31" s="1"/>
  <c r="I107" i="31"/>
  <c r="O54" i="31"/>
  <c r="I52" i="31"/>
  <c r="L95" i="31"/>
  <c r="I5" i="31"/>
  <c r="I47" i="31"/>
  <c r="L99" i="31"/>
  <c r="O89" i="31"/>
  <c r="R150" i="31"/>
  <c r="O217" i="31"/>
  <c r="R258" i="31"/>
  <c r="R241" i="31"/>
  <c r="S241" i="31" s="1"/>
  <c r="I197" i="31"/>
  <c r="R204" i="31"/>
  <c r="R137" i="31"/>
  <c r="O153" i="31"/>
  <c r="R237" i="31"/>
  <c r="O160" i="31"/>
  <c r="O256" i="31"/>
  <c r="I18" i="31"/>
  <c r="L7" i="31"/>
  <c r="M7" i="31" s="1"/>
  <c r="L57" i="31"/>
  <c r="R151" i="31"/>
  <c r="I54" i="31"/>
  <c r="R66" i="31"/>
  <c r="O87" i="31"/>
  <c r="I88" i="31"/>
  <c r="L185" i="31"/>
  <c r="I191" i="31"/>
  <c r="O46" i="31"/>
  <c r="P46" i="31" s="1"/>
  <c r="L70" i="31"/>
  <c r="L261" i="31"/>
  <c r="M261" i="31" s="1"/>
  <c r="O99" i="31"/>
  <c r="I30" i="31"/>
  <c r="I34" i="31"/>
  <c r="O57" i="31"/>
  <c r="L4" i="31"/>
  <c r="L199" i="31"/>
  <c r="M199" i="31" s="1"/>
  <c r="R153" i="31"/>
  <c r="R154" i="31"/>
  <c r="O166" i="31"/>
  <c r="I70" i="31"/>
  <c r="R159" i="31"/>
  <c r="I56" i="31"/>
  <c r="L82" i="31"/>
  <c r="O62" i="31"/>
  <c r="I78" i="31"/>
  <c r="O98" i="31"/>
  <c r="L190" i="31"/>
  <c r="O105" i="31"/>
  <c r="R139" i="31"/>
  <c r="L146" i="31"/>
  <c r="R91" i="31"/>
  <c r="O137" i="31"/>
  <c r="P137" i="31" s="1"/>
  <c r="R20" i="31"/>
  <c r="L145" i="31"/>
  <c r="L18" i="31"/>
  <c r="O101" i="31"/>
  <c r="O8" i="31"/>
  <c r="I36" i="31"/>
  <c r="O27" i="31"/>
  <c r="L33" i="31"/>
  <c r="R123" i="31"/>
  <c r="R68" i="31"/>
  <c r="O76" i="31"/>
  <c r="L93" i="31"/>
  <c r="R98" i="31"/>
  <c r="L148" i="31"/>
  <c r="O20" i="31"/>
  <c r="I105" i="31"/>
  <c r="L61" i="31"/>
  <c r="R231" i="31"/>
  <c r="S231" i="31" s="1"/>
  <c r="R80" i="31"/>
  <c r="R96" i="31"/>
  <c r="R15" i="31"/>
  <c r="R9" i="31"/>
  <c r="S9" i="31" s="1"/>
  <c r="R13" i="31"/>
  <c r="R200" i="31"/>
  <c r="S200" i="31" s="1"/>
  <c r="R180" i="31"/>
  <c r="R178" i="31"/>
  <c r="R61" i="31"/>
  <c r="R209" i="31"/>
  <c r="S209" i="31" s="1"/>
  <c r="R129" i="31"/>
  <c r="R142" i="31"/>
  <c r="R240" i="31"/>
  <c r="S240" i="31" s="1"/>
  <c r="R158" i="31"/>
  <c r="S158" i="31" s="1"/>
  <c r="R147" i="31"/>
  <c r="R2" i="31"/>
  <c r="R100" i="31"/>
  <c r="S100" i="31" s="1"/>
  <c r="R59" i="31"/>
  <c r="R3" i="31"/>
  <c r="R219" i="31"/>
  <c r="R6" i="31"/>
  <c r="R81" i="31"/>
  <c r="S81" i="31" s="1"/>
  <c r="R19" i="31"/>
  <c r="R164" i="31"/>
  <c r="R251" i="31"/>
  <c r="R246" i="31"/>
  <c r="S246" i="31" s="1"/>
  <c r="R170" i="31"/>
  <c r="R18" i="31"/>
  <c r="R224" i="31"/>
  <c r="R88" i="31"/>
  <c r="R168" i="31"/>
  <c r="R55" i="31"/>
  <c r="R57" i="31"/>
  <c r="R69" i="31"/>
  <c r="R43" i="31"/>
  <c r="R76" i="31"/>
  <c r="R155" i="31"/>
  <c r="R93" i="31"/>
  <c r="R67" i="31"/>
  <c r="R232" i="31"/>
  <c r="S232" i="31" s="1"/>
  <c r="R92" i="31"/>
  <c r="R195" i="31"/>
  <c r="R221" i="31"/>
  <c r="R261" i="31"/>
  <c r="S261" i="31" s="1"/>
  <c r="R65" i="31"/>
  <c r="R83" i="31"/>
  <c r="R157" i="31"/>
  <c r="R121" i="31"/>
  <c r="S121" i="31" s="1"/>
  <c r="R115" i="31"/>
  <c r="R220" i="31"/>
  <c r="R56" i="31"/>
  <c r="R260" i="31"/>
  <c r="R268" i="31"/>
  <c r="S268" i="31" s="1"/>
  <c r="R36" i="31"/>
  <c r="R233" i="31"/>
  <c r="R257" i="31"/>
  <c r="R177" i="31"/>
  <c r="U239" i="31"/>
  <c r="V239" i="31" s="1"/>
  <c r="U178" i="31"/>
  <c r="U66" i="31"/>
  <c r="U223" i="31"/>
  <c r="U42" i="31"/>
  <c r="U54" i="31"/>
  <c r="U61" i="31"/>
  <c r="U135" i="31"/>
  <c r="U250" i="31"/>
  <c r="U142" i="31"/>
  <c r="U60" i="31"/>
  <c r="U75" i="31"/>
  <c r="U69" i="31"/>
  <c r="V69" i="31" s="1"/>
  <c r="U188" i="31"/>
  <c r="V188" i="31" s="1"/>
  <c r="U220" i="31"/>
  <c r="U30" i="31"/>
  <c r="U45" i="31"/>
  <c r="U259" i="31"/>
  <c r="V259" i="31" s="1"/>
  <c r="U235" i="31"/>
  <c r="U253" i="31"/>
  <c r="V253" i="31" s="1"/>
  <c r="U166" i="31"/>
  <c r="U143" i="31"/>
  <c r="V143" i="31" s="1"/>
  <c r="U94" i="31"/>
  <c r="V94" i="31" s="1"/>
  <c r="U128" i="31"/>
  <c r="U117" i="31"/>
  <c r="U136" i="31"/>
  <c r="V136" i="31" s="1"/>
  <c r="U266" i="31"/>
  <c r="U56" i="31"/>
  <c r="U131" i="31"/>
  <c r="U110" i="31"/>
  <c r="U39" i="31"/>
  <c r="U73" i="31"/>
  <c r="U5" i="31"/>
  <c r="V5" i="31" s="1"/>
  <c r="U224" i="31"/>
  <c r="U209" i="31"/>
  <c r="U31" i="31"/>
  <c r="U260" i="31"/>
  <c r="U46" i="31"/>
  <c r="U22" i="31"/>
  <c r="U114" i="31"/>
  <c r="V114" i="31" s="1"/>
  <c r="U229" i="31"/>
  <c r="U67" i="31"/>
  <c r="U6" i="31"/>
  <c r="U270" i="31"/>
  <c r="V270" i="31" s="1"/>
  <c r="U190" i="31"/>
  <c r="U59" i="31"/>
  <c r="U13" i="31"/>
  <c r="U151" i="31"/>
  <c r="U21" i="31"/>
  <c r="U148" i="31"/>
  <c r="U241" i="31"/>
  <c r="V241" i="31" s="1"/>
  <c r="U145" i="31"/>
  <c r="U264" i="31"/>
  <c r="U184" i="31"/>
  <c r="U268" i="31"/>
  <c r="U155" i="31"/>
  <c r="U12" i="31"/>
  <c r="U179" i="31"/>
  <c r="U23" i="31"/>
  <c r="V23" i="31" s="1"/>
  <c r="U238" i="31"/>
  <c r="V238" i="31" s="1"/>
  <c r="U153" i="31"/>
  <c r="U14" i="31"/>
  <c r="U64" i="31"/>
  <c r="V64" i="31" s="1"/>
  <c r="U68" i="31"/>
  <c r="U25" i="31"/>
  <c r="U168" i="31"/>
  <c r="U103" i="31"/>
  <c r="U105" i="31"/>
  <c r="U207" i="31"/>
  <c r="U221" i="31"/>
  <c r="U137" i="31"/>
  <c r="U255" i="31"/>
  <c r="V255" i="31" s="1"/>
  <c r="U19" i="31"/>
  <c r="U28" i="31"/>
  <c r="U17" i="31"/>
  <c r="U187" i="31"/>
  <c r="U180" i="31"/>
  <c r="U248" i="31"/>
  <c r="U144" i="31"/>
  <c r="U218" i="31"/>
  <c r="U134" i="31"/>
  <c r="U82" i="31"/>
  <c r="U76" i="31"/>
  <c r="V76" i="31" s="1"/>
  <c r="U16" i="31"/>
  <c r="U242" i="31"/>
  <c r="V242" i="31" s="1"/>
  <c r="U252" i="31"/>
  <c r="V252" i="31" s="1"/>
  <c r="U204" i="31"/>
  <c r="U18" i="31"/>
  <c r="U88" i="31"/>
  <c r="U119" i="31"/>
  <c r="V119" i="31" s="1"/>
  <c r="U226" i="31"/>
  <c r="V226" i="31" s="1"/>
  <c r="U72" i="31"/>
  <c r="U84" i="31"/>
  <c r="U243" i="31"/>
  <c r="U43" i="31"/>
  <c r="U124" i="31"/>
  <c r="U57" i="31"/>
  <c r="U182" i="31"/>
  <c r="V182" i="31" s="1"/>
  <c r="U126" i="31"/>
  <c r="V126" i="31" s="1"/>
  <c r="U112" i="31"/>
  <c r="U246" i="31"/>
  <c r="V246" i="31" s="1"/>
  <c r="U108" i="31"/>
  <c r="U211" i="31"/>
  <c r="U269" i="31"/>
  <c r="U251" i="31"/>
  <c r="U174" i="31"/>
  <c r="U86" i="31"/>
  <c r="U171" i="31"/>
  <c r="V171" i="31" s="1"/>
  <c r="U92" i="31"/>
  <c r="U257" i="31"/>
  <c r="U191" i="31"/>
  <c r="U26" i="31"/>
  <c r="V26" i="31" s="1"/>
  <c r="U11" i="31"/>
  <c r="U115" i="31"/>
  <c r="U123" i="31"/>
  <c r="U87" i="31"/>
  <c r="V87" i="31" s="1"/>
  <c r="U20" i="31"/>
  <c r="U210" i="31"/>
  <c r="U44" i="31"/>
  <c r="V44" i="31" s="1"/>
  <c r="U50" i="31"/>
  <c r="U121" i="31"/>
  <c r="U149" i="31"/>
  <c r="U185" i="31"/>
  <c r="U181" i="31"/>
  <c r="U163" i="31"/>
  <c r="U164" i="31"/>
  <c r="U231" i="31"/>
  <c r="V231" i="31" s="1"/>
  <c r="U63" i="31"/>
  <c r="U173" i="31"/>
  <c r="U169" i="31"/>
  <c r="U27" i="31"/>
  <c r="U62" i="31"/>
  <c r="V62" i="31" s="1"/>
  <c r="U52" i="31"/>
  <c r="U85" i="31"/>
  <c r="U3" i="31"/>
  <c r="U24" i="31"/>
  <c r="U15" i="31"/>
  <c r="U247" i="31"/>
  <c r="U186" i="31"/>
  <c r="U95" i="31"/>
  <c r="U198" i="31"/>
  <c r="U212" i="31"/>
  <c r="U140" i="31"/>
  <c r="U129" i="31"/>
  <c r="U49" i="31"/>
  <c r="U214" i="31"/>
  <c r="U47" i="31"/>
  <c r="U258" i="31"/>
  <c r="U74" i="31"/>
  <c r="U254" i="31"/>
  <c r="V254" i="31" s="1"/>
  <c r="U175" i="31"/>
  <c r="U104" i="31"/>
  <c r="U219" i="31"/>
  <c r="U261" i="31"/>
  <c r="U141" i="31"/>
  <c r="U35" i="31"/>
  <c r="U233" i="31"/>
  <c r="U113" i="31"/>
  <c r="U262" i="31"/>
  <c r="U196" i="31"/>
  <c r="U77" i="31"/>
  <c r="U38" i="31"/>
  <c r="V38" i="31" s="1"/>
  <c r="U33" i="31"/>
  <c r="U111" i="31"/>
  <c r="U10" i="31"/>
  <c r="U167" i="31"/>
  <c r="U213" i="31"/>
  <c r="U55" i="31"/>
  <c r="U97" i="31"/>
  <c r="U139" i="31"/>
  <c r="V139" i="31" s="1"/>
  <c r="U154" i="31"/>
  <c r="U8" i="31"/>
  <c r="U83" i="31"/>
  <c r="V83" i="31" s="1"/>
  <c r="U165" i="31"/>
  <c r="U193" i="31"/>
  <c r="U222" i="31"/>
  <c r="V222" i="31" s="1"/>
  <c r="U118" i="31"/>
  <c r="U102" i="31"/>
  <c r="U194" i="31"/>
  <c r="U160" i="31"/>
  <c r="V160" i="31" s="1"/>
  <c r="U91" i="31"/>
  <c r="U107" i="31"/>
  <c r="U36" i="31"/>
  <c r="U263" i="31"/>
  <c r="U215" i="31"/>
  <c r="U205" i="31"/>
  <c r="U2" i="31"/>
  <c r="U120" i="31"/>
  <c r="U159" i="31"/>
  <c r="U206" i="31"/>
  <c r="V206" i="31" s="1"/>
  <c r="U79" i="31"/>
  <c r="U9" i="31"/>
  <c r="U228" i="31"/>
  <c r="U70" i="31"/>
  <c r="U34" i="31"/>
  <c r="U58" i="31"/>
  <c r="U189" i="31"/>
  <c r="V189" i="31" s="1"/>
  <c r="U176" i="31"/>
  <c r="V176" i="31" s="1"/>
  <c r="U170" i="31"/>
  <c r="U234" i="31"/>
  <c r="V234" i="31" s="1"/>
  <c r="U125" i="31"/>
  <c r="U40" i="31"/>
  <c r="U249" i="31"/>
  <c r="U245" i="31"/>
  <c r="V245" i="31" s="1"/>
  <c r="U147" i="31"/>
  <c r="U7" i="31"/>
  <c r="U199" i="31"/>
  <c r="U156" i="31"/>
  <c r="U98" i="31"/>
  <c r="U89" i="31"/>
  <c r="U109" i="31"/>
  <c r="U100" i="31"/>
  <c r="U227" i="31"/>
  <c r="V227" i="31" s="1"/>
  <c r="U240" i="31"/>
  <c r="U152" i="31"/>
  <c r="U41" i="31"/>
  <c r="U208" i="31"/>
  <c r="V208" i="31" s="1"/>
  <c r="U106" i="31"/>
  <c r="V106" i="31" s="1"/>
  <c r="U172" i="31"/>
  <c r="U65" i="31"/>
  <c r="V65" i="31" s="1"/>
  <c r="U101" i="31"/>
  <c r="U133" i="31"/>
  <c r="U244" i="31"/>
  <c r="U116" i="31"/>
  <c r="U267" i="31"/>
  <c r="V267" i="31" s="1"/>
  <c r="U150" i="31"/>
  <c r="U122" i="31"/>
  <c r="U81" i="31"/>
  <c r="U127" i="31"/>
  <c r="U236" i="31"/>
  <c r="U130" i="31"/>
  <c r="U48" i="31"/>
  <c r="U96" i="31"/>
  <c r="V96" i="31" s="1"/>
  <c r="U51" i="31"/>
  <c r="V51" i="31" s="1"/>
  <c r="U195" i="31"/>
  <c r="U29" i="31"/>
  <c r="U53" i="31"/>
  <c r="V53" i="31" s="1"/>
  <c r="U197" i="31"/>
  <c r="V197" i="31" s="1"/>
  <c r="U183" i="31"/>
  <c r="U71" i="31"/>
  <c r="U158" i="31"/>
  <c r="U99" i="31"/>
  <c r="U230" i="31"/>
  <c r="V230" i="31" s="1"/>
  <c r="U177" i="31"/>
  <c r="U217" i="31"/>
  <c r="V217" i="31" s="1"/>
  <c r="U200" i="31"/>
  <c r="U232" i="31"/>
  <c r="V232" i="31" s="1"/>
  <c r="U32" i="31"/>
  <c r="U265" i="31"/>
  <c r="U4" i="31"/>
  <c r="U90" i="31"/>
  <c r="U78" i="31"/>
  <c r="U256" i="31"/>
  <c r="U80" i="31"/>
  <c r="U161" i="31"/>
  <c r="U146" i="31"/>
  <c r="U162" i="31"/>
  <c r="U37" i="31"/>
  <c r="U157" i="31"/>
  <c r="U225" i="31"/>
  <c r="U237" i="31"/>
  <c r="U93" i="31"/>
  <c r="U192" i="31"/>
  <c r="U132" i="31"/>
  <c r="V132" i="31" s="1"/>
  <c r="U216" i="31"/>
  <c r="U138" i="31"/>
  <c r="X265" i="31"/>
  <c r="X180" i="31"/>
  <c r="X117" i="31"/>
  <c r="Y117" i="31" s="1"/>
  <c r="X19" i="31"/>
  <c r="X251" i="31"/>
  <c r="X63" i="31"/>
  <c r="Y63" i="31" s="1"/>
  <c r="X74" i="31"/>
  <c r="X196" i="31"/>
  <c r="X155" i="31"/>
  <c r="X7" i="31"/>
  <c r="X249" i="31"/>
  <c r="X141" i="31"/>
  <c r="X51" i="31"/>
  <c r="X70" i="31"/>
  <c r="X197" i="31"/>
  <c r="X53" i="31"/>
  <c r="X218" i="31"/>
  <c r="X184" i="31"/>
  <c r="X219" i="31"/>
  <c r="Y219" i="31" s="1"/>
  <c r="X43" i="31"/>
  <c r="X112" i="31"/>
  <c r="X126" i="31"/>
  <c r="X20" i="31"/>
  <c r="X156" i="31"/>
  <c r="X167" i="31"/>
  <c r="X42" i="31"/>
  <c r="X41" i="31"/>
  <c r="X207" i="31"/>
  <c r="X96" i="31"/>
  <c r="X82" i="31"/>
  <c r="X76" i="31"/>
  <c r="X28" i="31"/>
  <c r="Y28" i="31" s="1"/>
  <c r="X25" i="31"/>
  <c r="X160" i="31"/>
  <c r="Y160" i="31" s="1"/>
  <c r="X128" i="31"/>
  <c r="X32" i="31"/>
  <c r="X62" i="31"/>
  <c r="X133" i="31"/>
  <c r="X232" i="31"/>
  <c r="X139" i="31"/>
  <c r="Y139" i="31" s="1"/>
  <c r="X35" i="31"/>
  <c r="X267" i="31"/>
  <c r="X209" i="31"/>
  <c r="X120" i="31"/>
  <c r="X103" i="31"/>
  <c r="X148" i="31"/>
  <c r="X17" i="31"/>
  <c r="X50" i="31"/>
  <c r="X261" i="31"/>
  <c r="X247" i="31"/>
  <c r="X257" i="31"/>
  <c r="X153" i="31"/>
  <c r="X250" i="31"/>
  <c r="X89" i="31"/>
  <c r="X79" i="31"/>
  <c r="X4" i="31"/>
  <c r="Y4" i="31" s="1"/>
  <c r="X33" i="31"/>
  <c r="Y33" i="31" s="1"/>
  <c r="X172" i="31"/>
  <c r="X102" i="31"/>
  <c r="X13" i="31"/>
  <c r="X270" i="31"/>
  <c r="X105" i="31"/>
  <c r="X185" i="31"/>
  <c r="X3" i="31"/>
  <c r="X173" i="31"/>
  <c r="X59" i="31"/>
  <c r="X182" i="31"/>
  <c r="X225" i="31"/>
  <c r="X98" i="31"/>
  <c r="X253" i="31"/>
  <c r="X75" i="31"/>
  <c r="X206" i="31"/>
  <c r="X87" i="31"/>
  <c r="X36" i="31"/>
  <c r="X60" i="31"/>
  <c r="X170" i="31"/>
  <c r="X47" i="31"/>
  <c r="X140" i="31"/>
  <c r="X226" i="31"/>
  <c r="X101" i="31"/>
  <c r="X22" i="31"/>
  <c r="X6" i="31"/>
  <c r="X39" i="31"/>
  <c r="X55" i="31"/>
  <c r="X158" i="31"/>
  <c r="X245" i="31"/>
  <c r="X16" i="31"/>
  <c r="X240" i="31"/>
  <c r="X30" i="31"/>
  <c r="X67" i="31"/>
  <c r="X169" i="31"/>
  <c r="X214" i="31"/>
  <c r="X143" i="31"/>
  <c r="X72" i="31"/>
  <c r="X234" i="31"/>
  <c r="X237" i="31"/>
  <c r="X94" i="31"/>
  <c r="X199" i="31"/>
  <c r="X194" i="31"/>
  <c r="X123" i="31"/>
  <c r="X37" i="31"/>
  <c r="X124" i="31"/>
  <c r="Y124" i="31" s="1"/>
  <c r="X233" i="31"/>
  <c r="X269" i="31"/>
  <c r="X177" i="31"/>
  <c r="X5" i="31"/>
  <c r="X236" i="31"/>
  <c r="X116" i="31"/>
  <c r="X104" i="31"/>
  <c r="X254" i="31"/>
  <c r="X178" i="31"/>
  <c r="X26" i="31"/>
  <c r="X113" i="31"/>
  <c r="X69" i="31"/>
  <c r="X152" i="31"/>
  <c r="X11" i="31"/>
  <c r="X174" i="31"/>
  <c r="X166" i="31"/>
  <c r="X258" i="31"/>
  <c r="X268" i="31"/>
  <c r="X217" i="31"/>
  <c r="X244" i="31"/>
  <c r="X48" i="31"/>
  <c r="X40" i="31"/>
  <c r="X9" i="31"/>
  <c r="X210" i="31"/>
  <c r="X122" i="31"/>
  <c r="X14" i="31"/>
  <c r="X266" i="31"/>
  <c r="Y266" i="31" s="1"/>
  <c r="X255" i="31"/>
  <c r="X97" i="31"/>
  <c r="Y97" i="31" s="1"/>
  <c r="X135" i="31"/>
  <c r="X144" i="31"/>
  <c r="Y144" i="31" s="1"/>
  <c r="X29" i="31"/>
  <c r="X181" i="31"/>
  <c r="X108" i="31"/>
  <c r="X256" i="31"/>
  <c r="X142" i="31"/>
  <c r="X88" i="31"/>
  <c r="Y88" i="31" s="1"/>
  <c r="X114" i="31"/>
  <c r="X190" i="31"/>
  <c r="X242" i="31"/>
  <c r="X134" i="31"/>
  <c r="Y134" i="31" s="1"/>
  <c r="X107" i="31"/>
  <c r="X228" i="31"/>
  <c r="X85" i="31"/>
  <c r="X195" i="31"/>
  <c r="X264" i="31"/>
  <c r="X193" i="31"/>
  <c r="Y193" i="31" s="1"/>
  <c r="X52" i="31"/>
  <c r="X24" i="31"/>
  <c r="X45" i="31"/>
  <c r="X111" i="31"/>
  <c r="X204" i="31"/>
  <c r="X221" i="31"/>
  <c r="X109" i="31"/>
  <c r="X161" i="31"/>
  <c r="Y161" i="31" s="1"/>
  <c r="X171" i="31"/>
  <c r="X179" i="31"/>
  <c r="X162" i="31"/>
  <c r="X15" i="31"/>
  <c r="X192" i="31"/>
  <c r="X150" i="31"/>
  <c r="X44" i="31"/>
  <c r="X241" i="31"/>
  <c r="X165" i="31"/>
  <c r="X46" i="31"/>
  <c r="X92" i="31"/>
  <c r="X154" i="31"/>
  <c r="Y154" i="31" s="1"/>
  <c r="X168" i="31"/>
  <c r="X230" i="31"/>
  <c r="X262" i="31"/>
  <c r="X151" i="31"/>
  <c r="X84" i="31"/>
  <c r="X10" i="31"/>
  <c r="X99" i="31"/>
  <c r="Y99" i="31" s="1"/>
  <c r="X188" i="31"/>
  <c r="X125" i="31"/>
  <c r="X49" i="31"/>
  <c r="Y49" i="31" s="1"/>
  <c r="X216" i="31"/>
  <c r="X137" i="31"/>
  <c r="Y137" i="31" s="1"/>
  <c r="X200" i="31"/>
  <c r="X27" i="31"/>
  <c r="X189" i="31"/>
  <c r="X91" i="31"/>
  <c r="X223" i="31"/>
  <c r="Y223" i="31" s="1"/>
  <c r="X164" i="31"/>
  <c r="X215" i="31"/>
  <c r="X248" i="31"/>
  <c r="X106" i="31"/>
  <c r="X163" i="31"/>
  <c r="X187" i="31"/>
  <c r="X159" i="31"/>
  <c r="X56" i="31"/>
  <c r="Y56" i="31" s="1"/>
  <c r="X175" i="31"/>
  <c r="X68" i="31"/>
  <c r="X57" i="31"/>
  <c r="X213" i="31"/>
  <c r="X138" i="31"/>
  <c r="X23" i="31"/>
  <c r="X2" i="31"/>
  <c r="Y2" i="31" s="1"/>
  <c r="X18" i="31"/>
  <c r="X65" i="31"/>
  <c r="X149" i="31"/>
  <c r="X246" i="31"/>
  <c r="X222" i="31"/>
  <c r="Y222" i="31" s="1"/>
  <c r="X252" i="31"/>
  <c r="X191" i="31"/>
  <c r="X208" i="31"/>
  <c r="X8" i="31"/>
  <c r="X235" i="31"/>
  <c r="X136" i="31"/>
  <c r="X93" i="31"/>
  <c r="X211" i="31"/>
  <c r="X259" i="31"/>
  <c r="X100" i="31"/>
  <c r="X131" i="31"/>
  <c r="X64" i="31"/>
  <c r="X127" i="31"/>
  <c r="X73" i="31"/>
  <c r="X95" i="31"/>
  <c r="X229" i="31"/>
  <c r="X205" i="31"/>
  <c r="X231" i="31"/>
  <c r="X220" i="31"/>
  <c r="Y220" i="31" s="1"/>
  <c r="X71" i="31"/>
  <c r="X81" i="31"/>
  <c r="X239" i="31"/>
  <c r="X121" i="31"/>
  <c r="X130" i="31"/>
  <c r="X263" i="31"/>
  <c r="X183" i="31"/>
  <c r="X31" i="31"/>
  <c r="X118" i="31"/>
  <c r="X119" i="31"/>
  <c r="X77" i="31"/>
  <c r="X212" i="31"/>
  <c r="X238" i="31"/>
  <c r="Y238" i="31" s="1"/>
  <c r="X224" i="31"/>
  <c r="X145" i="31"/>
  <c r="X157" i="31"/>
  <c r="Y157" i="31" s="1"/>
  <c r="X78" i="31"/>
  <c r="Y78" i="31" s="1"/>
  <c r="X176" i="31"/>
  <c r="X129" i="31"/>
  <c r="X12" i="31"/>
  <c r="X227" i="31"/>
  <c r="X147" i="31"/>
  <c r="X34" i="31"/>
  <c r="X54" i="31"/>
  <c r="X38" i="31"/>
  <c r="X83" i="31"/>
  <c r="Y83" i="31" s="1"/>
  <c r="X115" i="31"/>
  <c r="X90" i="31"/>
  <c r="X58" i="31"/>
  <c r="X186" i="31"/>
  <c r="X243" i="31"/>
  <c r="X260" i="31"/>
  <c r="X61" i="31"/>
  <c r="X198" i="31"/>
  <c r="Y198" i="31" s="1"/>
  <c r="X110" i="31"/>
  <c r="Y110" i="31" s="1"/>
  <c r="X86" i="31"/>
  <c r="X146" i="31"/>
  <c r="X132" i="31"/>
  <c r="X80" i="31"/>
  <c r="X21" i="31"/>
  <c r="X66" i="31"/>
  <c r="AA7" i="31"/>
  <c r="AA61" i="31"/>
  <c r="AA149" i="31"/>
  <c r="AA206" i="31"/>
  <c r="AA259" i="31"/>
  <c r="AB259" i="31" s="1"/>
  <c r="AA211" i="31"/>
  <c r="AA98" i="31"/>
  <c r="AA59" i="31"/>
  <c r="AB59" i="31" s="1"/>
  <c r="AA14" i="31"/>
  <c r="AA42" i="31"/>
  <c r="AA106" i="31"/>
  <c r="AA256" i="31"/>
  <c r="AA65" i="31"/>
  <c r="AA70" i="31"/>
  <c r="AA73" i="31"/>
  <c r="AA95" i="31"/>
  <c r="AA158" i="31"/>
  <c r="AA125" i="31"/>
  <c r="AA231" i="31"/>
  <c r="AA44" i="31"/>
  <c r="AA232" i="31"/>
  <c r="AB232" i="31" s="1"/>
  <c r="AA264" i="31"/>
  <c r="AA163" i="31"/>
  <c r="AA68" i="31"/>
  <c r="AA28" i="31"/>
  <c r="AA30" i="31"/>
  <c r="AA110" i="31"/>
  <c r="AA74" i="31"/>
  <c r="AA123" i="31"/>
  <c r="AA25" i="31"/>
  <c r="AA249" i="31"/>
  <c r="AA184" i="31"/>
  <c r="AB184" i="31" s="1"/>
  <c r="AA177" i="31"/>
  <c r="AA124" i="31"/>
  <c r="AA13" i="31"/>
  <c r="AA66" i="31"/>
  <c r="AA10" i="31"/>
  <c r="AB10" i="31" s="1"/>
  <c r="AA150" i="31"/>
  <c r="AA78" i="31"/>
  <c r="AA208" i="31"/>
  <c r="AA164" i="31"/>
  <c r="AB164" i="31" s="1"/>
  <c r="AA92" i="31"/>
  <c r="AA60" i="31"/>
  <c r="AA24" i="31"/>
  <c r="AA137" i="31"/>
  <c r="AA26" i="31"/>
  <c r="AB26" i="31" s="1"/>
  <c r="AA36" i="31"/>
  <c r="AA217" i="31"/>
  <c r="AA205" i="31"/>
  <c r="AB205" i="31" s="1"/>
  <c r="AA12" i="31"/>
  <c r="AA130" i="31"/>
  <c r="AA226" i="31"/>
  <c r="AA107" i="31"/>
  <c r="AA169" i="31"/>
  <c r="AA23" i="31"/>
  <c r="AA43" i="31"/>
  <c r="AA112" i="31"/>
  <c r="AA122" i="31"/>
  <c r="AA133" i="31"/>
  <c r="AA157" i="31"/>
  <c r="AA245" i="31"/>
  <c r="AA160" i="31"/>
  <c r="AA86" i="31"/>
  <c r="AA104" i="31"/>
  <c r="AA100" i="31"/>
  <c r="AA96" i="31"/>
  <c r="AA94" i="31"/>
  <c r="AA223" i="31"/>
  <c r="AA178" i="31"/>
  <c r="AB178" i="31" s="1"/>
  <c r="AA21" i="31"/>
  <c r="AA155" i="31"/>
  <c r="AB155" i="31" s="1"/>
  <c r="AA228" i="31"/>
  <c r="AA152" i="31"/>
  <c r="AB152" i="31" s="1"/>
  <c r="AA76" i="31"/>
  <c r="AA6" i="31"/>
  <c r="AA47" i="31"/>
  <c r="AA8" i="31"/>
  <c r="AA35" i="31"/>
  <c r="AA262" i="31"/>
  <c r="AA244" i="31"/>
  <c r="AA230" i="31"/>
  <c r="AB230" i="31" s="1"/>
  <c r="AA9" i="31"/>
  <c r="AA45" i="31"/>
  <c r="AA17" i="31"/>
  <c r="AA162" i="31"/>
  <c r="AA187" i="31"/>
  <c r="AB187" i="31" s="1"/>
  <c r="AA141" i="31"/>
  <c r="AA216" i="31"/>
  <c r="AA185" i="31"/>
  <c r="AB185" i="31" s="1"/>
  <c r="AA114" i="31"/>
  <c r="AB114" i="31" s="1"/>
  <c r="AA132" i="31"/>
  <c r="AA121" i="31"/>
  <c r="AA170" i="31"/>
  <c r="AA84" i="31"/>
  <c r="AA241" i="31"/>
  <c r="AA33" i="31"/>
  <c r="AA102" i="31"/>
  <c r="AB102" i="31" s="1"/>
  <c r="AA267" i="31"/>
  <c r="AA93" i="31"/>
  <c r="AB93" i="31" s="1"/>
  <c r="AA119" i="31"/>
  <c r="AA196" i="31"/>
  <c r="AA252" i="31"/>
  <c r="AA69" i="31"/>
  <c r="AA209" i="31"/>
  <c r="AA195" i="31"/>
  <c r="AB195" i="31" s="1"/>
  <c r="AA255" i="31"/>
  <c r="AA218" i="31"/>
  <c r="AA148" i="31"/>
  <c r="AB148" i="31" s="1"/>
  <c r="AA64" i="31"/>
  <c r="AA32" i="31"/>
  <c r="AA197" i="31"/>
  <c r="AA20" i="31"/>
  <c r="AA145" i="31"/>
  <c r="AA235" i="31"/>
  <c r="AA161" i="31"/>
  <c r="AB161" i="31" s="1"/>
  <c r="AA243" i="31"/>
  <c r="AA242" i="31"/>
  <c r="AA192" i="31"/>
  <c r="AA239" i="31"/>
  <c r="AA103" i="31"/>
  <c r="AA181" i="31"/>
  <c r="AB181" i="31" s="1"/>
  <c r="AA193" i="31"/>
  <c r="AA53" i="31"/>
  <c r="AA207" i="31"/>
  <c r="AA118" i="31"/>
  <c r="AA251" i="31"/>
  <c r="AA234" i="31"/>
  <c r="AA144" i="31"/>
  <c r="AA39" i="31"/>
  <c r="AB39" i="31" s="1"/>
  <c r="AA48" i="31"/>
  <c r="AA79" i="31"/>
  <c r="AA134" i="31"/>
  <c r="AA3" i="31"/>
  <c r="AA260" i="31"/>
  <c r="AA2" i="31"/>
  <c r="AB2" i="31" s="1"/>
  <c r="AA248" i="31"/>
  <c r="AA57" i="31"/>
  <c r="AA174" i="31"/>
  <c r="AA199" i="31"/>
  <c r="AA46" i="31"/>
  <c r="AA101" i="31"/>
  <c r="AA270" i="31"/>
  <c r="AA34" i="31"/>
  <c r="AA138" i="31"/>
  <c r="AA16" i="31"/>
  <c r="AB16" i="31" s="1"/>
  <c r="AA80" i="31"/>
  <c r="AA212" i="31"/>
  <c r="AB212" i="31" s="1"/>
  <c r="AA179" i="31"/>
  <c r="AA167" i="31"/>
  <c r="AA190" i="31"/>
  <c r="AA27" i="31"/>
  <c r="AA51" i="31"/>
  <c r="AA246" i="31"/>
  <c r="AA225" i="31"/>
  <c r="AA188" i="31"/>
  <c r="AA183" i="31"/>
  <c r="AA258" i="31"/>
  <c r="AB258" i="31" s="1"/>
  <c r="AA54" i="31"/>
  <c r="AA116" i="31"/>
  <c r="AA56" i="31"/>
  <c r="AA108" i="31"/>
  <c r="AA269" i="31"/>
  <c r="AA229" i="31"/>
  <c r="AA156" i="31"/>
  <c r="AA82" i="31"/>
  <c r="AA75" i="31"/>
  <c r="AA52" i="31"/>
  <c r="AA85" i="31"/>
  <c r="AB85" i="31" s="1"/>
  <c r="AA136" i="31"/>
  <c r="AA213" i="31"/>
  <c r="AA88" i="31"/>
  <c r="AA194" i="31"/>
  <c r="AA91" i="31"/>
  <c r="AA215" i="31"/>
  <c r="AA143" i="31"/>
  <c r="AA127" i="31"/>
  <c r="AA99" i="31"/>
  <c r="AA5" i="31"/>
  <c r="AA266" i="31"/>
  <c r="AA55" i="31"/>
  <c r="AA250" i="31"/>
  <c r="AA233" i="31"/>
  <c r="AA159" i="31"/>
  <c r="AB159" i="31" s="1"/>
  <c r="AA117" i="31"/>
  <c r="AA11" i="31"/>
  <c r="AA153" i="31"/>
  <c r="AA105" i="31"/>
  <c r="AA135" i="31"/>
  <c r="AA40" i="31"/>
  <c r="AA219" i="31"/>
  <c r="AA265" i="31"/>
  <c r="AB265" i="31" s="1"/>
  <c r="AA154" i="31"/>
  <c r="AA240" i="31"/>
  <c r="AA147" i="31"/>
  <c r="AA111" i="31"/>
  <c r="AA83" i="31"/>
  <c r="AA120" i="31"/>
  <c r="AA268" i="31"/>
  <c r="AB268" i="31" s="1"/>
  <c r="AA50" i="31"/>
  <c r="AA236" i="31"/>
  <c r="AA238" i="31"/>
  <c r="AA165" i="31"/>
  <c r="AA151" i="31"/>
  <c r="AB151" i="31" s="1"/>
  <c r="AA71" i="31"/>
  <c r="AA72" i="31"/>
  <c r="AA89" i="31"/>
  <c r="AA67" i="31"/>
  <c r="AA113" i="31"/>
  <c r="AA200" i="31"/>
  <c r="AA182" i="31"/>
  <c r="AA29" i="31"/>
  <c r="AA49" i="31"/>
  <c r="AA198" i="31"/>
  <c r="AA126" i="31"/>
  <c r="AA220" i="31"/>
  <c r="AB220" i="31" s="1"/>
  <c r="AA129" i="31"/>
  <c r="AA175" i="31"/>
  <c r="AB175" i="31" s="1"/>
  <c r="AA171" i="31"/>
  <c r="AA90" i="31"/>
  <c r="AB90" i="31" s="1"/>
  <c r="AA254" i="31"/>
  <c r="AA172" i="31"/>
  <c r="AA115" i="31"/>
  <c r="AA210" i="31"/>
  <c r="AA139" i="31"/>
  <c r="AA263" i="31"/>
  <c r="AB263" i="31" s="1"/>
  <c r="AA142" i="31"/>
  <c r="AA15" i="31"/>
  <c r="AA62" i="31"/>
  <c r="AA128" i="31"/>
  <c r="AA19" i="31"/>
  <c r="AA261" i="31"/>
  <c r="AB261" i="31" s="1"/>
  <c r="AA214" i="31"/>
  <c r="AA168" i="31"/>
  <c r="AA237" i="31"/>
  <c r="AA87" i="31"/>
  <c r="AA173" i="31"/>
  <c r="AA131" i="31"/>
  <c r="AA37" i="31"/>
  <c r="AA227" i="31"/>
  <c r="AA109" i="31"/>
  <c r="AA247" i="31"/>
  <c r="AA222" i="31"/>
  <c r="AA140" i="31"/>
  <c r="AA180" i="31"/>
  <c r="AA22" i="31"/>
  <c r="AA58" i="31"/>
  <c r="AA63" i="31"/>
  <c r="AA31" i="31"/>
  <c r="AA221" i="31"/>
  <c r="AB221" i="31" s="1"/>
  <c r="AA189" i="31"/>
  <c r="AA257" i="31"/>
  <c r="AA97" i="31"/>
  <c r="AA253" i="31"/>
  <c r="AA41" i="31"/>
  <c r="AA77" i="31"/>
  <c r="AA81" i="31"/>
  <c r="AA38" i="31"/>
  <c r="AA191" i="31"/>
  <c r="AA18" i="31"/>
  <c r="AA224" i="31"/>
  <c r="AA204" i="31"/>
  <c r="AA166" i="31"/>
  <c r="AA4" i="31"/>
  <c r="AA176" i="31"/>
  <c r="AA186" i="31"/>
  <c r="AB186" i="31" s="1"/>
  <c r="AA146" i="31"/>
  <c r="AD242" i="31"/>
  <c r="AD229" i="31"/>
  <c r="AD237" i="31"/>
  <c r="AD87" i="31"/>
  <c r="AD185" i="31"/>
  <c r="AD75" i="31"/>
  <c r="AD259" i="31"/>
  <c r="AE259" i="31" s="1"/>
  <c r="AD126" i="31"/>
  <c r="AD173" i="31"/>
  <c r="AD206" i="31"/>
  <c r="AE206" i="31" s="1"/>
  <c r="AD188" i="31"/>
  <c r="AD15" i="31"/>
  <c r="AD113" i="31"/>
  <c r="AD45" i="31"/>
  <c r="AD160" i="31"/>
  <c r="AD156" i="31"/>
  <c r="AD266" i="31"/>
  <c r="AE266" i="31" s="1"/>
  <c r="AD90" i="31"/>
  <c r="AD52" i="31"/>
  <c r="AD254" i="31"/>
  <c r="AD153" i="31"/>
  <c r="AD135" i="31"/>
  <c r="AD103" i="31"/>
  <c r="AD263" i="31"/>
  <c r="AD42" i="31"/>
  <c r="AD95" i="31"/>
  <c r="AD260" i="31"/>
  <c r="AD117" i="31"/>
  <c r="AD34" i="31"/>
  <c r="AE34" i="31" s="1"/>
  <c r="AD22" i="31"/>
  <c r="AD28" i="31"/>
  <c r="AE28" i="31" s="1"/>
  <c r="AD119" i="31"/>
  <c r="AD93" i="31"/>
  <c r="AE93" i="31" s="1"/>
  <c r="AD235" i="31"/>
  <c r="AD186" i="31"/>
  <c r="AD228" i="31"/>
  <c r="AD232" i="31"/>
  <c r="AD61" i="31"/>
  <c r="AD92" i="31"/>
  <c r="AD226" i="31"/>
  <c r="AD105" i="31"/>
  <c r="AE105" i="31" s="1"/>
  <c r="AD168" i="31"/>
  <c r="AD219" i="31"/>
  <c r="AD165" i="31"/>
  <c r="AD67" i="31"/>
  <c r="AE67" i="31" s="1"/>
  <c r="AD104" i="31"/>
  <c r="AE104" i="31" s="1"/>
  <c r="AD111" i="31"/>
  <c r="AD181" i="31"/>
  <c r="AD137" i="31"/>
  <c r="AD212" i="31"/>
  <c r="AD128" i="31"/>
  <c r="AE128" i="31" s="1"/>
  <c r="AD208" i="31"/>
  <c r="AD157" i="31"/>
  <c r="AD129" i="31"/>
  <c r="AD18" i="31"/>
  <c r="AD243" i="31"/>
  <c r="AD108" i="31"/>
  <c r="AD179" i="31"/>
  <c r="AE179" i="31" s="1"/>
  <c r="AD207" i="31"/>
  <c r="AD147" i="31"/>
  <c r="AD46" i="31"/>
  <c r="AD98" i="31"/>
  <c r="AD150" i="31"/>
  <c r="AD27" i="31"/>
  <c r="AD148" i="31"/>
  <c r="AD252" i="31"/>
  <c r="AD74" i="31"/>
  <c r="AD249" i="31"/>
  <c r="AD149" i="31"/>
  <c r="AD127" i="31"/>
  <c r="AD250" i="31"/>
  <c r="AD31" i="31"/>
  <c r="AD255" i="31"/>
  <c r="AD96" i="31"/>
  <c r="AD71" i="31"/>
  <c r="AD194" i="31"/>
  <c r="AD102" i="31"/>
  <c r="AD138" i="31"/>
  <c r="AD25" i="31"/>
  <c r="AD180" i="31"/>
  <c r="AD140" i="31"/>
  <c r="AE140" i="31" s="1"/>
  <c r="AD216" i="31"/>
  <c r="AD44" i="31"/>
  <c r="AD39" i="31"/>
  <c r="AD59" i="31"/>
  <c r="AD191" i="31"/>
  <c r="AD258" i="31"/>
  <c r="AE258" i="31" s="1"/>
  <c r="AD76" i="31"/>
  <c r="AE76" i="31" s="1"/>
  <c r="AD58" i="31"/>
  <c r="AD35" i="31"/>
  <c r="AD166" i="31"/>
  <c r="AD131" i="31"/>
  <c r="AD51" i="31"/>
  <c r="AD262" i="31"/>
  <c r="AD110" i="31"/>
  <c r="AD12" i="31"/>
  <c r="AE12" i="31" s="1"/>
  <c r="AD60" i="31"/>
  <c r="AE60" i="31" s="1"/>
  <c r="AD3" i="31"/>
  <c r="AD174" i="31"/>
  <c r="AD253" i="31"/>
  <c r="AD100" i="31"/>
  <c r="AD11" i="31"/>
  <c r="AD21" i="31"/>
  <c r="AD125" i="31"/>
  <c r="AD241" i="31"/>
  <c r="AD220" i="31"/>
  <c r="AD248" i="31"/>
  <c r="AD231" i="31"/>
  <c r="AD112" i="31"/>
  <c r="AD40" i="31"/>
  <c r="AD54" i="31"/>
  <c r="AD162" i="31"/>
  <c r="AD17" i="31"/>
  <c r="AD73" i="31"/>
  <c r="AD133" i="31"/>
  <c r="AD244" i="31"/>
  <c r="AD222" i="31"/>
  <c r="AD85" i="31"/>
  <c r="AE85" i="31" s="1"/>
  <c r="AD132" i="31"/>
  <c r="AD187" i="31"/>
  <c r="AD82" i="31"/>
  <c r="AD141" i="31"/>
  <c r="AD77" i="31"/>
  <c r="AD23" i="31"/>
  <c r="AD41" i="31"/>
  <c r="AD267" i="31"/>
  <c r="AD190" i="31"/>
  <c r="AD120" i="31"/>
  <c r="AD251" i="31"/>
  <c r="AD161" i="31"/>
  <c r="AD199" i="31"/>
  <c r="AD142" i="31"/>
  <c r="AD239" i="31"/>
  <c r="AE239" i="31" s="1"/>
  <c r="AD88" i="31"/>
  <c r="AD144" i="31"/>
  <c r="AD269" i="31"/>
  <c r="AE269" i="31" s="1"/>
  <c r="AD122" i="31"/>
  <c r="AD19" i="31"/>
  <c r="AD86" i="31"/>
  <c r="AD64" i="31"/>
  <c r="AD65" i="31"/>
  <c r="AD7" i="31"/>
  <c r="AD205" i="31"/>
  <c r="AE205" i="31" s="1"/>
  <c r="AD62" i="31"/>
  <c r="AD236" i="31"/>
  <c r="AD36" i="31"/>
  <c r="AD10" i="31"/>
  <c r="AE10" i="31" s="1"/>
  <c r="AD84" i="31"/>
  <c r="AE84" i="31" s="1"/>
  <c r="AD155" i="31"/>
  <c r="AE155" i="31" s="1"/>
  <c r="AD151" i="31"/>
  <c r="AD56" i="31"/>
  <c r="AD264" i="31"/>
  <c r="AD197" i="31"/>
  <c r="AD139" i="31"/>
  <c r="AD6" i="31"/>
  <c r="AD184" i="31"/>
  <c r="AD123" i="31"/>
  <c r="AD9" i="31"/>
  <c r="AD24" i="31"/>
  <c r="AD53" i="31"/>
  <c r="AD49" i="31"/>
  <c r="AD48" i="31"/>
  <c r="AD107" i="31"/>
  <c r="AE107" i="31" s="1"/>
  <c r="AD221" i="31"/>
  <c r="AD63" i="31"/>
  <c r="AE63" i="31" s="1"/>
  <c r="AD210" i="31"/>
  <c r="AD178" i="31"/>
  <c r="AE178" i="31" s="1"/>
  <c r="AD97" i="31"/>
  <c r="AD20" i="31"/>
  <c r="AD154" i="31"/>
  <c r="AD164" i="31"/>
  <c r="AD246" i="31"/>
  <c r="AD195" i="31"/>
  <c r="AD118" i="31"/>
  <c r="AD136" i="31"/>
  <c r="AE136" i="31" s="1"/>
  <c r="AD240" i="31"/>
  <c r="AD89" i="31"/>
  <c r="AD134" i="31"/>
  <c r="AE134" i="31" s="1"/>
  <c r="AD83" i="31"/>
  <c r="AD227" i="31"/>
  <c r="AD225" i="31"/>
  <c r="AD159" i="31"/>
  <c r="AD245" i="31"/>
  <c r="AE245" i="31" s="1"/>
  <c r="AD80" i="31"/>
  <c r="AE80" i="31" s="1"/>
  <c r="AD172" i="31"/>
  <c r="AD109" i="31"/>
  <c r="AD43" i="31"/>
  <c r="AD101" i="31"/>
  <c r="AD68" i="31"/>
  <c r="AD177" i="31"/>
  <c r="AD223" i="31"/>
  <c r="AD16" i="31"/>
  <c r="AD204" i="31"/>
  <c r="AD214" i="31"/>
  <c r="AD26" i="31"/>
  <c r="AD189" i="31"/>
  <c r="AD215" i="31"/>
  <c r="AD47" i="31"/>
  <c r="AD217" i="31"/>
  <c r="AD163" i="31"/>
  <c r="AD121" i="31"/>
  <c r="AD94" i="31"/>
  <c r="AD169" i="31"/>
  <c r="AD170" i="31"/>
  <c r="AD4" i="31"/>
  <c r="AE4" i="31" s="1"/>
  <c r="AD8" i="31"/>
  <c r="AD198" i="31"/>
  <c r="AD143" i="31"/>
  <c r="AD38" i="31"/>
  <c r="AD193" i="31"/>
  <c r="AD158" i="31"/>
  <c r="AD13" i="31"/>
  <c r="AD192" i="31"/>
  <c r="AD268" i="31"/>
  <c r="AD238" i="31"/>
  <c r="AE238" i="31" s="1"/>
  <c r="AD233" i="31"/>
  <c r="AD55" i="31"/>
  <c r="AD145" i="31"/>
  <c r="AD78" i="31"/>
  <c r="AD230" i="31"/>
  <c r="AD106" i="31"/>
  <c r="AD50" i="31"/>
  <c r="AD234" i="31"/>
  <c r="AD167" i="31"/>
  <c r="AD79" i="31"/>
  <c r="AE79" i="31" s="1"/>
  <c r="AD29" i="31"/>
  <c r="AD115" i="31"/>
  <c r="AD114" i="31"/>
  <c r="AD37" i="31"/>
  <c r="AD66" i="31"/>
  <c r="AD146" i="31"/>
  <c r="AD182" i="31"/>
  <c r="AE182" i="31" s="1"/>
  <c r="AD183" i="31"/>
  <c r="AD247" i="31"/>
  <c r="AD256" i="31"/>
  <c r="AD57" i="31"/>
  <c r="AD261" i="31"/>
  <c r="AE261" i="31" s="1"/>
  <c r="AD30" i="31"/>
  <c r="AD200" i="31"/>
  <c r="AE200" i="31" s="1"/>
  <c r="AD130" i="31"/>
  <c r="AD32" i="31"/>
  <c r="AD14" i="31"/>
  <c r="AD176" i="31"/>
  <c r="AD33" i="31"/>
  <c r="AD265" i="31"/>
  <c r="AE265" i="31" s="1"/>
  <c r="AD270" i="31"/>
  <c r="AD175" i="31"/>
  <c r="AE175" i="31" s="1"/>
  <c r="AD213" i="31"/>
  <c r="AE213" i="31" s="1"/>
  <c r="AD124" i="31"/>
  <c r="AD171" i="31"/>
  <c r="AD69" i="31"/>
  <c r="AD5" i="31"/>
  <c r="AD91" i="31"/>
  <c r="AD196" i="31"/>
  <c r="AD224" i="31"/>
  <c r="AD70" i="31"/>
  <c r="AD116" i="31"/>
  <c r="AD218" i="31"/>
  <c r="AD72" i="31"/>
  <c r="AE72" i="31" s="1"/>
  <c r="AD81" i="31"/>
  <c r="AD152" i="31"/>
  <c r="AD257" i="31"/>
  <c r="AD2" i="31"/>
  <c r="AD209" i="31"/>
  <c r="AD211" i="31"/>
  <c r="AD99" i="31"/>
  <c r="AG85" i="31"/>
  <c r="AG101" i="31"/>
  <c r="AH101" i="31" s="1"/>
  <c r="AG6" i="31"/>
  <c r="AG126" i="31"/>
  <c r="AG188" i="31"/>
  <c r="AG43" i="31"/>
  <c r="AG263" i="31"/>
  <c r="AG183" i="31"/>
  <c r="AG154" i="31"/>
  <c r="AG52" i="31"/>
  <c r="AG235" i="31"/>
  <c r="AG187" i="31"/>
  <c r="AG100" i="31"/>
  <c r="AG247" i="31"/>
  <c r="AG75" i="31"/>
  <c r="AG2" i="31"/>
  <c r="AG173" i="31"/>
  <c r="AG199" i="31"/>
  <c r="AG61" i="31"/>
  <c r="AG163" i="31"/>
  <c r="AG236" i="31"/>
  <c r="AG174" i="31"/>
  <c r="AG251" i="31"/>
  <c r="AH251" i="31" s="1"/>
  <c r="AG7" i="31"/>
  <c r="AG167" i="31"/>
  <c r="AG122" i="31"/>
  <c r="AG250" i="31"/>
  <c r="AG175" i="31"/>
  <c r="AG108" i="31"/>
  <c r="AG198" i="31"/>
  <c r="AG225" i="31"/>
  <c r="AG128" i="31"/>
  <c r="AG196" i="31"/>
  <c r="AG220" i="31"/>
  <c r="AG66" i="31"/>
  <c r="AG110" i="31"/>
  <c r="AG111" i="31"/>
  <c r="AH111" i="31" s="1"/>
  <c r="AG185" i="31"/>
  <c r="AG144" i="31"/>
  <c r="AG157" i="31"/>
  <c r="AG147" i="31"/>
  <c r="AG243" i="31"/>
  <c r="AG142" i="31"/>
  <c r="AG255" i="31"/>
  <c r="AG148" i="31"/>
  <c r="AG169" i="31"/>
  <c r="AG33" i="31"/>
  <c r="AG257" i="31"/>
  <c r="AG139" i="31"/>
  <c r="AG256" i="31"/>
  <c r="AG239" i="31"/>
  <c r="AH239" i="31" s="1"/>
  <c r="AG238" i="31"/>
  <c r="AG165" i="31"/>
  <c r="AG125" i="31"/>
  <c r="AH125" i="31" s="1"/>
  <c r="AG10" i="31"/>
  <c r="AG210" i="31"/>
  <c r="AG105" i="31"/>
  <c r="AG58" i="31"/>
  <c r="AG242" i="31"/>
  <c r="AG23" i="31"/>
  <c r="AG94" i="31"/>
  <c r="AG49" i="31"/>
  <c r="AG190" i="31"/>
  <c r="AG62" i="31"/>
  <c r="AG18" i="31"/>
  <c r="AG90" i="31"/>
  <c r="AG31" i="31"/>
  <c r="AG22" i="31"/>
  <c r="AH22" i="31" s="1"/>
  <c r="AG65" i="31"/>
  <c r="AG116" i="31"/>
  <c r="AG25" i="31"/>
  <c r="AG82" i="31"/>
  <c r="AG214" i="31"/>
  <c r="AG8" i="31"/>
  <c r="AG146" i="31"/>
  <c r="AG208" i="31"/>
  <c r="AG24" i="31"/>
  <c r="AH24" i="31" s="1"/>
  <c r="AG68" i="31"/>
  <c r="AG253" i="31"/>
  <c r="AG265" i="31"/>
  <c r="AG227" i="31"/>
  <c r="AG97" i="31"/>
  <c r="AG32" i="31"/>
  <c r="AG130" i="31"/>
  <c r="AG232" i="31"/>
  <c r="AG102" i="31"/>
  <c r="AG245" i="31"/>
  <c r="AG153" i="31"/>
  <c r="AG12" i="31"/>
  <c r="AG104" i="31"/>
  <c r="AG9" i="31"/>
  <c r="AG46" i="31"/>
  <c r="AG95" i="31"/>
  <c r="AG83" i="31"/>
  <c r="AG107" i="31"/>
  <c r="AG260" i="31"/>
  <c r="AG37" i="31"/>
  <c r="AG79" i="31"/>
  <c r="AG98" i="31"/>
  <c r="AG171" i="31"/>
  <c r="AG28" i="31"/>
  <c r="AH28" i="31" s="1"/>
  <c r="AG223" i="31"/>
  <c r="AG215" i="31"/>
  <c r="AG143" i="31"/>
  <c r="AG164" i="31"/>
  <c r="AH164" i="31" s="1"/>
  <c r="AG170" i="31"/>
  <c r="AH170" i="31" s="1"/>
  <c r="AG149" i="31"/>
  <c r="AH149" i="31" s="1"/>
  <c r="AG26" i="31"/>
  <c r="AG219" i="31"/>
  <c r="AG93" i="31"/>
  <c r="AG70" i="31"/>
  <c r="AG177" i="31"/>
  <c r="AG159" i="31"/>
  <c r="AG45" i="31"/>
  <c r="AG106" i="31"/>
  <c r="AH106" i="31" s="1"/>
  <c r="AG228" i="31"/>
  <c r="AG84" i="31"/>
  <c r="AG189" i="31"/>
  <c r="AG131" i="31"/>
  <c r="AG4" i="31"/>
  <c r="AG121" i="31"/>
  <c r="AG132" i="31"/>
  <c r="AG20" i="31"/>
  <c r="AG80" i="31"/>
  <c r="AG91" i="31"/>
  <c r="AG264" i="31"/>
  <c r="AH264" i="31" s="1"/>
  <c r="AG229" i="31"/>
  <c r="AG218" i="31"/>
  <c r="AH218" i="31" s="1"/>
  <c r="AG134" i="31"/>
  <c r="AG92" i="31"/>
  <c r="AG47" i="31"/>
  <c r="AG246" i="31"/>
  <c r="AG133" i="31"/>
  <c r="AG30" i="31"/>
  <c r="AG179" i="31"/>
  <c r="AG44" i="31"/>
  <c r="AG78" i="31"/>
  <c r="AH78" i="31" s="1"/>
  <c r="AG115" i="31"/>
  <c r="AG152" i="31"/>
  <c r="AH152" i="31" s="1"/>
  <c r="AG74" i="31"/>
  <c r="AG42" i="31"/>
  <c r="AG209" i="31"/>
  <c r="AH209" i="31" s="1"/>
  <c r="AG254" i="31"/>
  <c r="AG50" i="31"/>
  <c r="AG51" i="31"/>
  <c r="AG40" i="31"/>
  <c r="AG69" i="31"/>
  <c r="AG262" i="31"/>
  <c r="AG211" i="31"/>
  <c r="AG155" i="31"/>
  <c r="AG86" i="31"/>
  <c r="AG195" i="31"/>
  <c r="AG240" i="31"/>
  <c r="AG234" i="31"/>
  <c r="AG162" i="31"/>
  <c r="AG118" i="31"/>
  <c r="AH118" i="31" s="1"/>
  <c r="AG135" i="31"/>
  <c r="AG222" i="31"/>
  <c r="AG237" i="31"/>
  <c r="AG191" i="31"/>
  <c r="AG59" i="31"/>
  <c r="AG39" i="31"/>
  <c r="AH39" i="31" s="1"/>
  <c r="AG54" i="31"/>
  <c r="AG89" i="31"/>
  <c r="AG76" i="31"/>
  <c r="AG14" i="31"/>
  <c r="AG233" i="31"/>
  <c r="AG270" i="31"/>
  <c r="AG269" i="31"/>
  <c r="AG114" i="31"/>
  <c r="AH114" i="31" s="1"/>
  <c r="AG127" i="31"/>
  <c r="AG194" i="31"/>
  <c r="AG172" i="31"/>
  <c r="AG207" i="31"/>
  <c r="AG160" i="31"/>
  <c r="AG5" i="31"/>
  <c r="AG53" i="31"/>
  <c r="AG217" i="31"/>
  <c r="AG182" i="31"/>
  <c r="AG34" i="31"/>
  <c r="AG168" i="31"/>
  <c r="AG258" i="31"/>
  <c r="AG64" i="31"/>
  <c r="AG212" i="31"/>
  <c r="AH212" i="31" s="1"/>
  <c r="AG181" i="31"/>
  <c r="AG252" i="31"/>
  <c r="AG213" i="31"/>
  <c r="AG63" i="31"/>
  <c r="AG226" i="31"/>
  <c r="AG193" i="31"/>
  <c r="AG141" i="31"/>
  <c r="AG267" i="31"/>
  <c r="AG230" i="31"/>
  <c r="AG268" i="31"/>
  <c r="AG35" i="31"/>
  <c r="AG136" i="31"/>
  <c r="AG55" i="31"/>
  <c r="AG205" i="31"/>
  <c r="AG19" i="31"/>
  <c r="AG248" i="31"/>
  <c r="AG137" i="31"/>
  <c r="AG27" i="31"/>
  <c r="AG124" i="31"/>
  <c r="AG77" i="31"/>
  <c r="AG87" i="31"/>
  <c r="AG41" i="31"/>
  <c r="AG221" i="31"/>
  <c r="AG96" i="31"/>
  <c r="AH96" i="31" s="1"/>
  <c r="AG81" i="31"/>
  <c r="AG244" i="31"/>
  <c r="AH244" i="31" s="1"/>
  <c r="AG120" i="31"/>
  <c r="AG156" i="31"/>
  <c r="AG241" i="31"/>
  <c r="AG178" i="31"/>
  <c r="AG60" i="31"/>
  <c r="AH60" i="31" s="1"/>
  <c r="AG103" i="31"/>
  <c r="AG48" i="31"/>
  <c r="AG216" i="31"/>
  <c r="AG16" i="31"/>
  <c r="AG231" i="31"/>
  <c r="AG112" i="31"/>
  <c r="AG200" i="31"/>
  <c r="AG38" i="31"/>
  <c r="AH38" i="31" s="1"/>
  <c r="AG145" i="31"/>
  <c r="AH145" i="31" s="1"/>
  <c r="AG13" i="31"/>
  <c r="AG36" i="31"/>
  <c r="AG72" i="31"/>
  <c r="AG259" i="31"/>
  <c r="AG249" i="31"/>
  <c r="AG184" i="31"/>
  <c r="AG56" i="31"/>
  <c r="AG150" i="31"/>
  <c r="AG117" i="31"/>
  <c r="AG3" i="31"/>
  <c r="AG17" i="31"/>
  <c r="AG261" i="31"/>
  <c r="AG29" i="31"/>
  <c r="AG192" i="31"/>
  <c r="AG206" i="31"/>
  <c r="AG176" i="31"/>
  <c r="AG57" i="31"/>
  <c r="AG21" i="31"/>
  <c r="AG266" i="31"/>
  <c r="AG99" i="31"/>
  <c r="AG186" i="31"/>
  <c r="AG224" i="31"/>
  <c r="AG140" i="31"/>
  <c r="AH140" i="31" s="1"/>
  <c r="AG123" i="31"/>
  <c r="AG161" i="31"/>
  <c r="AG15" i="31"/>
  <c r="AH15" i="31" s="1"/>
  <c r="AG71" i="31"/>
  <c r="AG119" i="31"/>
  <c r="AG204" i="31"/>
  <c r="AG88" i="31"/>
  <c r="AG67" i="31"/>
  <c r="AG151" i="31"/>
  <c r="AG109" i="31"/>
  <c r="AG180" i="31"/>
  <c r="AG129" i="31"/>
  <c r="AG158" i="31"/>
  <c r="AG166" i="31"/>
  <c r="AG197" i="31"/>
  <c r="AG73" i="31"/>
  <c r="AG138" i="31"/>
  <c r="AG113" i="31"/>
  <c r="AG11" i="31"/>
  <c r="AJ195" i="31"/>
  <c r="AJ61" i="31"/>
  <c r="AJ211" i="31"/>
  <c r="AJ175" i="31"/>
  <c r="AJ232" i="31"/>
  <c r="AJ205" i="31"/>
  <c r="AJ227" i="31"/>
  <c r="AJ159" i="31"/>
  <c r="AJ196" i="31"/>
  <c r="AJ24" i="31"/>
  <c r="AJ216" i="31"/>
  <c r="AJ134" i="31"/>
  <c r="AJ129" i="31"/>
  <c r="AJ247" i="31"/>
  <c r="AJ165" i="31"/>
  <c r="AJ162" i="31"/>
  <c r="AJ82" i="31"/>
  <c r="AJ74" i="31"/>
  <c r="AJ164" i="31"/>
  <c r="AJ6" i="31"/>
  <c r="AJ241" i="31"/>
  <c r="AJ256" i="31"/>
  <c r="AJ51" i="31"/>
  <c r="AJ4" i="31"/>
  <c r="AJ123" i="31"/>
  <c r="AJ135" i="31"/>
  <c r="AJ250" i="31"/>
  <c r="AJ32" i="31"/>
  <c r="AJ218" i="31"/>
  <c r="AJ113" i="31"/>
  <c r="AJ166" i="31"/>
  <c r="AJ210" i="31"/>
  <c r="AJ153" i="31"/>
  <c r="AJ22" i="31"/>
  <c r="AJ226" i="31"/>
  <c r="AJ172" i="31"/>
  <c r="AJ50" i="31"/>
  <c r="AJ54" i="31"/>
  <c r="AJ97" i="31"/>
  <c r="AJ160" i="31"/>
  <c r="AJ119" i="31"/>
  <c r="AJ243" i="31"/>
  <c r="AJ78" i="31"/>
  <c r="AJ36" i="31"/>
  <c r="AJ121" i="31"/>
  <c r="AJ92" i="31"/>
  <c r="AJ161" i="31"/>
  <c r="AJ12" i="31"/>
  <c r="AJ37" i="31"/>
  <c r="AJ171" i="31"/>
  <c r="AJ120" i="31"/>
  <c r="AJ219" i="31"/>
  <c r="AJ52" i="31"/>
  <c r="AJ109" i="31"/>
  <c r="AJ18" i="31"/>
  <c r="AJ228" i="31"/>
  <c r="AJ150" i="31"/>
  <c r="AJ105" i="31"/>
  <c r="AJ265" i="31"/>
  <c r="AJ139" i="31"/>
  <c r="AJ127" i="31"/>
  <c r="AJ3" i="31"/>
  <c r="AJ29" i="31"/>
  <c r="AJ70" i="31"/>
  <c r="AJ91" i="31"/>
  <c r="AJ38" i="31"/>
  <c r="AJ217" i="31"/>
  <c r="AJ208" i="31"/>
  <c r="AJ185" i="31"/>
  <c r="AJ137" i="31"/>
  <c r="AJ49" i="31"/>
  <c r="AJ266" i="31"/>
  <c r="AJ94" i="31"/>
  <c r="AJ90" i="31"/>
  <c r="AJ34" i="31"/>
  <c r="AJ107" i="31"/>
  <c r="AJ2" i="31"/>
  <c r="AJ222" i="31"/>
  <c r="AJ20" i="31"/>
  <c r="AJ47" i="31"/>
  <c r="AJ236" i="31"/>
  <c r="AJ155" i="31"/>
  <c r="AJ152" i="31"/>
  <c r="AJ194" i="31"/>
  <c r="AJ85" i="31"/>
  <c r="AJ100" i="31"/>
  <c r="AJ42" i="31"/>
  <c r="AJ89" i="31"/>
  <c r="AJ233" i="31"/>
  <c r="AJ259" i="31"/>
  <c r="AJ151" i="31"/>
  <c r="AJ235" i="31"/>
  <c r="AJ17" i="31"/>
  <c r="AJ133" i="31"/>
  <c r="AJ246" i="31"/>
  <c r="AJ223" i="31"/>
  <c r="AJ248" i="31"/>
  <c r="AJ62" i="31"/>
  <c r="AJ214" i="31"/>
  <c r="AJ168" i="31"/>
  <c r="AJ60" i="31"/>
  <c r="AJ178" i="31"/>
  <c r="AJ102" i="31"/>
  <c r="AJ142" i="31"/>
  <c r="AJ76" i="31"/>
  <c r="AJ63" i="31"/>
  <c r="AJ268" i="31"/>
  <c r="AJ45" i="31"/>
  <c r="AJ31" i="31"/>
  <c r="AJ254" i="31"/>
  <c r="AJ230" i="31"/>
  <c r="AJ114" i="31"/>
  <c r="AJ215" i="31"/>
  <c r="AJ174" i="31"/>
  <c r="AJ221" i="31"/>
  <c r="AJ16" i="31"/>
  <c r="AJ79" i="31"/>
  <c r="AJ103" i="31"/>
  <c r="AJ229" i="31"/>
  <c r="AJ122" i="31"/>
  <c r="AJ131" i="31"/>
  <c r="AJ245" i="31"/>
  <c r="AJ112" i="31"/>
  <c r="AJ180" i="31"/>
  <c r="AJ176" i="31"/>
  <c r="AJ19" i="31"/>
  <c r="AJ69" i="31"/>
  <c r="AJ57" i="31"/>
  <c r="AJ261" i="31"/>
  <c r="AJ237" i="31"/>
  <c r="AJ88" i="31"/>
  <c r="AJ267" i="31"/>
  <c r="AJ71" i="31"/>
  <c r="AJ73" i="31"/>
  <c r="AJ255" i="31"/>
  <c r="AJ167" i="31"/>
  <c r="AJ136" i="31"/>
  <c r="AJ117" i="31"/>
  <c r="AJ125" i="31"/>
  <c r="AJ199" i="31"/>
  <c r="AJ93" i="31"/>
  <c r="AJ55" i="31"/>
  <c r="AJ25" i="31"/>
  <c r="AJ251" i="31"/>
  <c r="AJ46" i="31"/>
  <c r="AJ84" i="31"/>
  <c r="AJ238" i="31"/>
  <c r="AJ187" i="31"/>
  <c r="AJ115" i="31"/>
  <c r="AJ189" i="31"/>
  <c r="AJ182" i="31"/>
  <c r="AJ83" i="31"/>
  <c r="AJ26" i="31"/>
  <c r="AJ206" i="31"/>
  <c r="AJ207" i="31"/>
  <c r="AJ53" i="31"/>
  <c r="AJ253" i="31"/>
  <c r="AJ11" i="31"/>
  <c r="AJ177" i="31"/>
  <c r="AJ224" i="31"/>
  <c r="AJ231" i="31"/>
  <c r="AJ149" i="31"/>
  <c r="AJ191" i="31"/>
  <c r="AJ59" i="31"/>
  <c r="AJ270" i="31"/>
  <c r="AJ126" i="31"/>
  <c r="AJ5" i="31"/>
  <c r="AJ220" i="31"/>
  <c r="AJ143" i="31"/>
  <c r="AJ141" i="31"/>
  <c r="AJ8" i="31"/>
  <c r="AJ157" i="31"/>
  <c r="AJ144" i="31"/>
  <c r="AJ41" i="31"/>
  <c r="AJ190" i="31"/>
  <c r="AJ28" i="31"/>
  <c r="AJ68" i="31"/>
  <c r="AJ99" i="31"/>
  <c r="AJ239" i="31"/>
  <c r="AJ86" i="31"/>
  <c r="AJ33" i="31"/>
  <c r="AJ204" i="31"/>
  <c r="AJ80" i="31"/>
  <c r="AJ260" i="31"/>
  <c r="AJ58" i="31"/>
  <c r="AJ66" i="31"/>
  <c r="AJ188" i="31"/>
  <c r="AJ64" i="31"/>
  <c r="AJ197" i="31"/>
  <c r="AJ257" i="31"/>
  <c r="AJ67" i="31"/>
  <c r="AJ132" i="31"/>
  <c r="AJ104" i="31"/>
  <c r="AJ116" i="31"/>
  <c r="AJ48" i="31"/>
  <c r="AJ98" i="31"/>
  <c r="AJ209" i="31"/>
  <c r="AJ39" i="31"/>
  <c r="AJ145" i="31"/>
  <c r="AJ44" i="31"/>
  <c r="AJ170" i="31"/>
  <c r="AJ75" i="31"/>
  <c r="AJ138" i="31"/>
  <c r="AJ106" i="31"/>
  <c r="AJ72" i="31"/>
  <c r="AJ27" i="31"/>
  <c r="AJ258" i="31"/>
  <c r="AJ249" i="31"/>
  <c r="AJ263" i="31"/>
  <c r="AJ154" i="31"/>
  <c r="AJ7" i="31"/>
  <c r="AJ13" i="31"/>
  <c r="AJ184" i="31"/>
  <c r="AJ56" i="31"/>
  <c r="AJ244" i="31"/>
  <c r="AJ192" i="31"/>
  <c r="AJ30" i="31"/>
  <c r="AJ124" i="31"/>
  <c r="AJ101" i="31"/>
  <c r="AJ169" i="31"/>
  <c r="AJ148" i="31"/>
  <c r="AJ128" i="31"/>
  <c r="AK128" i="31" s="1"/>
  <c r="AJ186" i="31"/>
  <c r="AJ81" i="31"/>
  <c r="AJ225" i="31"/>
  <c r="AJ198" i="31"/>
  <c r="AJ43" i="31"/>
  <c r="AJ212" i="31"/>
  <c r="AJ147" i="31"/>
  <c r="AJ179" i="31"/>
  <c r="AJ118" i="31"/>
  <c r="AJ146" i="31"/>
  <c r="AJ95" i="31"/>
  <c r="AJ252" i="31"/>
  <c r="AJ35" i="31"/>
  <c r="AJ15" i="31"/>
  <c r="AJ264" i="31"/>
  <c r="AJ110" i="31"/>
  <c r="AJ65" i="31"/>
  <c r="AJ200" i="31"/>
  <c r="AJ111" i="31"/>
  <c r="AJ77" i="31"/>
  <c r="AJ181" i="31"/>
  <c r="AJ21" i="31"/>
  <c r="AJ183" i="31"/>
  <c r="AJ173" i="31"/>
  <c r="AJ130" i="31"/>
  <c r="AJ262" i="31"/>
  <c r="AJ193" i="31"/>
  <c r="AJ234" i="31"/>
  <c r="AJ10" i="31"/>
  <c r="AJ242" i="31"/>
  <c r="AJ158" i="31"/>
  <c r="AJ96" i="31"/>
  <c r="AJ9" i="31"/>
  <c r="AJ40" i="31"/>
  <c r="AJ23" i="31"/>
  <c r="AJ240" i="31"/>
  <c r="AJ269" i="31"/>
  <c r="AJ14" i="31"/>
  <c r="AJ163" i="31"/>
  <c r="AJ213" i="31"/>
  <c r="AJ156" i="31"/>
  <c r="AJ87" i="31"/>
  <c r="AJ140" i="31"/>
  <c r="AJ108" i="31"/>
  <c r="AM224" i="31"/>
  <c r="AM21" i="31"/>
  <c r="AN21" i="31" s="1"/>
  <c r="AM120" i="31"/>
  <c r="AM137" i="31"/>
  <c r="AN137" i="31" s="1"/>
  <c r="AM10" i="31"/>
  <c r="AM59" i="31"/>
  <c r="AM145" i="31"/>
  <c r="AM171" i="31"/>
  <c r="AN171" i="31" s="1"/>
  <c r="AM43" i="31"/>
  <c r="AN43" i="31" s="1"/>
  <c r="AM49" i="31"/>
  <c r="AM61" i="31"/>
  <c r="AM80" i="31"/>
  <c r="AM176" i="31"/>
  <c r="AM92" i="31"/>
  <c r="AM210" i="31"/>
  <c r="AM155" i="31"/>
  <c r="AN155" i="31" s="1"/>
  <c r="AM32" i="31"/>
  <c r="AM110" i="31"/>
  <c r="AM20" i="31"/>
  <c r="AM267" i="31"/>
  <c r="AM246" i="31"/>
  <c r="AM228" i="31"/>
  <c r="AN228" i="31" s="1"/>
  <c r="AM93" i="31"/>
  <c r="AM225" i="31"/>
  <c r="AM105" i="31"/>
  <c r="AM77" i="31"/>
  <c r="AM53" i="31"/>
  <c r="AM90" i="31"/>
  <c r="AM187" i="31"/>
  <c r="AM25" i="31"/>
  <c r="AM199" i="31"/>
  <c r="AM108" i="31"/>
  <c r="AN108" i="31" s="1"/>
  <c r="AM261" i="31"/>
  <c r="AM106" i="31"/>
  <c r="AN106" i="31" s="1"/>
  <c r="AM46" i="31"/>
  <c r="AM8" i="31"/>
  <c r="AM162" i="31"/>
  <c r="AM72" i="31"/>
  <c r="AM45" i="31"/>
  <c r="AM70" i="31"/>
  <c r="AM117" i="31"/>
  <c r="AM140" i="31"/>
  <c r="AM177" i="31"/>
  <c r="AM89" i="31"/>
  <c r="AM18" i="31"/>
  <c r="AN18" i="31" s="1"/>
  <c r="AM266" i="31"/>
  <c r="AN266" i="31" s="1"/>
  <c r="AM247" i="31"/>
  <c r="AM220" i="31"/>
  <c r="AM123" i="31"/>
  <c r="AM254" i="31"/>
  <c r="AM13" i="31"/>
  <c r="AM218" i="31"/>
  <c r="AM204" i="31"/>
  <c r="AM97" i="31"/>
  <c r="AM81" i="31"/>
  <c r="AM158" i="31"/>
  <c r="AM9" i="31"/>
  <c r="AM185" i="31"/>
  <c r="AM195" i="31"/>
  <c r="AM238" i="31"/>
  <c r="AM96" i="31"/>
  <c r="AM167" i="31"/>
  <c r="AN167" i="31" s="1"/>
  <c r="AM11" i="31"/>
  <c r="AM58" i="31"/>
  <c r="AM175" i="31"/>
  <c r="AM222" i="31"/>
  <c r="AM65" i="31"/>
  <c r="AM26" i="31"/>
  <c r="AM133" i="31"/>
  <c r="AM221" i="31"/>
  <c r="AM182" i="31"/>
  <c r="AM227" i="31"/>
  <c r="AM200" i="31"/>
  <c r="AM71" i="31"/>
  <c r="AM148" i="31"/>
  <c r="AN148" i="31" s="1"/>
  <c r="AM194" i="31"/>
  <c r="AM186" i="31"/>
  <c r="AN186" i="31" s="1"/>
  <c r="AM79" i="31"/>
  <c r="AM144" i="31"/>
  <c r="AM197" i="31"/>
  <c r="AM102" i="31"/>
  <c r="AM191" i="31"/>
  <c r="AM156" i="31"/>
  <c r="AM136" i="31"/>
  <c r="AM143" i="31"/>
  <c r="AM232" i="31"/>
  <c r="AM259" i="31"/>
  <c r="AM159" i="31"/>
  <c r="AM217" i="31"/>
  <c r="AN217" i="31" s="1"/>
  <c r="AM6" i="31"/>
  <c r="AM50" i="31"/>
  <c r="AN50" i="31" s="1"/>
  <c r="AM165" i="31"/>
  <c r="AM152" i="31"/>
  <c r="AM52" i="31"/>
  <c r="AM250" i="31"/>
  <c r="AM12" i="31"/>
  <c r="AM28" i="31"/>
  <c r="AM36" i="31"/>
  <c r="AN36" i="31" s="1"/>
  <c r="AM141" i="31"/>
  <c r="AM166" i="31"/>
  <c r="AM209" i="31"/>
  <c r="AM91" i="31"/>
  <c r="AM113" i="31"/>
  <c r="AM85" i="31"/>
  <c r="AM42" i="31"/>
  <c r="AM95" i="31"/>
  <c r="AM114" i="31"/>
  <c r="AM37" i="31"/>
  <c r="AM29" i="31"/>
  <c r="AN29" i="31" s="1"/>
  <c r="AM75" i="31"/>
  <c r="AM164" i="31"/>
  <c r="AM86" i="31"/>
  <c r="AM262" i="31"/>
  <c r="AM150" i="31"/>
  <c r="AM48" i="31"/>
  <c r="AM121" i="31"/>
  <c r="AM94" i="31"/>
  <c r="AM88" i="31"/>
  <c r="AM256" i="31"/>
  <c r="AM3" i="31"/>
  <c r="AM131" i="31"/>
  <c r="AM57" i="31"/>
  <c r="AM112" i="31"/>
  <c r="AM104" i="31"/>
  <c r="AM66" i="31"/>
  <c r="AM205" i="31"/>
  <c r="AM236" i="31"/>
  <c r="AM216" i="31"/>
  <c r="AM229" i="31"/>
  <c r="AM161" i="31"/>
  <c r="AM255" i="31"/>
  <c r="AM270" i="31"/>
  <c r="AM38" i="31"/>
  <c r="AM107" i="31"/>
  <c r="AM151" i="31"/>
  <c r="AM17" i="31"/>
  <c r="AM125" i="31"/>
  <c r="AN125" i="31" s="1"/>
  <c r="AM7" i="31"/>
  <c r="AM160" i="31"/>
  <c r="AM190" i="31"/>
  <c r="AM233" i="31"/>
  <c r="AM124" i="31"/>
  <c r="AM22" i="31"/>
  <c r="AM78" i="31"/>
  <c r="AM30" i="31"/>
  <c r="AM130" i="31"/>
  <c r="AM258" i="31"/>
  <c r="AM211" i="31"/>
  <c r="AM188" i="31"/>
  <c r="AM179" i="31"/>
  <c r="AM184" i="31"/>
  <c r="AM178" i="31"/>
  <c r="AM127" i="31"/>
  <c r="AM212" i="31"/>
  <c r="AN212" i="31" s="1"/>
  <c r="AM115" i="31"/>
  <c r="AN115" i="31" s="1"/>
  <c r="AM119" i="31"/>
  <c r="AM47" i="31"/>
  <c r="AM198" i="31"/>
  <c r="AM147" i="31"/>
  <c r="AM260" i="31"/>
  <c r="AM173" i="31"/>
  <c r="AM39" i="31"/>
  <c r="AM31" i="31"/>
  <c r="AN31" i="31" s="1"/>
  <c r="AM63" i="31"/>
  <c r="AM100" i="31"/>
  <c r="AM40" i="31"/>
  <c r="AN40" i="31" s="1"/>
  <c r="AM251" i="31"/>
  <c r="AM64" i="31"/>
  <c r="AM14" i="31"/>
  <c r="AM234" i="31"/>
  <c r="AM2" i="31"/>
  <c r="AN2" i="31" s="1"/>
  <c r="AM24" i="31"/>
  <c r="AM215" i="31"/>
  <c r="AM62" i="31"/>
  <c r="AM74" i="31"/>
  <c r="AM239" i="31"/>
  <c r="AM35" i="31"/>
  <c r="AN35" i="31" s="1"/>
  <c r="AM263" i="31"/>
  <c r="AM109" i="31"/>
  <c r="AM219" i="31"/>
  <c r="AM118" i="31"/>
  <c r="AN118" i="31" s="1"/>
  <c r="AM214" i="31"/>
  <c r="AM129" i="31"/>
  <c r="AM172" i="31"/>
  <c r="AM153" i="31"/>
  <c r="AM41" i="31"/>
  <c r="AM241" i="31"/>
  <c r="AN241" i="31" s="1"/>
  <c r="AM101" i="31"/>
  <c r="AM230" i="31"/>
  <c r="AM134" i="31"/>
  <c r="AM4" i="31"/>
  <c r="AM23" i="31"/>
  <c r="AM55" i="31"/>
  <c r="AM170" i="31"/>
  <c r="AM84" i="31"/>
  <c r="AM189" i="31"/>
  <c r="AN189" i="31" s="1"/>
  <c r="AM5" i="31"/>
  <c r="AN5" i="31" s="1"/>
  <c r="AM132" i="31"/>
  <c r="AM76" i="31"/>
  <c r="AM268" i="31"/>
  <c r="AM237" i="31"/>
  <c r="AM99" i="31"/>
  <c r="AM103" i="31"/>
  <c r="AM56" i="31"/>
  <c r="AN56" i="31" s="1"/>
  <c r="AM213" i="31"/>
  <c r="AM138" i="31"/>
  <c r="AM265" i="31"/>
  <c r="AM169" i="31"/>
  <c r="AM146" i="31"/>
  <c r="AM154" i="31"/>
  <c r="AM51" i="31"/>
  <c r="AM60" i="31"/>
  <c r="AM252" i="31"/>
  <c r="AM269" i="31"/>
  <c r="AM128" i="31"/>
  <c r="AM135" i="31"/>
  <c r="AN135" i="31" s="1"/>
  <c r="AM207" i="31"/>
  <c r="AN207" i="31" s="1"/>
  <c r="AM223" i="31"/>
  <c r="AM44" i="31"/>
  <c r="AM98" i="31"/>
  <c r="AM243" i="31"/>
  <c r="AM249" i="31"/>
  <c r="AN249" i="31" s="1"/>
  <c r="AM68" i="31"/>
  <c r="AN68" i="31" s="1"/>
  <c r="AM244" i="31"/>
  <c r="AM208" i="31"/>
  <c r="AM253" i="31"/>
  <c r="AM142" i="31"/>
  <c r="AM242" i="31"/>
  <c r="AM33" i="31"/>
  <c r="AM83" i="31"/>
  <c r="AM87" i="31"/>
  <c r="AM73" i="31"/>
  <c r="AM226" i="31"/>
  <c r="AN226" i="31" s="1"/>
  <c r="AM122" i="31"/>
  <c r="AM240" i="31"/>
  <c r="AM174" i="31"/>
  <c r="AM139" i="31"/>
  <c r="AM126" i="31"/>
  <c r="AM34" i="31"/>
  <c r="AM15" i="31"/>
  <c r="AM116" i="31"/>
  <c r="AM168" i="31"/>
  <c r="AN168" i="31" s="1"/>
  <c r="AM196" i="31"/>
  <c r="AM183" i="31"/>
  <c r="AM69" i="31"/>
  <c r="AN69" i="31" s="1"/>
  <c r="AM180" i="31"/>
  <c r="AM264" i="31"/>
  <c r="AM82" i="31"/>
  <c r="AM67" i="31"/>
  <c r="AM245" i="31"/>
  <c r="AM111" i="31"/>
  <c r="AM206" i="31"/>
  <c r="AM16" i="31"/>
  <c r="AM27" i="31"/>
  <c r="AM248" i="31"/>
  <c r="AN248" i="31" s="1"/>
  <c r="AM235" i="31"/>
  <c r="AM257" i="31"/>
  <c r="AM163" i="31"/>
  <c r="AM193" i="31"/>
  <c r="AM192" i="31"/>
  <c r="AM157" i="31"/>
  <c r="AM231" i="31"/>
  <c r="AM181" i="31"/>
  <c r="AM54" i="31"/>
  <c r="AM149" i="31"/>
  <c r="AM19" i="31"/>
  <c r="AP253" i="31"/>
  <c r="AP195" i="31"/>
  <c r="AP70" i="31"/>
  <c r="AP241" i="31"/>
  <c r="AP206" i="31"/>
  <c r="AP218" i="31"/>
  <c r="AP114" i="31"/>
  <c r="AP48" i="31"/>
  <c r="AP21" i="31"/>
  <c r="AP235" i="31"/>
  <c r="AP128" i="31"/>
  <c r="AP23" i="31"/>
  <c r="AP210" i="31"/>
  <c r="AQ210" i="31" s="1"/>
  <c r="AP150" i="31"/>
  <c r="AP107" i="31"/>
  <c r="AP6" i="31"/>
  <c r="AQ6" i="31" s="1"/>
  <c r="AP49" i="31"/>
  <c r="AP131" i="31"/>
  <c r="AP13" i="31"/>
  <c r="AP146" i="31"/>
  <c r="AP84" i="31"/>
  <c r="AP41" i="31"/>
  <c r="AP78" i="31"/>
  <c r="AP136" i="31"/>
  <c r="AP54" i="31"/>
  <c r="AP36" i="31"/>
  <c r="AP52" i="31"/>
  <c r="AP214" i="31"/>
  <c r="AQ214" i="31" s="1"/>
  <c r="AP35" i="31"/>
  <c r="AP145" i="31"/>
  <c r="AP96" i="31"/>
  <c r="AP28" i="31"/>
  <c r="AP169" i="31"/>
  <c r="AP188" i="31"/>
  <c r="AP98" i="31"/>
  <c r="AP239" i="31"/>
  <c r="AP154" i="31"/>
  <c r="AP45" i="31"/>
  <c r="AP44" i="31"/>
  <c r="AP113" i="31"/>
  <c r="AP105" i="31"/>
  <c r="AP185" i="31"/>
  <c r="AP97" i="31"/>
  <c r="AP261" i="31"/>
  <c r="AP163" i="31"/>
  <c r="AP178" i="31"/>
  <c r="AQ178" i="31" s="1"/>
  <c r="AP209" i="31"/>
  <c r="AP94" i="31"/>
  <c r="AP20" i="31"/>
  <c r="AP95" i="31"/>
  <c r="AP228" i="31"/>
  <c r="AP226" i="31"/>
  <c r="AP196" i="31"/>
  <c r="AP26" i="31"/>
  <c r="AP69" i="31"/>
  <c r="AP186" i="31"/>
  <c r="AP125" i="31"/>
  <c r="AP217" i="31"/>
  <c r="AP174" i="31"/>
  <c r="AP22" i="31"/>
  <c r="AP55" i="31"/>
  <c r="AP148" i="31"/>
  <c r="AP127" i="31"/>
  <c r="AQ127" i="31" s="1"/>
  <c r="AP53" i="31"/>
  <c r="AP140" i="31"/>
  <c r="AP193" i="31"/>
  <c r="AP89" i="31"/>
  <c r="AP256" i="31"/>
  <c r="AP244" i="31"/>
  <c r="AP143" i="31"/>
  <c r="AP255" i="31"/>
  <c r="AP160" i="31"/>
  <c r="AP60" i="31"/>
  <c r="AP91" i="31"/>
  <c r="AP87" i="31"/>
  <c r="AP216" i="31"/>
  <c r="AP259" i="31"/>
  <c r="AQ259" i="31" s="1"/>
  <c r="AP194" i="31"/>
  <c r="AP29" i="31"/>
  <c r="AP270" i="31"/>
  <c r="AP9" i="31"/>
  <c r="AP37" i="31"/>
  <c r="AQ37" i="31" s="1"/>
  <c r="AP74" i="31"/>
  <c r="AP159" i="31"/>
  <c r="AP14" i="31"/>
  <c r="AP3" i="31"/>
  <c r="AQ3" i="31" s="1"/>
  <c r="AP111" i="31"/>
  <c r="AP167" i="31"/>
  <c r="AP18" i="31"/>
  <c r="AP234" i="31"/>
  <c r="AP230" i="31"/>
  <c r="AQ230" i="31" s="1"/>
  <c r="AP141" i="31"/>
  <c r="AP38" i="31"/>
  <c r="AP144" i="31"/>
  <c r="AP122" i="31"/>
  <c r="AP212" i="31"/>
  <c r="AP149" i="31"/>
  <c r="AP189" i="31"/>
  <c r="AQ189" i="31" s="1"/>
  <c r="AP236" i="31"/>
  <c r="AP67" i="31"/>
  <c r="AP7" i="31"/>
  <c r="AP192" i="31"/>
  <c r="AP135" i="31"/>
  <c r="AP81" i="31"/>
  <c r="AP240" i="31"/>
  <c r="AP109" i="31"/>
  <c r="AP100" i="31"/>
  <c r="AQ100" i="31" s="1"/>
  <c r="AP263" i="31"/>
  <c r="AP257" i="31"/>
  <c r="AP46" i="31"/>
  <c r="AP133" i="31"/>
  <c r="AP8" i="31"/>
  <c r="AP182" i="31"/>
  <c r="AP65" i="31"/>
  <c r="AP243" i="31"/>
  <c r="AQ243" i="31" s="1"/>
  <c r="AP166" i="31"/>
  <c r="AP180" i="31"/>
  <c r="AP224" i="31"/>
  <c r="AP42" i="31"/>
  <c r="AQ42" i="31" s="1"/>
  <c r="AP17" i="31"/>
  <c r="AP151" i="31"/>
  <c r="AP117" i="31"/>
  <c r="AP156" i="31"/>
  <c r="AP61" i="31"/>
  <c r="AP238" i="31"/>
  <c r="AP231" i="31"/>
  <c r="AP229" i="31"/>
  <c r="AQ229" i="31" s="1"/>
  <c r="AP164" i="31"/>
  <c r="AP40" i="31"/>
  <c r="AP198" i="31"/>
  <c r="AP102" i="31"/>
  <c r="AP247" i="31"/>
  <c r="AP258" i="31"/>
  <c r="AP197" i="31"/>
  <c r="AQ197" i="31" s="1"/>
  <c r="AP268" i="31"/>
  <c r="AP34" i="31"/>
  <c r="AP126" i="31"/>
  <c r="AP33" i="31"/>
  <c r="AP225" i="31"/>
  <c r="AP158" i="31"/>
  <c r="AP71" i="31"/>
  <c r="AP204" i="31"/>
  <c r="AP88" i="31"/>
  <c r="AP57" i="31"/>
  <c r="AQ57" i="31" s="1"/>
  <c r="AP39" i="31"/>
  <c r="AP83" i="31"/>
  <c r="AP137" i="31"/>
  <c r="AP138" i="31"/>
  <c r="AQ138" i="31" s="1"/>
  <c r="AP59" i="31"/>
  <c r="AP220" i="31"/>
  <c r="AQ220" i="31" s="1"/>
  <c r="AP134" i="31"/>
  <c r="AP155" i="31"/>
  <c r="AP168" i="31"/>
  <c r="AP132" i="31"/>
  <c r="AP177" i="31"/>
  <c r="AP68" i="31"/>
  <c r="AP254" i="31"/>
  <c r="AP24" i="31"/>
  <c r="AP112" i="31"/>
  <c r="AP62" i="31"/>
  <c r="AP103" i="31"/>
  <c r="AQ103" i="31" s="1"/>
  <c r="AP237" i="31"/>
  <c r="AP139" i="31"/>
  <c r="AQ139" i="31" s="1"/>
  <c r="AP66" i="31"/>
  <c r="AP213" i="31"/>
  <c r="AP116" i="31"/>
  <c r="AP27" i="31"/>
  <c r="AP12" i="31"/>
  <c r="AP79" i="31"/>
  <c r="AP80" i="31"/>
  <c r="AQ80" i="31" s="1"/>
  <c r="AP152" i="31"/>
  <c r="AQ152" i="31" s="1"/>
  <c r="AP208" i="31"/>
  <c r="AP207" i="31"/>
  <c r="AP248" i="31"/>
  <c r="AP242" i="31"/>
  <c r="AP267" i="31"/>
  <c r="AP104" i="31"/>
  <c r="AP58" i="31"/>
  <c r="AP170" i="31"/>
  <c r="AP30" i="31"/>
  <c r="AP64" i="31"/>
  <c r="AP5" i="31"/>
  <c r="AP90" i="31"/>
  <c r="AP246" i="31"/>
  <c r="AP129" i="31"/>
  <c r="AP173" i="31"/>
  <c r="AP260" i="31"/>
  <c r="AP183" i="31"/>
  <c r="AP56" i="31"/>
  <c r="AP142" i="31"/>
  <c r="AP264" i="31"/>
  <c r="AP165" i="31"/>
  <c r="AP223" i="31"/>
  <c r="AP179" i="31"/>
  <c r="AP10" i="31"/>
  <c r="AQ10" i="31" s="1"/>
  <c r="AP199" i="31"/>
  <c r="AP184" i="31"/>
  <c r="AQ184" i="31" s="1"/>
  <c r="AP93" i="31"/>
  <c r="AP266" i="31"/>
  <c r="AP172" i="31"/>
  <c r="AP82" i="31"/>
  <c r="AP86" i="31"/>
  <c r="AP115" i="31"/>
  <c r="AP99" i="31"/>
  <c r="AP31" i="31"/>
  <c r="AP25" i="31"/>
  <c r="AP250" i="31"/>
  <c r="AP157" i="31"/>
  <c r="AP187" i="31"/>
  <c r="AP269" i="31"/>
  <c r="AP181" i="31"/>
  <c r="AP76" i="31"/>
  <c r="AP85" i="31"/>
  <c r="AP233" i="31"/>
  <c r="AP232" i="31"/>
  <c r="AP221" i="31"/>
  <c r="AP200" i="31"/>
  <c r="AP72" i="31"/>
  <c r="AP43" i="31"/>
  <c r="AP190" i="31"/>
  <c r="AP19" i="31"/>
  <c r="AP171" i="31"/>
  <c r="AQ171" i="31" s="1"/>
  <c r="AP191" i="31"/>
  <c r="AP50" i="31"/>
  <c r="AP92" i="31"/>
  <c r="AP147" i="31"/>
  <c r="AP162" i="31"/>
  <c r="AQ162" i="31" s="1"/>
  <c r="AP4" i="31"/>
  <c r="AP106" i="31"/>
  <c r="AP265" i="31"/>
  <c r="AP215" i="31"/>
  <c r="AP251" i="31"/>
  <c r="AP176" i="31"/>
  <c r="AP124" i="31"/>
  <c r="AP119" i="31"/>
  <c r="AP77" i="31"/>
  <c r="AP175" i="31"/>
  <c r="AP245" i="31"/>
  <c r="AP252" i="31"/>
  <c r="AP123" i="31"/>
  <c r="AP153" i="31"/>
  <c r="AP51" i="31"/>
  <c r="AP249" i="31"/>
  <c r="AP118" i="31"/>
  <c r="AP73" i="31"/>
  <c r="AP219" i="31"/>
  <c r="AP130" i="31"/>
  <c r="AP32" i="31"/>
  <c r="AP15" i="31"/>
  <c r="AP11" i="31"/>
  <c r="AP101" i="31"/>
  <c r="AP75" i="31"/>
  <c r="AQ75" i="31" s="1"/>
  <c r="AP110" i="31"/>
  <c r="AP262" i="31"/>
  <c r="AP161" i="31"/>
  <c r="AP222" i="31"/>
  <c r="AQ222" i="31" s="1"/>
  <c r="AP120" i="31"/>
  <c r="AQ120" i="31" s="1"/>
  <c r="AP227" i="31"/>
  <c r="AP121" i="31"/>
  <c r="AP63" i="31"/>
  <c r="AP47" i="31"/>
  <c r="AP211" i="31"/>
  <c r="AP205" i="31"/>
  <c r="AP2" i="31"/>
  <c r="AP108" i="31"/>
  <c r="AP16" i="31"/>
  <c r="AS237" i="31"/>
  <c r="AS138" i="31"/>
  <c r="AT138" i="31" s="1"/>
  <c r="AS171" i="31"/>
  <c r="AS4" i="31"/>
  <c r="AS120" i="31"/>
  <c r="AS207" i="31"/>
  <c r="AS185" i="31"/>
  <c r="AS5" i="31"/>
  <c r="AS159" i="31"/>
  <c r="AS223" i="31"/>
  <c r="AS165" i="31"/>
  <c r="AS122" i="31"/>
  <c r="AS129" i="31"/>
  <c r="AS44" i="31"/>
  <c r="AS183" i="31"/>
  <c r="AS244" i="31"/>
  <c r="AS249" i="31"/>
  <c r="AT249" i="31" s="1"/>
  <c r="AS242" i="31"/>
  <c r="AS196" i="31"/>
  <c r="AS48" i="31"/>
  <c r="AS11" i="31"/>
  <c r="AS148" i="31"/>
  <c r="AS156" i="31"/>
  <c r="AS175" i="31"/>
  <c r="AS26" i="31"/>
  <c r="AS134" i="31"/>
  <c r="AS251" i="31"/>
  <c r="AS88" i="31"/>
  <c r="AS23" i="31"/>
  <c r="AS3" i="31"/>
  <c r="AS126" i="31"/>
  <c r="AS248" i="31"/>
  <c r="AS67" i="31"/>
  <c r="AS218" i="31"/>
  <c r="AS161" i="31"/>
  <c r="AS56" i="31"/>
  <c r="AS179" i="31"/>
  <c r="AS15" i="31"/>
  <c r="AS89" i="31"/>
  <c r="AS119" i="31"/>
  <c r="AS106" i="31"/>
  <c r="AS234" i="31"/>
  <c r="AS160" i="31"/>
  <c r="AS121" i="31"/>
  <c r="AS245" i="31"/>
  <c r="AS204" i="31"/>
  <c r="AS90" i="31"/>
  <c r="AS57" i="31"/>
  <c r="AS268" i="31"/>
  <c r="AS142" i="31"/>
  <c r="AS217" i="31"/>
  <c r="AS21" i="31"/>
  <c r="AS97" i="31"/>
  <c r="AS260" i="31"/>
  <c r="AS91" i="31"/>
  <c r="AS149" i="31"/>
  <c r="AS55" i="31"/>
  <c r="AS236" i="31"/>
  <c r="AS167" i="31"/>
  <c r="AS79" i="31"/>
  <c r="AS46" i="31"/>
  <c r="AS31" i="31"/>
  <c r="AS36" i="31"/>
  <c r="AS139" i="31"/>
  <c r="AS71" i="31"/>
  <c r="AS188" i="31"/>
  <c r="AS33" i="31"/>
  <c r="AS10" i="31"/>
  <c r="AS140" i="31"/>
  <c r="AS265" i="31"/>
  <c r="AS190" i="31"/>
  <c r="AS95" i="31"/>
  <c r="AT95" i="31" s="1"/>
  <c r="AS213" i="31"/>
  <c r="AS70" i="31"/>
  <c r="AS187" i="31"/>
  <c r="AS200" i="31"/>
  <c r="AS151" i="31"/>
  <c r="AS131" i="31"/>
  <c r="AS262" i="31"/>
  <c r="AS215" i="31"/>
  <c r="AS125" i="31"/>
  <c r="AS170" i="31"/>
  <c r="AS135" i="31"/>
  <c r="AS85" i="31"/>
  <c r="AS255" i="31"/>
  <c r="AS228" i="31"/>
  <c r="AS176" i="31"/>
  <c r="AT176" i="31" s="1"/>
  <c r="AS153" i="31"/>
  <c r="AS243" i="31"/>
  <c r="AT243" i="31" s="1"/>
  <c r="AS42" i="31"/>
  <c r="AS92" i="31"/>
  <c r="AS230" i="31"/>
  <c r="AS172" i="31"/>
  <c r="AS109" i="31"/>
  <c r="AS107" i="31"/>
  <c r="AS145" i="31"/>
  <c r="AS62" i="31"/>
  <c r="AS199" i="31"/>
  <c r="AT199" i="31" s="1"/>
  <c r="AS115" i="31"/>
  <c r="AS40" i="31"/>
  <c r="AS81" i="31"/>
  <c r="AS14" i="31"/>
  <c r="AS232" i="31"/>
  <c r="AS177" i="31"/>
  <c r="AS128" i="31"/>
  <c r="AT128" i="31" s="1"/>
  <c r="AS93" i="31"/>
  <c r="AS192" i="31"/>
  <c r="AS74" i="31"/>
  <c r="AS239" i="31"/>
  <c r="AS250" i="31"/>
  <c r="AS214" i="31"/>
  <c r="AS130" i="31"/>
  <c r="AS63" i="31"/>
  <c r="AS27" i="31"/>
  <c r="AS66" i="31"/>
  <c r="AS86" i="31"/>
  <c r="AS111" i="31"/>
  <c r="AT111" i="31" s="1"/>
  <c r="AS87" i="31"/>
  <c r="AS38" i="31"/>
  <c r="AS186" i="31"/>
  <c r="AS197" i="31"/>
  <c r="AS141" i="31"/>
  <c r="AS29" i="31"/>
  <c r="AS28" i="31"/>
  <c r="AS98" i="31"/>
  <c r="AS6" i="31"/>
  <c r="AT6" i="31" s="1"/>
  <c r="AS24" i="31"/>
  <c r="AS178" i="31"/>
  <c r="AS241" i="31"/>
  <c r="AS49" i="31"/>
  <c r="AS8" i="31"/>
  <c r="AS246" i="31"/>
  <c r="AS238" i="31"/>
  <c r="AS162" i="31"/>
  <c r="AS259" i="31"/>
  <c r="AS117" i="31"/>
  <c r="AS17" i="31"/>
  <c r="AS247" i="31"/>
  <c r="AT247" i="31" s="1"/>
  <c r="AS124" i="31"/>
  <c r="AS233" i="31"/>
  <c r="AT233" i="31" s="1"/>
  <c r="AS163" i="31"/>
  <c r="AS256" i="31"/>
  <c r="AS78" i="31"/>
  <c r="AS132" i="31"/>
  <c r="AT132" i="31" s="1"/>
  <c r="AS20" i="31"/>
  <c r="AS180" i="31"/>
  <c r="AS182" i="31"/>
  <c r="AS166" i="31"/>
  <c r="AS76" i="31"/>
  <c r="AS210" i="31"/>
  <c r="AS84" i="31"/>
  <c r="AS118" i="31"/>
  <c r="AS37" i="31"/>
  <c r="AS110" i="31"/>
  <c r="AS77" i="31"/>
  <c r="AS224" i="31"/>
  <c r="AT224" i="31" s="1"/>
  <c r="AS208" i="31"/>
  <c r="AS59" i="31"/>
  <c r="AS267" i="31"/>
  <c r="AS127" i="31"/>
  <c r="AS216" i="31"/>
  <c r="AS137" i="31"/>
  <c r="AS136" i="31"/>
  <c r="AS30" i="31"/>
  <c r="AS7" i="31"/>
  <c r="AS205" i="31"/>
  <c r="AS96" i="31"/>
  <c r="AS34" i="31"/>
  <c r="AS263" i="31"/>
  <c r="AS147" i="31"/>
  <c r="AS19" i="31"/>
  <c r="AT19" i="31" s="1"/>
  <c r="AS173" i="31"/>
  <c r="AS168" i="31"/>
  <c r="AS53" i="31"/>
  <c r="AT53" i="31" s="1"/>
  <c r="AS194" i="31"/>
  <c r="AS220" i="31"/>
  <c r="AS58" i="31"/>
  <c r="AS258" i="31"/>
  <c r="AS211" i="31"/>
  <c r="AS94" i="31"/>
  <c r="AS264" i="31"/>
  <c r="AS227" i="31"/>
  <c r="AS32" i="31"/>
  <c r="AS68" i="31"/>
  <c r="AS35" i="31"/>
  <c r="AS254" i="31"/>
  <c r="AS112" i="31"/>
  <c r="AS50" i="31"/>
  <c r="AS60" i="31"/>
  <c r="AS103" i="31"/>
  <c r="AS114" i="31"/>
  <c r="AS212" i="31"/>
  <c r="AS164" i="31"/>
  <c r="AS209" i="31"/>
  <c r="AS2" i="31"/>
  <c r="AS105" i="31"/>
  <c r="AS73" i="31"/>
  <c r="AS189" i="31"/>
  <c r="AS25" i="31"/>
  <c r="AS226" i="31"/>
  <c r="AS75" i="31"/>
  <c r="AS150" i="31"/>
  <c r="AS143" i="31"/>
  <c r="AS240" i="31"/>
  <c r="AS82" i="31"/>
  <c r="AS22" i="31"/>
  <c r="AS221" i="31"/>
  <c r="AS12" i="31"/>
  <c r="AS198" i="31"/>
  <c r="AS144" i="31"/>
  <c r="AS116" i="31"/>
  <c r="AS51" i="31"/>
  <c r="AS45" i="31"/>
  <c r="AS54" i="31"/>
  <c r="AS16" i="31"/>
  <c r="AS72" i="31"/>
  <c r="AT72" i="31" s="1"/>
  <c r="AS184" i="31"/>
  <c r="AS193" i="31"/>
  <c r="AS133" i="31"/>
  <c r="AS80" i="31"/>
  <c r="AS9" i="31"/>
  <c r="AS83" i="31"/>
  <c r="AS231" i="31"/>
  <c r="AS102" i="31"/>
  <c r="AS113" i="31"/>
  <c r="AS69" i="31"/>
  <c r="AS229" i="31"/>
  <c r="AS99" i="31"/>
  <c r="AS174" i="31"/>
  <c r="AS169" i="31"/>
  <c r="AS108" i="31"/>
  <c r="AT108" i="31" s="1"/>
  <c r="AS43" i="31"/>
  <c r="AS152" i="31"/>
  <c r="AT152" i="31" s="1"/>
  <c r="AS61" i="31"/>
  <c r="AT61" i="31" s="1"/>
  <c r="AS225" i="31"/>
  <c r="AS39" i="31"/>
  <c r="AS65" i="31"/>
  <c r="AS257" i="31"/>
  <c r="AS252" i="31"/>
  <c r="AS270" i="31"/>
  <c r="AS123" i="31"/>
  <c r="AS100" i="31"/>
  <c r="AS266" i="31"/>
  <c r="AS261" i="31"/>
  <c r="AS158" i="31"/>
  <c r="AS195" i="31"/>
  <c r="AS269" i="31"/>
  <c r="AS154" i="31"/>
  <c r="AS253" i="31"/>
  <c r="AS101" i="31"/>
  <c r="AS52" i="31"/>
  <c r="AS41" i="31"/>
  <c r="AT41" i="31" s="1"/>
  <c r="AS235" i="31"/>
  <c r="AS157" i="31"/>
  <c r="AT157" i="31" s="1"/>
  <c r="AS18" i="31"/>
  <c r="AT18" i="31" s="1"/>
  <c r="AS155" i="31"/>
  <c r="AS222" i="31"/>
  <c r="AS13" i="31"/>
  <c r="AS206" i="31"/>
  <c r="AS191" i="31"/>
  <c r="AS104" i="31"/>
  <c r="AS47" i="31"/>
  <c r="AS146" i="31"/>
  <c r="AS64" i="31"/>
  <c r="AS181" i="31"/>
  <c r="AS219" i="31"/>
  <c r="AV207" i="31"/>
  <c r="AV188" i="31"/>
  <c r="AV233" i="31"/>
  <c r="AV119" i="31"/>
  <c r="AV88" i="31"/>
  <c r="AV115" i="31"/>
  <c r="AV95" i="31"/>
  <c r="AV220" i="31"/>
  <c r="AV242" i="31"/>
  <c r="AV226" i="31"/>
  <c r="AV125" i="31"/>
  <c r="AV94" i="31"/>
  <c r="AV230" i="31"/>
  <c r="AV167" i="31"/>
  <c r="AV72" i="31"/>
  <c r="AV70" i="31"/>
  <c r="AW70" i="31" s="1"/>
  <c r="AV189" i="31"/>
  <c r="AV170" i="31"/>
  <c r="AV269" i="31"/>
  <c r="AV80" i="31"/>
  <c r="AV144" i="31"/>
  <c r="AV205" i="31"/>
  <c r="AV108" i="31"/>
  <c r="AV79" i="31"/>
  <c r="AV162" i="31"/>
  <c r="AV61" i="31"/>
  <c r="AV13" i="31"/>
  <c r="AV51" i="31"/>
  <c r="AV87" i="31"/>
  <c r="AV193" i="31"/>
  <c r="AV266" i="31"/>
  <c r="AV106" i="31"/>
  <c r="AV89" i="31"/>
  <c r="AV244" i="31"/>
  <c r="AV110" i="31"/>
  <c r="AV97" i="31"/>
  <c r="AV75" i="31"/>
  <c r="AV64" i="31"/>
  <c r="AV222" i="31"/>
  <c r="AW222" i="31" s="1"/>
  <c r="AV40" i="31"/>
  <c r="AV169" i="31"/>
  <c r="AV210" i="31"/>
  <c r="AV150" i="31"/>
  <c r="AV164" i="31"/>
  <c r="AV18" i="31"/>
  <c r="AV96" i="31"/>
  <c r="AV112" i="31"/>
  <c r="AV49" i="31"/>
  <c r="AV213" i="31"/>
  <c r="AV257" i="31"/>
  <c r="AV182" i="31"/>
  <c r="AV258" i="31"/>
  <c r="AV84" i="31"/>
  <c r="AW84" i="31" s="1"/>
  <c r="AV102" i="31"/>
  <c r="AW102" i="31" s="1"/>
  <c r="AV175" i="31"/>
  <c r="AV206" i="31"/>
  <c r="AV66" i="31"/>
  <c r="AW66" i="31" s="1"/>
  <c r="AV3" i="31"/>
  <c r="AV184" i="31"/>
  <c r="AV4" i="31"/>
  <c r="AV140" i="31"/>
  <c r="AV136" i="31"/>
  <c r="AV85" i="31"/>
  <c r="AV65" i="31"/>
  <c r="AV47" i="31"/>
  <c r="AV121" i="31"/>
  <c r="AW121" i="31" s="1"/>
  <c r="AV262" i="31"/>
  <c r="AV192" i="31"/>
  <c r="AV43" i="31"/>
  <c r="AV78" i="31"/>
  <c r="AV151" i="31"/>
  <c r="AV109" i="31"/>
  <c r="AV183" i="31"/>
  <c r="AV24" i="31"/>
  <c r="AV107" i="31"/>
  <c r="AV178" i="31"/>
  <c r="AV31" i="31"/>
  <c r="AV173" i="31"/>
  <c r="AV21" i="31"/>
  <c r="AV197" i="31"/>
  <c r="AV265" i="31"/>
  <c r="AV263" i="31"/>
  <c r="AV264" i="31"/>
  <c r="AW264" i="31" s="1"/>
  <c r="AV7" i="31"/>
  <c r="AV93" i="31"/>
  <c r="AV254" i="31"/>
  <c r="AV113" i="31"/>
  <c r="AV232" i="31"/>
  <c r="AV123" i="31"/>
  <c r="AV137" i="31"/>
  <c r="AV63" i="31"/>
  <c r="AV260" i="31"/>
  <c r="AV59" i="31"/>
  <c r="AV91" i="31"/>
  <c r="AV180" i="31"/>
  <c r="AV56" i="31"/>
  <c r="AV105" i="31"/>
  <c r="AV111" i="31"/>
  <c r="AV82" i="31"/>
  <c r="AV69" i="31"/>
  <c r="AV181" i="31"/>
  <c r="AV128" i="31"/>
  <c r="AV34" i="31"/>
  <c r="AV114" i="31"/>
  <c r="AV86" i="31"/>
  <c r="AV17" i="31"/>
  <c r="AV239" i="31"/>
  <c r="AW239" i="31" s="1"/>
  <c r="AV53" i="31"/>
  <c r="AV16" i="31"/>
  <c r="AW16" i="31" s="1"/>
  <c r="AV73" i="31"/>
  <c r="AV45" i="31"/>
  <c r="AV212" i="31"/>
  <c r="AV104" i="31"/>
  <c r="AV35" i="31"/>
  <c r="AV221" i="31"/>
  <c r="AV20" i="31"/>
  <c r="AV57" i="31"/>
  <c r="AV131" i="31"/>
  <c r="AV37" i="31"/>
  <c r="AV185" i="31"/>
  <c r="AV153" i="31"/>
  <c r="AV224" i="31"/>
  <c r="AV243" i="31"/>
  <c r="AV219" i="31"/>
  <c r="AV126" i="31"/>
  <c r="AW126" i="31" s="1"/>
  <c r="AV8" i="31"/>
  <c r="AV238" i="31"/>
  <c r="AV229" i="31"/>
  <c r="AV33" i="31"/>
  <c r="AW33" i="31" s="1"/>
  <c r="AV196" i="31"/>
  <c r="AV159" i="31"/>
  <c r="AV60" i="31"/>
  <c r="AV11" i="31"/>
  <c r="AV247" i="31"/>
  <c r="AV46" i="31"/>
  <c r="AV158" i="31"/>
  <c r="AV26" i="31"/>
  <c r="AV172" i="31"/>
  <c r="AV198" i="31"/>
  <c r="AV9" i="31"/>
  <c r="AV32" i="31"/>
  <c r="AV168" i="31"/>
  <c r="AV54" i="31"/>
  <c r="AV127" i="31"/>
  <c r="AV41" i="31"/>
  <c r="AV216" i="31"/>
  <c r="AV217" i="31"/>
  <c r="AV39" i="31"/>
  <c r="AV124" i="31"/>
  <c r="AV199" i="31"/>
  <c r="AV142" i="31"/>
  <c r="AV139" i="31"/>
  <c r="AV132" i="31"/>
  <c r="AV225" i="31"/>
  <c r="AV36" i="31"/>
  <c r="AV28" i="31"/>
  <c r="AV248" i="31"/>
  <c r="AV134" i="31"/>
  <c r="AV190" i="31"/>
  <c r="AV23" i="31"/>
  <c r="AV30" i="31"/>
  <c r="AV141" i="31"/>
  <c r="AV14" i="31"/>
  <c r="AV228" i="31"/>
  <c r="AW228" i="31" s="1"/>
  <c r="AV52" i="31"/>
  <c r="AV22" i="31"/>
  <c r="AV215" i="31"/>
  <c r="AV146" i="31"/>
  <c r="AV161" i="31"/>
  <c r="AW161" i="31" s="1"/>
  <c r="AV259" i="31"/>
  <c r="AV176" i="31"/>
  <c r="AV165" i="31"/>
  <c r="AV68" i="31"/>
  <c r="AV223" i="31"/>
  <c r="AV166" i="31"/>
  <c r="AV27" i="31"/>
  <c r="AV253" i="31"/>
  <c r="AV187" i="31"/>
  <c r="AV44" i="31"/>
  <c r="AV98" i="31"/>
  <c r="AV83" i="31"/>
  <c r="AV177" i="31"/>
  <c r="AW177" i="31" s="1"/>
  <c r="AV15" i="31"/>
  <c r="AV42" i="31"/>
  <c r="AW42" i="31" s="1"/>
  <c r="AV256" i="31"/>
  <c r="AV81" i="31"/>
  <c r="AV76" i="31"/>
  <c r="AW76" i="31" s="1"/>
  <c r="AV130" i="31"/>
  <c r="AV270" i="31"/>
  <c r="AV186" i="31"/>
  <c r="AW186" i="31" s="1"/>
  <c r="AV204" i="31"/>
  <c r="AV118" i="31"/>
  <c r="AV160" i="31"/>
  <c r="AW160" i="31" s="1"/>
  <c r="AV209" i="31"/>
  <c r="AV133" i="31"/>
  <c r="AV116" i="31"/>
  <c r="AV171" i="31"/>
  <c r="AV74" i="31"/>
  <c r="AV157" i="31"/>
  <c r="AV117" i="31"/>
  <c r="AV62" i="31"/>
  <c r="AV249" i="31"/>
  <c r="AV147" i="31"/>
  <c r="AV101" i="31"/>
  <c r="AV90" i="31"/>
  <c r="AW90" i="31" s="1"/>
  <c r="AV48" i="31"/>
  <c r="AV145" i="31"/>
  <c r="AV174" i="31"/>
  <c r="AV55" i="31"/>
  <c r="AV77" i="31"/>
  <c r="AV99" i="31"/>
  <c r="AV71" i="31"/>
  <c r="AV103" i="31"/>
  <c r="AV240" i="31"/>
  <c r="AV218" i="31"/>
  <c r="AV129" i="31"/>
  <c r="AV252" i="31"/>
  <c r="AV194" i="31"/>
  <c r="AV236" i="31"/>
  <c r="AV251" i="31"/>
  <c r="AV241" i="31"/>
  <c r="AV143" i="31"/>
  <c r="AV237" i="31"/>
  <c r="AW237" i="31" s="1"/>
  <c r="AV227" i="31"/>
  <c r="AV235" i="31"/>
  <c r="AV255" i="31"/>
  <c r="AV191" i="31"/>
  <c r="AV155" i="31"/>
  <c r="AV154" i="31"/>
  <c r="AV38" i="31"/>
  <c r="AV268" i="31"/>
  <c r="AW268" i="31" s="1"/>
  <c r="AV163" i="31"/>
  <c r="AV50" i="31"/>
  <c r="AV195" i="31"/>
  <c r="AV135" i="31"/>
  <c r="AV156" i="31"/>
  <c r="AV5" i="31"/>
  <c r="AV10" i="31"/>
  <c r="AV250" i="31"/>
  <c r="AV138" i="31"/>
  <c r="AW138" i="31" s="1"/>
  <c r="AV200" i="31"/>
  <c r="AV100" i="31"/>
  <c r="AV208" i="31"/>
  <c r="AW208" i="31" s="1"/>
  <c r="AV261" i="31"/>
  <c r="AV148" i="31"/>
  <c r="AV231" i="31"/>
  <c r="AV2" i="31"/>
  <c r="AV29" i="31"/>
  <c r="AV58" i="31"/>
  <c r="AV25" i="31"/>
  <c r="AV19" i="31"/>
  <c r="AV234" i="31"/>
  <c r="AV122" i="31"/>
  <c r="AV149" i="31"/>
  <c r="AW149" i="31" s="1"/>
  <c r="AV211" i="31"/>
  <c r="AV245" i="31"/>
  <c r="AV179" i="31"/>
  <c r="AV214" i="31"/>
  <c r="AV120" i="31"/>
  <c r="AW120" i="31" s="1"/>
  <c r="AV6" i="31"/>
  <c r="AV246" i="31"/>
  <c r="AV12" i="31"/>
  <c r="AW12" i="31" s="1"/>
  <c r="AV92" i="31"/>
  <c r="AV67" i="31"/>
  <c r="AV152" i="31"/>
  <c r="AV267" i="31"/>
  <c r="AY136" i="31"/>
  <c r="AY85" i="31"/>
  <c r="AY155" i="31"/>
  <c r="AY112" i="31"/>
  <c r="AY230" i="31"/>
  <c r="AY29" i="31"/>
  <c r="AZ29" i="31" s="1"/>
  <c r="AY178" i="31"/>
  <c r="AY208" i="31"/>
  <c r="AY265" i="31"/>
  <c r="AY153" i="31"/>
  <c r="AY268" i="31"/>
  <c r="AY92" i="31"/>
  <c r="AY246" i="31"/>
  <c r="AY98" i="31"/>
  <c r="AY46" i="31"/>
  <c r="AY35" i="31"/>
  <c r="AZ35" i="31" s="1"/>
  <c r="AY31" i="31"/>
  <c r="AY173" i="31"/>
  <c r="AY84" i="31"/>
  <c r="AZ84" i="31" s="1"/>
  <c r="AY262" i="31"/>
  <c r="AY245" i="31"/>
  <c r="AY103" i="31"/>
  <c r="AY49" i="31"/>
  <c r="AY78" i="31"/>
  <c r="AY82" i="31"/>
  <c r="AZ82" i="31" s="1"/>
  <c r="AY59" i="31"/>
  <c r="AY204" i="31"/>
  <c r="AY148" i="31"/>
  <c r="AY20" i="31"/>
  <c r="AY189" i="31"/>
  <c r="AY76" i="31"/>
  <c r="AY260" i="31"/>
  <c r="AY212" i="31"/>
  <c r="AY216" i="31"/>
  <c r="AY210" i="31"/>
  <c r="AY266" i="31"/>
  <c r="AY104" i="31"/>
  <c r="AY4" i="31"/>
  <c r="AY176" i="31"/>
  <c r="AY74" i="31"/>
  <c r="AY252" i="31"/>
  <c r="AY209" i="31"/>
  <c r="AY95" i="31"/>
  <c r="AY41" i="31"/>
  <c r="AY132" i="31"/>
  <c r="AY184" i="31"/>
  <c r="AY145" i="31"/>
  <c r="AY27" i="31"/>
  <c r="AY126" i="31"/>
  <c r="AY61" i="31"/>
  <c r="AY130" i="31"/>
  <c r="AY171" i="31"/>
  <c r="AY196" i="31"/>
  <c r="AY192" i="31"/>
  <c r="AY242" i="31"/>
  <c r="AZ242" i="31" s="1"/>
  <c r="AY257" i="31"/>
  <c r="AZ257" i="31" s="1"/>
  <c r="AY28" i="31"/>
  <c r="AY191" i="31"/>
  <c r="AY231" i="31"/>
  <c r="AY128" i="31"/>
  <c r="AZ128" i="31" s="1"/>
  <c r="AY39" i="31"/>
  <c r="AY6" i="31"/>
  <c r="AY213" i="31"/>
  <c r="AY62" i="31"/>
  <c r="AY94" i="31"/>
  <c r="AY22" i="31"/>
  <c r="AY79" i="31"/>
  <c r="AY228" i="31"/>
  <c r="AY141" i="31"/>
  <c r="AY142" i="31"/>
  <c r="AY73" i="31"/>
  <c r="AY44" i="31"/>
  <c r="AY164" i="31"/>
  <c r="AY81" i="31"/>
  <c r="AY5" i="31"/>
  <c r="AY255" i="31"/>
  <c r="AY232" i="31"/>
  <c r="AY172" i="31"/>
  <c r="AY229" i="31"/>
  <c r="AY23" i="31"/>
  <c r="AY131" i="31"/>
  <c r="AY13" i="31"/>
  <c r="AY2" i="31"/>
  <c r="AY137" i="31"/>
  <c r="AY147" i="31"/>
  <c r="AY96" i="31"/>
  <c r="AY251" i="31"/>
  <c r="AY218" i="31"/>
  <c r="AY221" i="31"/>
  <c r="AZ221" i="31" s="1"/>
  <c r="AY175" i="31"/>
  <c r="AY185" i="31"/>
  <c r="AY38" i="31"/>
  <c r="AZ38" i="31" s="1"/>
  <c r="AY71" i="31"/>
  <c r="AY167" i="31"/>
  <c r="AY15" i="31"/>
  <c r="AY233" i="31"/>
  <c r="AY193" i="31"/>
  <c r="AY87" i="31"/>
  <c r="AY33" i="31"/>
  <c r="AY109" i="31"/>
  <c r="AY129" i="31"/>
  <c r="AY8" i="31"/>
  <c r="AY237" i="31"/>
  <c r="AY170" i="31"/>
  <c r="AZ170" i="31" s="1"/>
  <c r="AY169" i="31"/>
  <c r="AY83" i="31"/>
  <c r="AY108" i="31"/>
  <c r="AY236" i="31"/>
  <c r="AY207" i="31"/>
  <c r="AY180" i="31"/>
  <c r="AY160" i="31"/>
  <c r="AY101" i="31"/>
  <c r="AY64" i="31"/>
  <c r="AY54" i="31"/>
  <c r="AY157" i="31"/>
  <c r="AY72" i="31"/>
  <c r="AY239" i="31"/>
  <c r="AY190" i="31"/>
  <c r="AY143" i="31"/>
  <c r="AY25" i="31"/>
  <c r="AY86" i="31"/>
  <c r="AY88" i="31"/>
  <c r="AY125" i="31"/>
  <c r="AY30" i="31"/>
  <c r="AY250" i="31"/>
  <c r="AZ250" i="31" s="1"/>
  <c r="AY206" i="31"/>
  <c r="AZ206" i="31" s="1"/>
  <c r="AY67" i="31"/>
  <c r="AY186" i="31"/>
  <c r="AY21" i="31"/>
  <c r="AY179" i="31"/>
  <c r="AY163" i="31"/>
  <c r="AY56" i="31"/>
  <c r="AY194" i="31"/>
  <c r="AY124" i="31"/>
  <c r="AY182" i="31"/>
  <c r="AY259" i="31"/>
  <c r="AY121" i="31"/>
  <c r="AY156" i="31"/>
  <c r="AZ156" i="31" s="1"/>
  <c r="AY144" i="31"/>
  <c r="AZ144" i="31" s="1"/>
  <c r="AY154" i="31"/>
  <c r="AY120" i="31"/>
  <c r="AY174" i="31"/>
  <c r="AY135" i="31"/>
  <c r="AY138" i="31"/>
  <c r="AY243" i="31"/>
  <c r="AZ243" i="31" s="1"/>
  <c r="AY183" i="31"/>
  <c r="AY100" i="31"/>
  <c r="AY97" i="31"/>
  <c r="AY217" i="31"/>
  <c r="AY24" i="31"/>
  <c r="AY247" i="31"/>
  <c r="AY263" i="31"/>
  <c r="AZ263" i="31" s="1"/>
  <c r="AY123" i="31"/>
  <c r="AY3" i="31"/>
  <c r="AY224" i="31"/>
  <c r="AY240" i="31"/>
  <c r="AY158" i="31"/>
  <c r="AY161" i="31"/>
  <c r="AY222" i="31"/>
  <c r="AY77" i="31"/>
  <c r="AZ77" i="31" s="1"/>
  <c r="AY133" i="31"/>
  <c r="AZ133" i="31" s="1"/>
  <c r="AY244" i="31"/>
  <c r="AY264" i="31"/>
  <c r="AY214" i="31"/>
  <c r="AY152" i="31"/>
  <c r="AY253" i="31"/>
  <c r="AY165" i="31"/>
  <c r="AY151" i="31"/>
  <c r="AY139" i="31"/>
  <c r="AY106" i="31"/>
  <c r="AY36" i="31"/>
  <c r="AY168" i="31"/>
  <c r="AY198" i="31"/>
  <c r="AY117" i="31"/>
  <c r="AZ117" i="31" s="1"/>
  <c r="AY34" i="31"/>
  <c r="AY235" i="31"/>
  <c r="AY119" i="31"/>
  <c r="AY65" i="31"/>
  <c r="AY63" i="31"/>
  <c r="AY14" i="31"/>
  <c r="AY80" i="31"/>
  <c r="AY70" i="31"/>
  <c r="AZ70" i="31" s="1"/>
  <c r="AY116" i="31"/>
  <c r="AY195" i="31"/>
  <c r="AZ195" i="31" s="1"/>
  <c r="AY261" i="31"/>
  <c r="AY58" i="31"/>
  <c r="AY234" i="31"/>
  <c r="AY149" i="31"/>
  <c r="AZ149" i="31" s="1"/>
  <c r="AY258" i="31"/>
  <c r="AY150" i="31"/>
  <c r="AY187" i="31"/>
  <c r="AY51" i="31"/>
  <c r="AY47" i="31"/>
  <c r="AY181" i="31"/>
  <c r="AY110" i="31"/>
  <c r="AY211" i="31"/>
  <c r="AY225" i="31"/>
  <c r="AY111" i="31"/>
  <c r="AY57" i="31"/>
  <c r="AY52" i="31"/>
  <c r="AY66" i="31"/>
  <c r="AY18" i="31"/>
  <c r="AY220" i="31"/>
  <c r="AY146" i="31"/>
  <c r="AY162" i="31"/>
  <c r="AY115" i="31"/>
  <c r="AY16" i="31"/>
  <c r="AY267" i="31"/>
  <c r="AY199" i="31"/>
  <c r="AY40" i="31"/>
  <c r="AY42" i="31"/>
  <c r="AY177" i="31"/>
  <c r="AZ177" i="31" s="1"/>
  <c r="AY89" i="31"/>
  <c r="AY270" i="31"/>
  <c r="AY205" i="31"/>
  <c r="AY107" i="31"/>
  <c r="AY53" i="31"/>
  <c r="AY118" i="31"/>
  <c r="AY55" i="31"/>
  <c r="AY7" i="31"/>
  <c r="AY188" i="31"/>
  <c r="AY241" i="31"/>
  <c r="AY10" i="31"/>
  <c r="AY43" i="31"/>
  <c r="AY248" i="31"/>
  <c r="AY48" i="31"/>
  <c r="AY32" i="31"/>
  <c r="AZ32" i="31" s="1"/>
  <c r="AY68" i="31"/>
  <c r="AY238" i="31"/>
  <c r="AY91" i="31"/>
  <c r="AY37" i="31"/>
  <c r="AY113" i="31"/>
  <c r="AY93" i="31"/>
  <c r="AY256" i="31"/>
  <c r="AY219" i="31"/>
  <c r="AY11" i="31"/>
  <c r="AY12" i="31"/>
  <c r="AY90" i="31"/>
  <c r="AY99" i="31"/>
  <c r="AY60" i="31"/>
  <c r="AY200" i="31"/>
  <c r="AY26" i="31"/>
  <c r="AY227" i="31"/>
  <c r="AY17" i="31"/>
  <c r="AY159" i="31"/>
  <c r="AY249" i="31"/>
  <c r="AY45" i="31"/>
  <c r="AY269" i="31"/>
  <c r="AY140" i="31"/>
  <c r="AY105" i="31"/>
  <c r="AY215" i="31"/>
  <c r="AY114" i="31"/>
  <c r="AY127" i="31"/>
  <c r="AY9" i="31"/>
  <c r="AY254" i="31"/>
  <c r="AY197" i="31"/>
  <c r="AY102" i="31"/>
  <c r="AY226" i="31"/>
  <c r="AY75" i="31"/>
  <c r="AY166" i="31"/>
  <c r="AY134" i="31"/>
  <c r="AY122" i="31"/>
  <c r="AY223" i="31"/>
  <c r="AY69" i="31"/>
  <c r="AY19" i="31"/>
  <c r="AZ19" i="31" s="1"/>
  <c r="AY50" i="31"/>
  <c r="BB244" i="31"/>
  <c r="BB26" i="31"/>
  <c r="BB142" i="31"/>
  <c r="BB153" i="31"/>
  <c r="BB235" i="31"/>
  <c r="BB113" i="31"/>
  <c r="BC113" i="31" s="1"/>
  <c r="BB56" i="31"/>
  <c r="BB103" i="31"/>
  <c r="BB206" i="31"/>
  <c r="BB165" i="31"/>
  <c r="BB213" i="31"/>
  <c r="BB245" i="31"/>
  <c r="BB232" i="31"/>
  <c r="BB57" i="31"/>
  <c r="BB184" i="31"/>
  <c r="BB32" i="31"/>
  <c r="BB214" i="31"/>
  <c r="BB266" i="31"/>
  <c r="BC266" i="31" s="1"/>
  <c r="BB109" i="31"/>
  <c r="BB216" i="31"/>
  <c r="BB174" i="31"/>
  <c r="BB71" i="31"/>
  <c r="BB115" i="31"/>
  <c r="BB183" i="31"/>
  <c r="BC183" i="31" s="1"/>
  <c r="BB30" i="31"/>
  <c r="BB13" i="31"/>
  <c r="BB225" i="31"/>
  <c r="BC225" i="31" s="1"/>
  <c r="BB78" i="31"/>
  <c r="BB66" i="31"/>
  <c r="BB169" i="31"/>
  <c r="BB17" i="31"/>
  <c r="BB15" i="31"/>
  <c r="BB81" i="31"/>
  <c r="BB223" i="31"/>
  <c r="BB263" i="31"/>
  <c r="BB247" i="31"/>
  <c r="BB138" i="31"/>
  <c r="BB76" i="31"/>
  <c r="BB207" i="31"/>
  <c r="BB101" i="31"/>
  <c r="BB182" i="31"/>
  <c r="BB93" i="31"/>
  <c r="BB121" i="31"/>
  <c r="BB229" i="31"/>
  <c r="BB58" i="31"/>
  <c r="BB70" i="31"/>
  <c r="BB194" i="31"/>
  <c r="BB19" i="31"/>
  <c r="BB52" i="31"/>
  <c r="BB25" i="31"/>
  <c r="BB186" i="31"/>
  <c r="BB5" i="31"/>
  <c r="BB191" i="31"/>
  <c r="BB33" i="31"/>
  <c r="BB64" i="31"/>
  <c r="BB82" i="31"/>
  <c r="BB251" i="31"/>
  <c r="BB39" i="31"/>
  <c r="BB268" i="31"/>
  <c r="BB224" i="31"/>
  <c r="BB28" i="31"/>
  <c r="BB111" i="31"/>
  <c r="BB110" i="31"/>
  <c r="BB218" i="31"/>
  <c r="BB107" i="31"/>
  <c r="BB88" i="31"/>
  <c r="BB252" i="31"/>
  <c r="BB193" i="31"/>
  <c r="BB265" i="31"/>
  <c r="BB151" i="31"/>
  <c r="BC151" i="31" s="1"/>
  <c r="BB72" i="31"/>
  <c r="BB267" i="31"/>
  <c r="BB75" i="31"/>
  <c r="BB3" i="31"/>
  <c r="BB65" i="31"/>
  <c r="BB99" i="31"/>
  <c r="BB219" i="31"/>
  <c r="BB43" i="31"/>
  <c r="BB95" i="31"/>
  <c r="BB150" i="31"/>
  <c r="BB136" i="31"/>
  <c r="BB221" i="31"/>
  <c r="BB132" i="31"/>
  <c r="BC132" i="31" s="1"/>
  <c r="BB243" i="31"/>
  <c r="BB55" i="31"/>
  <c r="BB117" i="31"/>
  <c r="BB144" i="31"/>
  <c r="BB226" i="31"/>
  <c r="BC226" i="31" s="1"/>
  <c r="BB96" i="31"/>
  <c r="BB257" i="31"/>
  <c r="BB209" i="31"/>
  <c r="BB116" i="31"/>
  <c r="BB37" i="31"/>
  <c r="BC37" i="31" s="1"/>
  <c r="BB145" i="31"/>
  <c r="BB171" i="31"/>
  <c r="BB200" i="31"/>
  <c r="BB254" i="31"/>
  <c r="BB234" i="31"/>
  <c r="BB100" i="31"/>
  <c r="BB129" i="31"/>
  <c r="BB53" i="31"/>
  <c r="BB205" i="31"/>
  <c r="BB161" i="31"/>
  <c r="BB104" i="31"/>
  <c r="BB47" i="31"/>
  <c r="BB190" i="31"/>
  <c r="BB54" i="31"/>
  <c r="BB16" i="31"/>
  <c r="BB123" i="31"/>
  <c r="BB51" i="31"/>
  <c r="BB79" i="31"/>
  <c r="BB147" i="31"/>
  <c r="BB135" i="31"/>
  <c r="BB259" i="31"/>
  <c r="BB125" i="31"/>
  <c r="BB148" i="31"/>
  <c r="BB160" i="31"/>
  <c r="BC160" i="31" s="1"/>
  <c r="BB124" i="31"/>
  <c r="BB176" i="31"/>
  <c r="BB188" i="31"/>
  <c r="BB130" i="31"/>
  <c r="BC130" i="31" s="1"/>
  <c r="BB4" i="31"/>
  <c r="BB220" i="31"/>
  <c r="BB80" i="31"/>
  <c r="BB50" i="31"/>
  <c r="BB164" i="31"/>
  <c r="BB163" i="31"/>
  <c r="BB140" i="31"/>
  <c r="BB45" i="31"/>
  <c r="BB189" i="31"/>
  <c r="BB134" i="31"/>
  <c r="BC134" i="31" s="1"/>
  <c r="BB35" i="31"/>
  <c r="BB108" i="31"/>
  <c r="BB120" i="31"/>
  <c r="BB240" i="31"/>
  <c r="BB23" i="31"/>
  <c r="BB74" i="31"/>
  <c r="BB248" i="31"/>
  <c r="BB253" i="31"/>
  <c r="BB143" i="31"/>
  <c r="BB168" i="31"/>
  <c r="BB21" i="31"/>
  <c r="BB98" i="31"/>
  <c r="BB7" i="31"/>
  <c r="BB6" i="31"/>
  <c r="BB112" i="31"/>
  <c r="BC112" i="31" s="1"/>
  <c r="BB178" i="31"/>
  <c r="BB2" i="31"/>
  <c r="BB156" i="31"/>
  <c r="BB9" i="31"/>
  <c r="BB141" i="31"/>
  <c r="BB60" i="31"/>
  <c r="BB31" i="31"/>
  <c r="BB179" i="31"/>
  <c r="BB162" i="31"/>
  <c r="BC162" i="31" s="1"/>
  <c r="BB157" i="31"/>
  <c r="BB29" i="31"/>
  <c r="BB118" i="31"/>
  <c r="BB94" i="31"/>
  <c r="BC94" i="31" s="1"/>
  <c r="BB40" i="31"/>
  <c r="BC40" i="31" s="1"/>
  <c r="BB34" i="31"/>
  <c r="BB212" i="31"/>
  <c r="BB91" i="31"/>
  <c r="BB246" i="31"/>
  <c r="BB11" i="31"/>
  <c r="BB155" i="31"/>
  <c r="BB260" i="31"/>
  <c r="BB62" i="31"/>
  <c r="BB256" i="31"/>
  <c r="BB270" i="31"/>
  <c r="BB38" i="31"/>
  <c r="BB204" i="31"/>
  <c r="BB208" i="31"/>
  <c r="BB242" i="31"/>
  <c r="BB87" i="31"/>
  <c r="BB210" i="31"/>
  <c r="BB10" i="31"/>
  <c r="BB152" i="31"/>
  <c r="BB237" i="31"/>
  <c r="BB149" i="31"/>
  <c r="BB195" i="31"/>
  <c r="BB199" i="31"/>
  <c r="BB122" i="31"/>
  <c r="BB89" i="31"/>
  <c r="BB36" i="31"/>
  <c r="BC36" i="31" s="1"/>
  <c r="BB24" i="31"/>
  <c r="BB249" i="31"/>
  <c r="BB22" i="31"/>
  <c r="BB233" i="31"/>
  <c r="BB167" i="31"/>
  <c r="BB173" i="31"/>
  <c r="BB42" i="31"/>
  <c r="BB236" i="31"/>
  <c r="BB97" i="31"/>
  <c r="BC97" i="31" s="1"/>
  <c r="BB175" i="31"/>
  <c r="BB239" i="31"/>
  <c r="BB128" i="31"/>
  <c r="BB137" i="31"/>
  <c r="BB8" i="31"/>
  <c r="BB63" i="31"/>
  <c r="BB106" i="31"/>
  <c r="BB61" i="31"/>
  <c r="BB222" i="31"/>
  <c r="BB185" i="31"/>
  <c r="BB231" i="31"/>
  <c r="BB196" i="31"/>
  <c r="BB192" i="31"/>
  <c r="BB73" i="31"/>
  <c r="BB262" i="31"/>
  <c r="BB126" i="31"/>
  <c r="BB187" i="31"/>
  <c r="BB90" i="31"/>
  <c r="BC90" i="31" s="1"/>
  <c r="BB77" i="31"/>
  <c r="BB59" i="31"/>
  <c r="BB86" i="31"/>
  <c r="BC86" i="31" s="1"/>
  <c r="BB85" i="31"/>
  <c r="BC85" i="31" s="1"/>
  <c r="BB197" i="31"/>
  <c r="BB41" i="31"/>
  <c r="BB67" i="31"/>
  <c r="BB83" i="31"/>
  <c r="BB269" i="31"/>
  <c r="BB166" i="31"/>
  <c r="BB27" i="31"/>
  <c r="BB238" i="31"/>
  <c r="BB230" i="31"/>
  <c r="BB211" i="31"/>
  <c r="BC211" i="31" s="1"/>
  <c r="BB217" i="31"/>
  <c r="BC217" i="31" s="1"/>
  <c r="BB44" i="31"/>
  <c r="BB139" i="31"/>
  <c r="BB146" i="31"/>
  <c r="BB241" i="31"/>
  <c r="BB250" i="31"/>
  <c r="BB170" i="31"/>
  <c r="BB92" i="31"/>
  <c r="BC92" i="31" s="1"/>
  <c r="BB227" i="31"/>
  <c r="BB258" i="31"/>
  <c r="BB172" i="31"/>
  <c r="BB14" i="31"/>
  <c r="BB119" i="31"/>
  <c r="BC119" i="31" s="1"/>
  <c r="BB69" i="31"/>
  <c r="BB158" i="31"/>
  <c r="BB181" i="31"/>
  <c r="BB255" i="31"/>
  <c r="BB159" i="31"/>
  <c r="BB228" i="31"/>
  <c r="BB114" i="31"/>
  <c r="BB198" i="31"/>
  <c r="BB102" i="31"/>
  <c r="BB68" i="31"/>
  <c r="BB46" i="31"/>
  <c r="BB84" i="31"/>
  <c r="BB48" i="31"/>
  <c r="BB20" i="31"/>
  <c r="BB12" i="31"/>
  <c r="BB127" i="31"/>
  <c r="BB261" i="31"/>
  <c r="BB18" i="31"/>
  <c r="BB177" i="31"/>
  <c r="BC177" i="31" s="1"/>
  <c r="BB264" i="31"/>
  <c r="BB49" i="31"/>
  <c r="BB105" i="31"/>
  <c r="BB133" i="31"/>
  <c r="BB154" i="31"/>
  <c r="BB180" i="31"/>
  <c r="BB131" i="31"/>
  <c r="BB215" i="31"/>
  <c r="BE137" i="31"/>
  <c r="BE162" i="31"/>
  <c r="BE24" i="31"/>
  <c r="BE49" i="31"/>
  <c r="BE174" i="31"/>
  <c r="BE27" i="31"/>
  <c r="BE199" i="31"/>
  <c r="BE253" i="31"/>
  <c r="BE221" i="31"/>
  <c r="BE176" i="31"/>
  <c r="BE153" i="31"/>
  <c r="BE257" i="31"/>
  <c r="BE101" i="31"/>
  <c r="BE148" i="31"/>
  <c r="BE196" i="31"/>
  <c r="BE9" i="31"/>
  <c r="BE251" i="31"/>
  <c r="BE211" i="31"/>
  <c r="BE228" i="31"/>
  <c r="BE220" i="31"/>
  <c r="BE167" i="31"/>
  <c r="BE180" i="31"/>
  <c r="BF180" i="31" s="1"/>
  <c r="BE56" i="31"/>
  <c r="BE219" i="31"/>
  <c r="BE63" i="31"/>
  <c r="BE159" i="31"/>
  <c r="BE208" i="31"/>
  <c r="BF208" i="31" s="1"/>
  <c r="BE97" i="31"/>
  <c r="BE41" i="31"/>
  <c r="BE141" i="31"/>
  <c r="BE136" i="31"/>
  <c r="BF136" i="31" s="1"/>
  <c r="BE138" i="31"/>
  <c r="BE28" i="31"/>
  <c r="BE225" i="31"/>
  <c r="BE185" i="31"/>
  <c r="BE240" i="31"/>
  <c r="BE96" i="31"/>
  <c r="BE213" i="31"/>
  <c r="BE4" i="31"/>
  <c r="BE19" i="31"/>
  <c r="BE259" i="31"/>
  <c r="BE30" i="31"/>
  <c r="BE265" i="31"/>
  <c r="BF265" i="31" s="1"/>
  <c r="BE239" i="31"/>
  <c r="BE78" i="31"/>
  <c r="BE83" i="31"/>
  <c r="BE123" i="31"/>
  <c r="BE119" i="31"/>
  <c r="BE134" i="31"/>
  <c r="BF134" i="31" s="1"/>
  <c r="BE29" i="31"/>
  <c r="BE51" i="31"/>
  <c r="BE89" i="31"/>
  <c r="BE173" i="31"/>
  <c r="BE170" i="31"/>
  <c r="BE233" i="31"/>
  <c r="BE237" i="31"/>
  <c r="BE178" i="31"/>
  <c r="BF178" i="31" s="1"/>
  <c r="BE64" i="31"/>
  <c r="BE10" i="31"/>
  <c r="BE255" i="31"/>
  <c r="BE256" i="31"/>
  <c r="BE60" i="31"/>
  <c r="BF60" i="31" s="1"/>
  <c r="BE210" i="31"/>
  <c r="BE133" i="31"/>
  <c r="BE120" i="31"/>
  <c r="BE264" i="31"/>
  <c r="BE38" i="31"/>
  <c r="BE175" i="31"/>
  <c r="BE100" i="31"/>
  <c r="BE16" i="31"/>
  <c r="BE154" i="31"/>
  <c r="BE172" i="31"/>
  <c r="BE77" i="31"/>
  <c r="BE95" i="31"/>
  <c r="BE142" i="31"/>
  <c r="BE18" i="31"/>
  <c r="BE147" i="31"/>
  <c r="BE6" i="31"/>
  <c r="BE267" i="31"/>
  <c r="BE67" i="31"/>
  <c r="BE268" i="31"/>
  <c r="BF268" i="31" s="1"/>
  <c r="BE131" i="31"/>
  <c r="BE26" i="31"/>
  <c r="BE14" i="31"/>
  <c r="BE44" i="31"/>
  <c r="BE21" i="31"/>
  <c r="BE146" i="31"/>
  <c r="BE198" i="31"/>
  <c r="BE58" i="31"/>
  <c r="BE114" i="31"/>
  <c r="BE215" i="31"/>
  <c r="BE5" i="31"/>
  <c r="BE118" i="31"/>
  <c r="BE158" i="31"/>
  <c r="BE254" i="31"/>
  <c r="BF254" i="31" s="1"/>
  <c r="BE166" i="31"/>
  <c r="BE106" i="31"/>
  <c r="BE15" i="31"/>
  <c r="BE151" i="31"/>
  <c r="BE187" i="31"/>
  <c r="BE117" i="31"/>
  <c r="BE124" i="31"/>
  <c r="BE197" i="31"/>
  <c r="BF197" i="31" s="1"/>
  <c r="BE93" i="31"/>
  <c r="BE249" i="31"/>
  <c r="BF249" i="31" s="1"/>
  <c r="BE207" i="31"/>
  <c r="BE36" i="31"/>
  <c r="BE132" i="31"/>
  <c r="BE8" i="31"/>
  <c r="BF8" i="31" s="1"/>
  <c r="BE140" i="31"/>
  <c r="BF140" i="31" s="1"/>
  <c r="BE157" i="31"/>
  <c r="BE111" i="31"/>
  <c r="BE227" i="31"/>
  <c r="BF227" i="31" s="1"/>
  <c r="BE144" i="31"/>
  <c r="BE243" i="31"/>
  <c r="BE200" i="31"/>
  <c r="BE258" i="31"/>
  <c r="BE105" i="31"/>
  <c r="BE23" i="31"/>
  <c r="BE184" i="31"/>
  <c r="BE59" i="31"/>
  <c r="BE242" i="31"/>
  <c r="BE231" i="31"/>
  <c r="BF231" i="31" s="1"/>
  <c r="BE40" i="31"/>
  <c r="BE7" i="31"/>
  <c r="BE98" i="31"/>
  <c r="BE84" i="31"/>
  <c r="BE13" i="31"/>
  <c r="BF13" i="31" s="1"/>
  <c r="BE247" i="31"/>
  <c r="BE161" i="31"/>
  <c r="BE246" i="31"/>
  <c r="BE54" i="31"/>
  <c r="BE226" i="31"/>
  <c r="BE31" i="31"/>
  <c r="BE71" i="31"/>
  <c r="BE82" i="31"/>
  <c r="BE103" i="31"/>
  <c r="BE188" i="31"/>
  <c r="BE177" i="31"/>
  <c r="BE163" i="31"/>
  <c r="BE139" i="31"/>
  <c r="BE230" i="31"/>
  <c r="BE104" i="31"/>
  <c r="BE45" i="31"/>
  <c r="BE42" i="31"/>
  <c r="BE53" i="31"/>
  <c r="BE262" i="31"/>
  <c r="BE122" i="31"/>
  <c r="BE74" i="31"/>
  <c r="BE57" i="31"/>
  <c r="BE222" i="31"/>
  <c r="BE145" i="31"/>
  <c r="BE189" i="31"/>
  <c r="BE94" i="31"/>
  <c r="BE204" i="31"/>
  <c r="BE55" i="31"/>
  <c r="BE135" i="31"/>
  <c r="BE236" i="31"/>
  <c r="BE62" i="31"/>
  <c r="BE165" i="31"/>
  <c r="BF165" i="31" s="1"/>
  <c r="BE250" i="31"/>
  <c r="BE46" i="31"/>
  <c r="BE113" i="31"/>
  <c r="BE80" i="31"/>
  <c r="BE261" i="31"/>
  <c r="BE11" i="31"/>
  <c r="BE260" i="31"/>
  <c r="BE245" i="31"/>
  <c r="BE206" i="31"/>
  <c r="BE241" i="31"/>
  <c r="BE86" i="31"/>
  <c r="BE232" i="31"/>
  <c r="BE182" i="31"/>
  <c r="BE169" i="31"/>
  <c r="BE149" i="31"/>
  <c r="BE2" i="31"/>
  <c r="BE209" i="31"/>
  <c r="BF209" i="31" s="1"/>
  <c r="BE85" i="31"/>
  <c r="BE66" i="31"/>
  <c r="BE39" i="31"/>
  <c r="BE76" i="31"/>
  <c r="BE127" i="31"/>
  <c r="BE69" i="31"/>
  <c r="BE224" i="31"/>
  <c r="BE248" i="31"/>
  <c r="BE43" i="31"/>
  <c r="BE34" i="31"/>
  <c r="BE61" i="31"/>
  <c r="BE107" i="31"/>
  <c r="BE195" i="31"/>
  <c r="BE87" i="31"/>
  <c r="BE205" i="31"/>
  <c r="BE129" i="31"/>
  <c r="BE17" i="31"/>
  <c r="BE269" i="31"/>
  <c r="BF269" i="31" s="1"/>
  <c r="BE121" i="31"/>
  <c r="BE160" i="31"/>
  <c r="BE128" i="31"/>
  <c r="BE190" i="31"/>
  <c r="BE81" i="31"/>
  <c r="BE48" i="31"/>
  <c r="BE20" i="31"/>
  <c r="BE186" i="31"/>
  <c r="BE88" i="31"/>
  <c r="BE143" i="31"/>
  <c r="BE238" i="31"/>
  <c r="BF238" i="31" s="1"/>
  <c r="BE150" i="31"/>
  <c r="BE192" i="31"/>
  <c r="BE102" i="31"/>
  <c r="BE115" i="31"/>
  <c r="BE47" i="31"/>
  <c r="BE35" i="31"/>
  <c r="BE25" i="31"/>
  <c r="BE99" i="31"/>
  <c r="BE168" i="31"/>
  <c r="BE65" i="31"/>
  <c r="BE212" i="31"/>
  <c r="BE266" i="31"/>
  <c r="BE126" i="31"/>
  <c r="BE52" i="31"/>
  <c r="BE193" i="31"/>
  <c r="BE152" i="31"/>
  <c r="BE110" i="31"/>
  <c r="BE263" i="31"/>
  <c r="BE179" i="31"/>
  <c r="BE108" i="31"/>
  <c r="BE218" i="31"/>
  <c r="BE130" i="31"/>
  <c r="BE12" i="31"/>
  <c r="BE73" i="31"/>
  <c r="BF73" i="31" s="1"/>
  <c r="BE91" i="31"/>
  <c r="BE229" i="31"/>
  <c r="BE155" i="31"/>
  <c r="BE68" i="31"/>
  <c r="BE183" i="31"/>
  <c r="BE92" i="31"/>
  <c r="BE33" i="31"/>
  <c r="BE37" i="31"/>
  <c r="BE217" i="31"/>
  <c r="BE234" i="31"/>
  <c r="BF234" i="31" s="1"/>
  <c r="BE214" i="31"/>
  <c r="BE70" i="31"/>
  <c r="BE112" i="31"/>
  <c r="BE116" i="31"/>
  <c r="BE270" i="31"/>
  <c r="BE171" i="31"/>
  <c r="BE223" i="31"/>
  <c r="BE72" i="31"/>
  <c r="BE79" i="31"/>
  <c r="BE75" i="31"/>
  <c r="BE191" i="31"/>
  <c r="BE235" i="31"/>
  <c r="BE109" i="31"/>
  <c r="BE181" i="31"/>
  <c r="BE156" i="31"/>
  <c r="BE244" i="31"/>
  <c r="BE50" i="31"/>
  <c r="BE216" i="31"/>
  <c r="BE32" i="31"/>
  <c r="BE22" i="31"/>
  <c r="BE3" i="31"/>
  <c r="BE125" i="31"/>
  <c r="BE90" i="31"/>
  <c r="BE164" i="31"/>
  <c r="BE194" i="31"/>
  <c r="BE252" i="31"/>
  <c r="BH259" i="31"/>
  <c r="BH222" i="31"/>
  <c r="BH134" i="31"/>
  <c r="BH218" i="31"/>
  <c r="BH31" i="31"/>
  <c r="BH144" i="31"/>
  <c r="BH175" i="31"/>
  <c r="BH70" i="31"/>
  <c r="BI70" i="31" s="1"/>
  <c r="BH238" i="31"/>
  <c r="BH165" i="31"/>
  <c r="BH176" i="31"/>
  <c r="BH227" i="31"/>
  <c r="BH253" i="31"/>
  <c r="BH143" i="31"/>
  <c r="BH137" i="31"/>
  <c r="BH130" i="31"/>
  <c r="BH93" i="31"/>
  <c r="BH220" i="31"/>
  <c r="BI220" i="31" s="1"/>
  <c r="BH150" i="31"/>
  <c r="BH250" i="31"/>
  <c r="BH159" i="31"/>
  <c r="BH21" i="31"/>
  <c r="BH54" i="31"/>
  <c r="BH42" i="31"/>
  <c r="BH10" i="31"/>
  <c r="BI10" i="31" s="1"/>
  <c r="BH57" i="31"/>
  <c r="BH204" i="31"/>
  <c r="BH239" i="31"/>
  <c r="BH168" i="31"/>
  <c r="BI168" i="31" s="1"/>
  <c r="BH97" i="31"/>
  <c r="BH55" i="31"/>
  <c r="BH63" i="31"/>
  <c r="BH226" i="31"/>
  <c r="BH236" i="31"/>
  <c r="BH191" i="31"/>
  <c r="BH162" i="31"/>
  <c r="BH109" i="31"/>
  <c r="BH161" i="31"/>
  <c r="BH131" i="31"/>
  <c r="BH228" i="31"/>
  <c r="BH76" i="31"/>
  <c r="BH104" i="31"/>
  <c r="BH74" i="31"/>
  <c r="BI74" i="31" s="1"/>
  <c r="BH135" i="31"/>
  <c r="BH62" i="31"/>
  <c r="BH234" i="31"/>
  <c r="BI234" i="31" s="1"/>
  <c r="BH255" i="31"/>
  <c r="BH12" i="31"/>
  <c r="BH213" i="31"/>
  <c r="BH71" i="31"/>
  <c r="BH30" i="31"/>
  <c r="BH79" i="31"/>
  <c r="BH96" i="31"/>
  <c r="BH230" i="31"/>
  <c r="BH179" i="31"/>
  <c r="BI179" i="31" s="1"/>
  <c r="BH78" i="31"/>
  <c r="BH210" i="31"/>
  <c r="BH88" i="31"/>
  <c r="BI88" i="31" s="1"/>
  <c r="BH158" i="31"/>
  <c r="BH267" i="31"/>
  <c r="BH154" i="31"/>
  <c r="BI154" i="31" s="1"/>
  <c r="BH83" i="31"/>
  <c r="BH265" i="31"/>
  <c r="BH258" i="31"/>
  <c r="BH147" i="31"/>
  <c r="BH92" i="31"/>
  <c r="BI92" i="31" s="1"/>
  <c r="BH47" i="31"/>
  <c r="BH68" i="31"/>
  <c r="BH139" i="31"/>
  <c r="BH124" i="31"/>
  <c r="BH145" i="31"/>
  <c r="BH241" i="31"/>
  <c r="BI241" i="31" s="1"/>
  <c r="BH43" i="31"/>
  <c r="BH127" i="31"/>
  <c r="BH75" i="31"/>
  <c r="BH240" i="31"/>
  <c r="BH64" i="31"/>
  <c r="BH149" i="31"/>
  <c r="BH101" i="31"/>
  <c r="BH244" i="31"/>
  <c r="BH246" i="31"/>
  <c r="BI246" i="31" s="1"/>
  <c r="BH248" i="31"/>
  <c r="BH44" i="31"/>
  <c r="BI44" i="31" s="1"/>
  <c r="BH38" i="31"/>
  <c r="BH2" i="31"/>
  <c r="BH111" i="31"/>
  <c r="BI111" i="31" s="1"/>
  <c r="BH251" i="31"/>
  <c r="BI251" i="31" s="1"/>
  <c r="BH195" i="31"/>
  <c r="BH219" i="31"/>
  <c r="BH108" i="31"/>
  <c r="BH69" i="31"/>
  <c r="BH39" i="31"/>
  <c r="BH3" i="31"/>
  <c r="BH116" i="31"/>
  <c r="BH9" i="31"/>
  <c r="BH46" i="31"/>
  <c r="BI46" i="31" s="1"/>
  <c r="BH211" i="31"/>
  <c r="BH152" i="31"/>
  <c r="BH206" i="31"/>
  <c r="BH53" i="31"/>
  <c r="BH217" i="31"/>
  <c r="BI217" i="31" s="1"/>
  <c r="BH205" i="31"/>
  <c r="BI205" i="31" s="1"/>
  <c r="BH172" i="31"/>
  <c r="BH126" i="31"/>
  <c r="BH133" i="31"/>
  <c r="BH207" i="31"/>
  <c r="BH94" i="31"/>
  <c r="BH15" i="31"/>
  <c r="BH196" i="31"/>
  <c r="BI196" i="31" s="1"/>
  <c r="BH81" i="31"/>
  <c r="BH50" i="31"/>
  <c r="BI50" i="31" s="1"/>
  <c r="BH119" i="31"/>
  <c r="BH18" i="31"/>
  <c r="BH182" i="31"/>
  <c r="BH167" i="31"/>
  <c r="BI167" i="31" s="1"/>
  <c r="BH266" i="31"/>
  <c r="BH174" i="31"/>
  <c r="BH237" i="31"/>
  <c r="BH102" i="31"/>
  <c r="BI102" i="31" s="1"/>
  <c r="BH263" i="31"/>
  <c r="BH95" i="31"/>
  <c r="BH256" i="31"/>
  <c r="BH151" i="31"/>
  <c r="BH261" i="31"/>
  <c r="BH171" i="31"/>
  <c r="BH194" i="31"/>
  <c r="BH61" i="31"/>
  <c r="BH27" i="31"/>
  <c r="BH118" i="31"/>
  <c r="BH120" i="31"/>
  <c r="BH193" i="31"/>
  <c r="BI193" i="31" s="1"/>
  <c r="BH14" i="31"/>
  <c r="BH155" i="31"/>
  <c r="BH52" i="31"/>
  <c r="BH6" i="31"/>
  <c r="BH22" i="31"/>
  <c r="BH268" i="31"/>
  <c r="BH221" i="31"/>
  <c r="BH11" i="31"/>
  <c r="BH100" i="31"/>
  <c r="BH197" i="31"/>
  <c r="BH117" i="31"/>
  <c r="BH160" i="31"/>
  <c r="BH185" i="31"/>
  <c r="BH80" i="31"/>
  <c r="BH173" i="31"/>
  <c r="BH45" i="31"/>
  <c r="BH254" i="31"/>
  <c r="BH153" i="31"/>
  <c r="BH72" i="31"/>
  <c r="BI72" i="31" s="1"/>
  <c r="BH233" i="31"/>
  <c r="BH56" i="31"/>
  <c r="BH270" i="31"/>
  <c r="BH225" i="31"/>
  <c r="BH180" i="31"/>
  <c r="BH184" i="31"/>
  <c r="BH187" i="31"/>
  <c r="BH157" i="31"/>
  <c r="BH229" i="31"/>
  <c r="BH142" i="31"/>
  <c r="BH103" i="31"/>
  <c r="BH245" i="31"/>
  <c r="BH164" i="31"/>
  <c r="BH66" i="31"/>
  <c r="BH41" i="31"/>
  <c r="BH26" i="31"/>
  <c r="BH73" i="31"/>
  <c r="BH141" i="31"/>
  <c r="BH262" i="31"/>
  <c r="BI262" i="31" s="1"/>
  <c r="BH209" i="31"/>
  <c r="BH208" i="31"/>
  <c r="BH67" i="31"/>
  <c r="BH17" i="31"/>
  <c r="BH163" i="31"/>
  <c r="BH82" i="31"/>
  <c r="BH192" i="31"/>
  <c r="BH13" i="31"/>
  <c r="BH200" i="31"/>
  <c r="BH243" i="31"/>
  <c r="BH59" i="31"/>
  <c r="BH223" i="31"/>
  <c r="BI223" i="31" s="1"/>
  <c r="BH114" i="31"/>
  <c r="BH132" i="31"/>
  <c r="BH190" i="31"/>
  <c r="BH146" i="31"/>
  <c r="BH99" i="31"/>
  <c r="BH84" i="31"/>
  <c r="BH19" i="31"/>
  <c r="BH264" i="31"/>
  <c r="BH189" i="31"/>
  <c r="BH98" i="31"/>
  <c r="BH48" i="31"/>
  <c r="BH115" i="31"/>
  <c r="BH235" i="31"/>
  <c r="BI235" i="31" s="1"/>
  <c r="BH249" i="31"/>
  <c r="BH106" i="31"/>
  <c r="BH129" i="31"/>
  <c r="BH247" i="31"/>
  <c r="BH85" i="31"/>
  <c r="BH257" i="31"/>
  <c r="BH186" i="31"/>
  <c r="BI186" i="31" s="1"/>
  <c r="BH112" i="31"/>
  <c r="BH32" i="31"/>
  <c r="BH148" i="31"/>
  <c r="BI148" i="31" s="1"/>
  <c r="BH89" i="31"/>
  <c r="BH87" i="31"/>
  <c r="BH51" i="31"/>
  <c r="BH58" i="31"/>
  <c r="BH110" i="31"/>
  <c r="BH65" i="31"/>
  <c r="BH128" i="31"/>
  <c r="BH216" i="31"/>
  <c r="BH214" i="31"/>
  <c r="BH122" i="31"/>
  <c r="BH232" i="31"/>
  <c r="BH24" i="31"/>
  <c r="BH125" i="31"/>
  <c r="BH37" i="31"/>
  <c r="BH34" i="31"/>
  <c r="BH166" i="31"/>
  <c r="BH33" i="31"/>
  <c r="BH212" i="31"/>
  <c r="BH215" i="31"/>
  <c r="BH20" i="31"/>
  <c r="BI20" i="31" s="1"/>
  <c r="BH36" i="31"/>
  <c r="BI36" i="31" s="1"/>
  <c r="BH25" i="31"/>
  <c r="BH198" i="31"/>
  <c r="BH7" i="31"/>
  <c r="BH183" i="31"/>
  <c r="BH16" i="31"/>
  <c r="BH40" i="31"/>
  <c r="BH113" i="31"/>
  <c r="BH170" i="31"/>
  <c r="BH35" i="31"/>
  <c r="BI35" i="31" s="1"/>
  <c r="BH169" i="31"/>
  <c r="BH242" i="31"/>
  <c r="BH23" i="31"/>
  <c r="BH138" i="31"/>
  <c r="BH224" i="31"/>
  <c r="BH28" i="31"/>
  <c r="BH156" i="31"/>
  <c r="BH178" i="31"/>
  <c r="BH269" i="31"/>
  <c r="BH60" i="31"/>
  <c r="BH177" i="31"/>
  <c r="BH77" i="31"/>
  <c r="BH5" i="31"/>
  <c r="BH188" i="31"/>
  <c r="BI188" i="31" s="1"/>
  <c r="BH90" i="31"/>
  <c r="BH199" i="31"/>
  <c r="BH86" i="31"/>
  <c r="BH4" i="31"/>
  <c r="BH231" i="31"/>
  <c r="BH29" i="31"/>
  <c r="BH49" i="31"/>
  <c r="BH107" i="31"/>
  <c r="BH136" i="31"/>
  <c r="BH105" i="31"/>
  <c r="BH181" i="31"/>
  <c r="BH8" i="31"/>
  <c r="BH121" i="31"/>
  <c r="BH123" i="31"/>
  <c r="BH260" i="31"/>
  <c r="BH140" i="31"/>
  <c r="BH91" i="31"/>
  <c r="BH252" i="31"/>
  <c r="BK240" i="31"/>
  <c r="BK11" i="31"/>
  <c r="BK30" i="31"/>
  <c r="BK40" i="31"/>
  <c r="BK268" i="31"/>
  <c r="BK87" i="31"/>
  <c r="BK53" i="31"/>
  <c r="BK20" i="31"/>
  <c r="BK269" i="31"/>
  <c r="BL269" i="31" s="1"/>
  <c r="BK209" i="31"/>
  <c r="BK174" i="31"/>
  <c r="BL174" i="31" s="1"/>
  <c r="BK104" i="31"/>
  <c r="BK165" i="31"/>
  <c r="BK10" i="31"/>
  <c r="BK146" i="31"/>
  <c r="BL146" i="31" s="1"/>
  <c r="BK243" i="31"/>
  <c r="BK244" i="31"/>
  <c r="BK2" i="31"/>
  <c r="BK85" i="31"/>
  <c r="BK197" i="31"/>
  <c r="BK76" i="31"/>
  <c r="BK266" i="31"/>
  <c r="BK155" i="31"/>
  <c r="BK91" i="31"/>
  <c r="BK108" i="31"/>
  <c r="BK143" i="31"/>
  <c r="BK63" i="31"/>
  <c r="BK95" i="31"/>
  <c r="BK16" i="31"/>
  <c r="BK241" i="31"/>
  <c r="BL241" i="31" s="1"/>
  <c r="BK219" i="31"/>
  <c r="BK86" i="31"/>
  <c r="BK164" i="31"/>
  <c r="BK220" i="31"/>
  <c r="BK253" i="31"/>
  <c r="BL253" i="31" s="1"/>
  <c r="BK267" i="31"/>
  <c r="BK77" i="31"/>
  <c r="BK185" i="31"/>
  <c r="BK179" i="31"/>
  <c r="BK186" i="31"/>
  <c r="BK257" i="31"/>
  <c r="BK62" i="31"/>
  <c r="BK176" i="31"/>
  <c r="BK107" i="31"/>
  <c r="BK39" i="31"/>
  <c r="BK26" i="31"/>
  <c r="BK17" i="31"/>
  <c r="BK170" i="31"/>
  <c r="BK154" i="31"/>
  <c r="BK142" i="31"/>
  <c r="BK124" i="31"/>
  <c r="BK198" i="31"/>
  <c r="BK265" i="31"/>
  <c r="BL265" i="31" s="1"/>
  <c r="BK175" i="31"/>
  <c r="BK99" i="31"/>
  <c r="BK51" i="31"/>
  <c r="BK122" i="31"/>
  <c r="BK151" i="31"/>
  <c r="BK50" i="31"/>
  <c r="BK90" i="31"/>
  <c r="BK218" i="31"/>
  <c r="BK68" i="31"/>
  <c r="BK250" i="31"/>
  <c r="BK55" i="31"/>
  <c r="BK35" i="31"/>
  <c r="BK67" i="31"/>
  <c r="BL67" i="31" s="1"/>
  <c r="BK207" i="31"/>
  <c r="BK8" i="31"/>
  <c r="BK111" i="31"/>
  <c r="BK211" i="31"/>
  <c r="BK247" i="31"/>
  <c r="BK187" i="31"/>
  <c r="BK261" i="31"/>
  <c r="BK60" i="31"/>
  <c r="BL60" i="31" s="1"/>
  <c r="BK182" i="31"/>
  <c r="BK180" i="31"/>
  <c r="BK222" i="31"/>
  <c r="BK156" i="31"/>
  <c r="BK228" i="31"/>
  <c r="BK110" i="31"/>
  <c r="BK224" i="31"/>
  <c r="BK150" i="31"/>
  <c r="BK212" i="31"/>
  <c r="BK112" i="31"/>
  <c r="BK25" i="31"/>
  <c r="BK125" i="31"/>
  <c r="BK9" i="31"/>
  <c r="BK106" i="31"/>
  <c r="BK153" i="31"/>
  <c r="BK231" i="31"/>
  <c r="BK161" i="31"/>
  <c r="BK190" i="31"/>
  <c r="BK102" i="31"/>
  <c r="BL102" i="31" s="1"/>
  <c r="BK114" i="31"/>
  <c r="BK188" i="31"/>
  <c r="BK252" i="31"/>
  <c r="BL252" i="31" s="1"/>
  <c r="BK221" i="31"/>
  <c r="BK158" i="31"/>
  <c r="BK133" i="31"/>
  <c r="BK105" i="31"/>
  <c r="BK79" i="31"/>
  <c r="BK163" i="31"/>
  <c r="BK65" i="31"/>
  <c r="BK225" i="31"/>
  <c r="BL225" i="31" s="1"/>
  <c r="BK24" i="31"/>
  <c r="BK109" i="31"/>
  <c r="BK21" i="31"/>
  <c r="BK169" i="31"/>
  <c r="BK200" i="31"/>
  <c r="BK131" i="31"/>
  <c r="BK37" i="31"/>
  <c r="BK92" i="31"/>
  <c r="BL92" i="31" s="1"/>
  <c r="BK246" i="31"/>
  <c r="BK42" i="31"/>
  <c r="BK116" i="31"/>
  <c r="BK101" i="31"/>
  <c r="BK204" i="31"/>
  <c r="BK210" i="31"/>
  <c r="BK72" i="31"/>
  <c r="BK88" i="31"/>
  <c r="BL88" i="31" s="1"/>
  <c r="BK94" i="31"/>
  <c r="BK134" i="31"/>
  <c r="BK75" i="31"/>
  <c r="BK217" i="31"/>
  <c r="BK93" i="31"/>
  <c r="BK66" i="31"/>
  <c r="BK59" i="31"/>
  <c r="BK173" i="31"/>
  <c r="BK96" i="31"/>
  <c r="BK7" i="31"/>
  <c r="BL7" i="31" s="1"/>
  <c r="BK118" i="31"/>
  <c r="BK64" i="31"/>
  <c r="BK183" i="31"/>
  <c r="BK216" i="31"/>
  <c r="BK229" i="31"/>
  <c r="BK73" i="31"/>
  <c r="BK196" i="31"/>
  <c r="BK31" i="31"/>
  <c r="BK4" i="31"/>
  <c r="BK52" i="31"/>
  <c r="BK82" i="31"/>
  <c r="BK19" i="31"/>
  <c r="BK5" i="31"/>
  <c r="BK237" i="31"/>
  <c r="BK214" i="31"/>
  <c r="BK74" i="31"/>
  <c r="BK223" i="31"/>
  <c r="BK41" i="31"/>
  <c r="BK34" i="31"/>
  <c r="BK29" i="31"/>
  <c r="BK126" i="31"/>
  <c r="BK129" i="31"/>
  <c r="BK148" i="31"/>
  <c r="BK140" i="31"/>
  <c r="BK28" i="31"/>
  <c r="BK14" i="31"/>
  <c r="BK38" i="31"/>
  <c r="BK117" i="31"/>
  <c r="BK89" i="31"/>
  <c r="BK194" i="31"/>
  <c r="BK167" i="31"/>
  <c r="BL167" i="31" s="1"/>
  <c r="BK6" i="31"/>
  <c r="BK259" i="31"/>
  <c r="BK159" i="31"/>
  <c r="BK168" i="31"/>
  <c r="BK205" i="31"/>
  <c r="BK98" i="31"/>
  <c r="BK123" i="31"/>
  <c r="BK138" i="31"/>
  <c r="BK239" i="31"/>
  <c r="BL239" i="31" s="1"/>
  <c r="BK242" i="31"/>
  <c r="BK260" i="31"/>
  <c r="BK56" i="31"/>
  <c r="BK213" i="31"/>
  <c r="BK100" i="31"/>
  <c r="BK145" i="31"/>
  <c r="BK255" i="31"/>
  <c r="BK233" i="31"/>
  <c r="BK171" i="31"/>
  <c r="BL171" i="31" s="1"/>
  <c r="BK44" i="31"/>
  <c r="BK264" i="31"/>
  <c r="BK132" i="31"/>
  <c r="BK141" i="31"/>
  <c r="BK139" i="31"/>
  <c r="BK3" i="31"/>
  <c r="BK152" i="31"/>
  <c r="BK84" i="31"/>
  <c r="BK57" i="31"/>
  <c r="BK178" i="31"/>
  <c r="BK49" i="31"/>
  <c r="BK61" i="31"/>
  <c r="BK191" i="31"/>
  <c r="BK208" i="31"/>
  <c r="BL208" i="31" s="1"/>
  <c r="BK71" i="31"/>
  <c r="BK113" i="31"/>
  <c r="BK248" i="31"/>
  <c r="BK46" i="31"/>
  <c r="BK137" i="31"/>
  <c r="BK119" i="31"/>
  <c r="BK251" i="31"/>
  <c r="BK54" i="31"/>
  <c r="BK193" i="31"/>
  <c r="BK149" i="31"/>
  <c r="BK147" i="31"/>
  <c r="BK144" i="31"/>
  <c r="BK22" i="31"/>
  <c r="BL22" i="31" s="1"/>
  <c r="BK83" i="31"/>
  <c r="BK97" i="31"/>
  <c r="BK157" i="31"/>
  <c r="BK254" i="31"/>
  <c r="BL254" i="31" s="1"/>
  <c r="BK226" i="31"/>
  <c r="BK189" i="31"/>
  <c r="BL189" i="31" s="1"/>
  <c r="BK120" i="31"/>
  <c r="BK160" i="31"/>
  <c r="BK249" i="31"/>
  <c r="BK172" i="31"/>
  <c r="BK232" i="31"/>
  <c r="BK36" i="31"/>
  <c r="BK48" i="31"/>
  <c r="BK166" i="31"/>
  <c r="BK13" i="31"/>
  <c r="BK127" i="31"/>
  <c r="BK27" i="31"/>
  <c r="BK69" i="31"/>
  <c r="BK103" i="31"/>
  <c r="BK15" i="31"/>
  <c r="BL15" i="31" s="1"/>
  <c r="BK181" i="31"/>
  <c r="BK206" i="31"/>
  <c r="BK70" i="31"/>
  <c r="BK47" i="31"/>
  <c r="BK177" i="31"/>
  <c r="BK162" i="31"/>
  <c r="BK33" i="31"/>
  <c r="BK81" i="31"/>
  <c r="BK32" i="31"/>
  <c r="BK80" i="31"/>
  <c r="BK128" i="31"/>
  <c r="BK12" i="31"/>
  <c r="BL12" i="31" s="1"/>
  <c r="BK270" i="31"/>
  <c r="BL270" i="31" s="1"/>
  <c r="BK227" i="31"/>
  <c r="BK195" i="31"/>
  <c r="BK136" i="31"/>
  <c r="BK43" i="31"/>
  <c r="BK256" i="31"/>
  <c r="BK258" i="31"/>
  <c r="BK192" i="31"/>
  <c r="BL192" i="31" s="1"/>
  <c r="BK18" i="31"/>
  <c r="BK234" i="31"/>
  <c r="BK235" i="31"/>
  <c r="BK238" i="31"/>
  <c r="BK215" i="31"/>
  <c r="BK184" i="31"/>
  <c r="BK130" i="31"/>
  <c r="BK121" i="31"/>
  <c r="BK45" i="31"/>
  <c r="BK236" i="31"/>
  <c r="BL236" i="31" s="1"/>
  <c r="BK199" i="31"/>
  <c r="BK135" i="31"/>
  <c r="BL135" i="31" s="1"/>
  <c r="BK263" i="31"/>
  <c r="BK230" i="31"/>
  <c r="BK245" i="31"/>
  <c r="BK78" i="31"/>
  <c r="BK23" i="31"/>
  <c r="BK115" i="31"/>
  <c r="BK58" i="31"/>
  <c r="BK262" i="31"/>
  <c r="BN245" i="31"/>
  <c r="BN39" i="31"/>
  <c r="BN158" i="31"/>
  <c r="BN212" i="31"/>
  <c r="BN135" i="31"/>
  <c r="BN173" i="31"/>
  <c r="BN121" i="31"/>
  <c r="BN268" i="31"/>
  <c r="BN227" i="31"/>
  <c r="BN259" i="31"/>
  <c r="BN79" i="31"/>
  <c r="BN163" i="31"/>
  <c r="BN231" i="31"/>
  <c r="BN204" i="31"/>
  <c r="BN256" i="31"/>
  <c r="BN216" i="31"/>
  <c r="BN137" i="31"/>
  <c r="BN82" i="31"/>
  <c r="BN141" i="31"/>
  <c r="BN98" i="31"/>
  <c r="BN215" i="31"/>
  <c r="BN172" i="31"/>
  <c r="BN66" i="31"/>
  <c r="BN34" i="31"/>
  <c r="BN168" i="31"/>
  <c r="BN33" i="31"/>
  <c r="BN83" i="31"/>
  <c r="BN101" i="31"/>
  <c r="BN238" i="31"/>
  <c r="BN214" i="31"/>
  <c r="BN150" i="31"/>
  <c r="BN211" i="31"/>
  <c r="BN35" i="31"/>
  <c r="BN77" i="31"/>
  <c r="BN235" i="31"/>
  <c r="BN262" i="31"/>
  <c r="BN210" i="31"/>
  <c r="BN195" i="31"/>
  <c r="BN41" i="31"/>
  <c r="BN81" i="31"/>
  <c r="BN154" i="31"/>
  <c r="BN111" i="31"/>
  <c r="BN232" i="31"/>
  <c r="BN84" i="31"/>
  <c r="BN110" i="31"/>
  <c r="BN27" i="31"/>
  <c r="BN53" i="31"/>
  <c r="BN73" i="31"/>
  <c r="BN52" i="31"/>
  <c r="BN40" i="31"/>
  <c r="BN226" i="31"/>
  <c r="BN265" i="31"/>
  <c r="BN129" i="31"/>
  <c r="BN28" i="31"/>
  <c r="BN105" i="31"/>
  <c r="BN88" i="31"/>
  <c r="BN149" i="31"/>
  <c r="BN46" i="31"/>
  <c r="BN153" i="31"/>
  <c r="BN16" i="31"/>
  <c r="BN36" i="31"/>
  <c r="BN160" i="31"/>
  <c r="BN263" i="31"/>
  <c r="BN170" i="31"/>
  <c r="BN180" i="31"/>
  <c r="BN75" i="31"/>
  <c r="BN145" i="31"/>
  <c r="BN124" i="31"/>
  <c r="BN47" i="31"/>
  <c r="BN220" i="31"/>
  <c r="BN197" i="31"/>
  <c r="BN178" i="31"/>
  <c r="BN22" i="31"/>
  <c r="BN50" i="31"/>
  <c r="BN100" i="31"/>
  <c r="BN264" i="31"/>
  <c r="BN54" i="31"/>
  <c r="BN260" i="31"/>
  <c r="BN58" i="31"/>
  <c r="BN113" i="31"/>
  <c r="BN29" i="31"/>
  <c r="BN96" i="31"/>
  <c r="BN45" i="31"/>
  <c r="BN241" i="31"/>
  <c r="BN142" i="31"/>
  <c r="BN71" i="31"/>
  <c r="BN44" i="31"/>
  <c r="BN9" i="31"/>
  <c r="BN31" i="31"/>
  <c r="BN7" i="31"/>
  <c r="BN167" i="31"/>
  <c r="BN126" i="31"/>
  <c r="BN48" i="31"/>
  <c r="BN269" i="31"/>
  <c r="BN10" i="31"/>
  <c r="BN24" i="31"/>
  <c r="BN233" i="31"/>
  <c r="BN209" i="31"/>
  <c r="BN78" i="31"/>
  <c r="BN186" i="31"/>
  <c r="BN119" i="31"/>
  <c r="BN258" i="31"/>
  <c r="BN26" i="31"/>
  <c r="BN249" i="31"/>
  <c r="BN196" i="31"/>
  <c r="BN102" i="31"/>
  <c r="BN89" i="31"/>
  <c r="BN152" i="31"/>
  <c r="BN8" i="31"/>
  <c r="BN181" i="31"/>
  <c r="BN198" i="31"/>
  <c r="BN247" i="31"/>
  <c r="BN252" i="31"/>
  <c r="BN116" i="31"/>
  <c r="BN270" i="31"/>
  <c r="BN171" i="31"/>
  <c r="BN25" i="31"/>
  <c r="BN114" i="31"/>
  <c r="BN199" i="31"/>
  <c r="BN125" i="31"/>
  <c r="BN208" i="31"/>
  <c r="BN97" i="31"/>
  <c r="BN106" i="31"/>
  <c r="BN177" i="31"/>
  <c r="BN185" i="31"/>
  <c r="BN65" i="31"/>
  <c r="BN56" i="31"/>
  <c r="BN131" i="31"/>
  <c r="BN257" i="31"/>
  <c r="BN207" i="31"/>
  <c r="BN155" i="31"/>
  <c r="BN74" i="31"/>
  <c r="BN3" i="31"/>
  <c r="BN236" i="31"/>
  <c r="BN37" i="31"/>
  <c r="BN6" i="31"/>
  <c r="BN187" i="31"/>
  <c r="BN70" i="31"/>
  <c r="BN104" i="31"/>
  <c r="BN146" i="31"/>
  <c r="BN164" i="31"/>
  <c r="BN11" i="31"/>
  <c r="BN222" i="31"/>
  <c r="BN107" i="31"/>
  <c r="BN62" i="31"/>
  <c r="BN64" i="31"/>
  <c r="BN139" i="31"/>
  <c r="BN225" i="31"/>
  <c r="BN193" i="31"/>
  <c r="BN191" i="31"/>
  <c r="BN205" i="31"/>
  <c r="BN59" i="31"/>
  <c r="BN140" i="31"/>
  <c r="BN189" i="31"/>
  <c r="BN266" i="31"/>
  <c r="BN223" i="31"/>
  <c r="BN130" i="31"/>
  <c r="BN42" i="31"/>
  <c r="BN267" i="31"/>
  <c r="BN244" i="31"/>
  <c r="BN234" i="31"/>
  <c r="BN32" i="31"/>
  <c r="BN109" i="31"/>
  <c r="BN136" i="31"/>
  <c r="BN166" i="31"/>
  <c r="BN228" i="31"/>
  <c r="BN118" i="31"/>
  <c r="BN248" i="31"/>
  <c r="BN192" i="31"/>
  <c r="BN30" i="31"/>
  <c r="BN117" i="31"/>
  <c r="BN159" i="31"/>
  <c r="BN194" i="31"/>
  <c r="BN156" i="31"/>
  <c r="BN90" i="31"/>
  <c r="BN13" i="31"/>
  <c r="BN237" i="31"/>
  <c r="BN138" i="31"/>
  <c r="BN242" i="31"/>
  <c r="BN38" i="31"/>
  <c r="BN5" i="31"/>
  <c r="BN239" i="31"/>
  <c r="BN217" i="31"/>
  <c r="BN147" i="31"/>
  <c r="BN108" i="31"/>
  <c r="BN127" i="31"/>
  <c r="BN165" i="31"/>
  <c r="BN18" i="31"/>
  <c r="BN255" i="31"/>
  <c r="BN161" i="31"/>
  <c r="BN2" i="31"/>
  <c r="BN86" i="31"/>
  <c r="BN95" i="31"/>
  <c r="BN94" i="31"/>
  <c r="BN122" i="31"/>
  <c r="BN169" i="31"/>
  <c r="BN85" i="31"/>
  <c r="BN240" i="31"/>
  <c r="BN206" i="31"/>
  <c r="BN132" i="31"/>
  <c r="BN115" i="31"/>
  <c r="BN261" i="31"/>
  <c r="BN128" i="31"/>
  <c r="BN200" i="31"/>
  <c r="BN218" i="31"/>
  <c r="BN188" i="31"/>
  <c r="BN92" i="31"/>
  <c r="BN67" i="31"/>
  <c r="BN57" i="31"/>
  <c r="BN49" i="31"/>
  <c r="BN103" i="31"/>
  <c r="BN148" i="31"/>
  <c r="BN184" i="31"/>
  <c r="BN246" i="31"/>
  <c r="BN76" i="31"/>
  <c r="BN69" i="31"/>
  <c r="BN93" i="31"/>
  <c r="BN175" i="31"/>
  <c r="BN99" i="31"/>
  <c r="BN224" i="31"/>
  <c r="BN14" i="31"/>
  <c r="BN133" i="31"/>
  <c r="BN21" i="31"/>
  <c r="BN112" i="31"/>
  <c r="BN151" i="31"/>
  <c r="BN20" i="31"/>
  <c r="BN134" i="31"/>
  <c r="BN144" i="31"/>
  <c r="BN174" i="31"/>
  <c r="BN63" i="31"/>
  <c r="BN43" i="31"/>
  <c r="BN254" i="31"/>
  <c r="BN229" i="31"/>
  <c r="BN250" i="31"/>
  <c r="BN91" i="31"/>
  <c r="BN176" i="31"/>
  <c r="BN230" i="31"/>
  <c r="BN72" i="31"/>
  <c r="BN243" i="31"/>
  <c r="BN60" i="31"/>
  <c r="BN51" i="31"/>
  <c r="BN17" i="31"/>
  <c r="BN68" i="31"/>
  <c r="BN190" i="31"/>
  <c r="BN80" i="31"/>
  <c r="BN15" i="31"/>
  <c r="BN213" i="31"/>
  <c r="BN253" i="31"/>
  <c r="BN120" i="31"/>
  <c r="BN219" i="31"/>
  <c r="BN221" i="31"/>
  <c r="BN157" i="31"/>
  <c r="BN143" i="31"/>
  <c r="BN123" i="31"/>
  <c r="BN87" i="31"/>
  <c r="BN61" i="31"/>
  <c r="BN12" i="31"/>
  <c r="BN183" i="31"/>
  <c r="BN4" i="31"/>
  <c r="BN251" i="31"/>
  <c r="BN23" i="31"/>
  <c r="BN182" i="31"/>
  <c r="BN19" i="31"/>
  <c r="BN162" i="31"/>
  <c r="BN55" i="31"/>
  <c r="BN179" i="31"/>
  <c r="BI81" i="31" l="1"/>
  <c r="BI23" i="31"/>
  <c r="V72" i="31"/>
  <c r="P42" i="31"/>
  <c r="P32" i="31"/>
  <c r="S134" i="31"/>
  <c r="Y127" i="31"/>
  <c r="BC43" i="31"/>
  <c r="AB143" i="31"/>
  <c r="AB98" i="31"/>
  <c r="V90" i="31"/>
  <c r="V154" i="31"/>
  <c r="V186" i="31"/>
  <c r="V27" i="31"/>
  <c r="AB153" i="31"/>
  <c r="AN6" i="31"/>
  <c r="AH166" i="31"/>
  <c r="AH186" i="31"/>
  <c r="AH133" i="31"/>
  <c r="AH219" i="31"/>
  <c r="AH188" i="31"/>
  <c r="AE198" i="31"/>
  <c r="AE250" i="31"/>
  <c r="M15" i="31"/>
  <c r="AZ75" i="31"/>
  <c r="M9" i="31"/>
  <c r="P51" i="31"/>
  <c r="AN76" i="31"/>
  <c r="AN236" i="31"/>
  <c r="AW82" i="31"/>
  <c r="S53" i="31"/>
  <c r="BL234" i="31"/>
  <c r="BL97" i="31"/>
  <c r="BL123" i="31"/>
  <c r="BL194" i="31"/>
  <c r="BL237" i="31"/>
  <c r="BI65" i="31"/>
  <c r="BI245" i="31"/>
  <c r="BF61" i="31"/>
  <c r="BF97" i="31"/>
  <c r="BC114" i="31"/>
  <c r="BC14" i="31"/>
  <c r="BC166" i="31"/>
  <c r="BC137" i="31"/>
  <c r="AZ186" i="31"/>
  <c r="AZ74" i="31"/>
  <c r="AW244" i="31"/>
  <c r="AW226" i="31"/>
  <c r="AT173" i="31"/>
  <c r="AT86" i="31"/>
  <c r="AQ219" i="31"/>
  <c r="AQ24" i="31"/>
  <c r="AQ192" i="31"/>
  <c r="AQ26" i="31"/>
  <c r="AN54" i="31"/>
  <c r="AN73" i="31"/>
  <c r="AN3" i="31"/>
  <c r="AE47" i="31"/>
  <c r="AE135" i="31"/>
  <c r="Y71" i="31"/>
  <c r="Y255" i="31"/>
  <c r="V177" i="31"/>
  <c r="V100" i="31"/>
  <c r="V95" i="31"/>
  <c r="AN129" i="31"/>
  <c r="AH266" i="31"/>
  <c r="AH17" i="31"/>
  <c r="AH124" i="31"/>
  <c r="AH20" i="31"/>
  <c r="AH32" i="31"/>
  <c r="AH242" i="31"/>
  <c r="AE106" i="31"/>
  <c r="AE149" i="31"/>
  <c r="BF194" i="31"/>
  <c r="BF79" i="31"/>
  <c r="AZ198" i="31"/>
  <c r="AZ239" i="31"/>
  <c r="AZ147" i="31"/>
  <c r="AW46" i="31"/>
  <c r="AT268" i="31"/>
  <c r="AQ43" i="31"/>
  <c r="AQ102" i="31"/>
  <c r="AN188" i="31"/>
  <c r="AN152" i="31"/>
  <c r="AN246" i="31"/>
  <c r="AN10" i="31"/>
  <c r="BF159" i="31"/>
  <c r="V165" i="31"/>
  <c r="V113" i="31"/>
  <c r="V14" i="31"/>
  <c r="S157" i="31"/>
  <c r="S19" i="31"/>
  <c r="S147" i="31"/>
  <c r="M61" i="31"/>
  <c r="M65" i="31"/>
  <c r="AE127" i="31"/>
  <c r="BL23" i="31"/>
  <c r="BL177" i="31"/>
  <c r="BL17" i="31"/>
  <c r="BL155" i="31"/>
  <c r="BI91" i="31"/>
  <c r="BI136" i="31"/>
  <c r="BI90" i="31"/>
  <c r="BI156" i="31"/>
  <c r="BI110" i="31"/>
  <c r="BI146" i="31"/>
  <c r="BF47" i="31"/>
  <c r="BF34" i="31"/>
  <c r="BF262" i="31"/>
  <c r="BC55" i="31"/>
  <c r="BC219" i="31"/>
  <c r="AZ57" i="31"/>
  <c r="AW252" i="31"/>
  <c r="AW183" i="31"/>
  <c r="AT182" i="31"/>
  <c r="AT92" i="31"/>
  <c r="AT187" i="31"/>
  <c r="AQ258" i="31"/>
  <c r="AQ196" i="31"/>
  <c r="AN264" i="31"/>
  <c r="AN147" i="31"/>
  <c r="AN184" i="31"/>
  <c r="AN144" i="31"/>
  <c r="AB241" i="31"/>
  <c r="BL34" i="31"/>
  <c r="BL204" i="31"/>
  <c r="BI160" i="31"/>
  <c r="BI101" i="31"/>
  <c r="AZ159" i="31"/>
  <c r="AZ217" i="31"/>
  <c r="AW238" i="31"/>
  <c r="AH18" i="31"/>
  <c r="AE158" i="31"/>
  <c r="AE164" i="31"/>
  <c r="AB128" i="31"/>
  <c r="AB198" i="31"/>
  <c r="Y147" i="31"/>
  <c r="Y163" i="31"/>
  <c r="AH138" i="31"/>
  <c r="AE216" i="31"/>
  <c r="AE95" i="31"/>
  <c r="AB71" i="31"/>
  <c r="Y58" i="31"/>
  <c r="Y171" i="31"/>
  <c r="Y72" i="31"/>
  <c r="Y253" i="31"/>
  <c r="Y105" i="31"/>
  <c r="S197" i="31"/>
  <c r="BL140" i="31"/>
  <c r="BI216" i="31"/>
  <c r="BI15" i="31"/>
  <c r="BF99" i="31"/>
  <c r="BF16" i="31"/>
  <c r="AZ118" i="31"/>
  <c r="AZ106" i="31"/>
  <c r="AQ62" i="31"/>
  <c r="AQ167" i="31"/>
  <c r="AN57" i="31"/>
  <c r="AH184" i="31"/>
  <c r="AE70" i="31"/>
  <c r="AE233" i="31"/>
  <c r="AE264" i="31"/>
  <c r="AE187" i="31"/>
  <c r="AE126" i="31"/>
  <c r="AB191" i="31"/>
  <c r="AB189" i="31"/>
  <c r="AB237" i="31"/>
  <c r="AB269" i="31"/>
  <c r="AB80" i="31"/>
  <c r="AB92" i="31"/>
  <c r="Y115" i="31"/>
  <c r="Y136" i="31"/>
  <c r="Y149" i="31"/>
  <c r="Y214" i="31"/>
  <c r="V221" i="31"/>
  <c r="BL42" i="31"/>
  <c r="BL142" i="31"/>
  <c r="BI242" i="31"/>
  <c r="BI266" i="31"/>
  <c r="BI68" i="31"/>
  <c r="BI162" i="31"/>
  <c r="BF83" i="31"/>
  <c r="BC180" i="31"/>
  <c r="BC150" i="31"/>
  <c r="BC103" i="31"/>
  <c r="AW219" i="31"/>
  <c r="AW69" i="31"/>
  <c r="AW258" i="31"/>
  <c r="AT22" i="31"/>
  <c r="AN67" i="31"/>
  <c r="AN229" i="31"/>
  <c r="AN102" i="31"/>
  <c r="AB86" i="31"/>
  <c r="Y94" i="31"/>
  <c r="Y22" i="31"/>
  <c r="V2" i="31"/>
  <c r="S39" i="31"/>
  <c r="P85" i="31"/>
  <c r="AB65" i="31"/>
  <c r="Y10" i="31"/>
  <c r="Y233" i="31"/>
  <c r="Y20" i="31"/>
  <c r="Y74" i="31"/>
  <c r="V158" i="31"/>
  <c r="V11" i="31"/>
  <c r="V88" i="31"/>
  <c r="V45" i="31"/>
  <c r="S220" i="31"/>
  <c r="S59" i="31"/>
  <c r="M167" i="31"/>
  <c r="M84" i="31"/>
  <c r="S135" i="31"/>
  <c r="P248" i="31"/>
  <c r="P231" i="31"/>
  <c r="BL248" i="31"/>
  <c r="BL105" i="31"/>
  <c r="BL112" i="31"/>
  <c r="BL104" i="31"/>
  <c r="BI163" i="31"/>
  <c r="BI52" i="31"/>
  <c r="BF145" i="31"/>
  <c r="BF111" i="31"/>
  <c r="BF133" i="31"/>
  <c r="BF9" i="31"/>
  <c r="BC259" i="31"/>
  <c r="BC257" i="31"/>
  <c r="AZ214" i="31"/>
  <c r="AZ137" i="31"/>
  <c r="AW10" i="31"/>
  <c r="AW240" i="31"/>
  <c r="AW48" i="31"/>
  <c r="AT220" i="31"/>
  <c r="AT178" i="31"/>
  <c r="AT145" i="31"/>
  <c r="AQ227" i="31"/>
  <c r="AN206" i="31"/>
  <c r="AN24" i="31"/>
  <c r="AN63" i="31"/>
  <c r="AN90" i="31"/>
  <c r="AH151" i="31"/>
  <c r="AH267" i="31"/>
  <c r="AH270" i="31"/>
  <c r="AH191" i="31"/>
  <c r="AH50" i="31"/>
  <c r="AH210" i="31"/>
  <c r="AE214" i="31"/>
  <c r="AE139" i="31"/>
  <c r="AB223" i="31"/>
  <c r="AB66" i="31"/>
  <c r="Y29" i="31"/>
  <c r="Y245" i="31"/>
  <c r="V155" i="31"/>
  <c r="BL226" i="31"/>
  <c r="BL118" i="31"/>
  <c r="BL133" i="31"/>
  <c r="BI231" i="31"/>
  <c r="BI177" i="31"/>
  <c r="BI183" i="31"/>
  <c r="BI153" i="31"/>
  <c r="BF156" i="31"/>
  <c r="BF233" i="31"/>
  <c r="BF123" i="31"/>
  <c r="BC10" i="31"/>
  <c r="BC34" i="31"/>
  <c r="BC45" i="31"/>
  <c r="BC254" i="31"/>
  <c r="BC251" i="31"/>
  <c r="BC182" i="31"/>
  <c r="AZ55" i="31"/>
  <c r="AW52" i="31"/>
  <c r="AW124" i="31"/>
  <c r="AT84" i="31"/>
  <c r="AT259" i="31"/>
  <c r="AT38" i="31"/>
  <c r="AQ129" i="31"/>
  <c r="AQ151" i="31"/>
  <c r="AQ182" i="31"/>
  <c r="AN193" i="31"/>
  <c r="AN111" i="31"/>
  <c r="AN195" i="31"/>
  <c r="AN46" i="31"/>
  <c r="AH67" i="31"/>
  <c r="AH215" i="31"/>
  <c r="AH225" i="31"/>
  <c r="AE116" i="31"/>
  <c r="AE197" i="31"/>
  <c r="AE241" i="31"/>
  <c r="AB87" i="31"/>
  <c r="AB15" i="31"/>
  <c r="AB111" i="31"/>
  <c r="AB266" i="31"/>
  <c r="AB188" i="31"/>
  <c r="AB94" i="31"/>
  <c r="Y86" i="31"/>
  <c r="Y90" i="31"/>
  <c r="Y241" i="31"/>
  <c r="Y47" i="31"/>
  <c r="Y103" i="31"/>
  <c r="V244" i="31"/>
  <c r="V79" i="31"/>
  <c r="V140" i="31"/>
  <c r="V39" i="31"/>
  <c r="S257" i="31"/>
  <c r="P133" i="31"/>
  <c r="M13" i="31"/>
  <c r="BL54" i="31"/>
  <c r="BL255" i="31"/>
  <c r="BL224" i="31"/>
  <c r="BF109" i="31"/>
  <c r="BF100" i="31"/>
  <c r="BC127" i="31"/>
  <c r="BC141" i="31"/>
  <c r="BC194" i="31"/>
  <c r="BC207" i="31"/>
  <c r="AW198" i="31"/>
  <c r="AW243" i="31"/>
  <c r="AW63" i="31"/>
  <c r="AW184" i="31"/>
  <c r="AT97" i="31"/>
  <c r="AQ252" i="31"/>
  <c r="AQ215" i="31"/>
  <c r="AQ133" i="31"/>
  <c r="AQ209" i="31"/>
  <c r="BL66" i="31"/>
  <c r="BI140" i="31"/>
  <c r="BI141" i="31"/>
  <c r="BI27" i="31"/>
  <c r="BF85" i="31"/>
  <c r="BF15" i="31"/>
  <c r="BC48" i="31"/>
  <c r="BC83" i="31"/>
  <c r="BC216" i="31"/>
  <c r="BC153" i="31"/>
  <c r="AZ9" i="31"/>
  <c r="AZ6" i="31"/>
  <c r="AZ192" i="31"/>
  <c r="AZ4" i="31"/>
  <c r="AZ98" i="31"/>
  <c r="AW227" i="31"/>
  <c r="AQ77" i="31"/>
  <c r="AN180" i="31"/>
  <c r="AN134" i="31"/>
  <c r="AN107" i="31"/>
  <c r="AN59" i="31"/>
  <c r="AH180" i="31"/>
  <c r="AH97" i="31"/>
  <c r="AH243" i="31"/>
  <c r="AE5" i="31"/>
  <c r="AE189" i="31"/>
  <c r="AE142" i="31"/>
  <c r="AE147" i="31"/>
  <c r="AE165" i="31"/>
  <c r="AB19" i="31"/>
  <c r="AB115" i="31"/>
  <c r="AB215" i="31"/>
  <c r="AB32" i="31"/>
  <c r="AB264" i="31"/>
  <c r="Y80" i="31"/>
  <c r="Y107" i="31"/>
  <c r="Y108" i="31"/>
  <c r="Y14" i="31"/>
  <c r="V169" i="31"/>
  <c r="V28" i="31"/>
  <c r="V168" i="31"/>
  <c r="V67" i="31"/>
  <c r="S221" i="31"/>
  <c r="S43" i="31"/>
  <c r="S3" i="31"/>
  <c r="P175" i="31"/>
  <c r="S194" i="31"/>
  <c r="S264" i="31"/>
  <c r="P238" i="31"/>
  <c r="AE186" i="31"/>
  <c r="BF216" i="31"/>
  <c r="Y239" i="31"/>
  <c r="AB218" i="31"/>
  <c r="V70" i="31"/>
  <c r="V102" i="31"/>
  <c r="V248" i="31"/>
  <c r="V216" i="31"/>
  <c r="V228" i="31"/>
  <c r="V207" i="31"/>
  <c r="V99" i="31"/>
  <c r="V133" i="31"/>
  <c r="M99" i="31"/>
  <c r="P157" i="31"/>
  <c r="M120" i="31"/>
  <c r="S165" i="31"/>
  <c r="P75" i="31"/>
  <c r="M200" i="31"/>
  <c r="P221" i="31"/>
  <c r="S254" i="31"/>
  <c r="P245" i="31"/>
  <c r="M247" i="31"/>
  <c r="AQ69" i="31"/>
  <c r="AH99" i="31"/>
  <c r="V37" i="31"/>
  <c r="V4" i="31"/>
  <c r="V7" i="31"/>
  <c r="V54" i="31"/>
  <c r="S170" i="31"/>
  <c r="V71" i="31"/>
  <c r="V116" i="31"/>
  <c r="V58" i="31"/>
  <c r="V111" i="31"/>
  <c r="V181" i="31"/>
  <c r="V16" i="31"/>
  <c r="S177" i="31"/>
  <c r="S65" i="31"/>
  <c r="S61" i="31"/>
  <c r="S91" i="31"/>
  <c r="M190" i="31"/>
  <c r="S150" i="31"/>
  <c r="S131" i="31"/>
  <c r="V130" i="31"/>
  <c r="V34" i="31"/>
  <c r="V193" i="31"/>
  <c r="V141" i="31"/>
  <c r="V185" i="31"/>
  <c r="V17" i="31"/>
  <c r="S55" i="31"/>
  <c r="S18" i="31"/>
  <c r="S164" i="31"/>
  <c r="S2" i="31"/>
  <c r="S142" i="31"/>
  <c r="P98" i="31"/>
  <c r="M95" i="31"/>
  <c r="S140" i="31"/>
  <c r="S124" i="31"/>
  <c r="S156" i="31"/>
  <c r="P72" i="31"/>
  <c r="S49" i="31"/>
  <c r="M170" i="31"/>
  <c r="P39" i="31"/>
  <c r="P139" i="31"/>
  <c r="V138" i="31"/>
  <c r="V89" i="31"/>
  <c r="V149" i="31"/>
  <c r="V108" i="31"/>
  <c r="V148" i="31"/>
  <c r="V46" i="31"/>
  <c r="V110" i="31"/>
  <c r="S67" i="31"/>
  <c r="S129" i="31"/>
  <c r="S15" i="31"/>
  <c r="S169" i="31"/>
  <c r="M77" i="31"/>
  <c r="P171" i="31"/>
  <c r="M134" i="31"/>
  <c r="M179" i="31"/>
  <c r="M141" i="31"/>
  <c r="M154" i="31"/>
  <c r="S125" i="31"/>
  <c r="S188" i="31"/>
  <c r="V161" i="31"/>
  <c r="S68" i="31"/>
  <c r="AH21" i="31"/>
  <c r="AH207" i="31"/>
  <c r="AE230" i="31"/>
  <c r="AE170" i="31"/>
  <c r="AB41" i="31"/>
  <c r="AB182" i="31"/>
  <c r="AB219" i="31"/>
  <c r="AB233" i="31"/>
  <c r="AB75" i="31"/>
  <c r="Y45" i="31"/>
  <c r="Y264" i="31"/>
  <c r="V212" i="31"/>
  <c r="S159" i="31"/>
  <c r="M109" i="31"/>
  <c r="AE33" i="31"/>
  <c r="AB166" i="31"/>
  <c r="AB126" i="31"/>
  <c r="AB89" i="31"/>
  <c r="Y73" i="31"/>
  <c r="M241" i="31"/>
  <c r="BL137" i="31"/>
  <c r="M148" i="31"/>
  <c r="M113" i="31"/>
  <c r="S63" i="31"/>
  <c r="M123" i="31"/>
  <c r="BL134" i="31"/>
  <c r="BI8" i="31"/>
  <c r="BI7" i="31"/>
  <c r="BI100" i="31"/>
  <c r="BF252" i="31"/>
  <c r="BF125" i="31"/>
  <c r="BF17" i="31"/>
  <c r="BF207" i="31"/>
  <c r="BC239" i="31"/>
  <c r="AZ54" i="31"/>
  <c r="AW245" i="31"/>
  <c r="AW163" i="31"/>
  <c r="AW129" i="31"/>
  <c r="AW174" i="31"/>
  <c r="AW23" i="31"/>
  <c r="AW20" i="31"/>
  <c r="AW197" i="31"/>
  <c r="AT13" i="31"/>
  <c r="AT69" i="31"/>
  <c r="AT137" i="31"/>
  <c r="AT87" i="31"/>
  <c r="AT27" i="31"/>
  <c r="AT42" i="31"/>
  <c r="AT228" i="31"/>
  <c r="AT70" i="31"/>
  <c r="AT236" i="31"/>
  <c r="AT44" i="31"/>
  <c r="AQ32" i="31"/>
  <c r="AQ246" i="31"/>
  <c r="AQ66" i="31"/>
  <c r="AQ261" i="31"/>
  <c r="AN269" i="31"/>
  <c r="AN138" i="31"/>
  <c r="AN161" i="31"/>
  <c r="AN88" i="31"/>
  <c r="AN221" i="31"/>
  <c r="AN49" i="31"/>
  <c r="AH224" i="31"/>
  <c r="AH200" i="31"/>
  <c r="AH205" i="31"/>
  <c r="AH258" i="31"/>
  <c r="AH217" i="31"/>
  <c r="AH234" i="31"/>
  <c r="AH115" i="31"/>
  <c r="AH92" i="31"/>
  <c r="AH132" i="31"/>
  <c r="AH223" i="31"/>
  <c r="AH83" i="31"/>
  <c r="AH169" i="31"/>
  <c r="AH174" i="31"/>
  <c r="AH199" i="31"/>
  <c r="AH52" i="31"/>
  <c r="AE57" i="31"/>
  <c r="AE167" i="31"/>
  <c r="AE16" i="31"/>
  <c r="AE101" i="31"/>
  <c r="AE240" i="31"/>
  <c r="AE246" i="31"/>
  <c r="AE221" i="31"/>
  <c r="AE64" i="31"/>
  <c r="AE120" i="31"/>
  <c r="AE162" i="31"/>
  <c r="AE253" i="31"/>
  <c r="AE131" i="31"/>
  <c r="AE39" i="31"/>
  <c r="AB147" i="31"/>
  <c r="AB48" i="31"/>
  <c r="AB235" i="31"/>
  <c r="AB252" i="31"/>
  <c r="AB76" i="31"/>
  <c r="AB122" i="31"/>
  <c r="AB169" i="31"/>
  <c r="AB150" i="31"/>
  <c r="Y77" i="31"/>
  <c r="Y215" i="31"/>
  <c r="Y216" i="31"/>
  <c r="Y92" i="31"/>
  <c r="Y237" i="31"/>
  <c r="Y207" i="31"/>
  <c r="S151" i="31"/>
  <c r="S48" i="31"/>
  <c r="P149" i="31"/>
  <c r="M24" i="31"/>
  <c r="P36" i="31"/>
  <c r="P181" i="31"/>
  <c r="AN83" i="31"/>
  <c r="BL45" i="31"/>
  <c r="BL61" i="31"/>
  <c r="BL98" i="31"/>
  <c r="BL75" i="31"/>
  <c r="BL9" i="31"/>
  <c r="BI129" i="31"/>
  <c r="BI41" i="31"/>
  <c r="BI103" i="31"/>
  <c r="BI174" i="31"/>
  <c r="BI147" i="31"/>
  <c r="BI96" i="31"/>
  <c r="BF91" i="31"/>
  <c r="BF110" i="31"/>
  <c r="BF87" i="31"/>
  <c r="BF86" i="31"/>
  <c r="BF142" i="31"/>
  <c r="BF56" i="31"/>
  <c r="BC131" i="31"/>
  <c r="BC31" i="31"/>
  <c r="BC123" i="31"/>
  <c r="BC136" i="31"/>
  <c r="BC28" i="31"/>
  <c r="BF148" i="31"/>
  <c r="AZ45" i="31"/>
  <c r="AZ99" i="31"/>
  <c r="AZ37" i="31"/>
  <c r="AZ110" i="31"/>
  <c r="AZ63" i="31"/>
  <c r="AZ36" i="31"/>
  <c r="AZ125" i="31"/>
  <c r="AZ108" i="31"/>
  <c r="AW152" i="31"/>
  <c r="AW62" i="31"/>
  <c r="AW26" i="31"/>
  <c r="AW11" i="31"/>
  <c r="AW140" i="31"/>
  <c r="AT52" i="31"/>
  <c r="AT133" i="31"/>
  <c r="AT114" i="31"/>
  <c r="AT112" i="31"/>
  <c r="AT96" i="31"/>
  <c r="AT29" i="31"/>
  <c r="AT115" i="31"/>
  <c r="AT107" i="31"/>
  <c r="AT135" i="31"/>
  <c r="AT89" i="31"/>
  <c r="AT156" i="31"/>
  <c r="AQ153" i="31"/>
  <c r="AQ175" i="31"/>
  <c r="AQ18" i="31"/>
  <c r="AQ9" i="31"/>
  <c r="AQ125" i="31"/>
  <c r="AQ105" i="31"/>
  <c r="AN51" i="31"/>
  <c r="AN151" i="31"/>
  <c r="AN48" i="31"/>
  <c r="AN164" i="31"/>
  <c r="AN20" i="31"/>
  <c r="AH71" i="31"/>
  <c r="AH56" i="31"/>
  <c r="AH72" i="31"/>
  <c r="AH160" i="31"/>
  <c r="AH54" i="31"/>
  <c r="AH86" i="31"/>
  <c r="AH69" i="31"/>
  <c r="AH107" i="31"/>
  <c r="AH146" i="31"/>
  <c r="AH25" i="31"/>
  <c r="AH190" i="31"/>
  <c r="AH10" i="31"/>
  <c r="AH144" i="31"/>
  <c r="AH6" i="31"/>
  <c r="AE152" i="31"/>
  <c r="AE91" i="31"/>
  <c r="AE38" i="31"/>
  <c r="AE172" i="31"/>
  <c r="AE195" i="31"/>
  <c r="AE123" i="31"/>
  <c r="AE65" i="31"/>
  <c r="AE82" i="31"/>
  <c r="AE112" i="31"/>
  <c r="AE100" i="31"/>
  <c r="AE102" i="31"/>
  <c r="AE108" i="31"/>
  <c r="AE137" i="31"/>
  <c r="AB88" i="31"/>
  <c r="AB27" i="31"/>
  <c r="AB79" i="31"/>
  <c r="AB197" i="31"/>
  <c r="AB132" i="31"/>
  <c r="AB60" i="31"/>
  <c r="AB163" i="31"/>
  <c r="Y21" i="31"/>
  <c r="Y12" i="31"/>
  <c r="Y121" i="31"/>
  <c r="Y131" i="31"/>
  <c r="Y57" i="31"/>
  <c r="Y159" i="31"/>
  <c r="Y91" i="31"/>
  <c r="Y15" i="31"/>
  <c r="Y190" i="31"/>
  <c r="Y158" i="31"/>
  <c r="Y98" i="31"/>
  <c r="Y173" i="31"/>
  <c r="Y25" i="31"/>
  <c r="Y96" i="31"/>
  <c r="V195" i="31"/>
  <c r="V36" i="31"/>
  <c r="Y162" i="31"/>
  <c r="Y11" i="31"/>
  <c r="Y101" i="31"/>
  <c r="Y153" i="31"/>
  <c r="Y19" i="31"/>
  <c r="V93" i="31"/>
  <c r="V200" i="31"/>
  <c r="V59" i="31"/>
  <c r="AW200" i="31"/>
  <c r="AW5" i="31"/>
  <c r="AT143" i="31"/>
  <c r="AQ108" i="31"/>
  <c r="AQ85" i="31"/>
  <c r="AH73" i="31"/>
  <c r="AH129" i="31"/>
  <c r="AH19" i="31"/>
  <c r="AH35" i="31"/>
  <c r="AH141" i="31"/>
  <c r="AH47" i="31"/>
  <c r="AH98" i="31"/>
  <c r="AH9" i="31"/>
  <c r="AH61" i="31"/>
  <c r="AH75" i="31"/>
  <c r="AE121" i="31"/>
  <c r="AE20" i="31"/>
  <c r="AE49" i="31"/>
  <c r="AE51" i="31"/>
  <c r="AE59" i="31"/>
  <c r="AE46" i="31"/>
  <c r="AB18" i="31"/>
  <c r="AB63" i="31"/>
  <c r="AB140" i="31"/>
  <c r="AB67" i="31"/>
  <c r="AB52" i="31"/>
  <c r="AB69" i="31"/>
  <c r="AB6" i="31"/>
  <c r="Y31" i="31"/>
  <c r="Y95" i="31"/>
  <c r="Y151" i="31"/>
  <c r="Y111" i="31"/>
  <c r="Y9" i="31"/>
  <c r="Y104" i="31"/>
  <c r="Y30" i="31"/>
  <c r="Y87" i="31"/>
  <c r="Y62" i="31"/>
  <c r="Y155" i="31"/>
  <c r="V152" i="31"/>
  <c r="V175" i="31"/>
  <c r="V86" i="31"/>
  <c r="S154" i="31"/>
  <c r="P57" i="31"/>
  <c r="M115" i="31"/>
  <c r="P58" i="31"/>
  <c r="P121" i="31"/>
  <c r="S21" i="31"/>
  <c r="M63" i="31"/>
  <c r="AH3" i="31"/>
  <c r="AH11" i="31"/>
  <c r="AH88" i="31"/>
  <c r="BC135" i="31"/>
  <c r="AZ238" i="31"/>
  <c r="AZ34" i="31"/>
  <c r="AZ95" i="31"/>
  <c r="AW58" i="31"/>
  <c r="AW32" i="31"/>
  <c r="AW45" i="31"/>
  <c r="AW113" i="31"/>
  <c r="AW18" i="31"/>
  <c r="AW89" i="31"/>
  <c r="AT78" i="31"/>
  <c r="AT98" i="31"/>
  <c r="AQ200" i="31"/>
  <c r="AQ31" i="31"/>
  <c r="AQ14" i="31"/>
  <c r="AQ29" i="31"/>
  <c r="AQ20" i="31"/>
  <c r="AQ96" i="31"/>
  <c r="AN196" i="31"/>
  <c r="AN230" i="31"/>
  <c r="AN112" i="31"/>
  <c r="AN42" i="31"/>
  <c r="AN9" i="31"/>
  <c r="AN120" i="31"/>
  <c r="AE68" i="31"/>
  <c r="AB133" i="31"/>
  <c r="AB36" i="31"/>
  <c r="BL78" i="31"/>
  <c r="BL256" i="31"/>
  <c r="BL19" i="31"/>
  <c r="BL266" i="31"/>
  <c r="BI28" i="31"/>
  <c r="BI59" i="31"/>
  <c r="BI97" i="31"/>
  <c r="BF92" i="31"/>
  <c r="BF93" i="31"/>
  <c r="BF213" i="31"/>
  <c r="BC261" i="31"/>
  <c r="BC250" i="31"/>
  <c r="BC147" i="31"/>
  <c r="BC129" i="31"/>
  <c r="AZ40" i="31"/>
  <c r="AZ240" i="31"/>
  <c r="AZ25" i="31"/>
  <c r="AZ175" i="31"/>
  <c r="AZ78" i="31"/>
  <c r="AW6" i="31"/>
  <c r="AW71" i="31"/>
  <c r="AW27" i="31"/>
  <c r="AW9" i="31"/>
  <c r="AW224" i="31"/>
  <c r="AW260" i="31"/>
  <c r="AW64" i="31"/>
  <c r="AW106" i="31"/>
  <c r="AT101" i="31"/>
  <c r="AT80" i="31"/>
  <c r="AT256" i="31"/>
  <c r="AT117" i="31"/>
  <c r="AQ123" i="31"/>
  <c r="AQ221" i="31"/>
  <c r="AQ99" i="31"/>
  <c r="AQ30" i="31"/>
  <c r="AQ263" i="31"/>
  <c r="AQ212" i="31"/>
  <c r="AQ194" i="31"/>
  <c r="AQ218" i="31"/>
  <c r="AN174" i="31"/>
  <c r="AN223" i="31"/>
  <c r="AN214" i="31"/>
  <c r="AN178" i="31"/>
  <c r="AH257" i="31"/>
  <c r="AH7" i="31"/>
  <c r="AE66" i="31"/>
  <c r="AE154" i="31"/>
  <c r="AE125" i="31"/>
  <c r="AB180" i="31"/>
  <c r="AB254" i="31"/>
  <c r="AB56" i="31"/>
  <c r="AB225" i="31"/>
  <c r="Y145" i="31"/>
  <c r="Y8" i="31"/>
  <c r="Y206" i="31"/>
  <c r="BL43" i="31"/>
  <c r="BL223" i="31"/>
  <c r="BL82" i="31"/>
  <c r="BF228" i="31"/>
  <c r="AN74" i="31"/>
  <c r="AE55" i="31"/>
  <c r="BL128" i="31"/>
  <c r="BL164" i="31"/>
  <c r="BI33" i="31"/>
  <c r="BF113" i="31"/>
  <c r="AW122" i="31"/>
  <c r="BL230" i="31"/>
  <c r="BL47" i="31"/>
  <c r="BL57" i="31"/>
  <c r="BL74" i="31"/>
  <c r="BL52" i="31"/>
  <c r="BL216" i="31"/>
  <c r="BL173" i="31"/>
  <c r="BL68" i="31"/>
  <c r="BL185" i="31"/>
  <c r="BI60" i="31"/>
  <c r="BI138" i="31"/>
  <c r="BI122" i="31"/>
  <c r="BI106" i="31"/>
  <c r="BI200" i="31"/>
  <c r="BI237" i="31"/>
  <c r="BI53" i="31"/>
  <c r="BI116" i="31"/>
  <c r="BI195" i="31"/>
  <c r="BI165" i="31"/>
  <c r="BF164" i="31"/>
  <c r="BF171" i="31"/>
  <c r="BF115" i="31"/>
  <c r="BF88" i="31"/>
  <c r="BF205" i="31"/>
  <c r="BF39" i="31"/>
  <c r="BF188" i="31"/>
  <c r="BF166" i="31"/>
  <c r="BF14" i="31"/>
  <c r="BF257" i="31"/>
  <c r="BC258" i="31"/>
  <c r="BC146" i="31"/>
  <c r="BC41" i="31"/>
  <c r="BC22" i="31"/>
  <c r="BC246" i="31"/>
  <c r="BC51" i="31"/>
  <c r="BC104" i="31"/>
  <c r="BC82" i="31"/>
  <c r="BC25" i="31"/>
  <c r="AZ17" i="31"/>
  <c r="AZ267" i="31"/>
  <c r="AZ150" i="31"/>
  <c r="AZ65" i="31"/>
  <c r="AZ168" i="31"/>
  <c r="AZ174" i="31"/>
  <c r="AZ259" i="31"/>
  <c r="AZ13" i="31"/>
  <c r="AZ255" i="31"/>
  <c r="AW67" i="31"/>
  <c r="AW234" i="31"/>
  <c r="AW101" i="31"/>
  <c r="AW74" i="31"/>
  <c r="AW98" i="31"/>
  <c r="AW60" i="31"/>
  <c r="AW53" i="31"/>
  <c r="AW173" i="31"/>
  <c r="AW109" i="31"/>
  <c r="AW49" i="31"/>
  <c r="AW97" i="31"/>
  <c r="AT100" i="31"/>
  <c r="AT51" i="31"/>
  <c r="AT209" i="31"/>
  <c r="AT141" i="31"/>
  <c r="AT248" i="31"/>
  <c r="AT5" i="31"/>
  <c r="AQ211" i="31"/>
  <c r="AQ118" i="31"/>
  <c r="AQ86" i="31"/>
  <c r="AQ58" i="31"/>
  <c r="AQ235" i="31"/>
  <c r="AN122" i="31"/>
  <c r="AN132" i="31"/>
  <c r="AN97" i="31"/>
  <c r="AH27" i="31"/>
  <c r="AH262" i="31"/>
  <c r="AH189" i="31"/>
  <c r="AH177" i="31"/>
  <c r="AH171" i="31"/>
  <c r="AE114" i="31"/>
  <c r="AE109" i="31"/>
  <c r="AE138" i="31"/>
  <c r="AE129" i="31"/>
  <c r="AB244" i="31"/>
  <c r="Y146" i="31"/>
  <c r="Y243" i="31"/>
  <c r="Y18" i="31"/>
  <c r="Y40" i="31"/>
  <c r="Y240" i="31"/>
  <c r="BL89" i="31"/>
  <c r="BL18" i="31"/>
  <c r="BL32" i="31"/>
  <c r="BL232" i="31"/>
  <c r="BL84" i="31"/>
  <c r="BL259" i="31"/>
  <c r="BL94" i="31"/>
  <c r="BL219" i="31"/>
  <c r="BI249" i="31"/>
  <c r="BI197" i="31"/>
  <c r="BI118" i="31"/>
  <c r="BI206" i="31"/>
  <c r="BI210" i="31"/>
  <c r="BI62" i="31"/>
  <c r="BI137" i="31"/>
  <c r="BI134" i="31"/>
  <c r="BF191" i="31"/>
  <c r="BF168" i="31"/>
  <c r="BF66" i="31"/>
  <c r="BF36" i="31"/>
  <c r="BF10" i="31"/>
  <c r="BF173" i="31"/>
  <c r="BC20" i="31"/>
  <c r="BC198" i="31"/>
  <c r="BC158" i="31"/>
  <c r="BC139" i="31"/>
  <c r="BC231" i="31"/>
  <c r="BC108" i="31"/>
  <c r="BC75" i="31"/>
  <c r="BC252" i="31"/>
  <c r="BC64" i="31"/>
  <c r="BC121" i="31"/>
  <c r="AZ16" i="31"/>
  <c r="AZ120" i="31"/>
  <c r="AZ21" i="31"/>
  <c r="AZ160" i="31"/>
  <c r="AZ33" i="31"/>
  <c r="AZ5" i="31"/>
  <c r="AZ213" i="31"/>
  <c r="AW55" i="31"/>
  <c r="AW171" i="31"/>
  <c r="AW159" i="31"/>
  <c r="AW37" i="31"/>
  <c r="AW151" i="31"/>
  <c r="AW125" i="31"/>
  <c r="AT181" i="31"/>
  <c r="AT206" i="31"/>
  <c r="AT174" i="31"/>
  <c r="AT264" i="31"/>
  <c r="AT255" i="31"/>
  <c r="AT126" i="31"/>
  <c r="AT196" i="31"/>
  <c r="AQ47" i="31"/>
  <c r="AQ240" i="31"/>
  <c r="AQ38" i="31"/>
  <c r="AQ84" i="31"/>
  <c r="AN34" i="31"/>
  <c r="AN109" i="31"/>
  <c r="AN93" i="31"/>
  <c r="AH127" i="31"/>
  <c r="AE183" i="31"/>
  <c r="AE17" i="31"/>
  <c r="AE148" i="31"/>
  <c r="AE157" i="31"/>
  <c r="AB29" i="31"/>
  <c r="AB105" i="31"/>
  <c r="AB199" i="31"/>
  <c r="Y112" i="31"/>
  <c r="V249" i="31"/>
  <c r="V262" i="31"/>
  <c r="S219" i="31"/>
  <c r="P218" i="31"/>
  <c r="P233" i="31"/>
  <c r="AH216" i="31"/>
  <c r="AH252" i="31"/>
  <c r="AE209" i="31"/>
  <c r="V236" i="31"/>
  <c r="V205" i="31"/>
  <c r="V247" i="31"/>
  <c r="V243" i="31"/>
  <c r="V256" i="31"/>
  <c r="V265" i="31"/>
  <c r="V229" i="31"/>
  <c r="V84" i="31"/>
  <c r="BL176" i="31"/>
  <c r="BL179" i="31"/>
  <c r="BF186" i="31"/>
  <c r="AZ182" i="31"/>
  <c r="AW179" i="31"/>
  <c r="AQ176" i="31"/>
  <c r="AQ187" i="31"/>
  <c r="AN181" i="31"/>
  <c r="AN182" i="31"/>
  <c r="AH179" i="31"/>
  <c r="AE185" i="31"/>
  <c r="M185" i="31"/>
  <c r="AZ180" i="31"/>
  <c r="AZ184" i="31"/>
  <c r="AQ186" i="31"/>
  <c r="AH178" i="31"/>
  <c r="AE181" i="31"/>
  <c r="Y189" i="31"/>
  <c r="BL215" i="31"/>
  <c r="BL249" i="31"/>
  <c r="BL229" i="31"/>
  <c r="BI214" i="31"/>
  <c r="BI268" i="31"/>
  <c r="BI259" i="31"/>
  <c r="BF223" i="31"/>
  <c r="BF217" i="31"/>
  <c r="BF260" i="31"/>
  <c r="BF222" i="31"/>
  <c r="BC228" i="31"/>
  <c r="BC230" i="31"/>
  <c r="BC262" i="31"/>
  <c r="BC265" i="31"/>
  <c r="BC232" i="31"/>
  <c r="AZ254" i="31"/>
  <c r="AZ215" i="31"/>
  <c r="AZ205" i="31"/>
  <c r="AZ264" i="31"/>
  <c r="AZ222" i="31"/>
  <c r="AW235" i="31"/>
  <c r="AW241" i="31"/>
  <c r="AW253" i="31"/>
  <c r="AW213" i="31"/>
  <c r="AT266" i="31"/>
  <c r="AT252" i="31"/>
  <c r="AT225" i="31"/>
  <c r="AT229" i="31"/>
  <c r="AQ207" i="31"/>
  <c r="AQ213" i="31"/>
  <c r="AN265" i="31"/>
  <c r="AN258" i="31"/>
  <c r="AN255" i="31"/>
  <c r="AN250" i="31"/>
  <c r="AH206" i="31"/>
  <c r="AH237" i="31"/>
  <c r="AH229" i="31"/>
  <c r="AH245" i="31"/>
  <c r="AH250" i="31"/>
  <c r="AH235" i="31"/>
  <c r="AE204" i="31"/>
  <c r="AE236" i="31"/>
  <c r="AE232" i="31"/>
  <c r="AE242" i="31"/>
  <c r="AB257" i="31"/>
  <c r="AB227" i="31"/>
  <c r="AB210" i="31"/>
  <c r="AB229" i="31"/>
  <c r="AB234" i="31"/>
  <c r="AB249" i="31"/>
  <c r="Y260" i="31"/>
  <c r="Y208" i="31"/>
  <c r="Y246" i="31"/>
  <c r="Y228" i="31"/>
  <c r="Y256" i="31"/>
  <c r="Y217" i="31"/>
  <c r="Y270" i="31"/>
  <c r="Y250" i="31"/>
  <c r="Y218" i="31"/>
  <c r="Y251" i="31"/>
  <c r="V211" i="31"/>
  <c r="V204" i="31"/>
  <c r="V209" i="31"/>
  <c r="M204" i="31"/>
  <c r="BL263" i="31"/>
  <c r="BL27" i="31"/>
  <c r="BL48" i="31"/>
  <c r="BL119" i="31"/>
  <c r="BL113" i="31"/>
  <c r="BL141" i="31"/>
  <c r="BL100" i="31"/>
  <c r="BL242" i="31"/>
  <c r="BL28" i="31"/>
  <c r="BL126" i="31"/>
  <c r="BL4" i="31"/>
  <c r="BL59" i="31"/>
  <c r="BL188" i="31"/>
  <c r="BL228" i="31"/>
  <c r="BL250" i="31"/>
  <c r="BL63" i="31"/>
  <c r="BL53" i="31"/>
  <c r="BI170" i="31"/>
  <c r="BI125" i="31"/>
  <c r="BI115" i="31"/>
  <c r="BI264" i="31"/>
  <c r="BI17" i="31"/>
  <c r="BI171" i="31"/>
  <c r="BI95" i="31"/>
  <c r="BI211" i="31"/>
  <c r="BI64" i="31"/>
  <c r="BI43" i="31"/>
  <c r="BI213" i="31"/>
  <c r="BI159" i="31"/>
  <c r="BI238" i="31"/>
  <c r="BI31" i="31"/>
  <c r="BF90" i="31"/>
  <c r="BF32" i="31"/>
  <c r="BF183" i="31"/>
  <c r="BF218" i="31"/>
  <c r="BF150" i="31"/>
  <c r="BF69" i="31"/>
  <c r="BF149" i="31"/>
  <c r="BF62" i="31"/>
  <c r="BF204" i="31"/>
  <c r="BF104" i="31"/>
  <c r="BF246" i="31"/>
  <c r="BF23" i="31"/>
  <c r="BF243" i="31"/>
  <c r="BF157" i="31"/>
  <c r="BF267" i="31"/>
  <c r="BF210" i="31"/>
  <c r="BF185" i="31"/>
  <c r="BF153" i="31"/>
  <c r="BC105" i="31"/>
  <c r="BC18" i="31"/>
  <c r="BC172" i="31"/>
  <c r="BC106" i="31"/>
  <c r="BC256" i="31"/>
  <c r="BC29" i="31"/>
  <c r="BC156" i="31"/>
  <c r="BC6" i="31"/>
  <c r="BC50" i="31"/>
  <c r="BC96" i="31"/>
  <c r="BC191" i="31"/>
  <c r="BC58" i="31"/>
  <c r="BC81" i="31"/>
  <c r="BC174" i="31"/>
  <c r="BC206" i="31"/>
  <c r="BC244" i="31"/>
  <c r="AZ227" i="31"/>
  <c r="AZ219" i="31"/>
  <c r="AZ42" i="31"/>
  <c r="AZ220" i="31"/>
  <c r="AZ234" i="31"/>
  <c r="AZ116" i="31"/>
  <c r="AZ165" i="31"/>
  <c r="AZ163" i="31"/>
  <c r="AZ67" i="31"/>
  <c r="AZ185" i="31"/>
  <c r="AZ251" i="31"/>
  <c r="AZ229" i="31"/>
  <c r="AZ79" i="31"/>
  <c r="AZ130" i="31"/>
  <c r="AZ49" i="31"/>
  <c r="AZ178" i="31"/>
  <c r="AZ155" i="31"/>
  <c r="AW148" i="31"/>
  <c r="AW103" i="31"/>
  <c r="AW256" i="31"/>
  <c r="AW83" i="31"/>
  <c r="AW59" i="31"/>
  <c r="AW93" i="31"/>
  <c r="AW265" i="31"/>
  <c r="AW31" i="31"/>
  <c r="AW47" i="31"/>
  <c r="AW169" i="31"/>
  <c r="AW87" i="31"/>
  <c r="AW162" i="31"/>
  <c r="AW144" i="31"/>
  <c r="AW189" i="31"/>
  <c r="AW242" i="31"/>
  <c r="AW207" i="31"/>
  <c r="AT146" i="31"/>
  <c r="AT221" i="31"/>
  <c r="AT2" i="31"/>
  <c r="AT32" i="31"/>
  <c r="AT136" i="31"/>
  <c r="AT267" i="31"/>
  <c r="AT77" i="31"/>
  <c r="AT8" i="31"/>
  <c r="AT66" i="31"/>
  <c r="AT214" i="31"/>
  <c r="AT190" i="31"/>
  <c r="AT167" i="31"/>
  <c r="AT160" i="31"/>
  <c r="AT251" i="31"/>
  <c r="AT183" i="31"/>
  <c r="AT165" i="31"/>
  <c r="AQ110" i="31"/>
  <c r="AQ106" i="31"/>
  <c r="AQ92" i="31"/>
  <c r="AQ19" i="31"/>
  <c r="AQ223" i="31"/>
  <c r="AQ79" i="31"/>
  <c r="AQ254" i="31"/>
  <c r="AQ168" i="31"/>
  <c r="AQ59" i="31"/>
  <c r="AQ39" i="31"/>
  <c r="AQ71" i="31"/>
  <c r="AQ126" i="31"/>
  <c r="AQ40" i="31"/>
  <c r="AQ180" i="31"/>
  <c r="AQ7" i="31"/>
  <c r="AQ140" i="31"/>
  <c r="AQ163" i="31"/>
  <c r="AQ154" i="31"/>
  <c r="AQ49" i="31"/>
  <c r="AQ21" i="31"/>
  <c r="AQ253" i="31"/>
  <c r="AN87" i="31"/>
  <c r="AN142" i="31"/>
  <c r="AN44" i="31"/>
  <c r="AN4" i="31"/>
  <c r="AN251" i="31"/>
  <c r="AN160" i="31"/>
  <c r="AN114" i="31"/>
  <c r="AN81" i="31"/>
  <c r="AN13" i="31"/>
  <c r="AN45" i="31"/>
  <c r="AN199" i="31"/>
  <c r="AN53" i="31"/>
  <c r="AN210" i="31"/>
  <c r="AH16" i="31"/>
  <c r="AH120" i="31"/>
  <c r="AH221" i="31"/>
  <c r="AH213" i="31"/>
  <c r="AH64" i="31"/>
  <c r="AH182" i="31"/>
  <c r="AH233" i="31"/>
  <c r="AH162" i="31"/>
  <c r="AH254" i="31"/>
  <c r="AH131" i="31"/>
  <c r="AH70" i="31"/>
  <c r="AH253" i="31"/>
  <c r="AH31" i="31"/>
  <c r="AH33" i="31"/>
  <c r="AH142" i="31"/>
  <c r="AH263" i="31"/>
  <c r="AE211" i="31"/>
  <c r="AE124" i="31"/>
  <c r="AE32" i="31"/>
  <c r="AE37" i="31"/>
  <c r="V225" i="31"/>
  <c r="V196" i="31"/>
  <c r="V104" i="31"/>
  <c r="V112" i="31"/>
  <c r="V30" i="31"/>
  <c r="V223" i="31"/>
  <c r="S92" i="31"/>
  <c r="S237" i="31"/>
  <c r="S152" i="31"/>
  <c r="P128" i="31"/>
  <c r="M87" i="31"/>
  <c r="P143" i="31"/>
  <c r="M26" i="31"/>
  <c r="M182" i="31"/>
  <c r="P60" i="31"/>
  <c r="P226" i="31"/>
  <c r="S211" i="31"/>
  <c r="S161" i="31"/>
  <c r="M100" i="31"/>
  <c r="S238" i="31"/>
  <c r="S270" i="31"/>
  <c r="S243" i="31"/>
  <c r="M184" i="31"/>
  <c r="M225" i="31"/>
  <c r="AE192" i="31"/>
  <c r="AE215" i="31"/>
  <c r="AE225" i="31"/>
  <c r="AE89" i="31"/>
  <c r="AE122" i="31"/>
  <c r="AE251" i="31"/>
  <c r="AE41" i="31"/>
  <c r="AE222" i="31"/>
  <c r="AE58" i="31"/>
  <c r="AE255" i="31"/>
  <c r="AE42" i="31"/>
  <c r="AE153" i="31"/>
  <c r="AB4" i="31"/>
  <c r="AB77" i="31"/>
  <c r="AB50" i="31"/>
  <c r="AB116" i="31"/>
  <c r="AB34" i="31"/>
  <c r="AB53" i="31"/>
  <c r="AB239" i="31"/>
  <c r="AB141" i="31"/>
  <c r="AB45" i="31"/>
  <c r="AB262" i="31"/>
  <c r="AB23" i="31"/>
  <c r="AB13" i="31"/>
  <c r="AB110" i="31"/>
  <c r="AB231" i="31"/>
  <c r="AB73" i="31"/>
  <c r="AB149" i="31"/>
  <c r="Y54" i="31"/>
  <c r="Y212" i="31"/>
  <c r="Y93" i="31"/>
  <c r="Y248" i="31"/>
  <c r="Y188" i="31"/>
  <c r="Y174" i="31"/>
  <c r="Y113" i="31"/>
  <c r="Y37" i="31"/>
  <c r="Y143" i="31"/>
  <c r="Y261" i="31"/>
  <c r="Y167" i="31"/>
  <c r="Y51" i="31"/>
  <c r="V192" i="31"/>
  <c r="V157" i="31"/>
  <c r="V183" i="31"/>
  <c r="V122" i="31"/>
  <c r="V172" i="31"/>
  <c r="V109" i="31"/>
  <c r="V199" i="31"/>
  <c r="V170" i="31"/>
  <c r="V194" i="31"/>
  <c r="V213" i="31"/>
  <c r="V33" i="31"/>
  <c r="V47" i="31"/>
  <c r="V3" i="31"/>
  <c r="V123" i="31"/>
  <c r="V191" i="31"/>
  <c r="V43" i="31"/>
  <c r="V144" i="31"/>
  <c r="V137" i="31"/>
  <c r="V103" i="31"/>
  <c r="V22" i="31"/>
  <c r="V266" i="31"/>
  <c r="V235" i="31"/>
  <c r="V60" i="31"/>
  <c r="S260" i="31"/>
  <c r="S178" i="31"/>
  <c r="M145" i="31"/>
  <c r="P153" i="31"/>
  <c r="M160" i="31"/>
  <c r="P6" i="31"/>
  <c r="M76" i="31"/>
  <c r="M135" i="31"/>
  <c r="P155" i="31"/>
  <c r="P28" i="31"/>
  <c r="M81" i="31"/>
  <c r="S25" i="31"/>
  <c r="S40" i="31"/>
  <c r="P141" i="31"/>
  <c r="P116" i="31"/>
  <c r="P14" i="31"/>
  <c r="S250" i="31"/>
  <c r="M186" i="31"/>
  <c r="P132" i="31"/>
  <c r="S214" i="31"/>
  <c r="P258" i="31"/>
  <c r="P230" i="31"/>
  <c r="AH117" i="31"/>
  <c r="AH87" i="31"/>
  <c r="Y224" i="31"/>
  <c r="Y259" i="31"/>
  <c r="V162" i="31"/>
  <c r="V127" i="31"/>
  <c r="V101" i="31"/>
  <c r="V125" i="31"/>
  <c r="V118" i="31"/>
  <c r="V10" i="31"/>
  <c r="V77" i="31"/>
  <c r="V74" i="31"/>
  <c r="V198" i="31"/>
  <c r="V52" i="31"/>
  <c r="V264" i="31"/>
  <c r="V190" i="31"/>
  <c r="S96" i="31"/>
  <c r="P101" i="31"/>
  <c r="P217" i="31"/>
  <c r="M152" i="31"/>
  <c r="S189" i="31"/>
  <c r="P244" i="31"/>
  <c r="P158" i="31"/>
  <c r="S138" i="31"/>
  <c r="V107" i="31"/>
  <c r="V214" i="31"/>
  <c r="V85" i="31"/>
  <c r="V174" i="31"/>
  <c r="V179" i="31"/>
  <c r="S123" i="31"/>
  <c r="P256" i="31"/>
  <c r="S258" i="31"/>
  <c r="P97" i="31"/>
  <c r="P122" i="31"/>
  <c r="M93" i="31"/>
  <c r="BC49" i="31"/>
  <c r="BC73" i="31"/>
  <c r="BC210" i="31"/>
  <c r="BC204" i="31"/>
  <c r="AZ105" i="31"/>
  <c r="AZ18" i="31"/>
  <c r="AW156" i="31"/>
  <c r="AW251" i="31"/>
  <c r="AW165" i="31"/>
  <c r="AW185" i="31"/>
  <c r="BI24" i="31"/>
  <c r="BL115" i="31"/>
  <c r="BL184" i="31"/>
  <c r="BL227" i="31"/>
  <c r="BL80" i="31"/>
  <c r="BL162" i="31"/>
  <c r="BL206" i="31"/>
  <c r="BL69" i="31"/>
  <c r="BL166" i="31"/>
  <c r="BL172" i="31"/>
  <c r="BL147" i="31"/>
  <c r="BL251" i="31"/>
  <c r="BL191" i="31"/>
  <c r="BL139" i="31"/>
  <c r="BL44" i="31"/>
  <c r="BL145" i="31"/>
  <c r="BL159" i="31"/>
  <c r="BL14" i="31"/>
  <c r="BL129" i="31"/>
  <c r="BL41" i="31"/>
  <c r="BL64" i="31"/>
  <c r="BL217" i="31"/>
  <c r="BL190" i="31"/>
  <c r="BL106" i="31"/>
  <c r="BL110" i="31"/>
  <c r="BL187" i="31"/>
  <c r="BL8" i="31"/>
  <c r="BL107" i="31"/>
  <c r="BL186" i="31"/>
  <c r="BL267" i="31"/>
  <c r="BL95" i="31"/>
  <c r="BL197" i="31"/>
  <c r="BL20" i="31"/>
  <c r="BI252" i="31"/>
  <c r="BI123" i="31"/>
  <c r="BI105" i="31"/>
  <c r="BI29" i="31"/>
  <c r="BI199" i="31"/>
  <c r="BI77" i="31"/>
  <c r="BI178" i="31"/>
  <c r="BI16" i="31"/>
  <c r="BI37" i="31"/>
  <c r="BI87" i="31"/>
  <c r="BI112" i="31"/>
  <c r="BI247" i="31"/>
  <c r="BI99" i="31"/>
  <c r="BI114" i="31"/>
  <c r="BI26" i="31"/>
  <c r="BI157" i="31"/>
  <c r="BI225" i="31"/>
  <c r="BI173" i="31"/>
  <c r="BI221" i="31"/>
  <c r="BI207" i="31"/>
  <c r="BI152" i="31"/>
  <c r="BI108" i="31"/>
  <c r="BI149" i="31"/>
  <c r="BI127" i="31"/>
  <c r="BI124" i="31"/>
  <c r="BI83" i="31"/>
  <c r="BI230" i="31"/>
  <c r="BI71" i="31"/>
  <c r="BI104" i="31"/>
  <c r="BI161" i="31"/>
  <c r="BI236" i="31"/>
  <c r="BI57" i="31"/>
  <c r="BI21" i="31"/>
  <c r="BI144" i="31"/>
  <c r="BI222" i="31"/>
  <c r="BF22" i="31"/>
  <c r="BF244" i="31"/>
  <c r="BF235" i="31"/>
  <c r="BF72" i="31"/>
  <c r="BF116" i="31"/>
  <c r="BF229" i="31"/>
  <c r="BF130" i="31"/>
  <c r="BF263" i="31"/>
  <c r="BF52" i="31"/>
  <c r="BF65" i="31"/>
  <c r="BF35" i="31"/>
  <c r="BF81" i="31"/>
  <c r="BF121" i="31"/>
  <c r="BF224" i="31"/>
  <c r="BF2" i="31"/>
  <c r="BF232" i="31"/>
  <c r="BF245" i="31"/>
  <c r="BF80" i="31"/>
  <c r="BF55" i="31"/>
  <c r="BF45" i="31"/>
  <c r="BF82" i="31"/>
  <c r="BF54" i="31"/>
  <c r="BF40" i="31"/>
  <c r="BF184" i="31"/>
  <c r="BF200" i="31"/>
  <c r="BF5" i="31"/>
  <c r="BF18" i="31"/>
  <c r="BF172" i="31"/>
  <c r="BF89" i="31"/>
  <c r="BF239" i="31"/>
  <c r="BF19" i="31"/>
  <c r="BF138" i="31"/>
  <c r="BF219" i="31"/>
  <c r="BC215" i="31"/>
  <c r="BC133" i="31"/>
  <c r="BC46" i="31"/>
  <c r="BC181" i="31"/>
  <c r="BC59" i="31"/>
  <c r="BC126" i="31"/>
  <c r="BC196" i="31"/>
  <c r="BC61" i="31"/>
  <c r="BC167" i="31"/>
  <c r="BC24" i="31"/>
  <c r="BC242" i="31"/>
  <c r="BC270" i="31"/>
  <c r="BC155" i="31"/>
  <c r="BC212" i="31"/>
  <c r="BC118" i="31"/>
  <c r="BC179" i="31"/>
  <c r="BC9" i="31"/>
  <c r="BC189" i="31"/>
  <c r="BC164" i="31"/>
  <c r="BC4" i="31"/>
  <c r="BC124" i="31"/>
  <c r="BC190" i="31"/>
  <c r="BC205" i="31"/>
  <c r="BC234" i="31"/>
  <c r="BC145" i="31"/>
  <c r="BC117" i="31"/>
  <c r="BC3" i="31"/>
  <c r="BC88" i="31"/>
  <c r="BC111" i="31"/>
  <c r="BC33" i="31"/>
  <c r="BC70" i="31"/>
  <c r="BC76" i="31"/>
  <c r="BC13" i="31"/>
  <c r="BC57" i="31"/>
  <c r="BC165" i="31"/>
  <c r="BC26" i="31"/>
  <c r="AZ69" i="31"/>
  <c r="AZ166" i="31"/>
  <c r="AZ197" i="31"/>
  <c r="AZ114" i="31"/>
  <c r="AZ269" i="31"/>
  <c r="AZ60" i="31"/>
  <c r="AZ11" i="31"/>
  <c r="AZ113" i="31"/>
  <c r="AZ68" i="31"/>
  <c r="AZ43" i="31"/>
  <c r="AZ7" i="31"/>
  <c r="AZ107" i="31"/>
  <c r="AZ146" i="31"/>
  <c r="AZ52" i="31"/>
  <c r="AZ51" i="31"/>
  <c r="AZ14" i="31"/>
  <c r="AZ235" i="31"/>
  <c r="AZ151" i="31"/>
  <c r="AZ97" i="31"/>
  <c r="AZ138" i="31"/>
  <c r="AZ154" i="31"/>
  <c r="AZ56" i="31"/>
  <c r="AZ30" i="31"/>
  <c r="AZ72" i="31"/>
  <c r="AZ101" i="31"/>
  <c r="AZ109" i="31"/>
  <c r="AZ233" i="31"/>
  <c r="AZ23" i="31"/>
  <c r="AZ228" i="31"/>
  <c r="AZ62" i="31"/>
  <c r="AZ171" i="31"/>
  <c r="AZ27" i="31"/>
  <c r="AZ41" i="31"/>
  <c r="AZ266" i="31"/>
  <c r="AZ260" i="31"/>
  <c r="AZ148" i="31"/>
  <c r="AZ112" i="31"/>
  <c r="AW267" i="31"/>
  <c r="AW214" i="31"/>
  <c r="AW25" i="31"/>
  <c r="AW231" i="31"/>
  <c r="AW100" i="31"/>
  <c r="AW195" i="31"/>
  <c r="AW38" i="31"/>
  <c r="AW255" i="31"/>
  <c r="AW143" i="31"/>
  <c r="AW194" i="31"/>
  <c r="AW77" i="31"/>
  <c r="AW249" i="31"/>
  <c r="AW209" i="31"/>
  <c r="AW81" i="31"/>
  <c r="AW187" i="31"/>
  <c r="AW223" i="31"/>
  <c r="AW259" i="31"/>
  <c r="AW22" i="31"/>
  <c r="AW141" i="31"/>
  <c r="AW134" i="31"/>
  <c r="AW225" i="31"/>
  <c r="AW199" i="31"/>
  <c r="AW172" i="31"/>
  <c r="AW247" i="31"/>
  <c r="AW196" i="31"/>
  <c r="AW8" i="31"/>
  <c r="AW131" i="31"/>
  <c r="AW128" i="31"/>
  <c r="AW91" i="31"/>
  <c r="AW137" i="31"/>
  <c r="AW254" i="31"/>
  <c r="AW24" i="31"/>
  <c r="AW78" i="31"/>
  <c r="AW136" i="31"/>
  <c r="AW3" i="31"/>
  <c r="AW257" i="31"/>
  <c r="AW96" i="31"/>
  <c r="AW210" i="31"/>
  <c r="AW205" i="31"/>
  <c r="AW170" i="31"/>
  <c r="AW167" i="31"/>
  <c r="AW115" i="31"/>
  <c r="AW188" i="31"/>
  <c r="AT64" i="31"/>
  <c r="AT191" i="31"/>
  <c r="AT155" i="31"/>
  <c r="AT154" i="31"/>
  <c r="AT261" i="31"/>
  <c r="AT270" i="31"/>
  <c r="AT39" i="31"/>
  <c r="AT43" i="31"/>
  <c r="AT99" i="31"/>
  <c r="AT102" i="31"/>
  <c r="AT12" i="31"/>
  <c r="AT240" i="31"/>
  <c r="AT226" i="31"/>
  <c r="AT105" i="31"/>
  <c r="AT212" i="31"/>
  <c r="AT50" i="31"/>
  <c r="AT68" i="31"/>
  <c r="AT94" i="31"/>
  <c r="AT34" i="31"/>
  <c r="AT30" i="31"/>
  <c r="AT127" i="31"/>
  <c r="AT118" i="31"/>
  <c r="AT166" i="31"/>
  <c r="AT246" i="31"/>
  <c r="AT28" i="31"/>
  <c r="AT186" i="31"/>
  <c r="AT74" i="31"/>
  <c r="AT40" i="31"/>
  <c r="AT230" i="31"/>
  <c r="AT85" i="31"/>
  <c r="AT200" i="31"/>
  <c r="AT79" i="31"/>
  <c r="AT149" i="31"/>
  <c r="AT21" i="31"/>
  <c r="AT57" i="31"/>
  <c r="AT56" i="31"/>
  <c r="AT48" i="31"/>
  <c r="AT244" i="31"/>
  <c r="AQ16" i="31"/>
  <c r="AQ262" i="31"/>
  <c r="AQ11" i="31"/>
  <c r="AQ51" i="31"/>
  <c r="AQ245" i="31"/>
  <c r="AQ124" i="31"/>
  <c r="AQ265" i="31"/>
  <c r="AQ147" i="31"/>
  <c r="AQ72" i="31"/>
  <c r="AQ233" i="31"/>
  <c r="AQ269" i="31"/>
  <c r="AQ25" i="31"/>
  <c r="AQ93" i="31"/>
  <c r="AQ179" i="31"/>
  <c r="AQ142" i="31"/>
  <c r="AQ173" i="31"/>
  <c r="AQ248" i="31"/>
  <c r="AQ132" i="31"/>
  <c r="AQ83" i="31"/>
  <c r="AQ204" i="31"/>
  <c r="AQ198" i="31"/>
  <c r="AQ231" i="31"/>
  <c r="AQ117" i="31"/>
  <c r="AQ224" i="31"/>
  <c r="AQ65" i="31"/>
  <c r="AQ46" i="31"/>
  <c r="AQ109" i="31"/>
  <c r="AQ144" i="31"/>
  <c r="AQ234" i="31"/>
  <c r="AQ91" i="31"/>
  <c r="AQ148" i="31"/>
  <c r="AQ95" i="31"/>
  <c r="AQ185" i="31"/>
  <c r="AQ45" i="31"/>
  <c r="AQ145" i="31"/>
  <c r="AQ36" i="31"/>
  <c r="AQ41" i="31"/>
  <c r="AQ150" i="31"/>
  <c r="AQ195" i="31"/>
  <c r="AN192" i="31"/>
  <c r="AN235" i="31"/>
  <c r="AN82" i="31"/>
  <c r="AN183" i="31"/>
  <c r="AN15" i="31"/>
  <c r="AN242" i="31"/>
  <c r="AN98" i="31"/>
  <c r="AN60" i="31"/>
  <c r="AN169" i="31"/>
  <c r="AN268" i="31"/>
  <c r="AN23" i="31"/>
  <c r="AN172" i="31"/>
  <c r="AN219" i="31"/>
  <c r="AN64" i="31"/>
  <c r="AN260" i="31"/>
  <c r="AN119" i="31"/>
  <c r="AN211" i="31"/>
  <c r="AN17" i="31"/>
  <c r="AN270" i="31"/>
  <c r="AN104" i="31"/>
  <c r="AN121" i="31"/>
  <c r="AN37" i="31"/>
  <c r="AN85" i="31"/>
  <c r="AN12" i="31"/>
  <c r="AN159" i="31"/>
  <c r="AN136" i="31"/>
  <c r="AN194" i="31"/>
  <c r="AN26" i="31"/>
  <c r="AN218" i="31"/>
  <c r="AN89" i="31"/>
  <c r="AN70" i="31"/>
  <c r="AH158" i="31"/>
  <c r="AH119" i="31"/>
  <c r="AH123" i="31"/>
  <c r="AH176" i="31"/>
  <c r="AH261" i="31"/>
  <c r="AH150" i="31"/>
  <c r="AH259" i="31"/>
  <c r="AH231" i="31"/>
  <c r="AH103" i="31"/>
  <c r="AH156" i="31"/>
  <c r="AH77" i="31"/>
  <c r="AH248" i="31"/>
  <c r="AH136" i="31"/>
  <c r="AH63" i="31"/>
  <c r="AH34" i="31"/>
  <c r="AH5" i="31"/>
  <c r="AH194" i="31"/>
  <c r="AT257" i="31"/>
  <c r="AT169" i="31"/>
  <c r="AT54" i="31"/>
  <c r="AT210" i="31"/>
  <c r="AQ50" i="31"/>
  <c r="AQ199" i="31"/>
  <c r="AQ61" i="31"/>
  <c r="AH197" i="31"/>
  <c r="AH192" i="31"/>
  <c r="AH41" i="31"/>
  <c r="AH222" i="31"/>
  <c r="AH155" i="31"/>
  <c r="AH93" i="31"/>
  <c r="AH102" i="31"/>
  <c r="AH58" i="31"/>
  <c r="AH185" i="31"/>
  <c r="AE130" i="31"/>
  <c r="AE13" i="31"/>
  <c r="AE143" i="31"/>
  <c r="AE163" i="31"/>
  <c r="AE53" i="31"/>
  <c r="AE23" i="31"/>
  <c r="AE231" i="31"/>
  <c r="AE249" i="31"/>
  <c r="AB37" i="31"/>
  <c r="AB190" i="31"/>
  <c r="AB270" i="31"/>
  <c r="AB174" i="31"/>
  <c r="AB251" i="31"/>
  <c r="AB193" i="31"/>
  <c r="AB35" i="31"/>
  <c r="AB96" i="31"/>
  <c r="AB25" i="31"/>
  <c r="Y34" i="31"/>
  <c r="Y183" i="31"/>
  <c r="Y231" i="31"/>
  <c r="Y191" i="31"/>
  <c r="AH89" i="31"/>
  <c r="AH195" i="31"/>
  <c r="AH74" i="31"/>
  <c r="AH44" i="31"/>
  <c r="AH246" i="31"/>
  <c r="AH80" i="31"/>
  <c r="AH4" i="31"/>
  <c r="AH228" i="31"/>
  <c r="AH26" i="31"/>
  <c r="AH143" i="31"/>
  <c r="AH260" i="31"/>
  <c r="AH46" i="31"/>
  <c r="AH153" i="31"/>
  <c r="AH130" i="31"/>
  <c r="AH265" i="31"/>
  <c r="AH208" i="31"/>
  <c r="AH82" i="31"/>
  <c r="AH62" i="31"/>
  <c r="AH23" i="31"/>
  <c r="AH255" i="31"/>
  <c r="AH157" i="31"/>
  <c r="AH110" i="31"/>
  <c r="AH128" i="31"/>
  <c r="AH163" i="31"/>
  <c r="AH187" i="31"/>
  <c r="AH126" i="31"/>
  <c r="AE99" i="31"/>
  <c r="AE257" i="31"/>
  <c r="AE218" i="31"/>
  <c r="AE196" i="31"/>
  <c r="AE171" i="31"/>
  <c r="AE270" i="31"/>
  <c r="AE14" i="31"/>
  <c r="AE30" i="31"/>
  <c r="AE247" i="31"/>
  <c r="AE29" i="31"/>
  <c r="AE50" i="31"/>
  <c r="AE145" i="31"/>
  <c r="AE268" i="31"/>
  <c r="AE193" i="31"/>
  <c r="AE8" i="31"/>
  <c r="AE94" i="31"/>
  <c r="AE177" i="31"/>
  <c r="AE159" i="31"/>
  <c r="AE118" i="31"/>
  <c r="AE210" i="31"/>
  <c r="AE48" i="31"/>
  <c r="AE9" i="31"/>
  <c r="AE151" i="31"/>
  <c r="AE36" i="31"/>
  <c r="AE7" i="31"/>
  <c r="AE19" i="31"/>
  <c r="AE88" i="31"/>
  <c r="AE161" i="31"/>
  <c r="AE267" i="31"/>
  <c r="AE141" i="31"/>
  <c r="AE73" i="31"/>
  <c r="AE40" i="31"/>
  <c r="AE220" i="31"/>
  <c r="AE11" i="31"/>
  <c r="AE3" i="31"/>
  <c r="AE262" i="31"/>
  <c r="AE35" i="31"/>
  <c r="AE191" i="31"/>
  <c r="AE96" i="31"/>
  <c r="AE252" i="31"/>
  <c r="AE98" i="31"/>
  <c r="AE212" i="31"/>
  <c r="AE61" i="31"/>
  <c r="AE235" i="31"/>
  <c r="AE45" i="31"/>
  <c r="AE75" i="31"/>
  <c r="AE229" i="31"/>
  <c r="AB176" i="31"/>
  <c r="AB224" i="31"/>
  <c r="AB81" i="31"/>
  <c r="AB97" i="31"/>
  <c r="AB31" i="31"/>
  <c r="AB109" i="31"/>
  <c r="AB173" i="31"/>
  <c r="AB214" i="31"/>
  <c r="AB62" i="31"/>
  <c r="AB139" i="31"/>
  <c r="AB129" i="31"/>
  <c r="AB49" i="31"/>
  <c r="AB113" i="31"/>
  <c r="AB236" i="31"/>
  <c r="AB83" i="31"/>
  <c r="AB154" i="31"/>
  <c r="AB135" i="31"/>
  <c r="AB117" i="31"/>
  <c r="AB55" i="31"/>
  <c r="AB127" i="31"/>
  <c r="AB194" i="31"/>
  <c r="AB156" i="31"/>
  <c r="AB183" i="31"/>
  <c r="AB51" i="31"/>
  <c r="AB179" i="31"/>
  <c r="AB138" i="31"/>
  <c r="AB46" i="31"/>
  <c r="AB248" i="31"/>
  <c r="AB134" i="31"/>
  <c r="AB144" i="31"/>
  <c r="AB207" i="31"/>
  <c r="AB103" i="31"/>
  <c r="AB243" i="31"/>
  <c r="AB20" i="31"/>
  <c r="AB209" i="31"/>
  <c r="AB33" i="31"/>
  <c r="AB121" i="31"/>
  <c r="AB216" i="31"/>
  <c r="AB17" i="31"/>
  <c r="AB47" i="31"/>
  <c r="AB228" i="31"/>
  <c r="AB104" i="31"/>
  <c r="AB157" i="31"/>
  <c r="AB43" i="31"/>
  <c r="AB226" i="31"/>
  <c r="AB217" i="31"/>
  <c r="AB24" i="31"/>
  <c r="AB208" i="31"/>
  <c r="AB74" i="31"/>
  <c r="AB68" i="31"/>
  <c r="AB44" i="31"/>
  <c r="AB256" i="31"/>
  <c r="AB206" i="31"/>
  <c r="Y66" i="31"/>
  <c r="Y61" i="31"/>
  <c r="Y38" i="31"/>
  <c r="Y227" i="31"/>
  <c r="Y118" i="31"/>
  <c r="Y130" i="31"/>
  <c r="Y229" i="31"/>
  <c r="Y64" i="31"/>
  <c r="Y211" i="31"/>
  <c r="Y213" i="31"/>
  <c r="Y106" i="31"/>
  <c r="Y200" i="31"/>
  <c r="Y125" i="31"/>
  <c r="Y84" i="31"/>
  <c r="Y168" i="31"/>
  <c r="Y165" i="31"/>
  <c r="Y192" i="31"/>
  <c r="Y204" i="31"/>
  <c r="Y52" i="31"/>
  <c r="Y85" i="31"/>
  <c r="Y242" i="31"/>
  <c r="Y142" i="31"/>
  <c r="Y210" i="31"/>
  <c r="Y244" i="31"/>
  <c r="Y166" i="31"/>
  <c r="Y69" i="31"/>
  <c r="Y254" i="31"/>
  <c r="Y5" i="31"/>
  <c r="Y199" i="31"/>
  <c r="Y67" i="31"/>
  <c r="Y6" i="31"/>
  <c r="Y140" i="31"/>
  <c r="Y36" i="31"/>
  <c r="Y59" i="31"/>
  <c r="Y172" i="31"/>
  <c r="Y89" i="31"/>
  <c r="Y247" i="31"/>
  <c r="Y148" i="31"/>
  <c r="Y133" i="31"/>
  <c r="Y82" i="31"/>
  <c r="Y42" i="31"/>
  <c r="Y126" i="31"/>
  <c r="Y184" i="31"/>
  <c r="Y70" i="31"/>
  <c r="Y23" i="31"/>
  <c r="Y262" i="31"/>
  <c r="Y44" i="31"/>
  <c r="Y268" i="31"/>
  <c r="Y123" i="31"/>
  <c r="Y13" i="31"/>
  <c r="V40" i="31"/>
  <c r="V167" i="31"/>
  <c r="V210" i="31"/>
  <c r="V184" i="31"/>
  <c r="S233" i="31"/>
  <c r="S56" i="31"/>
  <c r="S180" i="31"/>
  <c r="P8" i="31"/>
  <c r="S139" i="31"/>
  <c r="S28" i="31"/>
  <c r="M3" i="31"/>
  <c r="M86" i="31"/>
  <c r="S14" i="31"/>
  <c r="S145" i="31"/>
  <c r="M246" i="31"/>
  <c r="P47" i="31"/>
  <c r="V215" i="31"/>
  <c r="V49" i="31"/>
  <c r="V250" i="31"/>
  <c r="V42" i="31"/>
  <c r="S88" i="31"/>
  <c r="P172" i="31"/>
  <c r="P176" i="31"/>
  <c r="Y180" i="31"/>
  <c r="V146" i="31"/>
  <c r="V78" i="31"/>
  <c r="V32" i="31"/>
  <c r="V29" i="31"/>
  <c r="V48" i="31"/>
  <c r="V81" i="31"/>
  <c r="V41" i="31"/>
  <c r="V156" i="31"/>
  <c r="V9" i="31"/>
  <c r="V120" i="31"/>
  <c r="V263" i="31"/>
  <c r="V8" i="31"/>
  <c r="V55" i="31"/>
  <c r="V35" i="31"/>
  <c r="V258" i="31"/>
  <c r="V129" i="31"/>
  <c r="V24" i="31"/>
  <c r="V63" i="31"/>
  <c r="V50" i="31"/>
  <c r="V269" i="31"/>
  <c r="V124" i="31"/>
  <c r="V18" i="31"/>
  <c r="V218" i="31"/>
  <c r="V187" i="31"/>
  <c r="V105" i="31"/>
  <c r="V68" i="31"/>
  <c r="V145" i="31"/>
  <c r="V151" i="31"/>
  <c r="V31" i="31"/>
  <c r="V73" i="31"/>
  <c r="V128" i="31"/>
  <c r="V75" i="31"/>
  <c r="V135" i="31"/>
  <c r="S115" i="31"/>
  <c r="S155" i="31"/>
  <c r="S224" i="31"/>
  <c r="S251" i="31"/>
  <c r="S6" i="31"/>
  <c r="S13" i="31"/>
  <c r="S80" i="31"/>
  <c r="P20" i="31"/>
  <c r="P76" i="31"/>
  <c r="P27" i="31"/>
  <c r="M82" i="31"/>
  <c r="P166" i="31"/>
  <c r="M4" i="31"/>
  <c r="S66" i="31"/>
  <c r="M89" i="31"/>
  <c r="M22" i="31"/>
  <c r="P110" i="31"/>
  <c r="M71" i="31"/>
  <c r="S95" i="31"/>
  <c r="S82" i="31"/>
  <c r="S171" i="31"/>
  <c r="P41" i="31"/>
  <c r="P83" i="31"/>
  <c r="S72" i="31"/>
  <c r="M74" i="31"/>
  <c r="P23" i="31"/>
  <c r="M64" i="31"/>
  <c r="M249" i="31"/>
  <c r="S7" i="31"/>
  <c r="M178" i="31"/>
  <c r="M207" i="31"/>
  <c r="S236" i="31"/>
  <c r="M156" i="31"/>
  <c r="P192" i="31"/>
  <c r="P195" i="31"/>
  <c r="P69" i="31"/>
  <c r="P111" i="31"/>
  <c r="P102" i="31"/>
  <c r="M130" i="31"/>
  <c r="M51" i="31"/>
  <c r="M157" i="31"/>
  <c r="P174" i="31"/>
  <c r="P26" i="31"/>
  <c r="S173" i="31"/>
  <c r="M254" i="31"/>
  <c r="S253" i="31"/>
  <c r="P210" i="31"/>
  <c r="M224" i="31"/>
  <c r="P205" i="31"/>
  <c r="P208" i="31"/>
  <c r="S249" i="31"/>
  <c r="P114" i="31"/>
  <c r="M116" i="31"/>
  <c r="M125" i="31"/>
  <c r="P16" i="31"/>
  <c r="M220" i="31"/>
  <c r="P265" i="31"/>
  <c r="S252" i="31"/>
  <c r="P237" i="31"/>
  <c r="P259" i="31"/>
  <c r="M216" i="31"/>
  <c r="P266" i="31"/>
  <c r="P55" i="31"/>
  <c r="S148" i="31"/>
  <c r="P229" i="31"/>
  <c r="M209" i="31"/>
  <c r="M255" i="31"/>
  <c r="BL72" i="31"/>
  <c r="BL37" i="31"/>
  <c r="BL65" i="31"/>
  <c r="BL161" i="31"/>
  <c r="BL182" i="31"/>
  <c r="BL207" i="31"/>
  <c r="BL99" i="31"/>
  <c r="BL124" i="31"/>
  <c r="BI187" i="31"/>
  <c r="BI18" i="31"/>
  <c r="BI133" i="31"/>
  <c r="BI219" i="31"/>
  <c r="BI253" i="31"/>
  <c r="BF112" i="31"/>
  <c r="BF126" i="31"/>
  <c r="BF190" i="31"/>
  <c r="BF177" i="31"/>
  <c r="BF71" i="31"/>
  <c r="BF151" i="31"/>
  <c r="BF215" i="31"/>
  <c r="BF146" i="31"/>
  <c r="BF26" i="31"/>
  <c r="BF51" i="31"/>
  <c r="BF4" i="31"/>
  <c r="BF196" i="31"/>
  <c r="BF199" i="31"/>
  <c r="BF24" i="31"/>
  <c r="BC68" i="31"/>
  <c r="BC170" i="31"/>
  <c r="BC269" i="31"/>
  <c r="BC197" i="31"/>
  <c r="BC77" i="31"/>
  <c r="BC128" i="31"/>
  <c r="BC236" i="31"/>
  <c r="BC233" i="31"/>
  <c r="BC195" i="31"/>
  <c r="BC208" i="31"/>
  <c r="BC11" i="31"/>
  <c r="BC168" i="31"/>
  <c r="BC74" i="31"/>
  <c r="BC107" i="31"/>
  <c r="BC52" i="31"/>
  <c r="BC138" i="31"/>
  <c r="BC30" i="31"/>
  <c r="BC214" i="31"/>
  <c r="BC235" i="31"/>
  <c r="AZ223" i="31"/>
  <c r="BL149" i="31"/>
  <c r="BL116" i="31"/>
  <c r="BL21" i="31"/>
  <c r="BL212" i="31"/>
  <c r="BL247" i="31"/>
  <c r="BI89" i="31"/>
  <c r="BI13" i="31"/>
  <c r="BI80" i="31"/>
  <c r="BI2" i="31"/>
  <c r="BL121" i="31"/>
  <c r="BL127" i="31"/>
  <c r="BL71" i="31"/>
  <c r="BL152" i="31"/>
  <c r="BL109" i="31"/>
  <c r="BL163" i="31"/>
  <c r="BL114" i="31"/>
  <c r="BL125" i="31"/>
  <c r="BL26" i="31"/>
  <c r="BL62" i="31"/>
  <c r="BL220" i="31"/>
  <c r="BL2" i="31"/>
  <c r="BL10" i="31"/>
  <c r="BL87" i="31"/>
  <c r="BI4" i="31"/>
  <c r="BI19" i="31"/>
  <c r="BI192" i="31"/>
  <c r="BI67" i="31"/>
  <c r="BI66" i="31"/>
  <c r="BI142" i="31"/>
  <c r="BI56" i="31"/>
  <c r="BI185" i="31"/>
  <c r="BI22" i="31"/>
  <c r="BI14" i="31"/>
  <c r="BI263" i="31"/>
  <c r="BI119" i="31"/>
  <c r="BI126" i="31"/>
  <c r="BI39" i="31"/>
  <c r="BI38" i="31"/>
  <c r="BI244" i="31"/>
  <c r="BI240" i="31"/>
  <c r="BI267" i="31"/>
  <c r="BI228" i="31"/>
  <c r="BI239" i="31"/>
  <c r="BI130" i="31"/>
  <c r="BF181" i="31"/>
  <c r="BF75" i="31"/>
  <c r="BF70" i="31"/>
  <c r="BF37" i="31"/>
  <c r="BF68" i="31"/>
  <c r="BF108" i="31"/>
  <c r="BF152" i="31"/>
  <c r="BF266" i="31"/>
  <c r="BF20" i="31"/>
  <c r="BF128" i="31"/>
  <c r="BF195" i="31"/>
  <c r="BF43" i="31"/>
  <c r="BF169" i="31"/>
  <c r="BF11" i="31"/>
  <c r="BF46" i="31"/>
  <c r="BF236" i="31"/>
  <c r="BF57" i="31"/>
  <c r="BL83" i="31"/>
  <c r="BI121" i="31"/>
  <c r="BI93" i="31"/>
  <c r="BL262" i="31"/>
  <c r="BL238" i="31"/>
  <c r="BL136" i="31"/>
  <c r="BL81" i="31"/>
  <c r="BL36" i="31"/>
  <c r="BL213" i="31"/>
  <c r="BL205" i="31"/>
  <c r="BL117" i="31"/>
  <c r="BL29" i="31"/>
  <c r="BL31" i="31"/>
  <c r="BL210" i="31"/>
  <c r="BL211" i="31"/>
  <c r="BL143" i="31"/>
  <c r="BL209" i="31"/>
  <c r="BI113" i="31"/>
  <c r="BI166" i="31"/>
  <c r="BI257" i="31"/>
  <c r="BI190" i="31"/>
  <c r="BI184" i="31"/>
  <c r="BI254" i="31"/>
  <c r="BO41" i="31"/>
  <c r="AZ10" i="31"/>
  <c r="AZ187" i="31"/>
  <c r="AZ224" i="31"/>
  <c r="AZ247" i="31"/>
  <c r="AZ100" i="31"/>
  <c r="AZ143" i="31"/>
  <c r="AZ73" i="31"/>
  <c r="AZ231" i="31"/>
  <c r="AZ210" i="31"/>
  <c r="AW246" i="31"/>
  <c r="AW50" i="31"/>
  <c r="AW154" i="31"/>
  <c r="AW270" i="31"/>
  <c r="AW68" i="31"/>
  <c r="AW30" i="31"/>
  <c r="AW248" i="31"/>
  <c r="AW132" i="31"/>
  <c r="AW41" i="31"/>
  <c r="AW153" i="31"/>
  <c r="AW57" i="31"/>
  <c r="AW86" i="31"/>
  <c r="AW105" i="31"/>
  <c r="AW43" i="31"/>
  <c r="AW230" i="31"/>
  <c r="AW88" i="31"/>
  <c r="AT269" i="31"/>
  <c r="AT231" i="31"/>
  <c r="AT16" i="31"/>
  <c r="AT116" i="31"/>
  <c r="AT25" i="31"/>
  <c r="AT211" i="31"/>
  <c r="AT194" i="31"/>
  <c r="AT124" i="31"/>
  <c r="AT24" i="31"/>
  <c r="AT192" i="31"/>
  <c r="AT262" i="31"/>
  <c r="AT33" i="31"/>
  <c r="AT36" i="31"/>
  <c r="AT91" i="31"/>
  <c r="AT217" i="31"/>
  <c r="AT185" i="31"/>
  <c r="AT171" i="31"/>
  <c r="AQ15" i="31"/>
  <c r="AQ73" i="31"/>
  <c r="AQ82" i="31"/>
  <c r="AQ56" i="31"/>
  <c r="AQ64" i="31"/>
  <c r="AQ104" i="31"/>
  <c r="AQ238" i="31"/>
  <c r="AQ60" i="31"/>
  <c r="AQ244" i="31"/>
  <c r="AQ169" i="31"/>
  <c r="AQ54" i="31"/>
  <c r="AQ206" i="31"/>
  <c r="AN240" i="31"/>
  <c r="AN128" i="31"/>
  <c r="AN103" i="31"/>
  <c r="AN84" i="31"/>
  <c r="AN22" i="31"/>
  <c r="AN256" i="31"/>
  <c r="AN113" i="31"/>
  <c r="AN141" i="31"/>
  <c r="AN259" i="31"/>
  <c r="AN11" i="31"/>
  <c r="AN247" i="31"/>
  <c r="AN61" i="31"/>
  <c r="BF53" i="31"/>
  <c r="BF230" i="31"/>
  <c r="BF31" i="31"/>
  <c r="BF242" i="31"/>
  <c r="BF105" i="31"/>
  <c r="BF124" i="31"/>
  <c r="BF158" i="31"/>
  <c r="BF114" i="31"/>
  <c r="BF21" i="31"/>
  <c r="BF131" i="31"/>
  <c r="BF6" i="31"/>
  <c r="BF170" i="31"/>
  <c r="BF29" i="31"/>
  <c r="BF30" i="31"/>
  <c r="BF211" i="31"/>
  <c r="BC69" i="31"/>
  <c r="BC44" i="31"/>
  <c r="BC185" i="31"/>
  <c r="BC63" i="31"/>
  <c r="BC42" i="31"/>
  <c r="BC149" i="31"/>
  <c r="BC62" i="31"/>
  <c r="BC157" i="31"/>
  <c r="BC60" i="31"/>
  <c r="BC2" i="31"/>
  <c r="BC7" i="31"/>
  <c r="BC143" i="31"/>
  <c r="BC23" i="31"/>
  <c r="BC35" i="31"/>
  <c r="BC148" i="31"/>
  <c r="BC16" i="31"/>
  <c r="BC116" i="31"/>
  <c r="BC99" i="31"/>
  <c r="BC267" i="31"/>
  <c r="BC218" i="31"/>
  <c r="BC224" i="31"/>
  <c r="BC5" i="31"/>
  <c r="BC229" i="31"/>
  <c r="BC101" i="31"/>
  <c r="BC247" i="31"/>
  <c r="BC15" i="31"/>
  <c r="BC78" i="31"/>
  <c r="BC32" i="31"/>
  <c r="AZ50" i="31"/>
  <c r="AZ122" i="31"/>
  <c r="AZ226" i="31"/>
  <c r="AZ249" i="31"/>
  <c r="AZ26" i="31"/>
  <c r="AZ90" i="31"/>
  <c r="AZ256" i="31"/>
  <c r="AZ91" i="31"/>
  <c r="AZ48" i="31"/>
  <c r="AZ241" i="31"/>
  <c r="AZ270" i="31"/>
  <c r="AZ115" i="31"/>
  <c r="AZ111" i="31"/>
  <c r="AZ181" i="31"/>
  <c r="AZ58" i="31"/>
  <c r="AZ253" i="31"/>
  <c r="AZ244" i="31"/>
  <c r="AZ161" i="31"/>
  <c r="AZ3" i="31"/>
  <c r="AZ24" i="31"/>
  <c r="AZ183" i="31"/>
  <c r="AZ124" i="31"/>
  <c r="AZ179" i="31"/>
  <c r="AZ88" i="31"/>
  <c r="AZ83" i="31"/>
  <c r="AZ8" i="31"/>
  <c r="AZ87" i="31"/>
  <c r="AZ167" i="31"/>
  <c r="AZ96" i="31"/>
  <c r="AZ172" i="31"/>
  <c r="AZ81" i="31"/>
  <c r="AZ22" i="31"/>
  <c r="AZ61" i="31"/>
  <c r="AZ209" i="31"/>
  <c r="AZ216" i="31"/>
  <c r="AZ189" i="31"/>
  <c r="AZ59" i="31"/>
  <c r="AZ103" i="31"/>
  <c r="AZ173" i="31"/>
  <c r="AZ153" i="31"/>
  <c r="AW29" i="31"/>
  <c r="AW261" i="31"/>
  <c r="AW155" i="31"/>
  <c r="AW117" i="31"/>
  <c r="AW116" i="31"/>
  <c r="AW118" i="31"/>
  <c r="AW130" i="31"/>
  <c r="AW146" i="31"/>
  <c r="AW28" i="31"/>
  <c r="AW139" i="31"/>
  <c r="AW39" i="31"/>
  <c r="AW127" i="31"/>
  <c r="AW229" i="31"/>
  <c r="AW212" i="31"/>
  <c r="AW114" i="31"/>
  <c r="AW56" i="31"/>
  <c r="AW232" i="31"/>
  <c r="AW178" i="31"/>
  <c r="AW192" i="31"/>
  <c r="AW4" i="31"/>
  <c r="AW206" i="31"/>
  <c r="AW40" i="31"/>
  <c r="AW51" i="31"/>
  <c r="AW79" i="31"/>
  <c r="AW80" i="31"/>
  <c r="AW94" i="31"/>
  <c r="AW220" i="31"/>
  <c r="AW119" i="31"/>
  <c r="AT219" i="31"/>
  <c r="AT47" i="31"/>
  <c r="AT195" i="31"/>
  <c r="AT83" i="31"/>
  <c r="AT193" i="31"/>
  <c r="AT144" i="31"/>
  <c r="AT150" i="31"/>
  <c r="AT189" i="31"/>
  <c r="AT103" i="31"/>
  <c r="AT254" i="31"/>
  <c r="AT227" i="31"/>
  <c r="AT258" i="31"/>
  <c r="AT147" i="31"/>
  <c r="AT59" i="31"/>
  <c r="AT110" i="31"/>
  <c r="AT180" i="31"/>
  <c r="AT49" i="31"/>
  <c r="AT93" i="31"/>
  <c r="AT14" i="31"/>
  <c r="AT109" i="31"/>
  <c r="AT131" i="31"/>
  <c r="AT265" i="31"/>
  <c r="AT188" i="31"/>
  <c r="AT31" i="31"/>
  <c r="AT142" i="31"/>
  <c r="AT204" i="31"/>
  <c r="AT234" i="31"/>
  <c r="AT15" i="31"/>
  <c r="AT218" i="31"/>
  <c r="AT3" i="31"/>
  <c r="AT148" i="31"/>
  <c r="AT223" i="31"/>
  <c r="AT207" i="31"/>
  <c r="AQ2" i="31"/>
  <c r="AQ63" i="31"/>
  <c r="AQ251" i="31"/>
  <c r="AQ4" i="31"/>
  <c r="AQ190" i="31"/>
  <c r="AQ76" i="31"/>
  <c r="AQ172" i="31"/>
  <c r="AQ165" i="31"/>
  <c r="AQ183" i="31"/>
  <c r="AQ267" i="31"/>
  <c r="AQ12" i="31"/>
  <c r="AQ68" i="31"/>
  <c r="AQ155" i="31"/>
  <c r="AQ158" i="31"/>
  <c r="AQ34" i="31"/>
  <c r="AQ247" i="31"/>
  <c r="AQ164" i="31"/>
  <c r="AQ17" i="31"/>
  <c r="AQ166" i="31"/>
  <c r="AQ8" i="31"/>
  <c r="AQ81" i="31"/>
  <c r="AQ141" i="31"/>
  <c r="AQ159" i="31"/>
  <c r="AQ270" i="31"/>
  <c r="AQ216" i="31"/>
  <c r="AQ160" i="31"/>
  <c r="BL58" i="31"/>
  <c r="BL245" i="31"/>
  <c r="BL199" i="31"/>
  <c r="BL130" i="31"/>
  <c r="BL235" i="31"/>
  <c r="BL258" i="31"/>
  <c r="BL195" i="31"/>
  <c r="BL33" i="31"/>
  <c r="BL70" i="31"/>
  <c r="BL103" i="31"/>
  <c r="BL13" i="31"/>
  <c r="BL120" i="31"/>
  <c r="BL157" i="31"/>
  <c r="BL144" i="31"/>
  <c r="BL46" i="31"/>
  <c r="BL178" i="31"/>
  <c r="BL3" i="31"/>
  <c r="BL264" i="31"/>
  <c r="BL56" i="31"/>
  <c r="BL138" i="31"/>
  <c r="BL168" i="31"/>
  <c r="BL38" i="31"/>
  <c r="BL148" i="31"/>
  <c r="BL214" i="31"/>
  <c r="BL196" i="31"/>
  <c r="BL183" i="31"/>
  <c r="BL96" i="31"/>
  <c r="BL93" i="31"/>
  <c r="BL246" i="31"/>
  <c r="BL200" i="31"/>
  <c r="BL24" i="31"/>
  <c r="BL79" i="31"/>
  <c r="BL221" i="31"/>
  <c r="BL153" i="31"/>
  <c r="BL25" i="31"/>
  <c r="BL222" i="31"/>
  <c r="BL261" i="31"/>
  <c r="BL111" i="31"/>
  <c r="BL35" i="31"/>
  <c r="BL218" i="31"/>
  <c r="BL122" i="31"/>
  <c r="BL154" i="31"/>
  <c r="BL39" i="31"/>
  <c r="BL257" i="31"/>
  <c r="BL77" i="31"/>
  <c r="BL16" i="31"/>
  <c r="BL108" i="31"/>
  <c r="BL76" i="31"/>
  <c r="BL244" i="31"/>
  <c r="BL165" i="31"/>
  <c r="BL268" i="31"/>
  <c r="BL240" i="31"/>
  <c r="BI260" i="31"/>
  <c r="BI181" i="31"/>
  <c r="BI49" i="31"/>
  <c r="BI86" i="31"/>
  <c r="BI5" i="31"/>
  <c r="BI269" i="31"/>
  <c r="BI224" i="31"/>
  <c r="BI169" i="31"/>
  <c r="BI40" i="31"/>
  <c r="BI198" i="31"/>
  <c r="BI215" i="31"/>
  <c r="BI34" i="31"/>
  <c r="BI232" i="31"/>
  <c r="BI128" i="31"/>
  <c r="BI51" i="31"/>
  <c r="BI32" i="31"/>
  <c r="BI85" i="31"/>
  <c r="BI98" i="31"/>
  <c r="BI84" i="31"/>
  <c r="BI132" i="31"/>
  <c r="BI243" i="31"/>
  <c r="BI82" i="31"/>
  <c r="BI208" i="31"/>
  <c r="BI73" i="31"/>
  <c r="BI164" i="31"/>
  <c r="BI229" i="31"/>
  <c r="BI180" i="31"/>
  <c r="BI233" i="31"/>
  <c r="BI45" i="31"/>
  <c r="BI11" i="31"/>
  <c r="BI6" i="31"/>
  <c r="BI61" i="31"/>
  <c r="BI151" i="31"/>
  <c r="BI94" i="31"/>
  <c r="BI172" i="31"/>
  <c r="BI9" i="31"/>
  <c r="BI69" i="31"/>
  <c r="BI75" i="31"/>
  <c r="BI145" i="31"/>
  <c r="BI47" i="31"/>
  <c r="BI265" i="31"/>
  <c r="BI158" i="31"/>
  <c r="BI30" i="31"/>
  <c r="BI255" i="31"/>
  <c r="BI131" i="31"/>
  <c r="BI191" i="31"/>
  <c r="BI55" i="31"/>
  <c r="BI204" i="31"/>
  <c r="BI54" i="31"/>
  <c r="BI150" i="31"/>
  <c r="BI176" i="31"/>
  <c r="BI175" i="31"/>
  <c r="BF3" i="31"/>
  <c r="BF50" i="31"/>
  <c r="BF270" i="31"/>
  <c r="BF214" i="31"/>
  <c r="BF33" i="31"/>
  <c r="BF155" i="31"/>
  <c r="BF12" i="31"/>
  <c r="BF179" i="31"/>
  <c r="BF193" i="31"/>
  <c r="BF212" i="31"/>
  <c r="BF25" i="31"/>
  <c r="BF102" i="31"/>
  <c r="BF143" i="31"/>
  <c r="BF48" i="31"/>
  <c r="BF160" i="31"/>
  <c r="BF129" i="31"/>
  <c r="BF107" i="31"/>
  <c r="BF248" i="31"/>
  <c r="BF76" i="31"/>
  <c r="BF182" i="31"/>
  <c r="BF206" i="31"/>
  <c r="BF261" i="31"/>
  <c r="BF250" i="31"/>
  <c r="BF135" i="31"/>
  <c r="BF189" i="31"/>
  <c r="BF74" i="31"/>
  <c r="BF42" i="31"/>
  <c r="BF139" i="31"/>
  <c r="BF103" i="31"/>
  <c r="BF226" i="31"/>
  <c r="BF247" i="31"/>
  <c r="BF7" i="31"/>
  <c r="BF59" i="31"/>
  <c r="BF258" i="31"/>
  <c r="BF117" i="31"/>
  <c r="BF106" i="31"/>
  <c r="BF118" i="31"/>
  <c r="BF44" i="31"/>
  <c r="BF147" i="31"/>
  <c r="BF77" i="31"/>
  <c r="BF120" i="31"/>
  <c r="BF256" i="31"/>
  <c r="BF78" i="31"/>
  <c r="BF259" i="31"/>
  <c r="BF96" i="31"/>
  <c r="BF28" i="31"/>
  <c r="BF41" i="31"/>
  <c r="BF63" i="31"/>
  <c r="BF167" i="31"/>
  <c r="BF251" i="31"/>
  <c r="BF101" i="31"/>
  <c r="BF221" i="31"/>
  <c r="BF174" i="31"/>
  <c r="BF137" i="31"/>
  <c r="BC154" i="31"/>
  <c r="BC264" i="31"/>
  <c r="BC84" i="31"/>
  <c r="BC255" i="31"/>
  <c r="BC227" i="31"/>
  <c r="BC241" i="31"/>
  <c r="BC27" i="31"/>
  <c r="BC67" i="31"/>
  <c r="BC187" i="31"/>
  <c r="BC192" i="31"/>
  <c r="BC222" i="31"/>
  <c r="BC8" i="31"/>
  <c r="BC175" i="31"/>
  <c r="BC173" i="31"/>
  <c r="BC249" i="31"/>
  <c r="BC122" i="31"/>
  <c r="BC237" i="31"/>
  <c r="BC87" i="31"/>
  <c r="BC38" i="31"/>
  <c r="BC260" i="31"/>
  <c r="BC91" i="31"/>
  <c r="BC178" i="31"/>
  <c r="BC98" i="31"/>
  <c r="BC253" i="31"/>
  <c r="BC240" i="31"/>
  <c r="BC163" i="31"/>
  <c r="BC220" i="31"/>
  <c r="BC176" i="31"/>
  <c r="BC125" i="31"/>
  <c r="BC79" i="31"/>
  <c r="BC54" i="31"/>
  <c r="BC161" i="31"/>
  <c r="BC100" i="31"/>
  <c r="BC171" i="31"/>
  <c r="BC209" i="31"/>
  <c r="BC144" i="31"/>
  <c r="BC95" i="31"/>
  <c r="BC65" i="31"/>
  <c r="BC72" i="31"/>
  <c r="BC110" i="31"/>
  <c r="BC268" i="31"/>
  <c r="BC186" i="31"/>
  <c r="BC263" i="31"/>
  <c r="BC17" i="31"/>
  <c r="BC115" i="31"/>
  <c r="BC109" i="31"/>
  <c r="BC184" i="31"/>
  <c r="BC213" i="31"/>
  <c r="BC56" i="31"/>
  <c r="BC142" i="31"/>
  <c r="AZ134" i="31"/>
  <c r="AZ102" i="31"/>
  <c r="AZ127" i="31"/>
  <c r="AZ140" i="31"/>
  <c r="AZ200" i="31"/>
  <c r="AZ12" i="31"/>
  <c r="AZ93" i="31"/>
  <c r="AZ248" i="31"/>
  <c r="AZ188" i="31"/>
  <c r="AZ53" i="31"/>
  <c r="AZ89" i="31"/>
  <c r="AZ199" i="31"/>
  <c r="AZ162" i="31"/>
  <c r="AZ66" i="31"/>
  <c r="AZ225" i="31"/>
  <c r="AZ47" i="31"/>
  <c r="AZ258" i="31"/>
  <c r="AZ261" i="31"/>
  <c r="AZ80" i="31"/>
  <c r="AZ119" i="31"/>
  <c r="AZ139" i="31"/>
  <c r="AZ152" i="31"/>
  <c r="AZ158" i="31"/>
  <c r="AZ123" i="31"/>
  <c r="AZ121" i="31"/>
  <c r="AZ194" i="31"/>
  <c r="AZ86" i="31"/>
  <c r="AZ64" i="31"/>
  <c r="AZ207" i="31"/>
  <c r="AZ169" i="31"/>
  <c r="AZ129" i="31"/>
  <c r="AZ193" i="31"/>
  <c r="AZ71" i="31"/>
  <c r="AH66" i="31"/>
  <c r="AE113" i="31"/>
  <c r="AE173" i="31"/>
  <c r="AB130" i="31"/>
  <c r="AB78" i="31"/>
  <c r="AB106" i="31"/>
  <c r="AQ256" i="31"/>
  <c r="AQ53" i="31"/>
  <c r="AQ22" i="31"/>
  <c r="AQ113" i="31"/>
  <c r="AQ239" i="31"/>
  <c r="AQ136" i="31"/>
  <c r="AQ23" i="31"/>
  <c r="AQ48" i="31"/>
  <c r="AQ241" i="31"/>
  <c r="AN19" i="31"/>
  <c r="AN231" i="31"/>
  <c r="AN163" i="31"/>
  <c r="AN27" i="31"/>
  <c r="AN245" i="31"/>
  <c r="AN126" i="31"/>
  <c r="AN253" i="31"/>
  <c r="AN154" i="31"/>
  <c r="AN99" i="31"/>
  <c r="AN170" i="31"/>
  <c r="AN41" i="31"/>
  <c r="AN263" i="31"/>
  <c r="AN62" i="31"/>
  <c r="AN234" i="31"/>
  <c r="AN39" i="31"/>
  <c r="AN198" i="31"/>
  <c r="AN179" i="31"/>
  <c r="AN124" i="31"/>
  <c r="AN205" i="31"/>
  <c r="AN150" i="31"/>
  <c r="AN75" i="31"/>
  <c r="AN95" i="31"/>
  <c r="AN91" i="31"/>
  <c r="AN52" i="31"/>
  <c r="AN232" i="31"/>
  <c r="AN79" i="31"/>
  <c r="AN71" i="31"/>
  <c r="AN222" i="31"/>
  <c r="AN185" i="31"/>
  <c r="AN254" i="31"/>
  <c r="AN140" i="31"/>
  <c r="AN72" i="31"/>
  <c r="AN77" i="31"/>
  <c r="AN110" i="31"/>
  <c r="AN92" i="31"/>
  <c r="AH36" i="31"/>
  <c r="AH268" i="31"/>
  <c r="AH193" i="31"/>
  <c r="AH14" i="31"/>
  <c r="AH40" i="31"/>
  <c r="AH30" i="31"/>
  <c r="AH45" i="31"/>
  <c r="AH79" i="31"/>
  <c r="AH104" i="31"/>
  <c r="AH68" i="31"/>
  <c r="AH8" i="31"/>
  <c r="AH116" i="31"/>
  <c r="AH90" i="31"/>
  <c r="AH49" i="31"/>
  <c r="AH220" i="31"/>
  <c r="AH122" i="31"/>
  <c r="AH247" i="31"/>
  <c r="AE81" i="31"/>
  <c r="AE227" i="31"/>
  <c r="AE97" i="31"/>
  <c r="AE184" i="31"/>
  <c r="AE62" i="31"/>
  <c r="AE244" i="31"/>
  <c r="AE180" i="31"/>
  <c r="AE194" i="31"/>
  <c r="AE31" i="31"/>
  <c r="AE27" i="31"/>
  <c r="AE243" i="31"/>
  <c r="AE208" i="31"/>
  <c r="AE226" i="31"/>
  <c r="AE228" i="31"/>
  <c r="AE119" i="31"/>
  <c r="AE117" i="31"/>
  <c r="AE254" i="31"/>
  <c r="AE156" i="31"/>
  <c r="AE15" i="31"/>
  <c r="AE87" i="31"/>
  <c r="AB146" i="31"/>
  <c r="AB58" i="31"/>
  <c r="AB222" i="31"/>
  <c r="AB142" i="31"/>
  <c r="AZ131" i="31"/>
  <c r="AZ232" i="31"/>
  <c r="AZ164" i="31"/>
  <c r="AZ141" i="31"/>
  <c r="AZ94" i="31"/>
  <c r="AZ39" i="31"/>
  <c r="AZ28" i="31"/>
  <c r="AZ196" i="31"/>
  <c r="AZ126" i="31"/>
  <c r="AZ132" i="31"/>
  <c r="AZ252" i="31"/>
  <c r="AZ104" i="31"/>
  <c r="AZ212" i="31"/>
  <c r="AZ20" i="31"/>
  <c r="AZ245" i="31"/>
  <c r="AZ31" i="31"/>
  <c r="AZ246" i="31"/>
  <c r="AZ265" i="31"/>
  <c r="AZ230" i="31"/>
  <c r="AZ136" i="31"/>
  <c r="AW92" i="31"/>
  <c r="AW211" i="31"/>
  <c r="AW19" i="31"/>
  <c r="AW2" i="31"/>
  <c r="AW250" i="31"/>
  <c r="AW135" i="31"/>
  <c r="AW191" i="31"/>
  <c r="AW236" i="31"/>
  <c r="AW218" i="31"/>
  <c r="AW99" i="31"/>
  <c r="AW145" i="31"/>
  <c r="AW147" i="31"/>
  <c r="AW157" i="31"/>
  <c r="AW133" i="31"/>
  <c r="AW204" i="31"/>
  <c r="AW15" i="31"/>
  <c r="AW44" i="31"/>
  <c r="AW166" i="31"/>
  <c r="AW176" i="31"/>
  <c r="AW215" i="31"/>
  <c r="AW14" i="31"/>
  <c r="AW190" i="31"/>
  <c r="AW36" i="31"/>
  <c r="AW142" i="31"/>
  <c r="AW217" i="31"/>
  <c r="AW54" i="31"/>
  <c r="AW221" i="31"/>
  <c r="AW34" i="31"/>
  <c r="AW180" i="31"/>
  <c r="AW21" i="31"/>
  <c r="AW107" i="31"/>
  <c r="AW262" i="31"/>
  <c r="AW85" i="31"/>
  <c r="AW175" i="31"/>
  <c r="AW182" i="31"/>
  <c r="AW112" i="31"/>
  <c r="AW150" i="31"/>
  <c r="AW110" i="31"/>
  <c r="AW266" i="31"/>
  <c r="AW13" i="31"/>
  <c r="AW108" i="31"/>
  <c r="AW269" i="31"/>
  <c r="AW72" i="31"/>
  <c r="AW95" i="31"/>
  <c r="AW233" i="31"/>
  <c r="AT104" i="31"/>
  <c r="AT222" i="31"/>
  <c r="AT235" i="31"/>
  <c r="AT253" i="31"/>
  <c r="AT158" i="31"/>
  <c r="AT123" i="31"/>
  <c r="AT65" i="31"/>
  <c r="AT113" i="31"/>
  <c r="AT9" i="31"/>
  <c r="AT184" i="31"/>
  <c r="AT45" i="31"/>
  <c r="AT198" i="31"/>
  <c r="AT82" i="31"/>
  <c r="AT75" i="31"/>
  <c r="AT73" i="31"/>
  <c r="AT164" i="31"/>
  <c r="AT60" i="31"/>
  <c r="AT35" i="31"/>
  <c r="AT58" i="31"/>
  <c r="AT168" i="31"/>
  <c r="AT263" i="31"/>
  <c r="AT7" i="31"/>
  <c r="AT216" i="31"/>
  <c r="AT208" i="31"/>
  <c r="AT37" i="31"/>
  <c r="AT76" i="31"/>
  <c r="AT20" i="31"/>
  <c r="AT163" i="31"/>
  <c r="AT17" i="31"/>
  <c r="AT238" i="31"/>
  <c r="AT241" i="31"/>
  <c r="AT197" i="31"/>
  <c r="AT63" i="31"/>
  <c r="AT239" i="31"/>
  <c r="AT81" i="31"/>
  <c r="AT62" i="31"/>
  <c r="AT172" i="31"/>
  <c r="AT125" i="31"/>
  <c r="AT151" i="31"/>
  <c r="AT213" i="31"/>
  <c r="AT140" i="31"/>
  <c r="AT71" i="31"/>
  <c r="AT46" i="31"/>
  <c r="AT55" i="31"/>
  <c r="AT245" i="31"/>
  <c r="AT106" i="31"/>
  <c r="AT179" i="31"/>
  <c r="AT67" i="31"/>
  <c r="AT23" i="31"/>
  <c r="AT26" i="31"/>
  <c r="AT11" i="31"/>
  <c r="AT129" i="31"/>
  <c r="AT159" i="31"/>
  <c r="AT120" i="31"/>
  <c r="AT237" i="31"/>
  <c r="AQ205" i="31"/>
  <c r="AQ121" i="31"/>
  <c r="AQ161" i="31"/>
  <c r="AQ101" i="31"/>
  <c r="AQ130" i="31"/>
  <c r="AQ249" i="31"/>
  <c r="AQ119" i="31"/>
  <c r="AQ191" i="31"/>
  <c r="AQ232" i="31"/>
  <c r="AQ181" i="31"/>
  <c r="AQ250" i="31"/>
  <c r="AQ115" i="31"/>
  <c r="AQ266" i="31"/>
  <c r="AQ264" i="31"/>
  <c r="AQ260" i="31"/>
  <c r="AQ90" i="31"/>
  <c r="AQ170" i="31"/>
  <c r="AQ242" i="31"/>
  <c r="AQ27" i="31"/>
  <c r="AQ112" i="31"/>
  <c r="AQ177" i="31"/>
  <c r="AQ134" i="31"/>
  <c r="AQ137" i="31"/>
  <c r="AQ88" i="31"/>
  <c r="AQ225" i="31"/>
  <c r="AQ268" i="31"/>
  <c r="AQ156" i="31"/>
  <c r="AQ135" i="31"/>
  <c r="AQ236" i="31"/>
  <c r="AQ122" i="31"/>
  <c r="AQ111" i="31"/>
  <c r="AQ74" i="31"/>
  <c r="AQ87" i="31"/>
  <c r="AQ255" i="31"/>
  <c r="AQ89" i="31"/>
  <c r="AQ174" i="31"/>
  <c r="AQ228" i="31"/>
  <c r="AQ97" i="31"/>
  <c r="AQ44" i="31"/>
  <c r="AQ98" i="31"/>
  <c r="AQ52" i="31"/>
  <c r="AQ78" i="31"/>
  <c r="AQ13" i="31"/>
  <c r="AQ107" i="31"/>
  <c r="AQ128" i="31"/>
  <c r="AQ114" i="31"/>
  <c r="AQ70" i="31"/>
  <c r="AN149" i="31"/>
  <c r="AN157" i="31"/>
  <c r="AN257" i="31"/>
  <c r="AN16" i="31"/>
  <c r="AN116" i="31"/>
  <c r="AN139" i="31"/>
  <c r="AN33" i="31"/>
  <c r="AN208" i="31"/>
  <c r="AN243" i="31"/>
  <c r="AN252" i="31"/>
  <c r="AN146" i="31"/>
  <c r="AN213" i="31"/>
  <c r="AN237" i="31"/>
  <c r="AN55" i="31"/>
  <c r="AN153" i="31"/>
  <c r="AN215" i="31"/>
  <c r="AN14" i="31"/>
  <c r="AN100" i="31"/>
  <c r="AN173" i="31"/>
  <c r="AN47" i="31"/>
  <c r="AN127" i="31"/>
  <c r="AN30" i="31"/>
  <c r="AN233" i="31"/>
  <c r="AN38" i="31"/>
  <c r="AN66" i="31"/>
  <c r="AN131" i="31"/>
  <c r="AN94" i="31"/>
  <c r="AN262" i="31"/>
  <c r="AN209" i="31"/>
  <c r="AN28" i="31"/>
  <c r="AN143" i="31"/>
  <c r="AN200" i="31"/>
  <c r="AN133" i="31"/>
  <c r="AN175" i="31"/>
  <c r="AN96" i="31"/>
  <c r="AN204" i="31"/>
  <c r="AN123" i="31"/>
  <c r="AN117" i="31"/>
  <c r="AN162" i="31"/>
  <c r="AN261" i="31"/>
  <c r="AN187" i="31"/>
  <c r="AN105" i="31"/>
  <c r="AN32" i="31"/>
  <c r="AN176" i="31"/>
  <c r="AN224" i="31"/>
  <c r="AH113" i="31"/>
  <c r="AH109" i="31"/>
  <c r="AH204" i="31"/>
  <c r="AH161" i="31"/>
  <c r="AH57" i="31"/>
  <c r="AH29" i="31"/>
  <c r="AH249" i="31"/>
  <c r="AH13" i="31"/>
  <c r="AH112" i="31"/>
  <c r="AH48" i="31"/>
  <c r="AH241" i="31"/>
  <c r="AH81" i="31"/>
  <c r="AH137" i="31"/>
  <c r="AH55" i="31"/>
  <c r="AH230" i="31"/>
  <c r="AH226" i="31"/>
  <c r="AH181" i="31"/>
  <c r="AH168" i="31"/>
  <c r="AH53" i="31"/>
  <c r="AH172" i="31"/>
  <c r="AH269" i="31"/>
  <c r="AH76" i="31"/>
  <c r="AH59" i="31"/>
  <c r="AH135" i="31"/>
  <c r="AH240" i="31"/>
  <c r="Y177" i="31"/>
  <c r="Y35" i="31"/>
  <c r="V268" i="31"/>
  <c r="V13" i="31"/>
  <c r="V6" i="31"/>
  <c r="V61" i="31"/>
  <c r="V66" i="31"/>
  <c r="S76" i="31"/>
  <c r="M146" i="31"/>
  <c r="P89" i="31"/>
  <c r="AB171" i="31"/>
  <c r="AB165" i="31"/>
  <c r="AB5" i="31"/>
  <c r="AB213" i="31"/>
  <c r="AB54" i="31"/>
  <c r="AB260" i="31"/>
  <c r="AB192" i="31"/>
  <c r="AB255" i="31"/>
  <c r="AB267" i="31"/>
  <c r="AB84" i="31"/>
  <c r="AB9" i="31"/>
  <c r="AB21" i="31"/>
  <c r="AB160" i="31"/>
  <c r="AB12" i="31"/>
  <c r="AB124" i="31"/>
  <c r="AB30" i="31"/>
  <c r="AB125" i="31"/>
  <c r="AB70" i="31"/>
  <c r="AB42" i="31"/>
  <c r="AB211" i="31"/>
  <c r="AB61" i="31"/>
  <c r="Y129" i="31"/>
  <c r="Y100" i="31"/>
  <c r="Y68" i="31"/>
  <c r="Y187" i="31"/>
  <c r="Y109" i="31"/>
  <c r="Y114" i="31"/>
  <c r="Y135" i="31"/>
  <c r="Y26" i="31"/>
  <c r="Y116" i="31"/>
  <c r="Y269" i="31"/>
  <c r="Y55" i="31"/>
  <c r="Y170" i="31"/>
  <c r="Y225" i="31"/>
  <c r="Y3" i="31"/>
  <c r="Y50" i="31"/>
  <c r="Y120" i="31"/>
  <c r="Y32" i="31"/>
  <c r="Y156" i="31"/>
  <c r="Y43" i="31"/>
  <c r="Y141" i="31"/>
  <c r="Y196" i="31"/>
  <c r="V80" i="31"/>
  <c r="V150" i="31"/>
  <c r="V240" i="31"/>
  <c r="V261" i="31"/>
  <c r="V164" i="31"/>
  <c r="V115" i="31"/>
  <c r="V257" i="31"/>
  <c r="V82" i="31"/>
  <c r="V224" i="31"/>
  <c r="V142" i="31"/>
  <c r="V178" i="31"/>
  <c r="S168" i="31"/>
  <c r="S98" i="31"/>
  <c r="S20" i="31"/>
  <c r="S153" i="31"/>
  <c r="S51" i="31"/>
  <c r="S143" i="31"/>
  <c r="AH211" i="31"/>
  <c r="AH51" i="31"/>
  <c r="AH42" i="31"/>
  <c r="AH134" i="31"/>
  <c r="AH91" i="31"/>
  <c r="AH121" i="31"/>
  <c r="AH84" i="31"/>
  <c r="AH159" i="31"/>
  <c r="AH37" i="31"/>
  <c r="AH95" i="31"/>
  <c r="AH12" i="31"/>
  <c r="AH232" i="31"/>
  <c r="AH227" i="31"/>
  <c r="AH214" i="31"/>
  <c r="AH65" i="31"/>
  <c r="AH94" i="31"/>
  <c r="AH105" i="31"/>
  <c r="AH165" i="31"/>
  <c r="AH139" i="31"/>
  <c r="AH148" i="31"/>
  <c r="AH147" i="31"/>
  <c r="AH196" i="31"/>
  <c r="AH108" i="31"/>
  <c r="AH167" i="31"/>
  <c r="AH236" i="31"/>
  <c r="AH173" i="31"/>
  <c r="AH100" i="31"/>
  <c r="AH154" i="31"/>
  <c r="AH85" i="31"/>
  <c r="AE2" i="31"/>
  <c r="AE224" i="31"/>
  <c r="AE69" i="31"/>
  <c r="AE176" i="31"/>
  <c r="AE256" i="31"/>
  <c r="AE146" i="31"/>
  <c r="AE115" i="31"/>
  <c r="AE234" i="31"/>
  <c r="AE78" i="31"/>
  <c r="AE169" i="31"/>
  <c r="AE217" i="31"/>
  <c r="AE26" i="31"/>
  <c r="AE223" i="31"/>
  <c r="AE43" i="31"/>
  <c r="AE83" i="31"/>
  <c r="AE24" i="31"/>
  <c r="AE6" i="31"/>
  <c r="AE56" i="31"/>
  <c r="AE86" i="31"/>
  <c r="AE144" i="31"/>
  <c r="AE199" i="31"/>
  <c r="AE190" i="31"/>
  <c r="AE77" i="31"/>
  <c r="AE132" i="31"/>
  <c r="AE133" i="31"/>
  <c r="AE54" i="31"/>
  <c r="AE248" i="31"/>
  <c r="AE21" i="31"/>
  <c r="AE174" i="31"/>
  <c r="AE110" i="31"/>
  <c r="AE166" i="31"/>
  <c r="AE44" i="31"/>
  <c r="AE25" i="31"/>
  <c r="AE71" i="31"/>
  <c r="AE74" i="31"/>
  <c r="AE150" i="31"/>
  <c r="AE207" i="31"/>
  <c r="AE18" i="31"/>
  <c r="AE111" i="31"/>
  <c r="AE219" i="31"/>
  <c r="AE92" i="31"/>
  <c r="AE260" i="31"/>
  <c r="AE103" i="31"/>
  <c r="AE52" i="31"/>
  <c r="AE160" i="31"/>
  <c r="AE188" i="31"/>
  <c r="AE237" i="31"/>
  <c r="AB204" i="31"/>
  <c r="AB38" i="31"/>
  <c r="AB253" i="31"/>
  <c r="AB22" i="31"/>
  <c r="AB247" i="31"/>
  <c r="AB131" i="31"/>
  <c r="AB168" i="31"/>
  <c r="AB172" i="31"/>
  <c r="AB200" i="31"/>
  <c r="AB72" i="31"/>
  <c r="AB238" i="31"/>
  <c r="AB120" i="31"/>
  <c r="AB240" i="31"/>
  <c r="AB40" i="31"/>
  <c r="AB11" i="31"/>
  <c r="AB250" i="31"/>
  <c r="AB99" i="31"/>
  <c r="AB91" i="31"/>
  <c r="AB136" i="31"/>
  <c r="AB82" i="31"/>
  <c r="AB108" i="31"/>
  <c r="AB246" i="31"/>
  <c r="AB167" i="31"/>
  <c r="AB101" i="31"/>
  <c r="AB57" i="31"/>
  <c r="AB3" i="31"/>
  <c r="AB118" i="31"/>
  <c r="AB242" i="31"/>
  <c r="AB145" i="31"/>
  <c r="AB64" i="31"/>
  <c r="AB196" i="31"/>
  <c r="AB170" i="31"/>
  <c r="AB162" i="31"/>
  <c r="AB8" i="31"/>
  <c r="AB100" i="31"/>
  <c r="AB245" i="31"/>
  <c r="AB112" i="31"/>
  <c r="AB107" i="31"/>
  <c r="AB137" i="31"/>
  <c r="AB177" i="31"/>
  <c r="AB123" i="31"/>
  <c r="AB28" i="31"/>
  <c r="AB158" i="31"/>
  <c r="AB14" i="31"/>
  <c r="AB7" i="31"/>
  <c r="Y132" i="31"/>
  <c r="Y186" i="31"/>
  <c r="Y176" i="31"/>
  <c r="Y119" i="31"/>
  <c r="Y263" i="31"/>
  <c r="Y81" i="31"/>
  <c r="Y205" i="31"/>
  <c r="Y235" i="31"/>
  <c r="Y252" i="31"/>
  <c r="Y65" i="31"/>
  <c r="Y138" i="31"/>
  <c r="Y175" i="31"/>
  <c r="Y164" i="31"/>
  <c r="Y27" i="31"/>
  <c r="Y230" i="31"/>
  <c r="Y46" i="31"/>
  <c r="Y150" i="31"/>
  <c r="Y179" i="31"/>
  <c r="Y221" i="31"/>
  <c r="Y24" i="31"/>
  <c r="Y195" i="31"/>
  <c r="Y181" i="31"/>
  <c r="Y122" i="31"/>
  <c r="Y48" i="31"/>
  <c r="Y258" i="31"/>
  <c r="Y152" i="31"/>
  <c r="Y178" i="31"/>
  <c r="Y236" i="31"/>
  <c r="Y194" i="31"/>
  <c r="Y234" i="31"/>
  <c r="Y169" i="31"/>
  <c r="Y16" i="31"/>
  <c r="Y39" i="31"/>
  <c r="Y226" i="31"/>
  <c r="Y60" i="31"/>
  <c r="Y75" i="31"/>
  <c r="Y182" i="31"/>
  <c r="Y185" i="31"/>
  <c r="Y102" i="31"/>
  <c r="Y79" i="31"/>
  <c r="Y257" i="31"/>
  <c r="Y17" i="31"/>
  <c r="Y209" i="31"/>
  <c r="Y232" i="31"/>
  <c r="Y128" i="31"/>
  <c r="Y76" i="31"/>
  <c r="Y41" i="31"/>
  <c r="Y197" i="31"/>
  <c r="Y249" i="31"/>
  <c r="M66" i="31"/>
  <c r="P56" i="31"/>
  <c r="P64" i="31"/>
  <c r="P12" i="31"/>
  <c r="S184" i="31"/>
  <c r="S210" i="31"/>
  <c r="S32" i="31"/>
  <c r="P269" i="31"/>
  <c r="S215" i="31"/>
  <c r="S126" i="31"/>
  <c r="P180" i="31"/>
  <c r="S107" i="31"/>
  <c r="P228" i="31"/>
  <c r="M268" i="31"/>
  <c r="S179" i="31"/>
  <c r="P224" i="31"/>
  <c r="M264" i="31"/>
  <c r="M262" i="31"/>
  <c r="P253" i="31"/>
  <c r="P234" i="31"/>
  <c r="M243" i="31"/>
  <c r="M211" i="31"/>
  <c r="S103" i="31"/>
  <c r="M20" i="31"/>
  <c r="S60" i="31"/>
  <c r="P178" i="31"/>
  <c r="S52" i="31"/>
  <c r="M73" i="31"/>
  <c r="S10" i="31"/>
  <c r="M27" i="31"/>
  <c r="P106" i="31"/>
  <c r="M25" i="31"/>
  <c r="S144" i="31"/>
  <c r="M101" i="31"/>
  <c r="S199" i="31"/>
  <c r="M6" i="31"/>
  <c r="S118" i="31"/>
  <c r="M128" i="31"/>
  <c r="M250" i="31"/>
  <c r="M257" i="31"/>
  <c r="V237" i="31"/>
  <c r="V98" i="31"/>
  <c r="V147" i="31"/>
  <c r="V159" i="31"/>
  <c r="V91" i="31"/>
  <c r="V97" i="31"/>
  <c r="V233" i="31"/>
  <c r="V219" i="31"/>
  <c r="V15" i="31"/>
  <c r="V173" i="31"/>
  <c r="V163" i="31"/>
  <c r="V121" i="31"/>
  <c r="V20" i="31"/>
  <c r="V92" i="31"/>
  <c r="V251" i="31"/>
  <c r="V57" i="31"/>
  <c r="V134" i="31"/>
  <c r="V180" i="31"/>
  <c r="V19" i="31"/>
  <c r="V25" i="31"/>
  <c r="V153" i="31"/>
  <c r="V12" i="31"/>
  <c r="V21" i="31"/>
  <c r="V260" i="31"/>
  <c r="V131" i="31"/>
  <c r="V117" i="31"/>
  <c r="V166" i="31"/>
  <c r="S36" i="31"/>
  <c r="S83" i="31"/>
  <c r="S195" i="31"/>
  <c r="S93" i="31"/>
  <c r="S69" i="31"/>
  <c r="M33" i="31"/>
  <c r="P105" i="31"/>
  <c r="P62" i="31"/>
  <c r="P87" i="31"/>
  <c r="M57" i="31"/>
  <c r="P160" i="31"/>
  <c r="S204" i="31"/>
  <c r="P54" i="31"/>
  <c r="P79" i="31"/>
  <c r="M35" i="31"/>
  <c r="M144" i="31"/>
  <c r="S130" i="31"/>
  <c r="M104" i="31"/>
  <c r="P37" i="31"/>
  <c r="S141" i="31"/>
  <c r="M17" i="31"/>
  <c r="P78" i="31"/>
  <c r="S120" i="31"/>
  <c r="M159" i="31"/>
  <c r="M149" i="31"/>
  <c r="S212" i="31"/>
  <c r="M194" i="31"/>
  <c r="M110" i="31"/>
  <c r="M222" i="31"/>
  <c r="P48" i="31"/>
  <c r="P220" i="31"/>
  <c r="P68" i="31"/>
  <c r="S11" i="31"/>
  <c r="P2" i="31"/>
  <c r="M41" i="31"/>
  <c r="M38" i="31"/>
  <c r="P5" i="31"/>
  <c r="S187" i="31"/>
  <c r="M147" i="31"/>
  <c r="M98" i="31"/>
  <c r="S31" i="31"/>
  <c r="P53" i="31"/>
  <c r="S227" i="31"/>
  <c r="S17" i="31"/>
  <c r="P162" i="31"/>
  <c r="P150" i="31"/>
  <c r="S193" i="31"/>
  <c r="M236" i="31"/>
  <c r="S259" i="31"/>
  <c r="P142" i="31"/>
  <c r="M223" i="31"/>
  <c r="S208" i="31"/>
  <c r="P232" i="31"/>
  <c r="M239" i="31"/>
  <c r="M221" i="31"/>
  <c r="P267" i="31"/>
  <c r="S222" i="31"/>
  <c r="S239" i="31"/>
  <c r="BO221" i="31"/>
  <c r="BO206" i="31"/>
  <c r="BO2" i="31"/>
  <c r="BO165" i="31"/>
  <c r="BO90" i="31"/>
  <c r="BO117" i="31"/>
  <c r="BO109" i="31"/>
  <c r="BO222" i="31"/>
  <c r="BO56" i="31"/>
  <c r="BO270" i="31"/>
  <c r="BO26" i="31"/>
  <c r="BO197" i="31"/>
  <c r="BO145" i="31"/>
  <c r="BO153" i="31"/>
  <c r="BO105" i="31"/>
  <c r="BO235" i="31"/>
  <c r="BO83" i="31"/>
  <c r="BO141" i="31"/>
  <c r="BO79" i="31"/>
  <c r="BO121" i="31"/>
  <c r="BO158" i="31"/>
  <c r="BO183" i="31"/>
  <c r="BO123" i="31"/>
  <c r="BO219" i="31"/>
  <c r="BO15" i="31"/>
  <c r="BO17" i="31"/>
  <c r="BO72" i="31"/>
  <c r="BO250" i="31"/>
  <c r="BO63" i="31"/>
  <c r="BO20" i="31"/>
  <c r="BO133" i="31"/>
  <c r="BO175" i="31"/>
  <c r="BO246" i="31"/>
  <c r="BO49" i="31"/>
  <c r="BO188" i="31"/>
  <c r="BO261" i="31"/>
  <c r="BO240" i="31"/>
  <c r="BO94" i="31"/>
  <c r="BO161" i="31"/>
  <c r="BO127" i="31"/>
  <c r="BO239" i="31"/>
  <c r="BO138" i="31"/>
  <c r="BO156" i="31"/>
  <c r="BO30" i="31"/>
  <c r="BO228" i="31"/>
  <c r="BO32" i="31"/>
  <c r="BO42" i="31"/>
  <c r="BO189" i="31"/>
  <c r="BO191" i="31"/>
  <c r="BO64" i="31"/>
  <c r="BO11" i="31"/>
  <c r="BO70" i="31"/>
  <c r="BO236" i="31"/>
  <c r="BO207" i="31"/>
  <c r="BO65" i="31"/>
  <c r="BO97" i="31"/>
  <c r="BO114" i="31"/>
  <c r="BO116" i="31"/>
  <c r="BO181" i="31"/>
  <c r="BO102" i="31"/>
  <c r="BO258" i="31"/>
  <c r="BO209" i="31"/>
  <c r="BO269" i="31"/>
  <c r="BO7" i="31"/>
  <c r="BO71" i="31"/>
  <c r="BO96" i="31"/>
  <c r="BO260" i="31"/>
  <c r="BO50" i="31"/>
  <c r="BO220" i="31"/>
  <c r="BO75" i="31"/>
  <c r="BO160" i="31"/>
  <c r="BO46" i="31"/>
  <c r="BO28" i="31"/>
  <c r="BO40" i="31"/>
  <c r="BO27" i="31"/>
  <c r="BO111" i="31"/>
  <c r="BO195" i="31"/>
  <c r="BO77" i="31"/>
  <c r="BO214" i="31"/>
  <c r="BO33" i="31"/>
  <c r="BO172" i="31"/>
  <c r="BO82" i="31"/>
  <c r="BO204" i="31"/>
  <c r="BO259" i="31"/>
  <c r="BO173" i="31"/>
  <c r="BO39" i="31"/>
  <c r="BL260" i="31"/>
  <c r="BL73" i="31"/>
  <c r="BL101" i="31"/>
  <c r="BL169" i="31"/>
  <c r="BL180" i="31"/>
  <c r="BL55" i="31"/>
  <c r="BL90" i="31"/>
  <c r="BL51" i="31"/>
  <c r="BL198" i="31"/>
  <c r="BL170" i="31"/>
  <c r="BL86" i="31"/>
  <c r="BL91" i="31"/>
  <c r="BL243" i="31"/>
  <c r="BL40" i="31"/>
  <c r="BI25" i="31"/>
  <c r="BI212" i="31"/>
  <c r="BI189" i="31"/>
  <c r="BI209" i="31"/>
  <c r="BI117" i="31"/>
  <c r="BI120" i="31"/>
  <c r="BI194" i="31"/>
  <c r="BI256" i="31"/>
  <c r="BI182" i="31"/>
  <c r="BI248" i="31"/>
  <c r="BI143" i="31"/>
  <c r="BF192" i="31"/>
  <c r="BF122" i="31"/>
  <c r="BF163" i="31"/>
  <c r="BF132" i="31"/>
  <c r="BF187" i="31"/>
  <c r="BF198" i="31"/>
  <c r="BF67" i="31"/>
  <c r="BF175" i="31"/>
  <c r="BF255" i="31"/>
  <c r="BF237" i="31"/>
  <c r="BF119" i="31"/>
  <c r="BF240" i="31"/>
  <c r="BF220" i="31"/>
  <c r="BF253" i="31"/>
  <c r="BF49" i="31"/>
  <c r="BC12" i="31"/>
  <c r="BC199" i="31"/>
  <c r="BC152" i="31"/>
  <c r="BC21" i="31"/>
  <c r="BC248" i="31"/>
  <c r="BC120" i="31"/>
  <c r="BC221" i="31"/>
  <c r="BC39" i="31"/>
  <c r="BC93" i="31"/>
  <c r="BC223" i="31"/>
  <c r="BC169" i="31"/>
  <c r="BC71" i="31"/>
  <c r="AZ211" i="31"/>
  <c r="AZ236" i="31"/>
  <c r="AZ218" i="31"/>
  <c r="AZ44" i="31"/>
  <c r="AZ262" i="31"/>
  <c r="AZ92" i="31"/>
  <c r="AZ208" i="31"/>
  <c r="AW216" i="31"/>
  <c r="AW168" i="31"/>
  <c r="AW35" i="31"/>
  <c r="AW73" i="31"/>
  <c r="AW17" i="31"/>
  <c r="AW111" i="31"/>
  <c r="AW263" i="31"/>
  <c r="AW193" i="31"/>
  <c r="AW61" i="31"/>
  <c r="AT130" i="31"/>
  <c r="AT177" i="31"/>
  <c r="AT153" i="31"/>
  <c r="AT215" i="31"/>
  <c r="AT10" i="31"/>
  <c r="AT139" i="31"/>
  <c r="AT121" i="31"/>
  <c r="AT119" i="31"/>
  <c r="AT88" i="31"/>
  <c r="AT175" i="31"/>
  <c r="AT122" i="31"/>
  <c r="AT4" i="31"/>
  <c r="AQ5" i="31"/>
  <c r="AQ116" i="31"/>
  <c r="AQ237" i="31"/>
  <c r="AQ33" i="31"/>
  <c r="AQ143" i="31"/>
  <c r="AQ193" i="31"/>
  <c r="AQ217" i="31"/>
  <c r="AQ188" i="31"/>
  <c r="AQ131" i="31"/>
  <c r="AN244" i="31"/>
  <c r="AN101" i="31"/>
  <c r="AN239" i="31"/>
  <c r="AN78" i="31"/>
  <c r="AN190" i="31"/>
  <c r="AN216" i="31"/>
  <c r="AN86" i="31"/>
  <c r="AN166" i="31"/>
  <c r="AN165" i="31"/>
  <c r="AN197" i="31"/>
  <c r="AN227" i="31"/>
  <c r="AN58" i="31"/>
  <c r="AN238" i="31"/>
  <c r="AN158" i="31"/>
  <c r="AN220" i="31"/>
  <c r="AN8" i="31"/>
  <c r="AN225" i="31"/>
  <c r="AN267" i="31"/>
  <c r="AN80" i="31"/>
  <c r="AK108" i="31"/>
  <c r="AK213" i="31"/>
  <c r="AK240" i="31"/>
  <c r="AK96" i="31"/>
  <c r="AK234" i="31"/>
  <c r="AK173" i="31"/>
  <c r="AK77" i="31"/>
  <c r="AK110" i="31"/>
  <c r="AK252" i="31"/>
  <c r="AK179" i="31"/>
  <c r="AK198" i="31"/>
  <c r="AK124" i="31"/>
  <c r="AK56" i="31"/>
  <c r="AK154" i="31"/>
  <c r="AK27" i="31"/>
  <c r="AK75" i="31"/>
  <c r="AK39" i="31"/>
  <c r="AK116" i="31"/>
  <c r="AK257" i="31"/>
  <c r="AK66" i="31"/>
  <c r="AK204" i="31"/>
  <c r="AK99" i="31"/>
  <c r="AK41" i="31"/>
  <c r="AK141" i="31"/>
  <c r="AK126" i="31"/>
  <c r="AK149" i="31"/>
  <c r="AK11" i="31"/>
  <c r="AK206" i="31"/>
  <c r="AK189" i="31"/>
  <c r="AK84" i="31"/>
  <c r="AK55" i="31"/>
  <c r="AK117" i="31"/>
  <c r="AK73" i="31"/>
  <c r="AK237" i="31"/>
  <c r="AK19" i="31"/>
  <c r="AK245" i="31"/>
  <c r="AK103" i="31"/>
  <c r="AK174" i="31"/>
  <c r="AK254" i="31"/>
  <c r="AK63" i="31"/>
  <c r="AK178" i="31"/>
  <c r="AK62" i="31"/>
  <c r="AK133" i="31"/>
  <c r="AK259" i="31"/>
  <c r="AK100" i="31"/>
  <c r="AK155" i="31"/>
  <c r="AK222" i="31"/>
  <c r="AK90" i="31"/>
  <c r="AK137" i="31"/>
  <c r="AK38" i="31"/>
  <c r="AK3" i="31"/>
  <c r="AK105" i="31"/>
  <c r="AK109" i="31"/>
  <c r="AK171" i="31"/>
  <c r="AK92" i="31"/>
  <c r="AK243" i="31"/>
  <c r="AK54" i="31"/>
  <c r="AK22" i="31"/>
  <c r="AK113" i="31"/>
  <c r="AK135" i="31"/>
  <c r="AK256" i="31"/>
  <c r="AK74" i="31"/>
  <c r="AK247" i="31"/>
  <c r="AK24" i="31"/>
  <c r="AK205" i="31"/>
  <c r="AK61" i="31"/>
  <c r="AH238" i="31"/>
  <c r="AH175" i="31"/>
  <c r="AH2" i="31"/>
  <c r="AH183" i="31"/>
  <c r="AE168" i="31"/>
  <c r="AE22" i="31"/>
  <c r="AE90" i="31"/>
  <c r="AB119" i="31"/>
  <c r="AB95" i="31"/>
  <c r="Y267" i="31"/>
  <c r="Y7" i="31"/>
  <c r="V56" i="31"/>
  <c r="S57" i="31"/>
  <c r="M18" i="31"/>
  <c r="P99" i="31"/>
  <c r="M62" i="31"/>
  <c r="M124" i="31"/>
  <c r="P93" i="31"/>
  <c r="P190" i="31"/>
  <c r="M117" i="31"/>
  <c r="M31" i="31"/>
  <c r="M168" i="31"/>
  <c r="S175" i="31"/>
  <c r="M37" i="31"/>
  <c r="M12" i="31"/>
  <c r="M193" i="31"/>
  <c r="M107" i="31"/>
  <c r="S12" i="31"/>
  <c r="S37" i="31"/>
  <c r="M5" i="31"/>
  <c r="S97" i="31"/>
  <c r="P4" i="31"/>
  <c r="P103" i="31"/>
  <c r="S114" i="31"/>
  <c r="M2" i="31"/>
  <c r="P86" i="31"/>
  <c r="M10" i="31"/>
  <c r="S99" i="31"/>
  <c r="P100" i="31"/>
  <c r="M196" i="31"/>
  <c r="S87" i="31"/>
  <c r="M140" i="31"/>
  <c r="S54" i="31"/>
  <c r="M164" i="31"/>
  <c r="P170" i="31"/>
  <c r="P10" i="31"/>
  <c r="M32" i="31"/>
  <c r="P52" i="31"/>
  <c r="P21" i="31"/>
  <c r="P134" i="31"/>
  <c r="P109" i="31"/>
  <c r="S62" i="31"/>
  <c r="P104" i="31"/>
  <c r="M198" i="31"/>
  <c r="M79" i="31"/>
  <c r="M56" i="31"/>
  <c r="P165" i="31"/>
  <c r="S256" i="31"/>
  <c r="S247" i="31"/>
  <c r="S23" i="31"/>
  <c r="P196" i="31"/>
  <c r="M251" i="31"/>
  <c r="P126" i="31"/>
  <c r="S160" i="31"/>
  <c r="M75" i="31"/>
  <c r="M106" i="31"/>
  <c r="P163" i="31"/>
  <c r="P187" i="31"/>
  <c r="S133" i="31"/>
  <c r="S26" i="31"/>
  <c r="M183" i="31"/>
  <c r="P268" i="31"/>
  <c r="P144" i="31"/>
  <c r="M212" i="31"/>
  <c r="P223" i="31"/>
  <c r="P212" i="31"/>
  <c r="P235" i="31"/>
  <c r="M228" i="31"/>
  <c r="P179" i="31"/>
  <c r="M215" i="31"/>
  <c r="M94" i="31"/>
  <c r="S132" i="31"/>
  <c r="P120" i="31"/>
  <c r="P215" i="31"/>
  <c r="M218" i="31"/>
  <c r="P197" i="31"/>
  <c r="P199" i="31"/>
  <c r="P204" i="31"/>
  <c r="M253" i="31"/>
  <c r="S229" i="31"/>
  <c r="S234" i="31"/>
  <c r="P118" i="31"/>
  <c r="S94" i="31"/>
  <c r="P107" i="31"/>
  <c r="M54" i="31"/>
  <c r="S106" i="31"/>
  <c r="P222" i="31"/>
  <c r="P240" i="31"/>
  <c r="M180" i="31"/>
  <c r="S205" i="31"/>
  <c r="S136" i="31"/>
  <c r="M233" i="31"/>
  <c r="M242" i="31"/>
  <c r="M96" i="31"/>
  <c r="P219" i="31"/>
  <c r="P239" i="31"/>
  <c r="S119" i="31"/>
  <c r="BO213" i="31"/>
  <c r="BO91" i="31"/>
  <c r="BO21" i="31"/>
  <c r="BO103" i="31"/>
  <c r="BO242" i="31"/>
  <c r="BO118" i="31"/>
  <c r="BO205" i="31"/>
  <c r="BO104" i="31"/>
  <c r="BO155" i="31"/>
  <c r="BO198" i="31"/>
  <c r="BO78" i="31"/>
  <c r="BO167" i="31"/>
  <c r="BO44" i="31"/>
  <c r="BO58" i="31"/>
  <c r="BO100" i="31"/>
  <c r="BO226" i="31"/>
  <c r="BO53" i="31"/>
  <c r="BO256" i="31"/>
  <c r="BO179" i="31"/>
  <c r="BO55" i="31"/>
  <c r="BO12" i="31"/>
  <c r="BO120" i="31"/>
  <c r="BO51" i="31"/>
  <c r="BO229" i="31"/>
  <c r="BO151" i="31"/>
  <c r="BO14" i="31"/>
  <c r="BO93" i="31"/>
  <c r="BO218" i="31"/>
  <c r="BO115" i="31"/>
  <c r="BO85" i="31"/>
  <c r="BO95" i="31"/>
  <c r="BO108" i="31"/>
  <c r="BO5" i="31"/>
  <c r="BO194" i="31"/>
  <c r="BO234" i="31"/>
  <c r="BO130" i="31"/>
  <c r="BO140" i="31"/>
  <c r="BO62" i="31"/>
  <c r="BO164" i="31"/>
  <c r="BO257" i="31"/>
  <c r="BO185" i="31"/>
  <c r="BO208" i="31"/>
  <c r="BO25" i="31"/>
  <c r="BO252" i="31"/>
  <c r="BO8" i="31"/>
  <c r="BO196" i="31"/>
  <c r="BO119" i="31"/>
  <c r="BO233" i="31"/>
  <c r="BO48" i="31"/>
  <c r="BO31" i="31"/>
  <c r="BO142" i="31"/>
  <c r="BO29" i="31"/>
  <c r="BO54" i="31"/>
  <c r="BO22" i="31"/>
  <c r="BO47" i="31"/>
  <c r="BO180" i="31"/>
  <c r="BO36" i="31"/>
  <c r="BO149" i="31"/>
  <c r="BO129" i="31"/>
  <c r="BO52" i="31"/>
  <c r="BO110" i="31"/>
  <c r="BO154" i="31"/>
  <c r="BO210" i="31"/>
  <c r="BO35" i="31"/>
  <c r="BO238" i="31"/>
  <c r="BO168" i="31"/>
  <c r="BO215" i="31"/>
  <c r="BO137" i="31"/>
  <c r="BO231" i="31"/>
  <c r="BO227" i="31"/>
  <c r="BO135" i="31"/>
  <c r="BO245" i="31"/>
  <c r="BL181" i="31"/>
  <c r="BL5" i="31"/>
  <c r="BL50" i="31"/>
  <c r="BL85" i="31"/>
  <c r="BL30" i="31"/>
  <c r="BI270" i="31"/>
  <c r="BI155" i="31"/>
  <c r="BI3" i="31"/>
  <c r="BI139" i="31"/>
  <c r="BI76" i="31"/>
  <c r="BI109" i="31"/>
  <c r="BI226" i="31"/>
  <c r="BF84" i="31"/>
  <c r="BF154" i="31"/>
  <c r="BF38" i="31"/>
  <c r="BC47" i="31"/>
  <c r="BC53" i="31"/>
  <c r="BC66" i="31"/>
  <c r="AZ135" i="31"/>
  <c r="AZ157" i="31"/>
  <c r="AZ237" i="31"/>
  <c r="AZ15" i="31"/>
  <c r="AZ2" i="31"/>
  <c r="AZ145" i="31"/>
  <c r="AZ176" i="31"/>
  <c r="AZ76" i="31"/>
  <c r="AZ204" i="31"/>
  <c r="AZ46" i="31"/>
  <c r="AZ268" i="31"/>
  <c r="AW104" i="31"/>
  <c r="AW181" i="31"/>
  <c r="AW123" i="31"/>
  <c r="AW75" i="31"/>
  <c r="AT232" i="31"/>
  <c r="AT90" i="31"/>
  <c r="AT161" i="31"/>
  <c r="AQ257" i="31"/>
  <c r="AQ149" i="31"/>
  <c r="AQ55" i="31"/>
  <c r="AQ35" i="31"/>
  <c r="AN156" i="31"/>
  <c r="AN65" i="31"/>
  <c r="AN177" i="31"/>
  <c r="AN145" i="31"/>
  <c r="AK140" i="31"/>
  <c r="AK163" i="31"/>
  <c r="AK23" i="31"/>
  <c r="AK158" i="31"/>
  <c r="AK193" i="31"/>
  <c r="AK183" i="31"/>
  <c r="AK111" i="31"/>
  <c r="AK264" i="31"/>
  <c r="AK95" i="31"/>
  <c r="AK147" i="31"/>
  <c r="AK225" i="31"/>
  <c r="AK148" i="31"/>
  <c r="AK30" i="31"/>
  <c r="AK184" i="31"/>
  <c r="AK263" i="31"/>
  <c r="AK72" i="31"/>
  <c r="AK170" i="31"/>
  <c r="AK209" i="31"/>
  <c r="AK104" i="31"/>
  <c r="AK197" i="31"/>
  <c r="AK58" i="31"/>
  <c r="AK33" i="31"/>
  <c r="AK68" i="31"/>
  <c r="AK144" i="31"/>
  <c r="AK143" i="31"/>
  <c r="AK270" i="31"/>
  <c r="AK231" i="31"/>
  <c r="AK253" i="31"/>
  <c r="AK26" i="31"/>
  <c r="AK115" i="31"/>
  <c r="AK46" i="31"/>
  <c r="AK93" i="31"/>
  <c r="AK136" i="31"/>
  <c r="AK71" i="31"/>
  <c r="AK261" i="31"/>
  <c r="AK176" i="31"/>
  <c r="AK131" i="31"/>
  <c r="AK79" i="31"/>
  <c r="AK215" i="31"/>
  <c r="AK31" i="31"/>
  <c r="AK76" i="31"/>
  <c r="AK60" i="31"/>
  <c r="AK248" i="31"/>
  <c r="AK17" i="31"/>
  <c r="AK233" i="31"/>
  <c r="AK85" i="31"/>
  <c r="AK236" i="31"/>
  <c r="AK2" i="31"/>
  <c r="AK94" i="31"/>
  <c r="AK185" i="31"/>
  <c r="AK91" i="31"/>
  <c r="AK127" i="31"/>
  <c r="AK150" i="31"/>
  <c r="AK52" i="31"/>
  <c r="AK37" i="31"/>
  <c r="AK121" i="31"/>
  <c r="AK119" i="31"/>
  <c r="AK50" i="31"/>
  <c r="AK153" i="31"/>
  <c r="AK218" i="31"/>
  <c r="AK123" i="31"/>
  <c r="AK241" i="31"/>
  <c r="AK82" i="31"/>
  <c r="AK129" i="31"/>
  <c r="AK196" i="31"/>
  <c r="AK232" i="31"/>
  <c r="AK195" i="31"/>
  <c r="Y265" i="31"/>
  <c r="V220" i="31"/>
  <c r="M88" i="31"/>
  <c r="S27" i="31"/>
  <c r="M52" i="31"/>
  <c r="S79" i="31"/>
  <c r="P185" i="31"/>
  <c r="M105" i="31"/>
  <c r="S166" i="31"/>
  <c r="M191" i="31"/>
  <c r="M59" i="31"/>
  <c r="M197" i="31"/>
  <c r="S78" i="31"/>
  <c r="P117" i="31"/>
  <c r="S75" i="31"/>
  <c r="P66" i="31"/>
  <c r="P9" i="31"/>
  <c r="P115" i="31"/>
  <c r="P24" i="31"/>
  <c r="P136" i="31"/>
  <c r="S167" i="31"/>
  <c r="P45" i="31"/>
  <c r="P113" i="31"/>
  <c r="P33" i="31"/>
  <c r="P88" i="31"/>
  <c r="P145" i="31"/>
  <c r="S44" i="31"/>
  <c r="S24" i="31"/>
  <c r="M78" i="31"/>
  <c r="M118" i="31"/>
  <c r="P29" i="31"/>
  <c r="M169" i="31"/>
  <c r="M8" i="31"/>
  <c r="M119" i="31"/>
  <c r="M92" i="31"/>
  <c r="M47" i="31"/>
  <c r="M173" i="31"/>
  <c r="M50" i="31"/>
  <c r="P31" i="31"/>
  <c r="M48" i="31"/>
  <c r="P50" i="31"/>
  <c r="S90" i="31"/>
  <c r="S64" i="31"/>
  <c r="M150" i="31"/>
  <c r="S42" i="31"/>
  <c r="S85" i="31"/>
  <c r="M172" i="31"/>
  <c r="M114" i="31"/>
  <c r="S70" i="31"/>
  <c r="P206" i="31"/>
  <c r="P193" i="31"/>
  <c r="P13" i="31"/>
  <c r="S50" i="31"/>
  <c r="M85" i="31"/>
  <c r="S29" i="31"/>
  <c r="M162" i="31"/>
  <c r="P186" i="31"/>
  <c r="S102" i="31"/>
  <c r="M16" i="31"/>
  <c r="P123" i="31"/>
  <c r="S174" i="31"/>
  <c r="S186" i="31"/>
  <c r="M260" i="31"/>
  <c r="S269" i="31"/>
  <c r="M235" i="31"/>
  <c r="S265" i="31"/>
  <c r="M256" i="31"/>
  <c r="S244" i="31"/>
  <c r="P213" i="31"/>
  <c r="M192" i="31"/>
  <c r="M265" i="31"/>
  <c r="M232" i="31"/>
  <c r="S128" i="31"/>
  <c r="S84" i="31"/>
  <c r="M97" i="31"/>
  <c r="S218" i="31"/>
  <c r="M176" i="31"/>
  <c r="P173" i="31"/>
  <c r="M263" i="31"/>
  <c r="P236" i="31"/>
  <c r="M252" i="31"/>
  <c r="M266" i="31"/>
  <c r="M133" i="31"/>
  <c r="M122" i="31"/>
  <c r="S226" i="31"/>
  <c r="S248" i="31"/>
  <c r="P263" i="31"/>
  <c r="S207" i="31"/>
  <c r="P257" i="31"/>
  <c r="S228" i="31"/>
  <c r="S263" i="31"/>
  <c r="P148" i="31"/>
  <c r="M237" i="31"/>
  <c r="P251" i="31"/>
  <c r="M259" i="31"/>
  <c r="BO19" i="31"/>
  <c r="BO4" i="31"/>
  <c r="BO87" i="31"/>
  <c r="BO68" i="31"/>
  <c r="BO43" i="31"/>
  <c r="BO99" i="31"/>
  <c r="BO217" i="31"/>
  <c r="BO266" i="31"/>
  <c r="BO139" i="31"/>
  <c r="BO37" i="31"/>
  <c r="BO106" i="31"/>
  <c r="BO199" i="31"/>
  <c r="BO89" i="31"/>
  <c r="BO10" i="31"/>
  <c r="BO45" i="31"/>
  <c r="BO263" i="31"/>
  <c r="BO232" i="31"/>
  <c r="BO150" i="31"/>
  <c r="BO66" i="31"/>
  <c r="BO182" i="31"/>
  <c r="BO23" i="31"/>
  <c r="BO143" i="31"/>
  <c r="BO80" i="31"/>
  <c r="BO230" i="31"/>
  <c r="BO174" i="31"/>
  <c r="BO184" i="31"/>
  <c r="BO57" i="31"/>
  <c r="BO255" i="31"/>
  <c r="BO237" i="31"/>
  <c r="BO192" i="31"/>
  <c r="BO166" i="31"/>
  <c r="BO193" i="31"/>
  <c r="BO187" i="31"/>
  <c r="BO3" i="31"/>
  <c r="BO162" i="31"/>
  <c r="BO251" i="31"/>
  <c r="BO61" i="31"/>
  <c r="BO157" i="31"/>
  <c r="BO253" i="31"/>
  <c r="BO190" i="31"/>
  <c r="BO60" i="31"/>
  <c r="BO176" i="31"/>
  <c r="BO254" i="31"/>
  <c r="BO144" i="31"/>
  <c r="BO112" i="31"/>
  <c r="BO224" i="31"/>
  <c r="BO69" i="31"/>
  <c r="BO148" i="31"/>
  <c r="BO67" i="31"/>
  <c r="BO200" i="31"/>
  <c r="BO132" i="31"/>
  <c r="BO169" i="31"/>
  <c r="BO86" i="31"/>
  <c r="BO18" i="31"/>
  <c r="BO147" i="31"/>
  <c r="BO38" i="31"/>
  <c r="BO13" i="31"/>
  <c r="BO159" i="31"/>
  <c r="BO248" i="31"/>
  <c r="BO136" i="31"/>
  <c r="BO244" i="31"/>
  <c r="BO223" i="31"/>
  <c r="BO59" i="31"/>
  <c r="BO225" i="31"/>
  <c r="BO107" i="31"/>
  <c r="BO146" i="31"/>
  <c r="BO6" i="31"/>
  <c r="BO74" i="31"/>
  <c r="BO131" i="31"/>
  <c r="BO177" i="31"/>
  <c r="BO125" i="31"/>
  <c r="BO171" i="31"/>
  <c r="BO247" i="31"/>
  <c r="BO152" i="31"/>
  <c r="BO249" i="31"/>
  <c r="BO186" i="31"/>
  <c r="BO24" i="31"/>
  <c r="BO126" i="31"/>
  <c r="BO9" i="31"/>
  <c r="BO241" i="31"/>
  <c r="BO113" i="31"/>
  <c r="BO264" i="31"/>
  <c r="BO178" i="31"/>
  <c r="BO124" i="31"/>
  <c r="BO170" i="31"/>
  <c r="BO16" i="31"/>
  <c r="BO88" i="31"/>
  <c r="BO265" i="31"/>
  <c r="BO73" i="31"/>
  <c r="BO84" i="31"/>
  <c r="BO81" i="31"/>
  <c r="BO262" i="31"/>
  <c r="BO211" i="31"/>
  <c r="BO101" i="31"/>
  <c r="BO34" i="31"/>
  <c r="BO98" i="31"/>
  <c r="BO216" i="31"/>
  <c r="BO163" i="31"/>
  <c r="BO268" i="31"/>
  <c r="BO212" i="31"/>
  <c r="BL160" i="31"/>
  <c r="BL193" i="31"/>
  <c r="BL49" i="31"/>
  <c r="BL132" i="31"/>
  <c r="BL233" i="31"/>
  <c r="BL6" i="31"/>
  <c r="BL131" i="31"/>
  <c r="BL158" i="31"/>
  <c r="BL231" i="31"/>
  <c r="BL150" i="31"/>
  <c r="BL156" i="31"/>
  <c r="BL151" i="31"/>
  <c r="BL175" i="31"/>
  <c r="BL11" i="31"/>
  <c r="BI107" i="31"/>
  <c r="BI48" i="31"/>
  <c r="BI261" i="31"/>
  <c r="BI258" i="31"/>
  <c r="BI78" i="31"/>
  <c r="BI79" i="31"/>
  <c r="BI12" i="31"/>
  <c r="BI135" i="31"/>
  <c r="BI63" i="31"/>
  <c r="BI42" i="31"/>
  <c r="BI250" i="31"/>
  <c r="BI227" i="31"/>
  <c r="BI218" i="31"/>
  <c r="BF127" i="31"/>
  <c r="BF241" i="31"/>
  <c r="BF94" i="31"/>
  <c r="BF161" i="31"/>
  <c r="BF98" i="31"/>
  <c r="BF144" i="31"/>
  <c r="BF95" i="31"/>
  <c r="BF264" i="31"/>
  <c r="BF64" i="31"/>
  <c r="BF225" i="31"/>
  <c r="BF141" i="31"/>
  <c r="BF176" i="31"/>
  <c r="BF27" i="31"/>
  <c r="BF162" i="31"/>
  <c r="BC102" i="31"/>
  <c r="BC159" i="31"/>
  <c r="BC238" i="31"/>
  <c r="BC89" i="31"/>
  <c r="BC140" i="31"/>
  <c r="BC80" i="31"/>
  <c r="BC188" i="31"/>
  <c r="BC200" i="31"/>
  <c r="BC243" i="31"/>
  <c r="BC193" i="31"/>
  <c r="BC19" i="31"/>
  <c r="BC245" i="31"/>
  <c r="AZ190" i="31"/>
  <c r="AZ142" i="31"/>
  <c r="AZ191" i="31"/>
  <c r="AZ85" i="31"/>
  <c r="AW158" i="31"/>
  <c r="AW7" i="31"/>
  <c r="AW65" i="31"/>
  <c r="AW164" i="31"/>
  <c r="AT205" i="31"/>
  <c r="AT162" i="31"/>
  <c r="AT250" i="31"/>
  <c r="AT170" i="31"/>
  <c r="AT260" i="31"/>
  <c r="AT134" i="31"/>
  <c r="AT242" i="31"/>
  <c r="AQ157" i="31"/>
  <c r="AQ208" i="31"/>
  <c r="AQ67" i="31"/>
  <c r="AQ226" i="31"/>
  <c r="AQ94" i="31"/>
  <c r="AQ28" i="31"/>
  <c r="AQ146" i="31"/>
  <c r="AN130" i="31"/>
  <c r="AN7" i="31"/>
  <c r="AN191" i="31"/>
  <c r="AN25" i="31"/>
  <c r="AK87" i="31"/>
  <c r="AK14" i="31"/>
  <c r="AK40" i="31"/>
  <c r="AK242" i="31"/>
  <c r="AK262" i="31"/>
  <c r="AK21" i="31"/>
  <c r="AK200" i="31"/>
  <c r="AK15" i="31"/>
  <c r="AK146" i="31"/>
  <c r="AK212" i="31"/>
  <c r="AK81" i="31"/>
  <c r="AK169" i="31"/>
  <c r="AK192" i="31"/>
  <c r="AK13" i="31"/>
  <c r="AK249" i="31"/>
  <c r="AK106" i="31"/>
  <c r="AK44" i="31"/>
  <c r="AK98" i="31"/>
  <c r="AK132" i="31"/>
  <c r="AK64" i="31"/>
  <c r="AK260" i="31"/>
  <c r="AK86" i="31"/>
  <c r="AK28" i="31"/>
  <c r="AK157" i="31"/>
  <c r="AK220" i="31"/>
  <c r="AK59" i="31"/>
  <c r="AK224" i="31"/>
  <c r="AK53" i="31"/>
  <c r="AK83" i="31"/>
  <c r="AK187" i="31"/>
  <c r="AK251" i="31"/>
  <c r="AK199" i="31"/>
  <c r="AK167" i="31"/>
  <c r="AK267" i="31"/>
  <c r="AK57" i="31"/>
  <c r="AK180" i="31"/>
  <c r="AK122" i="31"/>
  <c r="AK16" i="31"/>
  <c r="AK114" i="31"/>
  <c r="AK45" i="31"/>
  <c r="AK142" i="31"/>
  <c r="AK168" i="31"/>
  <c r="AK223" i="31"/>
  <c r="AK235" i="31"/>
  <c r="AK89" i="31"/>
  <c r="AK194" i="31"/>
  <c r="AK47" i="31"/>
  <c r="AK107" i="31"/>
  <c r="AK266" i="31"/>
  <c r="AK208" i="31"/>
  <c r="AK70" i="31"/>
  <c r="AK139" i="31"/>
  <c r="AK228" i="31"/>
  <c r="AK219" i="31"/>
  <c r="AK12" i="31"/>
  <c r="AK36" i="31"/>
  <c r="AK160" i="31"/>
  <c r="AK172" i="31"/>
  <c r="AK210" i="31"/>
  <c r="AK32" i="31"/>
  <c r="AK4" i="31"/>
  <c r="AK6" i="31"/>
  <c r="AK162" i="31"/>
  <c r="AK134" i="31"/>
  <c r="AK159" i="31"/>
  <c r="AK175" i="31"/>
  <c r="AH256" i="31"/>
  <c r="AH198" i="31"/>
  <c r="AH43" i="31"/>
  <c r="AE263" i="31"/>
  <c r="Y53" i="31"/>
  <c r="M70" i="31"/>
  <c r="S137" i="31"/>
  <c r="M103" i="31"/>
  <c r="M126" i="31"/>
  <c r="S183" i="31"/>
  <c r="S146" i="31"/>
  <c r="M91" i="31"/>
  <c r="M45" i="31"/>
  <c r="P167" i="31"/>
  <c r="M175" i="31"/>
  <c r="S47" i="31"/>
  <c r="S122" i="31"/>
  <c r="P84" i="31"/>
  <c r="P73" i="31"/>
  <c r="M112" i="31"/>
  <c r="S8" i="31"/>
  <c r="M83" i="31"/>
  <c r="S101" i="31"/>
  <c r="P19" i="31"/>
  <c r="M40" i="31"/>
  <c r="S112" i="31"/>
  <c r="M34" i="31"/>
  <c r="M111" i="31"/>
  <c r="S33" i="31"/>
  <c r="P22" i="31"/>
  <c r="P92" i="31"/>
  <c r="S198" i="31"/>
  <c r="M102" i="31"/>
  <c r="P127" i="31"/>
  <c r="M138" i="31"/>
  <c r="P3" i="31"/>
  <c r="P25" i="31"/>
  <c r="M68" i="31"/>
  <c r="M155" i="31"/>
  <c r="M14" i="31"/>
  <c r="M153" i="31"/>
  <c r="M28" i="31"/>
  <c r="P152" i="31"/>
  <c r="P77" i="31"/>
  <c r="P147" i="31"/>
  <c r="M90" i="31"/>
  <c r="M60" i="31"/>
  <c r="P74" i="31"/>
  <c r="M11" i="31"/>
  <c r="P17" i="31"/>
  <c r="S104" i="31"/>
  <c r="P194" i="31"/>
  <c r="S196" i="31"/>
  <c r="S30" i="31"/>
  <c r="P189" i="31"/>
  <c r="M214" i="31"/>
  <c r="P161" i="31"/>
  <c r="P214" i="31"/>
  <c r="M142" i="31"/>
  <c r="M132" i="31"/>
  <c r="S38" i="31"/>
  <c r="M143" i="31"/>
  <c r="S190" i="31"/>
  <c r="S191" i="31"/>
  <c r="S223" i="31"/>
  <c r="P243" i="31"/>
  <c r="S235" i="31"/>
  <c r="P264" i="31"/>
  <c r="M230" i="31"/>
  <c r="M267" i="31"/>
  <c r="P250" i="31"/>
  <c r="S162" i="31"/>
  <c r="S109" i="31"/>
  <c r="S113" i="31"/>
  <c r="M158" i="31"/>
  <c r="M238" i="31"/>
  <c r="S74" i="31"/>
  <c r="S176" i="31"/>
  <c r="P260" i="31"/>
  <c r="S172" i="31"/>
  <c r="M226" i="31"/>
  <c r="S225" i="31"/>
  <c r="M205" i="31"/>
  <c r="M258" i="31"/>
  <c r="M270" i="31"/>
  <c r="S182" i="31"/>
  <c r="M219" i="31"/>
  <c r="M208" i="31"/>
  <c r="M244" i="31"/>
  <c r="S192" i="31"/>
  <c r="P138" i="31"/>
  <c r="S213" i="31"/>
  <c r="M217" i="31"/>
  <c r="P211" i="31"/>
  <c r="P96" i="31"/>
  <c r="BO243" i="31"/>
  <c r="BO134" i="31"/>
  <c r="BO76" i="31"/>
  <c r="BO92" i="31"/>
  <c r="BO128" i="31"/>
  <c r="BO122" i="31"/>
  <c r="BO267" i="31"/>
  <c r="BI58" i="31"/>
  <c r="BF58" i="31"/>
  <c r="AK156" i="31"/>
  <c r="AK269" i="31"/>
  <c r="AK9" i="31"/>
  <c r="AK10" i="31"/>
  <c r="AK130" i="31"/>
  <c r="AK181" i="31"/>
  <c r="AK65" i="31"/>
  <c r="AK35" i="31"/>
  <c r="AK118" i="31"/>
  <c r="AK43" i="31"/>
  <c r="AK186" i="31"/>
  <c r="AK101" i="31"/>
  <c r="AK244" i="31"/>
  <c r="AK7" i="31"/>
  <c r="AK258" i="31"/>
  <c r="AK138" i="31"/>
  <c r="AK145" i="31"/>
  <c r="AK48" i="31"/>
  <c r="AK67" i="31"/>
  <c r="AK188" i="31"/>
  <c r="AK80" i="31"/>
  <c r="AK239" i="31"/>
  <c r="AK190" i="31"/>
  <c r="AK8" i="31"/>
  <c r="AK5" i="31"/>
  <c r="AK191" i="31"/>
  <c r="AK177" i="31"/>
  <c r="AK207" i="31"/>
  <c r="AK182" i="31"/>
  <c r="AK238" i="31"/>
  <c r="AK25" i="31"/>
  <c r="AK125" i="31"/>
  <c r="AK255" i="31"/>
  <c r="AK88" i="31"/>
  <c r="AK69" i="31"/>
  <c r="AK112" i="31"/>
  <c r="AK229" i="31"/>
  <c r="AK221" i="31"/>
  <c r="AK230" i="31"/>
  <c r="AK268" i="31"/>
  <c r="AK102" i="31"/>
  <c r="AK214" i="31"/>
  <c r="AK246" i="31"/>
  <c r="AK151" i="31"/>
  <c r="AK42" i="31"/>
  <c r="AK152" i="31"/>
  <c r="AK20" i="31"/>
  <c r="AK34" i="31"/>
  <c r="AK49" i="31"/>
  <c r="AK217" i="31"/>
  <c r="AK29" i="31"/>
  <c r="AK265" i="31"/>
  <c r="AK18" i="31"/>
  <c r="AK120" i="31"/>
  <c r="AK161" i="31"/>
  <c r="AK78" i="31"/>
  <c r="AK97" i="31"/>
  <c r="AK226" i="31"/>
  <c r="AK166" i="31"/>
  <c r="AK250" i="31"/>
  <c r="AK51" i="31"/>
  <c r="AK164" i="31"/>
  <c r="AK165" i="31"/>
  <c r="AK216" i="31"/>
  <c r="AK227" i="31"/>
  <c r="AK211" i="31"/>
  <c r="P146" i="31"/>
  <c r="S105" i="31"/>
  <c r="M30" i="31"/>
  <c r="M49" i="31"/>
  <c r="S185" i="31"/>
  <c r="M161" i="31"/>
  <c r="P71" i="31"/>
  <c r="P82" i="31"/>
  <c r="S41" i="31"/>
  <c r="P95" i="31"/>
  <c r="M44" i="31"/>
  <c r="P63" i="31"/>
  <c r="P44" i="31"/>
  <c r="M177" i="31"/>
  <c r="S34" i="31"/>
  <c r="M36" i="31"/>
  <c r="M181" i="31"/>
  <c r="P18" i="31"/>
  <c r="S46" i="31"/>
  <c r="M137" i="31"/>
  <c r="M195" i="31"/>
  <c r="P159" i="31"/>
  <c r="S58" i="31"/>
  <c r="P70" i="31"/>
  <c r="M131" i="31"/>
  <c r="S149" i="31"/>
  <c r="P207" i="31"/>
  <c r="S110" i="31"/>
  <c r="P30" i="31"/>
  <c r="S111" i="31"/>
  <c r="P191" i="31"/>
  <c r="P15" i="31"/>
  <c r="S45" i="31"/>
  <c r="M127" i="31"/>
  <c r="P7" i="31"/>
  <c r="M69" i="31"/>
  <c r="S181" i="31"/>
  <c r="S71" i="31"/>
  <c r="P182" i="31"/>
  <c r="P59" i="31"/>
  <c r="M23" i="31"/>
  <c r="M80" i="31"/>
  <c r="P131" i="31"/>
  <c r="M187" i="31"/>
  <c r="S89" i="31"/>
  <c r="P61" i="31"/>
  <c r="P135" i="31"/>
  <c r="P35" i="31"/>
  <c r="M188" i="31"/>
  <c r="S255" i="31"/>
  <c r="P119" i="31"/>
  <c r="M46" i="31"/>
  <c r="S16" i="31"/>
  <c r="P81" i="31"/>
  <c r="P67" i="31"/>
  <c r="S108" i="31"/>
  <c r="M72" i="31"/>
  <c r="M174" i="31"/>
  <c r="P177" i="31"/>
  <c r="P156" i="31"/>
  <c r="P209" i="31"/>
  <c r="M139" i="31"/>
  <c r="P164" i="31"/>
  <c r="P188" i="31"/>
  <c r="M240" i="31"/>
  <c r="P246" i="31"/>
  <c r="P49" i="31"/>
  <c r="P124" i="31"/>
  <c r="P91" i="31"/>
  <c r="P125" i="31"/>
  <c r="P261" i="31"/>
  <c r="M269" i="31"/>
  <c r="M171" i="31"/>
  <c r="M151" i="31"/>
  <c r="M245" i="31"/>
  <c r="S206" i="31"/>
  <c r="S245" i="31"/>
  <c r="M210" i="31"/>
  <c r="P254" i="31"/>
  <c r="P65" i="31"/>
  <c r="M39" i="31"/>
  <c r="M129" i="31"/>
  <c r="M108" i="31"/>
  <c r="P241" i="31"/>
  <c r="P140" i="31"/>
  <c r="P200" i="31"/>
  <c r="M227" i="31"/>
  <c r="S116" i="31"/>
  <c r="M248" i="31"/>
  <c r="P169" i="31"/>
  <c r="S242" i="31"/>
  <c r="S217" i="31"/>
  <c r="P216" i="31"/>
  <c r="P249" i="31"/>
  <c r="P262" i="31"/>
  <c r="D157" i="31" l="1"/>
  <c r="C57" i="31"/>
  <c r="D116" i="31"/>
  <c r="D110" i="31"/>
  <c r="D63" i="31"/>
  <c r="C125" i="31"/>
  <c r="C59" i="31"/>
  <c r="C69" i="31"/>
  <c r="C186" i="31"/>
  <c r="C68" i="31"/>
  <c r="C22" i="31"/>
  <c r="C118" i="31"/>
  <c r="D221" i="31"/>
  <c r="D124" i="31"/>
  <c r="D94" i="31"/>
  <c r="C18" i="31"/>
  <c r="C13" i="31"/>
  <c r="C43" i="31"/>
  <c r="C41" i="31"/>
  <c r="D135" i="31"/>
  <c r="D120" i="31"/>
  <c r="D88" i="31"/>
  <c r="C76" i="31"/>
  <c r="D17" i="31"/>
  <c r="D134" i="31"/>
  <c r="D106" i="31"/>
  <c r="C49" i="31"/>
  <c r="C34" i="31"/>
  <c r="C81" i="31"/>
  <c r="C178" i="31"/>
  <c r="C9" i="31"/>
  <c r="C147" i="31"/>
  <c r="C45" i="31"/>
  <c r="C106" i="31"/>
  <c r="B106" i="31" s="1"/>
  <c r="C87" i="31"/>
  <c r="D26" i="31"/>
  <c r="D170" i="31"/>
  <c r="C31" i="31"/>
  <c r="C196" i="31"/>
  <c r="D55" i="31"/>
  <c r="C173" i="31"/>
  <c r="C195" i="31"/>
  <c r="C114" i="31"/>
  <c r="D78" i="31"/>
  <c r="D101" i="31"/>
  <c r="D10" i="31"/>
  <c r="C128" i="31"/>
  <c r="D6" i="31"/>
  <c r="D168" i="31"/>
  <c r="D98" i="31"/>
  <c r="D13" i="31"/>
  <c r="D21" i="31"/>
  <c r="C73" i="31"/>
  <c r="C113" i="31"/>
  <c r="C24" i="31"/>
  <c r="C112" i="31"/>
  <c r="C60" i="31"/>
  <c r="C187" i="31"/>
  <c r="C174" i="31"/>
  <c r="C23" i="31"/>
  <c r="C139" i="31"/>
  <c r="D148" i="31"/>
  <c r="D66" i="31"/>
  <c r="C137" i="31"/>
  <c r="C52" i="31"/>
  <c r="C180" i="31"/>
  <c r="C29" i="31"/>
  <c r="C108" i="31"/>
  <c r="C167" i="31"/>
  <c r="C103" i="31"/>
  <c r="C72" i="31"/>
  <c r="C105" i="31"/>
  <c r="C26" i="31"/>
  <c r="D128" i="31"/>
  <c r="D72" i="31"/>
  <c r="D45" i="31"/>
  <c r="D185" i="31"/>
  <c r="D165" i="31"/>
  <c r="D166" i="31"/>
  <c r="D29" i="31"/>
  <c r="D9" i="31"/>
  <c r="C92" i="31"/>
  <c r="D155" i="31"/>
  <c r="D4" i="31"/>
  <c r="C64" i="31"/>
  <c r="C124" i="31"/>
  <c r="C171" i="31"/>
  <c r="C148" i="31"/>
  <c r="C100" i="31"/>
  <c r="D76" i="31"/>
  <c r="C62" i="31"/>
  <c r="C14" i="31"/>
  <c r="C172" i="31"/>
  <c r="C83" i="31"/>
  <c r="C56" i="31"/>
  <c r="D20" i="31"/>
  <c r="D186" i="31"/>
  <c r="D87" i="31"/>
  <c r="C130" i="31"/>
  <c r="C19" i="31"/>
  <c r="C74" i="31"/>
  <c r="C136" i="31"/>
  <c r="C255" i="31"/>
  <c r="C199" i="31"/>
  <c r="D184" i="31"/>
  <c r="D163" i="31"/>
  <c r="C129" i="31"/>
  <c r="C119" i="31"/>
  <c r="C93" i="31"/>
  <c r="C51" i="31"/>
  <c r="C179" i="31"/>
  <c r="C21" i="31"/>
  <c r="C33" i="31"/>
  <c r="C39" i="31"/>
  <c r="C82" i="31"/>
  <c r="C77" i="31"/>
  <c r="C96" i="31"/>
  <c r="C32" i="31"/>
  <c r="C138" i="31"/>
  <c r="C20" i="31"/>
  <c r="B20" i="31" s="1"/>
  <c r="C183" i="31"/>
  <c r="D48" i="31"/>
  <c r="D32" i="31"/>
  <c r="D180" i="31"/>
  <c r="C88" i="31"/>
  <c r="C166" i="31"/>
  <c r="D183" i="31"/>
  <c r="D107" i="31"/>
  <c r="D199" i="31"/>
  <c r="C107" i="31"/>
  <c r="C131" i="31"/>
  <c r="C168" i="31"/>
  <c r="C194" i="31"/>
  <c r="D169" i="31"/>
  <c r="D151" i="31"/>
  <c r="D139" i="31"/>
  <c r="D61" i="31"/>
  <c r="D105" i="31"/>
  <c r="D51" i="31"/>
  <c r="D42" i="31"/>
  <c r="D5" i="31"/>
  <c r="D145" i="31"/>
  <c r="D118" i="31"/>
  <c r="D130" i="31"/>
  <c r="C122" i="31"/>
  <c r="D12" i="31"/>
  <c r="D114" i="31"/>
  <c r="D57" i="31"/>
  <c r="C163" i="31"/>
  <c r="C16" i="31"/>
  <c r="C126" i="31"/>
  <c r="C152" i="31"/>
  <c r="C192" i="31"/>
  <c r="C184" i="31"/>
  <c r="C143" i="31"/>
  <c r="C10" i="31"/>
  <c r="C37" i="31"/>
  <c r="C99" i="31"/>
  <c r="C4" i="31"/>
  <c r="D2" i="31"/>
  <c r="D93" i="31"/>
  <c r="D144" i="31"/>
  <c r="C46" i="31"/>
  <c r="C30" i="31"/>
  <c r="C110" i="31"/>
  <c r="C36" i="31"/>
  <c r="C54" i="31"/>
  <c r="C8" i="31"/>
  <c r="C185" i="31"/>
  <c r="C115" i="31"/>
  <c r="C44" i="31"/>
  <c r="D62" i="31"/>
  <c r="D154" i="31"/>
  <c r="C97" i="31"/>
  <c r="C70" i="31"/>
  <c r="C219" i="31"/>
  <c r="D8" i="31"/>
  <c r="D14" i="31"/>
  <c r="C80" i="31"/>
  <c r="C177" i="31"/>
  <c r="C3" i="31"/>
  <c r="D36" i="31"/>
  <c r="D102" i="31"/>
  <c r="C84" i="31"/>
  <c r="D216" i="31"/>
  <c r="C224" i="31"/>
  <c r="C259" i="31"/>
  <c r="D241" i="31"/>
  <c r="C229" i="31"/>
  <c r="C269" i="31"/>
  <c r="D229" i="31"/>
  <c r="D251" i="31"/>
  <c r="D224" i="31"/>
  <c r="C227" i="31"/>
  <c r="C249" i="31"/>
  <c r="C254" i="31"/>
  <c r="C217" i="31"/>
  <c r="D233" i="31"/>
  <c r="C257" i="31"/>
  <c r="D197" i="31"/>
  <c r="D31" i="31"/>
  <c r="C149" i="31"/>
  <c r="D181" i="31"/>
  <c r="D217" i="31"/>
  <c r="D206" i="31"/>
  <c r="D228" i="31"/>
  <c r="D220" i="31"/>
  <c r="C262" i="31"/>
  <c r="C237" i="31"/>
  <c r="C252" i="31"/>
  <c r="C206" i="31"/>
  <c r="D269" i="31"/>
  <c r="D266" i="31"/>
  <c r="C212" i="31"/>
  <c r="C265" i="31"/>
  <c r="C247" i="31"/>
  <c r="C244" i="31"/>
  <c r="D218" i="31"/>
  <c r="D231" i="31"/>
  <c r="C207" i="31"/>
  <c r="D211" i="31"/>
  <c r="D239" i="31"/>
  <c r="C267" i="31"/>
  <c r="D243" i="31"/>
  <c r="C218" i="31"/>
  <c r="C268" i="31"/>
  <c r="C251" i="31"/>
  <c r="C230" i="31"/>
  <c r="C263" i="31"/>
  <c r="C266" i="31"/>
  <c r="C215" i="31"/>
  <c r="C210" i="31"/>
  <c r="C234" i="31"/>
  <c r="C213" i="31"/>
  <c r="C228" i="31"/>
  <c r="C246" i="31"/>
  <c r="C243" i="31"/>
  <c r="D213" i="31"/>
  <c r="D264" i="31"/>
  <c r="C261" i="31"/>
  <c r="C233" i="31"/>
  <c r="C211" i="31"/>
  <c r="C223" i="31"/>
  <c r="D253" i="31"/>
  <c r="C214" i="31"/>
  <c r="D258" i="31"/>
  <c r="C66" i="31"/>
  <c r="B66" i="31" s="1"/>
  <c r="C256" i="31"/>
  <c r="D141" i="31"/>
  <c r="C17" i="31"/>
  <c r="C162" i="31"/>
  <c r="C232" i="31"/>
  <c r="C55" i="31"/>
  <c r="C153" i="31"/>
  <c r="C98" i="31"/>
  <c r="C154" i="31"/>
  <c r="D230" i="31"/>
  <c r="D25" i="31"/>
  <c r="D226" i="31"/>
  <c r="D152" i="31"/>
  <c r="D250" i="31"/>
  <c r="D97" i="31"/>
  <c r="D43" i="31"/>
  <c r="D160" i="31"/>
  <c r="D86" i="31"/>
  <c r="C208" i="31"/>
  <c r="C253" i="31"/>
  <c r="D115" i="31"/>
  <c r="D117" i="31"/>
  <c r="D79" i="31"/>
  <c r="C104" i="31"/>
  <c r="D178" i="31"/>
  <c r="C116" i="31"/>
  <c r="D35" i="31"/>
  <c r="D187" i="31"/>
  <c r="D59" i="31"/>
  <c r="D15" i="31"/>
  <c r="D212" i="31"/>
  <c r="C170" i="31"/>
  <c r="C245" i="31"/>
  <c r="C250" i="31"/>
  <c r="C101" i="31"/>
  <c r="C182" i="31"/>
  <c r="D237" i="31"/>
  <c r="D121" i="31"/>
  <c r="C198" i="31"/>
  <c r="D7" i="31"/>
  <c r="D34" i="31"/>
  <c r="D172" i="31"/>
  <c r="D47" i="31"/>
  <c r="D64" i="31"/>
  <c r="C132" i="31"/>
  <c r="C38" i="31"/>
  <c r="C169" i="31"/>
  <c r="B169" i="31" s="1"/>
  <c r="D232" i="31"/>
  <c r="D37" i="31"/>
  <c r="D215" i="31"/>
  <c r="C133" i="31"/>
  <c r="C235" i="31"/>
  <c r="C222" i="31"/>
  <c r="D71" i="31"/>
  <c r="D227" i="31"/>
  <c r="D190" i="31"/>
  <c r="D138" i="31"/>
  <c r="D150" i="31"/>
  <c r="D24" i="31"/>
  <c r="D259" i="31"/>
  <c r="D179" i="31"/>
  <c r="C40" i="31"/>
  <c r="C75" i="31"/>
  <c r="C209" i="31"/>
  <c r="C270" i="31"/>
  <c r="C117" i="31"/>
  <c r="D175" i="31"/>
  <c r="D235" i="31"/>
  <c r="D52" i="31"/>
  <c r="D75" i="31"/>
  <c r="C121" i="31"/>
  <c r="D125" i="31"/>
  <c r="C111" i="31"/>
  <c r="C50" i="31"/>
  <c r="C102" i="31"/>
  <c r="C189" i="31"/>
  <c r="C127" i="31"/>
  <c r="C175" i="31"/>
  <c r="C197" i="31"/>
  <c r="C165" i="31"/>
  <c r="D219" i="31"/>
  <c r="D16" i="31"/>
  <c r="C89" i="31"/>
  <c r="D99" i="31"/>
  <c r="C141" i="31"/>
  <c r="D188" i="31"/>
  <c r="D18" i="31"/>
  <c r="D49" i="31"/>
  <c r="D246" i="31"/>
  <c r="D255" i="31"/>
  <c r="D208" i="31"/>
  <c r="D238" i="31"/>
  <c r="D191" i="31"/>
  <c r="D214" i="31"/>
  <c r="D194" i="31"/>
  <c r="D74" i="31"/>
  <c r="D112" i="31"/>
  <c r="D167" i="31"/>
  <c r="D28" i="31"/>
  <c r="D60" i="31"/>
  <c r="D158" i="31"/>
  <c r="D164" i="31"/>
  <c r="D207" i="31"/>
  <c r="D161" i="31"/>
  <c r="D69" i="31"/>
  <c r="B69" i="31" s="1"/>
  <c r="D182" i="31"/>
  <c r="D67" i="31"/>
  <c r="D244" i="31"/>
  <c r="D65" i="31"/>
  <c r="D156" i="31"/>
  <c r="D162" i="31"/>
  <c r="D70" i="31"/>
  <c r="D142" i="31"/>
  <c r="D83" i="31"/>
  <c r="D132" i="31"/>
  <c r="D270" i="31"/>
  <c r="D245" i="31"/>
  <c r="C94" i="31"/>
  <c r="D159" i="31"/>
  <c r="D53" i="31"/>
  <c r="D249" i="31"/>
  <c r="D262" i="31"/>
  <c r="D174" i="31"/>
  <c r="D129" i="31"/>
  <c r="D127" i="31"/>
  <c r="D176" i="31"/>
  <c r="D33" i="31"/>
  <c r="D209" i="31"/>
  <c r="D147" i="31"/>
  <c r="D177" i="31"/>
  <c r="D80" i="31"/>
  <c r="C58" i="31"/>
  <c r="D210" i="31"/>
  <c r="D223" i="31"/>
  <c r="D267" i="31"/>
  <c r="D81" i="31"/>
  <c r="D242" i="31"/>
  <c r="C134" i="31"/>
  <c r="B134" i="31" s="1"/>
  <c r="C7" i="31"/>
  <c r="D22" i="31"/>
  <c r="B22" i="31" s="1"/>
  <c r="D171" i="31"/>
  <c r="D38" i="31"/>
  <c r="D149" i="31"/>
  <c r="D89" i="31"/>
  <c r="D122" i="31"/>
  <c r="D44" i="31"/>
  <c r="D146" i="31"/>
  <c r="D40" i="31"/>
  <c r="C6" i="31"/>
  <c r="C264" i="31"/>
  <c r="C225" i="31"/>
  <c r="C159" i="31"/>
  <c r="C157" i="31"/>
  <c r="D195" i="31"/>
  <c r="D123" i="31"/>
  <c r="D236" i="31"/>
  <c r="D261" i="31"/>
  <c r="D58" i="31"/>
  <c r="D30" i="31"/>
  <c r="D111" i="31"/>
  <c r="C135" i="31"/>
  <c r="C238" i="31"/>
  <c r="C142" i="31"/>
  <c r="D247" i="31"/>
  <c r="D54" i="31"/>
  <c r="D137" i="31"/>
  <c r="D133" i="31"/>
  <c r="D254" i="31"/>
  <c r="D204" i="31"/>
  <c r="D27" i="31"/>
  <c r="D252" i="31"/>
  <c r="D234" i="31"/>
  <c r="D108" i="31"/>
  <c r="C27" i="31"/>
  <c r="C220" i="31"/>
  <c r="C65" i="31"/>
  <c r="C42" i="31"/>
  <c r="C239" i="31"/>
  <c r="C158" i="31"/>
  <c r="C145" i="31"/>
  <c r="C90" i="31"/>
  <c r="C190" i="31"/>
  <c r="D119" i="31"/>
  <c r="D248" i="31"/>
  <c r="D131" i="31"/>
  <c r="D68" i="31"/>
  <c r="D263" i="31"/>
  <c r="D140" i="31"/>
  <c r="C151" i="31"/>
  <c r="C155" i="31"/>
  <c r="D205" i="31"/>
  <c r="D113" i="31"/>
  <c r="D3" i="31"/>
  <c r="D100" i="31"/>
  <c r="D73" i="31"/>
  <c r="D189" i="31"/>
  <c r="D41" i="31"/>
  <c r="D39" i="31"/>
  <c r="D198" i="31"/>
  <c r="B198" i="31" s="1"/>
  <c r="C86" i="31"/>
  <c r="C61" i="31"/>
  <c r="C216" i="31"/>
  <c r="C67" i="31"/>
  <c r="C248" i="31"/>
  <c r="C120" i="31"/>
  <c r="C91" i="31"/>
  <c r="C204" i="31"/>
  <c r="C160" i="31"/>
  <c r="C191" i="31"/>
  <c r="C156" i="31"/>
  <c r="C188" i="31"/>
  <c r="C63" i="31"/>
  <c r="C123" i="31"/>
  <c r="C109" i="31"/>
  <c r="D260" i="31"/>
  <c r="D192" i="31"/>
  <c r="D200" i="31"/>
  <c r="C146" i="31"/>
  <c r="C176" i="31"/>
  <c r="D173" i="31"/>
  <c r="B173" i="31" s="1"/>
  <c r="D84" i="31"/>
  <c r="D265" i="31"/>
  <c r="D85" i="31"/>
  <c r="D90" i="31"/>
  <c r="D50" i="31"/>
  <c r="D82" i="31"/>
  <c r="D91" i="31"/>
  <c r="D46" i="31"/>
  <c r="B46" i="31" s="1"/>
  <c r="D143" i="31"/>
  <c r="D95" i="31"/>
  <c r="D23" i="31"/>
  <c r="C35" i="31"/>
  <c r="C226" i="31"/>
  <c r="C231" i="31"/>
  <c r="C47" i="31"/>
  <c r="C140" i="31"/>
  <c r="C95" i="31"/>
  <c r="C12" i="31"/>
  <c r="C78" i="31"/>
  <c r="C242" i="31"/>
  <c r="D256" i="31"/>
  <c r="D109" i="31"/>
  <c r="D222" i="31"/>
  <c r="D19" i="31"/>
  <c r="D126" i="31"/>
  <c r="D77" i="31"/>
  <c r="D240" i="31"/>
  <c r="C71" i="31"/>
  <c r="C181" i="31"/>
  <c r="C11" i="31"/>
  <c r="C240" i="31"/>
  <c r="C15" i="31"/>
  <c r="C221" i="31"/>
  <c r="C241" i="31"/>
  <c r="C200" i="31"/>
  <c r="C144" i="31"/>
  <c r="C193" i="31"/>
  <c r="C150" i="31"/>
  <c r="D196" i="31"/>
  <c r="D153" i="31"/>
  <c r="D136" i="31"/>
  <c r="D104" i="31"/>
  <c r="D225" i="31"/>
  <c r="D193" i="31"/>
  <c r="C85" i="31"/>
  <c r="C48" i="31"/>
  <c r="C25" i="31"/>
  <c r="C164" i="31"/>
  <c r="C5" i="31"/>
  <c r="C53" i="31"/>
  <c r="C205" i="31"/>
  <c r="D96" i="31"/>
  <c r="D268" i="31"/>
  <c r="D92" i="31"/>
  <c r="D103" i="31"/>
  <c r="D11" i="31"/>
  <c r="D257" i="31"/>
  <c r="D56" i="31"/>
  <c r="C28" i="31"/>
  <c r="C260" i="31"/>
  <c r="C258" i="31"/>
  <c r="C236" i="31"/>
  <c r="C161" i="31"/>
  <c r="C79" i="31"/>
  <c r="C2" i="31"/>
  <c r="B157" i="31" l="1"/>
  <c r="B32" i="31"/>
  <c r="B63" i="31"/>
  <c r="C64" i="6" s="1"/>
  <c r="B124" i="31"/>
  <c r="C125" i="6" s="1"/>
  <c r="B167" i="31"/>
  <c r="C168" i="6" s="1"/>
  <c r="B172" i="31"/>
  <c r="C173" i="6" s="1"/>
  <c r="B21" i="31"/>
  <c r="C22" i="6" s="1"/>
  <c r="B118" i="31"/>
  <c r="B228" i="31"/>
  <c r="B27" i="31"/>
  <c r="C28" i="6" s="1"/>
  <c r="B235" i="31"/>
  <c r="B249" i="31"/>
  <c r="B259" i="31"/>
  <c r="B114" i="31"/>
  <c r="C115" i="6" s="1"/>
  <c r="B181" i="31"/>
  <c r="B226" i="31"/>
  <c r="B131" i="31"/>
  <c r="C132" i="6" s="1"/>
  <c r="B209" i="31"/>
  <c r="B155" i="31"/>
  <c r="C156" i="6" s="1"/>
  <c r="B143" i="31"/>
  <c r="B41" i="31"/>
  <c r="C42" i="6" s="1"/>
  <c r="B174" i="31"/>
  <c r="C176" i="6" s="1"/>
  <c r="B87" i="31"/>
  <c r="B231" i="31"/>
  <c r="B82" i="31"/>
  <c r="C83" i="6" s="1"/>
  <c r="B116" i="31"/>
  <c r="C117" i="6" s="1"/>
  <c r="B220" i="31"/>
  <c r="B56" i="31"/>
  <c r="C57" i="6" s="1"/>
  <c r="B265" i="31"/>
  <c r="B257" i="31"/>
  <c r="B126" i="31"/>
  <c r="B59" i="31"/>
  <c r="C60" i="6" s="1"/>
  <c r="B151" i="31"/>
  <c r="B54" i="31"/>
  <c r="C55" i="6" s="1"/>
  <c r="B103" i="31"/>
  <c r="C104" i="6" s="1"/>
  <c r="B196" i="31"/>
  <c r="B240" i="31"/>
  <c r="B7" i="31"/>
  <c r="C8" i="6" s="1"/>
  <c r="B149" i="31"/>
  <c r="C150" i="6"/>
  <c r="C67" i="6"/>
  <c r="C158" i="6"/>
  <c r="C70" i="6"/>
  <c r="C21" i="6"/>
  <c r="C88" i="6"/>
  <c r="C107" i="6"/>
  <c r="C33" i="6"/>
  <c r="C170" i="6"/>
  <c r="C127" i="6"/>
  <c r="C144" i="6"/>
  <c r="C47" i="6"/>
  <c r="C23" i="6"/>
  <c r="C135" i="6"/>
  <c r="B117" i="31"/>
  <c r="C119" i="6" s="1"/>
  <c r="B250" i="31"/>
  <c r="B185" i="31"/>
  <c r="B253" i="31"/>
  <c r="B187" i="31"/>
  <c r="B125" i="31"/>
  <c r="B48" i="31"/>
  <c r="B12" i="31"/>
  <c r="B57" i="31"/>
  <c r="B92" i="31"/>
  <c r="B165" i="31"/>
  <c r="B68" i="31"/>
  <c r="B83" i="31"/>
  <c r="B16" i="31"/>
  <c r="B121" i="31"/>
  <c r="B31" i="31"/>
  <c r="B229" i="31"/>
  <c r="B163" i="31"/>
  <c r="B88" i="31"/>
  <c r="B86" i="31"/>
  <c r="B141" i="31"/>
  <c r="B8" i="31"/>
  <c r="B192" i="31"/>
  <c r="B222" i="31"/>
  <c r="B93" i="31"/>
  <c r="B73" i="31"/>
  <c r="B170" i="31"/>
  <c r="B188" i="31"/>
  <c r="B122" i="31"/>
  <c r="B5" i="31"/>
  <c r="B221" i="31"/>
  <c r="B263" i="31"/>
  <c r="B119" i="31"/>
  <c r="B158" i="31"/>
  <c r="B40" i="31"/>
  <c r="B81" i="31"/>
  <c r="B244" i="31"/>
  <c r="B60" i="31"/>
  <c r="B74" i="31"/>
  <c r="B183" i="31"/>
  <c r="B150" i="31"/>
  <c r="B52" i="31"/>
  <c r="B267" i="31"/>
  <c r="B80" i="31"/>
  <c r="B162" i="31"/>
  <c r="B189" i="31"/>
  <c r="B146" i="31"/>
  <c r="B129" i="31"/>
  <c r="B70" i="31"/>
  <c r="B49" i="31"/>
  <c r="B179" i="31"/>
  <c r="B138" i="31"/>
  <c r="B62" i="31"/>
  <c r="B4" i="31"/>
  <c r="B18" i="31"/>
  <c r="B264" i="31"/>
  <c r="B44" i="31"/>
  <c r="B223" i="31"/>
  <c r="B94" i="31"/>
  <c r="B255" i="31"/>
  <c r="B97" i="31"/>
  <c r="B166" i="31"/>
  <c r="B43" i="31"/>
  <c r="B204" i="31"/>
  <c r="B67" i="31"/>
  <c r="B171" i="31"/>
  <c r="B215" i="31"/>
  <c r="B9" i="31"/>
  <c r="C11" i="6" s="1"/>
  <c r="B13" i="31"/>
  <c r="B186" i="31"/>
  <c r="B127" i="31"/>
  <c r="B154" i="31"/>
  <c r="B197" i="31"/>
  <c r="B139" i="31"/>
  <c r="B168" i="31"/>
  <c r="B180" i="31"/>
  <c r="B45" i="31"/>
  <c r="B108" i="31"/>
  <c r="B147" i="31"/>
  <c r="B110" i="31"/>
  <c r="B96" i="31"/>
  <c r="B191" i="31"/>
  <c r="B120" i="31"/>
  <c r="B61" i="31"/>
  <c r="B3" i="31"/>
  <c r="B142" i="31"/>
  <c r="B161" i="31"/>
  <c r="B14" i="31"/>
  <c r="B29" i="31"/>
  <c r="B23" i="31"/>
  <c r="B112" i="31"/>
  <c r="B55" i="31"/>
  <c r="B26" i="31"/>
  <c r="B34" i="31"/>
  <c r="B102" i="31"/>
  <c r="B51" i="31"/>
  <c r="B76" i="31"/>
  <c r="B137" i="31"/>
  <c r="B30" i="31"/>
  <c r="B2" i="31"/>
  <c r="B78" i="31"/>
  <c r="B160" i="31"/>
  <c r="B42" i="31"/>
  <c r="B177" i="31"/>
  <c r="B53" i="31"/>
  <c r="B77" i="31"/>
  <c r="B6" i="31"/>
  <c r="B156" i="31"/>
  <c r="B101" i="31"/>
  <c r="B152" i="31"/>
  <c r="B199" i="31"/>
  <c r="B17" i="31"/>
  <c r="B211" i="31"/>
  <c r="B212" i="31"/>
  <c r="B36" i="31"/>
  <c r="B184" i="31"/>
  <c r="B105" i="31"/>
  <c r="B107" i="31"/>
  <c r="B148" i="31"/>
  <c r="B10" i="31"/>
  <c r="B15" i="31"/>
  <c r="B71" i="31"/>
  <c r="B19" i="31"/>
  <c r="B50" i="31"/>
  <c r="B84" i="31"/>
  <c r="B216" i="31"/>
  <c r="B100" i="31"/>
  <c r="B65" i="31"/>
  <c r="B135" i="31"/>
  <c r="B33" i="31"/>
  <c r="B194" i="31"/>
  <c r="B64" i="31"/>
  <c r="B79" i="31"/>
  <c r="B195" i="31"/>
  <c r="B178" i="31"/>
  <c r="B113" i="31"/>
  <c r="B145" i="31"/>
  <c r="B98" i="31"/>
  <c r="B258" i="31"/>
  <c r="B25" i="31"/>
  <c r="B35" i="31"/>
  <c r="B239" i="31"/>
  <c r="B72" i="31"/>
  <c r="B24" i="31"/>
  <c r="B128" i="31"/>
  <c r="B175" i="31"/>
  <c r="B75" i="31"/>
  <c r="B133" i="31"/>
  <c r="B213" i="31"/>
  <c r="B227" i="31"/>
  <c r="B37" i="31"/>
  <c r="B268" i="31"/>
  <c r="B136" i="31"/>
  <c r="B47" i="31"/>
  <c r="B219" i="31"/>
  <c r="B260" i="31"/>
  <c r="B164" i="31"/>
  <c r="B153" i="31"/>
  <c r="B144" i="31"/>
  <c r="B39" i="31"/>
  <c r="B252" i="31"/>
  <c r="B99" i="31"/>
  <c r="B115" i="31"/>
  <c r="B130" i="31"/>
  <c r="B232" i="31"/>
  <c r="B261" i="31"/>
  <c r="B246" i="31"/>
  <c r="B269" i="31"/>
  <c r="B217" i="31"/>
  <c r="B251" i="31"/>
  <c r="B256" i="31"/>
  <c r="B95" i="31"/>
  <c r="B38" i="31"/>
  <c r="B233" i="31"/>
  <c r="B206" i="31"/>
  <c r="B224" i="31"/>
  <c r="B245" i="31"/>
  <c r="B207" i="31"/>
  <c r="B208" i="31"/>
  <c r="B190" i="31"/>
  <c r="B218" i="31"/>
  <c r="B241" i="31"/>
  <c r="B210" i="31"/>
  <c r="B262" i="31"/>
  <c r="B254" i="31"/>
  <c r="B247" i="31"/>
  <c r="B230" i="31"/>
  <c r="B214" i="31"/>
  <c r="B243" i="31"/>
  <c r="B266" i="31"/>
  <c r="B104" i="31"/>
  <c r="B140" i="31"/>
  <c r="B182" i="31"/>
  <c r="B28" i="31"/>
  <c r="B89" i="31"/>
  <c r="B111" i="31"/>
  <c r="B236" i="31"/>
  <c r="B238" i="31"/>
  <c r="B234" i="31"/>
  <c r="B270" i="31"/>
  <c r="B237" i="31"/>
  <c r="B11" i="31"/>
  <c r="B85" i="31"/>
  <c r="B90" i="31"/>
  <c r="B109" i="31"/>
  <c r="B248" i="31"/>
  <c r="B132" i="31"/>
  <c r="B159" i="31"/>
  <c r="B176" i="31"/>
  <c r="B200" i="31"/>
  <c r="B242" i="31"/>
  <c r="B193" i="31"/>
  <c r="B91" i="31"/>
  <c r="B225" i="31"/>
  <c r="B123" i="31"/>
  <c r="B58" i="31"/>
  <c r="B205" i="31"/>
  <c r="C175" i="6"/>
  <c r="C10" i="6" l="1"/>
  <c r="C152" i="6"/>
  <c r="C160" i="6"/>
  <c r="C25" i="6"/>
  <c r="C155" i="6"/>
  <c r="C105" i="6"/>
  <c r="C145" i="6"/>
  <c r="C162" i="6"/>
  <c r="C85" i="6"/>
  <c r="C46" i="6"/>
  <c r="C26" i="6"/>
  <c r="C51" i="6"/>
  <c r="C157" i="6"/>
  <c r="C56" i="6"/>
  <c r="C62" i="6"/>
  <c r="C139" i="6"/>
  <c r="C81" i="6"/>
  <c r="C82" i="6"/>
  <c r="C87" i="6"/>
  <c r="C69" i="6"/>
  <c r="C130" i="6"/>
  <c r="C32" i="6"/>
  <c r="C13" i="6"/>
  <c r="C154" i="6"/>
  <c r="C143" i="6"/>
  <c r="C39" i="6"/>
  <c r="C165" i="6"/>
  <c r="C84" i="6"/>
  <c r="C118" i="6"/>
  <c r="C113" i="6"/>
  <c r="C95" i="6"/>
  <c r="C41" i="6"/>
  <c r="C171" i="6"/>
  <c r="C89" i="6"/>
  <c r="C166" i="6"/>
  <c r="C124" i="6"/>
  <c r="C141" i="6"/>
  <c r="C52" i="6"/>
  <c r="C133" i="6"/>
  <c r="C38" i="6"/>
  <c r="C73" i="6"/>
  <c r="C101" i="6"/>
  <c r="C149" i="6"/>
  <c r="C43" i="6"/>
  <c r="C103" i="6"/>
  <c r="C148" i="6"/>
  <c r="C128" i="6"/>
  <c r="C44" i="6"/>
  <c r="C19" i="6"/>
  <c r="C147" i="6"/>
  <c r="C75" i="6"/>
  <c r="C122" i="6"/>
  <c r="C49" i="6"/>
  <c r="C108" i="6"/>
  <c r="C153" i="6"/>
  <c r="C161" i="6"/>
  <c r="C35" i="6"/>
  <c r="C109" i="6"/>
  <c r="C167" i="6"/>
  <c r="C5" i="6"/>
  <c r="C61" i="6"/>
  <c r="C6" i="6"/>
  <c r="C9" i="6"/>
  <c r="C126" i="6"/>
  <c r="C131" i="6"/>
  <c r="C86" i="6"/>
  <c r="C90" i="6"/>
  <c r="C116" i="6"/>
  <c r="C76" i="6"/>
  <c r="C37" i="6"/>
  <c r="C121" i="6"/>
  <c r="C12" i="6"/>
  <c r="C29" i="6"/>
  <c r="C100" i="6"/>
  <c r="C48" i="6"/>
  <c r="C99" i="6"/>
  <c r="C34" i="6"/>
  <c r="C72" i="6"/>
  <c r="C78" i="6"/>
  <c r="C138" i="6"/>
  <c r="C24" i="6"/>
  <c r="C140" i="6"/>
  <c r="C172" i="6"/>
  <c r="C50" i="6"/>
  <c r="C53" i="6"/>
  <c r="C159" i="6"/>
  <c r="C74" i="6"/>
  <c r="C164" i="6"/>
  <c r="C93" i="6"/>
  <c r="C40" i="6"/>
  <c r="C18" i="6"/>
  <c r="C111" i="6"/>
  <c r="C92" i="6"/>
  <c r="C110" i="6"/>
  <c r="C36" i="6"/>
  <c r="C80" i="6"/>
  <c r="C106" i="6"/>
  <c r="C102" i="6"/>
  <c r="C79" i="6"/>
  <c r="C27" i="6"/>
  <c r="C4" i="6"/>
  <c r="C14" i="6"/>
  <c r="C98" i="6"/>
  <c r="C63" i="6"/>
  <c r="C163" i="6"/>
  <c r="C123" i="6"/>
  <c r="C142" i="6"/>
  <c r="C15" i="6"/>
  <c r="C91" i="6"/>
  <c r="C112" i="6"/>
  <c r="C96" i="6"/>
  <c r="C134" i="6"/>
  <c r="C3" i="6"/>
  <c r="C20" i="6"/>
  <c r="C31" i="6"/>
  <c r="C169" i="6"/>
  <c r="C7" i="6"/>
  <c r="C59" i="6"/>
  <c r="C137" i="6"/>
  <c r="C129" i="6"/>
  <c r="C146" i="6"/>
  <c r="C136" i="6"/>
  <c r="C17" i="6"/>
  <c r="C54" i="6"/>
  <c r="C77" i="6"/>
  <c r="C30" i="6"/>
  <c r="C97" i="6"/>
  <c r="C68" i="6"/>
  <c r="C45" i="6"/>
  <c r="C71" i="6"/>
  <c r="C151" i="6"/>
  <c r="C120" i="6"/>
  <c r="C94" i="6"/>
  <c r="C58" i="6"/>
  <c r="C16" i="6"/>
  <c r="C114" i="6"/>
  <c r="C66" i="6"/>
  <c r="C65" i="6"/>
</calcChain>
</file>

<file path=xl/sharedStrings.xml><?xml version="1.0" encoding="utf-8"?>
<sst xmlns="http://schemas.openxmlformats.org/spreadsheetml/2006/main" count="1450" uniqueCount="772">
  <si>
    <t>ZX3947</t>
  </si>
  <si>
    <t>02A101-C</t>
  </si>
  <si>
    <t>Rijksweg A10 - S102 (buitenring) nabij hectometer 28,125 Li</t>
  </si>
  <si>
    <t>ZX3948</t>
  </si>
  <si>
    <t>Rijksweg A10 - S102 (binnenring) nabij hectometer 26,158 Re</t>
  </si>
  <si>
    <t>ZX3949</t>
  </si>
  <si>
    <t>Rijksweg A10 - S112 (buitenring) nabij hectometer 14,345 Li</t>
  </si>
  <si>
    <t>ZX3950</t>
  </si>
  <si>
    <t>Rijksweg A10 - S112 (binnenring) nabij hectometer 12,9 Re</t>
  </si>
  <si>
    <t>ZX3951</t>
  </si>
  <si>
    <t>ZX3952</t>
  </si>
  <si>
    <t>Rijksweg A10 - S114 (binnenring) nabij hectometer 8,150 Re</t>
  </si>
  <si>
    <t>ZX3953</t>
  </si>
  <si>
    <t>Rijksweg A10 - S116 (buitenring) nabij hectometer 5,295 Li</t>
  </si>
  <si>
    <t>ZX3954</t>
  </si>
  <si>
    <t>Rijksweg A10 - S116 (binnenring) nabij hectometer 2,515 Re</t>
  </si>
  <si>
    <r>
      <t xml:space="preserve"> Locatie nr.
</t>
    </r>
    <r>
      <rPr>
        <sz val="8"/>
        <rFont val="Arial"/>
        <family val="2"/>
      </rPr>
      <t xml:space="preserve"> (leverancier)</t>
    </r>
  </si>
  <si>
    <r>
      <t xml:space="preserve"> Object nr.</t>
    </r>
    <r>
      <rPr>
        <sz val="8"/>
        <rFont val="Arial"/>
        <family val="2"/>
      </rPr>
      <t xml:space="preserve">
 (leverancier)</t>
    </r>
  </si>
  <si>
    <t>Amsteldijk (s110) nabij Stadhouderskade (s100)</t>
  </si>
  <si>
    <t>Stadhouderskade (s100) nabij Amsteldijk (s110)</t>
  </si>
  <si>
    <t>Nieuwe Utrechtseweg (s110/A2) nabij Km30,4 (voor tankstation)</t>
  </si>
  <si>
    <t>Mauritskade (s100) nabij Andreas Bonnstraat</t>
  </si>
  <si>
    <t>Rhijnspoorplein (s112) nabij Mauritskade (s100)</t>
  </si>
  <si>
    <t>Gooiseweg (s112) nabij Prins Bernhardplein</t>
  </si>
  <si>
    <t>Wiboutstraat (s112) nabij Prins Bernhardplein</t>
  </si>
  <si>
    <t>Oprit ringweg Oost (A10) nabij Gooiseweg</t>
  </si>
  <si>
    <t>Gooiseweg nabij Afrit Ringweg Zuid (A10)</t>
  </si>
  <si>
    <t>Oprit Ringweg Zuid nabij Gooiseweg (s112)</t>
  </si>
  <si>
    <t>Langbroekdreef / Gooiseweg nabij Gaasperdammerweg (A9)</t>
  </si>
  <si>
    <t>Gooiseweg (s112) nabij Gaasperdammerweg (A9)</t>
  </si>
  <si>
    <t>Mauritskade (s100) nabij Lineausstraat (s113)</t>
  </si>
  <si>
    <t>Lineausstraat (s113) nabij Mauritskade (s100)</t>
  </si>
  <si>
    <t>Mauritskade (s100/s113) nabij Lineausstraat (s113)</t>
  </si>
  <si>
    <t>Hartveldseweg (s113) nabij Afrit Ringweg-Oost (A10)</t>
  </si>
  <si>
    <t>Oprit Ringweg-Oost (A10) nabij Middenweg (s113)</t>
  </si>
  <si>
    <t>ZX3923</t>
  </si>
  <si>
    <t>Piet Heintunnel inrit (s114) nabij Panamalaan (s100)</t>
  </si>
  <si>
    <t>Panamalaan (s100) nabij Piet Heintunnel (s114)</t>
  </si>
  <si>
    <t>Piet Heinkade (s100) nabij Piet Heintunnel (s114)</t>
  </si>
  <si>
    <t>IJburglaan (s114) nabij Afrit Ringweg-Oost (A10)</t>
  </si>
  <si>
    <t>Oprit Ringweg-Oost nabij IJburglaan (s114)</t>
  </si>
  <si>
    <t>IJburglaan (s114) nabij Oprit Ringweg-Oost (A10)</t>
  </si>
  <si>
    <t>Weesperstraat nabij Nieuwe Keizersgracht</t>
  </si>
  <si>
    <t>Valkenburgerstraat N-Z nabij nr. 128</t>
  </si>
  <si>
    <t>Valkenburgerstraat Z-N nabij nr. 123 (Roche Bobois)</t>
  </si>
  <si>
    <t>Kattenburgstraat N-Z nabij Piet Heinkade (s100)</t>
  </si>
  <si>
    <t>Nieuwe Leeuwarderweg (s116) nabij Wagenaarsbrug</t>
  </si>
  <si>
    <t>Ringweg noord (A10) oprit binnenringnabij Nieuwe Leeuwarderweg (s116)</t>
  </si>
  <si>
    <t>Slochterweg (N246/s116) nabij Ringweg noord (A10)</t>
  </si>
  <si>
    <t>Ringweg noord (A10), oprit buitenringnabij Slochterweg (N246/s116)</t>
  </si>
  <si>
    <t>Nieuwe Leeuwarderweg (s116) nabij Ringweg noord (A10) afrit binnenring</t>
  </si>
  <si>
    <t>Oprit Ringweg-Noord (A10) nabij Verlengde stellingweg (s118)</t>
  </si>
  <si>
    <t>Verlengde Stellingweg (s118) nabij Afrit Ringweg-Noord (A10)</t>
  </si>
  <si>
    <t>Klaprozenweg (s118) nabij Ataturk</t>
  </si>
  <si>
    <t>Zuiderzeeweg (s115) nabij brug over A10</t>
  </si>
  <si>
    <t>Oprit (A10) binnenring nabij Zuiderzeeweg (s115)</t>
  </si>
  <si>
    <t>Middenweg (s113) nabij Hugo de Vrieslaan</t>
  </si>
  <si>
    <t xml:space="preserve">Middenweg (s113) nabij Wethouder Frankeweg </t>
  </si>
  <si>
    <t>Zuiderzeeweg nabij Insulindeweg</t>
  </si>
  <si>
    <t>Leidseplein - Leidsestraat</t>
  </si>
  <si>
    <t>Weteringcircuit - Vijzelstraat</t>
  </si>
  <si>
    <t>Fredrikplein - Westende</t>
  </si>
  <si>
    <t>0738-A</t>
  </si>
  <si>
    <t>0756-L</t>
  </si>
  <si>
    <t>1532-L</t>
  </si>
  <si>
    <t>Monitoring verkeersbeeld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</si>
  <si>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</si>
  <si>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</si>
  <si>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</si>
  <si>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</si>
  <si>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</si>
  <si>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</si>
  <si>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</si>
  <si>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</si>
  <si>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</si>
  <si>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</si>
  <si>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</si>
  <si>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</si>
  <si>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1146-C</t>
  </si>
  <si>
    <t>1142-A</t>
  </si>
  <si>
    <t xml:space="preserve"> ALGEMEEN</t>
  </si>
  <si>
    <t xml:space="preserve"> CODERING</t>
  </si>
  <si>
    <t>Van Diemenstraat (s100) nabij Houtmankade (s100)</t>
  </si>
  <si>
    <t>Houtmankade (s100) nabij Nova Zemblastraat</t>
  </si>
  <si>
    <t>Tasmanstraat (s101) nabij Houtmankade (s100)</t>
  </si>
  <si>
    <t>Transformatorweg (s102) nabij Spaarndammerdijk (s101)</t>
  </si>
  <si>
    <t>Nieuwe Hemweg (s101) nabij Transformatorweg (s102)</t>
  </si>
  <si>
    <t>Nieuwe Hemweg (s101) nabij Kabelweg</t>
  </si>
  <si>
    <t>Nieuwe Hemweg (s101) nabij Afrit Einsteinweg (A10)</t>
  </si>
  <si>
    <t>Transformatorweg (s102) nabij Afrit Einsteinweg (A10) rechtsom</t>
  </si>
  <si>
    <t>Oprit Einsteinweg (A10) linksom nabij Transformatorweg (s102)</t>
  </si>
  <si>
    <t>Basisweg (s102) nabij Afrit Einsteinweg (A10) linksom</t>
  </si>
  <si>
    <t>Oprit Einsteinweg (A10) rechtsom nabij Transformatorweg (s102)</t>
  </si>
  <si>
    <t>Basisweg (s102) nabij Rhoneweg (s103)</t>
  </si>
  <si>
    <t>Haarlemmerplein (s103) nabij Nassauplein (s100)</t>
  </si>
  <si>
    <t>Nassaukade (s100) nabij Nassauplein (s103)</t>
  </si>
  <si>
    <t>A10/ Johannes Blookerweg</t>
  </si>
  <si>
    <t>1158-C</t>
  </si>
  <si>
    <t>1155-R</t>
  </si>
  <si>
    <t>1151-L</t>
  </si>
  <si>
    <t>0845-R</t>
  </si>
  <si>
    <t>0841-L</t>
  </si>
  <si>
    <t>0946-R</t>
  </si>
  <si>
    <t>0857-C</t>
  </si>
  <si>
    <t>0957-C</t>
  </si>
  <si>
    <t>0933-A</t>
  </si>
  <si>
    <t>1056-A</t>
  </si>
  <si>
    <t>1052-C</t>
  </si>
  <si>
    <t>0431R</t>
  </si>
  <si>
    <t>0435-L</t>
  </si>
  <si>
    <t>0137-R</t>
  </si>
  <si>
    <t>0138-R</t>
  </si>
  <si>
    <t>0741-C</t>
  </si>
  <si>
    <t>0744-A</t>
  </si>
  <si>
    <t>0732-R</t>
  </si>
  <si>
    <t>0737-A</t>
  </si>
  <si>
    <t>0653-C</t>
  </si>
  <si>
    <t>0651-R</t>
  </si>
  <si>
    <t>0642-C</t>
  </si>
  <si>
    <t>0648-A</t>
  </si>
  <si>
    <t>START</t>
  </si>
  <si>
    <t xml:space="preserve"> Standplaatsomschrijving
</t>
  </si>
  <si>
    <t xml:space="preserve"> LOCATIE</t>
  </si>
  <si>
    <t>Rijswijkstraat / Poeldijkstraat</t>
  </si>
  <si>
    <t>Voorburgstraat / Naaldwijkstraat</t>
  </si>
  <si>
    <t>Vlaardingenlaan / Naaldwijkstraat</t>
  </si>
  <si>
    <t>Naaldwijkstraat / Anthony Fokkerweg</t>
  </si>
  <si>
    <t>Parnassusweg / Strawinskylaan</t>
  </si>
  <si>
    <t>Beethovenstraat / Strawinskylaan</t>
  </si>
  <si>
    <t>Wielingenstraat / H. Heijermanstraat</t>
  </si>
  <si>
    <t>Europaplein / Rooseveltlaan</t>
  </si>
  <si>
    <t>Kennedylaan / Graafschapstraat</t>
  </si>
  <si>
    <t>Spaklerweg / Amstel Boulevard (rotonde)</t>
  </si>
  <si>
    <t>Rozenburglaan / Zaaiersweg "Rotonde"</t>
  </si>
  <si>
    <t>Zeeburgerpad / Veelaan</t>
  </si>
  <si>
    <t>Zeeburgpad / Panamalaan</t>
  </si>
  <si>
    <t>Weesperplein - Sarphatistraat</t>
  </si>
  <si>
    <t>Barentszplein</t>
  </si>
  <si>
    <t>0932-L</t>
  </si>
  <si>
    <t>0934-A</t>
  </si>
  <si>
    <t xml:space="preserve">0751   </t>
  </si>
  <si>
    <t>0115-A</t>
  </si>
  <si>
    <t>opslag</t>
  </si>
  <si>
    <t>S101: Spaarndammerdijk / Oostzaanstraat</t>
  </si>
  <si>
    <t>S103: Haarlemmerweg / Admiraal de Ruijterweg</t>
  </si>
  <si>
    <t>S104: Bos en Lommerplein / Afrit A10</t>
  </si>
  <si>
    <t>S105: Jan van Galenstraat  / Orteliuskade</t>
  </si>
  <si>
    <t>S106: Cornelis Lelylaan / Haarlemmermeerstraat</t>
  </si>
  <si>
    <t>S107: Henk Sneevlietweg / Fokkerweg</t>
  </si>
  <si>
    <t>0541-C</t>
  </si>
  <si>
    <t>0543-L</t>
  </si>
  <si>
    <t>0547-R</t>
  </si>
  <si>
    <t>0244-L</t>
  </si>
  <si>
    <t>1642-A</t>
  </si>
  <si>
    <t>1646-C</t>
  </si>
  <si>
    <t>0755-L</t>
  </si>
  <si>
    <t>Berlagebrug</t>
  </si>
  <si>
    <t>TV Camera</t>
  </si>
  <si>
    <t>TV Camera (GVB)</t>
  </si>
  <si>
    <t>Kattenburgerstraat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</si>
  <si>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</si>
  <si>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</si>
  <si>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</si>
  <si>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</si>
  <si>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</si>
  <si>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</si>
  <si>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</si>
  <si>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</si>
  <si>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</si>
  <si>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</si>
  <si>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</si>
  <si>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</si>
  <si>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</si>
  <si>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</si>
  <si>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</si>
  <si>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</si>
  <si>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</si>
  <si>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</si>
  <si>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</si>
  <si>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</si>
  <si>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</si>
  <si>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</si>
  <si>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</si>
  <si>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</si>
  <si>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</si>
  <si>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r>
      <t xml:space="preserve"> WGS84 DD</t>
    </r>
    <r>
      <rPr>
        <sz val="8"/>
        <rFont val="Arial"/>
        <family val="2"/>
      </rPr>
      <t xml:space="preserve">
 Latitude (gr)</t>
    </r>
  </si>
  <si>
    <r>
      <t xml:space="preserve"> WGS84 DD</t>
    </r>
    <r>
      <rPr>
        <sz val="8"/>
        <rFont val="Arial"/>
        <family val="2"/>
      </rPr>
      <t xml:space="preserve">
 Longitude (gr)</t>
    </r>
  </si>
  <si>
    <r>
      <t xml:space="preserve"> Rijksdriehoek
</t>
    </r>
    <r>
      <rPr>
        <sz val="8"/>
        <rFont val="Arial"/>
        <family val="2"/>
      </rPr>
      <t xml:space="preserve"> X-coördinaat (m)</t>
    </r>
  </si>
  <si>
    <r>
      <t xml:space="preserve"> Rijksdriehoek
</t>
    </r>
    <r>
      <rPr>
        <sz val="8"/>
        <rFont val="Arial"/>
        <family val="2"/>
      </rPr>
      <t xml:space="preserve"> Y-coördinaat (m)</t>
    </r>
  </si>
  <si>
    <t>0111-C</t>
  </si>
  <si>
    <t>0113-L</t>
  </si>
  <si>
    <t>0124-A</t>
  </si>
  <si>
    <t>0127-A</t>
  </si>
  <si>
    <t>0131-C</t>
  </si>
  <si>
    <t>0135-A</t>
  </si>
  <si>
    <t>0232-C</t>
  </si>
  <si>
    <t>0234-L</t>
  </si>
  <si>
    <t>0236-A</t>
  </si>
  <si>
    <t>0238-R</t>
  </si>
  <si>
    <t>0241-C</t>
  </si>
  <si>
    <t>0311-C</t>
  </si>
  <si>
    <t>Piet Heinkade (s100) nabij Kattenburgerstraat</t>
  </si>
  <si>
    <t>Zuiderzeeweg nabij IJburglaan (s114)</t>
  </si>
  <si>
    <t>IJburglaan (s114) nabij Lumierestraat</t>
  </si>
  <si>
    <t>Overtoom (s106) nabij Amstelveenseweg</t>
  </si>
  <si>
    <t>Amstelveenseweg nabij Overtoom (s106)</t>
  </si>
  <si>
    <t>Surinameplein (s106) nabij Lelylaan (s106)</t>
  </si>
  <si>
    <t>Surinameplein (s106) nabij Hoofdweg</t>
  </si>
  <si>
    <t>Diepenbrockstraat (s109) nabij Stadionweg (s108)</t>
  </si>
  <si>
    <t>ZX3802</t>
  </si>
  <si>
    <t>ZX3809</t>
  </si>
  <si>
    <t>ZX3810</t>
  </si>
  <si>
    <t>ZX3800</t>
  </si>
  <si>
    <t>ZX3806</t>
  </si>
  <si>
    <t>ZX3805</t>
  </si>
  <si>
    <t>ZX3803</t>
  </si>
  <si>
    <t>ZX3804</t>
  </si>
  <si>
    <t>ZX3409</t>
  </si>
  <si>
    <t>ZX3807</t>
  </si>
  <si>
    <t>ZX3808</t>
  </si>
  <si>
    <t>ZX3782</t>
  </si>
  <si>
    <t>ZX3781</t>
  </si>
  <si>
    <t>ZX3445</t>
  </si>
  <si>
    <t>ZX3715</t>
  </si>
  <si>
    <t>ZX3739</t>
  </si>
  <si>
    <t>ZX3722</t>
  </si>
  <si>
    <t>ZX3729</t>
  </si>
  <si>
    <t>ZX3758</t>
  </si>
  <si>
    <t>ZX3748</t>
  </si>
  <si>
    <t>ZX3768</t>
  </si>
  <si>
    <t>ZX3448</t>
  </si>
  <si>
    <t>ZX3791</t>
  </si>
  <si>
    <t>ZX3789</t>
  </si>
  <si>
    <t>ZX3790</t>
  </si>
  <si>
    <t>ZX3792</t>
  </si>
  <si>
    <t>Oprit Ringweg-Zuid (A10) nabij Europaboulevard (s109)</t>
  </si>
  <si>
    <t>Europaboulevard (s109) nabij Afrit Ringweg-Zuid (A10)</t>
  </si>
  <si>
    <t>Europaboulevard (s109) nabij Oprit Ringweg-Zuid (A10)</t>
  </si>
  <si>
    <t>0617-R</t>
  </si>
  <si>
    <t>0634-L</t>
  </si>
  <si>
    <t>0636-A</t>
  </si>
  <si>
    <t>0639-R</t>
  </si>
  <si>
    <t>0813-L</t>
  </si>
  <si>
    <t>0815-A</t>
  </si>
  <si>
    <t>0817-R</t>
  </si>
  <si>
    <t>0832-L</t>
  </si>
  <si>
    <t>0835-A</t>
  </si>
  <si>
    <t>0837-R</t>
  </si>
  <si>
    <t>0936-R</t>
  </si>
  <si>
    <t>0938-C</t>
  </si>
  <si>
    <t>0939-C</t>
  </si>
  <si>
    <t>1013-A</t>
  </si>
  <si>
    <t>1015-R</t>
  </si>
  <si>
    <t>1034-A</t>
  </si>
  <si>
    <t>1211-L</t>
  </si>
  <si>
    <t>1214-A</t>
  </si>
  <si>
    <t>1218-C</t>
  </si>
  <si>
    <t>1222-A</t>
  </si>
  <si>
    <t>1224-A</t>
  </si>
  <si>
    <t>1227-R</t>
  </si>
  <si>
    <t>1229-C</t>
  </si>
  <si>
    <t>1232-L</t>
  </si>
  <si>
    <t>1234-A</t>
  </si>
  <si>
    <t>1237-R</t>
  </si>
  <si>
    <t>1251-L</t>
  </si>
  <si>
    <t>Gaasperdammerweg nabij Langbroekdreef</t>
  </si>
  <si>
    <t>1253-A</t>
  </si>
  <si>
    <t>1256-R</t>
  </si>
  <si>
    <t>Gaasperdammerwegnabij Gooiseweg</t>
  </si>
  <si>
    <t>1258-C</t>
  </si>
  <si>
    <t>1311-L</t>
  </si>
  <si>
    <t>1313-A</t>
  </si>
  <si>
    <t>1315-R</t>
  </si>
  <si>
    <t>1331-A</t>
  </si>
  <si>
    <t>1334-R</t>
  </si>
  <si>
    <t>1337-L</t>
  </si>
  <si>
    <t>1412-A</t>
  </si>
  <si>
    <t>1414-R</t>
  </si>
  <si>
    <t>1417-L</t>
  </si>
  <si>
    <t>1431-A</t>
  </si>
  <si>
    <t>1434-R</t>
  </si>
  <si>
    <t>1436-C</t>
  </si>
  <si>
    <t>1438-L</t>
  </si>
  <si>
    <t>1602-A</t>
  </si>
  <si>
    <t>1603-A</t>
  </si>
  <si>
    <t>1605-C</t>
  </si>
  <si>
    <t>1613-C</t>
  </si>
  <si>
    <t>1621-A</t>
  </si>
  <si>
    <t>1622-A</t>
  </si>
  <si>
    <t>1632-R3</t>
  </si>
  <si>
    <t>1634-A</t>
  </si>
  <si>
    <t>1636-L</t>
  </si>
  <si>
    <t>1637-C</t>
  </si>
  <si>
    <t>1832-R</t>
  </si>
  <si>
    <t>1834-C</t>
  </si>
  <si>
    <t>1835-L</t>
  </si>
  <si>
    <t>1837-A</t>
  </si>
  <si>
    <t>1823-C</t>
  </si>
  <si>
    <t>1827-A</t>
  </si>
  <si>
    <t>1633-A</t>
  </si>
  <si>
    <t>1638-C</t>
  </si>
  <si>
    <t>1531-L</t>
  </si>
  <si>
    <t>1535-R</t>
  </si>
  <si>
    <t>1323-A</t>
  </si>
  <si>
    <t>1327-C</t>
  </si>
  <si>
    <t>1401-A</t>
  </si>
  <si>
    <t>1611-R</t>
  </si>
  <si>
    <t>1615-L</t>
  </si>
  <si>
    <t>1423-C</t>
  </si>
  <si>
    <t>Meibergdreef (s111) nabij Snijdersbergweg</t>
  </si>
  <si>
    <t>1427-A</t>
  </si>
  <si>
    <t>1443-A</t>
  </si>
  <si>
    <t>1447-C</t>
  </si>
  <si>
    <t>1451-C</t>
  </si>
  <si>
    <t>Pampusweg nabij Overdiemerweg</t>
  </si>
  <si>
    <t>1452-A</t>
  </si>
  <si>
    <t>0621-C</t>
  </si>
  <si>
    <t>0623-L</t>
  </si>
  <si>
    <t>0626-A</t>
  </si>
  <si>
    <t>0627-R</t>
  </si>
  <si>
    <t>0825-L</t>
  </si>
  <si>
    <t>0827-R</t>
  </si>
  <si>
    <t>0821-C</t>
  </si>
  <si>
    <t>0441-C</t>
  </si>
  <si>
    <t>A10/ Europaboulevard</t>
  </si>
  <si>
    <t>Stadhouderskade/ Amsteldijk</t>
  </si>
  <si>
    <t>Stadhouderskade/ v. Woustraat</t>
  </si>
  <si>
    <t>Rijksmuseum</t>
  </si>
  <si>
    <t>A10/ Amstelveenseweg</t>
  </si>
  <si>
    <t>A10/ Nw. Leeuwarderweg</t>
  </si>
  <si>
    <t>A10/ Gooiseweg</t>
  </si>
  <si>
    <t>A10/ Middenweg</t>
  </si>
  <si>
    <t>Hondsrugweg/ Hoogoorddreef</t>
  </si>
  <si>
    <t>Holterbergweg/ Burg. Stramanweg</t>
  </si>
  <si>
    <t>A2/ Burg. Stramanweg</t>
  </si>
  <si>
    <t>Dolingadreef/ Burg. Stramanweg</t>
  </si>
  <si>
    <t>Panamaweg/ IJburglaan</t>
  </si>
  <si>
    <t>Zuiderzeeweg/ IJburglaan</t>
  </si>
  <si>
    <t>A10/ IJburglaan</t>
  </si>
  <si>
    <t>A9/ Gooiseweg</t>
  </si>
  <si>
    <t>A9/ Muntbergweg</t>
  </si>
  <si>
    <t>Karspeldreef/ Huntumdreef</t>
  </si>
  <si>
    <t>Meibergdreef/ Tafelbergweg</t>
  </si>
  <si>
    <t>Gooiseweg/ Daalwijkdreef</t>
  </si>
  <si>
    <t>Transformatorweg/ Nw. Hemweg</t>
  </si>
  <si>
    <t>A10/ Spaklerweg</t>
  </si>
  <si>
    <t>A10/ Basisweg</t>
  </si>
  <si>
    <t>IJburglaan/ Cas Oorthuyskade</t>
  </si>
  <si>
    <t>Bos en Lommerplein</t>
  </si>
  <si>
    <t>A10/ Jan van Galenstraat</t>
  </si>
  <si>
    <t>A10/ Cornelis Lelylaan</t>
  </si>
  <si>
    <t>Anthony Fokkerweg/ Aalsmeerweg</t>
  </si>
  <si>
    <t>ja</t>
  </si>
  <si>
    <t>alleen visuele routes noemen in 3e kolom tab 124 en 127?</t>
  </si>
  <si>
    <t>Henk Sneevlietweg (s107) nabij Johan Huizingalaan (s107)</t>
  </si>
  <si>
    <t>Johan Huizingalaan (s107) nabij Henk Sneevlietweg (s107)</t>
  </si>
  <si>
    <t>Einsteinweg oprit (A10) binnenring nabij Henk Sneevlietweg (s107)</t>
  </si>
  <si>
    <t>Henk Sneevlietweg (s107) nabij Einsteinweg afrit (A10) buitenring</t>
  </si>
  <si>
    <t>Pres. Allendelaan (s207) nabij Meer en Vaart (s207)</t>
  </si>
  <si>
    <t>Cornelis Lelylaan (s106) nabij Meer en vaart (s106)</t>
  </si>
  <si>
    <t>Meer en Vaart (s106) nabij Cornelis Lelylaan (s106)</t>
  </si>
  <si>
    <t>Burg. Roelstraat (s105) nabij Slotermeerlaan (s201)</t>
  </si>
  <si>
    <t>Slotermeerlaan (s207) nabij Burg. Roellaan (s105)</t>
  </si>
  <si>
    <t>Seineweg (s103) nabij Basisweg (s102)</t>
  </si>
  <si>
    <t>Kanaaldijk (N235) nabij Middenweg (N247)</t>
  </si>
  <si>
    <t>Oude Haagseweg (s107) nabij Anderlechtlaan</t>
  </si>
  <si>
    <t>Nieuwe Haagseweg oprit (A10) binnenring nabij Anderlechtlaan (s107)</t>
  </si>
  <si>
    <t>Julianaplein nabij Prins Bernhardplein</t>
  </si>
  <si>
    <t>Mr. Treublaan nabij Prins Bernhardplein</t>
  </si>
  <si>
    <t>Johannes Blookerweg (s111) nabij Verlengde Van Marwijk Kooystraweg</t>
  </si>
  <si>
    <t>Weteringweg (s113) nabij Afrit (A1)</t>
  </si>
  <si>
    <t>Oprit (A1) ri. Zuid nabij Weteringweg (s113)</t>
  </si>
  <si>
    <t>Gooiseweg (s112) nabij Daalwijkdreef</t>
  </si>
  <si>
    <t>Daalwijkdreef nabij oprit Gooiseweg (s112)</t>
  </si>
  <si>
    <t>Gooiseweg (112) nabij Daalwijkdreef</t>
  </si>
  <si>
    <t>Holterbergweg (s111) nabij Burgemeester Stramanweg</t>
  </si>
  <si>
    <t>Burgemeester Stramanweg nabij Holterbergweg</t>
  </si>
  <si>
    <t>Burgemaaster Stramanweg nabij Boris Pasternakstraat</t>
  </si>
  <si>
    <t>Holterbergweg (s111) nabij De entree</t>
  </si>
  <si>
    <t>Burgemeester Stramanweg (N522) nabij oprit (A2) ri. Zuid</t>
  </si>
  <si>
    <t>Muntbergweg (s111) nabij afrit (A9) uit oost</t>
  </si>
  <si>
    <t>Oprit (A9) ri. West nabij Muntbergweg (s111)</t>
  </si>
  <si>
    <t>Oprit (A9) ri. Oost nabij Muntbergweg (s111)</t>
  </si>
  <si>
    <t>De Boelelaan nabij Beethovenstraat</t>
  </si>
  <si>
    <t>De Boelelaan nabij Europaboulevard (s109)</t>
  </si>
  <si>
    <t>Amstelveenseweg (s108) nabij Van Nijenrodeweg</t>
  </si>
  <si>
    <t>Middenweg (N247) nabij Kanaalweg (N235)</t>
  </si>
  <si>
    <t>0313-L</t>
  </si>
  <si>
    <t>0315-A</t>
  </si>
  <si>
    <t>0317-R</t>
  </si>
  <si>
    <t>0333-L</t>
  </si>
  <si>
    <t>0336-A</t>
  </si>
  <si>
    <t>0341-C</t>
  </si>
  <si>
    <t>0531-L</t>
  </si>
  <si>
    <t>0515-A</t>
  </si>
  <si>
    <t>0517-R</t>
  </si>
  <si>
    <t>0521-C</t>
  </si>
  <si>
    <t>0534-L</t>
  </si>
  <si>
    <t>0525-A</t>
  </si>
  <si>
    <t>0537-A</t>
  </si>
  <si>
    <t>0538-R</t>
  </si>
  <si>
    <t>0614-L</t>
  </si>
  <si>
    <t>0615-A</t>
  </si>
  <si>
    <t>Stadionweg (s108) nabij Diepenbrockstraat (s109)</t>
  </si>
  <si>
    <t>Stadionweg (s108) nabij Apollolaan</t>
  </si>
  <si>
    <t>Burg. De vlughtlaan (s104) nabij Slotermeerlaan (s105)</t>
  </si>
  <si>
    <t>Bos en Lommerplein (s104) nabij Einsteinweg (A10) binnenring</t>
  </si>
  <si>
    <t>Bos en Lommerplein (s104) nabij Einsteinweg (A10) buitenring</t>
  </si>
  <si>
    <t>Europaboulevard (s109) nabij Van Nijenrodeweg</t>
  </si>
  <si>
    <t>Europaboulevard (s109) nabij A10</t>
  </si>
  <si>
    <t>Einsteinweg (A10) oprit Binnenring nabij Vlothavenweg</t>
  </si>
  <si>
    <t>A10/ Harteveldseweg</t>
  </si>
  <si>
    <t>A10/ Verlengde Stellingweg</t>
  </si>
  <si>
    <t>Laarderhoogtweg/ Holterbergweg</t>
  </si>
  <si>
    <t>De Entree/ Holterbergweg</t>
  </si>
  <si>
    <t>Hondsrugweg/ Karspeldreef</t>
  </si>
  <si>
    <t>Karspeldreef/ Gooiseweg</t>
  </si>
  <si>
    <t>De Boelelaan/ Europaboulevard</t>
  </si>
  <si>
    <t>1135-C</t>
  </si>
  <si>
    <t>1133-A</t>
  </si>
  <si>
    <t>1345-C</t>
  </si>
  <si>
    <t>1343-A</t>
  </si>
  <si>
    <t>1248-C</t>
  </si>
  <si>
    <t>1241-A</t>
  </si>
  <si>
    <t>1244-A</t>
  </si>
  <si>
    <t>1245-A</t>
  </si>
  <si>
    <t>1148-C</t>
  </si>
  <si>
    <t>1144-A</t>
  </si>
  <si>
    <t>1041-C</t>
  </si>
  <si>
    <t>1043-A</t>
  </si>
  <si>
    <t>Utrechtsebrug</t>
  </si>
  <si>
    <t>Europaplein</t>
  </si>
  <si>
    <t>Tropenmuseum</t>
  </si>
  <si>
    <t>Rhijnspoorplein</t>
  </si>
  <si>
    <t>Dam</t>
  </si>
  <si>
    <t>Muntplein</t>
  </si>
  <si>
    <t>Mr. Visserplein</t>
  </si>
  <si>
    <t>ZX3399</t>
  </si>
  <si>
    <t>ZX3793</t>
  </si>
  <si>
    <t>ZX3794</t>
  </si>
  <si>
    <t>ZX3901</t>
  </si>
  <si>
    <t>ZX3902</t>
  </si>
  <si>
    <t>ZX3922</t>
  </si>
  <si>
    <t>ZX3903</t>
  </si>
  <si>
    <t>ZX3904</t>
  </si>
  <si>
    <t>ZX3905</t>
  </si>
  <si>
    <t>ZX3906</t>
  </si>
  <si>
    <t>ZX3907</t>
  </si>
  <si>
    <t>ZX3908</t>
  </si>
  <si>
    <t>ZX3909</t>
  </si>
  <si>
    <t>ZX3910</t>
  </si>
  <si>
    <t>ZX3911</t>
  </si>
  <si>
    <t>ZX3912</t>
  </si>
  <si>
    <t>ZX3913</t>
  </si>
  <si>
    <t>ZX3914</t>
  </si>
  <si>
    <t>ZX3915</t>
  </si>
  <si>
    <t>ZX3916</t>
  </si>
  <si>
    <t>ZX3917</t>
  </si>
  <si>
    <t>ZX3918</t>
  </si>
  <si>
    <t>ZX3919</t>
  </si>
  <si>
    <t>ZX3920</t>
  </si>
  <si>
    <t>ZX3921</t>
  </si>
  <si>
    <t>ZX3924</t>
  </si>
  <si>
    <t>ZX3925</t>
  </si>
  <si>
    <t>Kentekencamera, milieuzone</t>
  </si>
  <si>
    <t>Kentekencamera, reistijd (MoCo)</t>
  </si>
  <si>
    <t>TVK001</t>
  </si>
  <si>
    <t>TVK002</t>
  </si>
  <si>
    <t>TVK003</t>
  </si>
  <si>
    <t>TVK004</t>
  </si>
  <si>
    <t>TVK005</t>
  </si>
  <si>
    <t>TVK006</t>
  </si>
  <si>
    <t>TVK007</t>
  </si>
  <si>
    <t>TVK008</t>
  </si>
  <si>
    <t>TVK009</t>
  </si>
  <si>
    <t>TVK010</t>
  </si>
  <si>
    <t>TVK011</t>
  </si>
  <si>
    <t>TVK012</t>
  </si>
  <si>
    <t>TVK013</t>
  </si>
  <si>
    <t>TVK014</t>
  </si>
  <si>
    <t>TVK015</t>
  </si>
  <si>
    <t>TVK016</t>
  </si>
  <si>
    <t>TVK017</t>
  </si>
  <si>
    <t>TVK018</t>
  </si>
  <si>
    <t>TVK019</t>
  </si>
  <si>
    <t>TVK020</t>
  </si>
  <si>
    <t>TVK021</t>
  </si>
  <si>
    <t>TVK022</t>
  </si>
  <si>
    <t>TVK023</t>
  </si>
  <si>
    <t>TVK024</t>
  </si>
  <si>
    <t>TVK025</t>
  </si>
  <si>
    <t>TVK026</t>
  </si>
  <si>
    <t>TVK027</t>
  </si>
  <si>
    <t>TVK028</t>
  </si>
  <si>
    <t>TVK029</t>
  </si>
  <si>
    <t>TVK030</t>
  </si>
  <si>
    <t>TVK031</t>
  </si>
  <si>
    <t>TVK032</t>
  </si>
  <si>
    <t>TVK033</t>
  </si>
  <si>
    <t>TVK034</t>
  </si>
  <si>
    <t>TVK035</t>
  </si>
  <si>
    <t>TVK036</t>
  </si>
  <si>
    <t>TVK037</t>
  </si>
  <si>
    <t>TVK038</t>
  </si>
  <si>
    <t>TVK039</t>
  </si>
  <si>
    <t>TVK040</t>
  </si>
  <si>
    <t>TVK041</t>
  </si>
  <si>
    <t>TVK042</t>
  </si>
  <si>
    <t>TVK043</t>
  </si>
  <si>
    <t>TVK044</t>
  </si>
  <si>
    <t>TVK045</t>
  </si>
  <si>
    <t>TVK046</t>
  </si>
  <si>
    <t>TVK047</t>
  </si>
  <si>
    <t>TVK048</t>
  </si>
  <si>
    <t>TVK GVB 2</t>
  </si>
  <si>
    <t>TVK GVB 3</t>
  </si>
  <si>
    <t>TVK GVB 4</t>
  </si>
  <si>
    <t>TVK GVB 5</t>
  </si>
  <si>
    <r>
      <t xml:space="preserve"> Google Maps
 </t>
    </r>
    <r>
      <rPr>
        <sz val="8"/>
        <rFont val="Arial"/>
        <family val="2"/>
      </rPr>
      <t>link coördinaten</t>
    </r>
  </si>
  <si>
    <t>Haarlemmerweg (s103) nabij Nassauplein (s100)</t>
  </si>
  <si>
    <t>Westerpark (s100) nabij Nassauplein (s103)</t>
  </si>
  <si>
    <t>Oprit Einsteinweg (A10) linksom nabij Haarlemmerweg (s103)</t>
  </si>
  <si>
    <t>Haarlemmerweg (N200) nabij Oprit Einsteinweg (A10)</t>
  </si>
  <si>
    <t>Haarlemmerweg (s103) nabij Burgemeester De Vughtlaan</t>
  </si>
  <si>
    <t>Nassaukade (s100) nabij 2e Hugo de grootstraat (s106)</t>
  </si>
  <si>
    <t>2e Hugo de Grootstraat (s106) nabij Nassaukade (s100)</t>
  </si>
  <si>
    <t>Nassaukade (s100) nabij 2e Hugo de Grootstraat (s106)</t>
  </si>
  <si>
    <t>Jan van Galenstraat (s105) nabij Admiraal de Ruyerweg</t>
  </si>
  <si>
    <t>Oprit Einsteinweg (A10) ri. zuid nabij Jan van Galenstraat (s105)</t>
  </si>
  <si>
    <t>Jan van Galenstraat (s105) nabij Afrit Einsteinweg (A10) ri. zuid</t>
  </si>
  <si>
    <t>Oprit Einsteinweg (A10) ri. noord nabij Jan van Galenstraat (s105)</t>
  </si>
  <si>
    <t>Stadhouderskade (s100) nabij Overtoom (s106)</t>
  </si>
  <si>
    <t>Overtoom (s106) nabij Nassaukade (s100)</t>
  </si>
  <si>
    <t>Nassaukade (s100) nabij Overtoom (s106)</t>
  </si>
  <si>
    <t>Oprit Einsteinweg (A10) ri. zuid nabij Cornelis Lelylaan (s106)</t>
  </si>
  <si>
    <t>Cornelis Lelylaan (s106) nabij Afrit Einsteinweg (A10) ri. zuid</t>
  </si>
  <si>
    <t>Oprit Einsteinweg (A10) ri. noord nabij Cornelis Lelylaan (s106)</t>
  </si>
  <si>
    <t>Stadhouderskade (s100) nabij Hobbemakade (s108)</t>
  </si>
  <si>
    <t>Hobbemakade (s108) nabij Stadhouderskade (s100)</t>
  </si>
  <si>
    <t>Oprit Ringweg zuid (A10) ri. oost nabij Amstelveenseweg (s108)</t>
  </si>
  <si>
    <t>Amstelveenseweg (s108) nabij Oprit Ringweg zuid (A10) ri. oost</t>
  </si>
  <si>
    <t>Oprit Ringweg zuid (A10) ri. west nabij Amstelveenseweg (s108)</t>
  </si>
  <si>
    <t>Meer en Vaart Cornelis Lelylaan (s106) nabij Ookmeerweg (s106)</t>
  </si>
  <si>
    <t>02A105-C</t>
  </si>
  <si>
    <t>12A101-C</t>
  </si>
  <si>
    <t>12A105-C</t>
  </si>
  <si>
    <t>14A101-C</t>
  </si>
  <si>
    <t>14A105-C</t>
  </si>
  <si>
    <t>16A101-C</t>
  </si>
  <si>
    <t>16A105-C</t>
  </si>
  <si>
    <r>
      <t xml:space="preserve"> Primaire functie(s)</t>
    </r>
    <r>
      <rPr>
        <sz val="8"/>
        <rFont val="Arial"/>
        <family val="2"/>
      </rPr>
      <t xml:space="preserve">
 </t>
    </r>
  </si>
  <si>
    <r>
      <t xml:space="preserve"> Richting
</t>
    </r>
    <r>
      <rPr>
        <sz val="8"/>
        <rFont val="Arial"/>
        <family val="2"/>
      </rPr>
      <t xml:space="preserve"> van het verkeer</t>
    </r>
  </si>
  <si>
    <t>route</t>
  </si>
  <si>
    <t>+</t>
  </si>
  <si>
    <t>Sloterdijkweg / Spaarndammerdijk</t>
  </si>
  <si>
    <t>Wiltzanghlaan / Jephtastraat</t>
  </si>
  <si>
    <t>Jan Evertsenstraat / Staalmesterlaan</t>
  </si>
  <si>
    <t>Postjesweg / Postjesweg (rotonde)</t>
  </si>
  <si>
    <t>Jongkindstraat / Nachtwachtlaan</t>
  </si>
  <si>
    <t>Heemstedestraat / Poeldijkstraat</t>
  </si>
  <si>
    <t>ZX3704</t>
  </si>
  <si>
    <t>ZX3446</t>
  </si>
  <si>
    <t>ZX3447</t>
  </si>
  <si>
    <t>ZX3705</t>
  </si>
  <si>
    <t>ZX3706</t>
  </si>
  <si>
    <t>ZX3701</t>
  </si>
  <si>
    <t>ZX3702</t>
  </si>
  <si>
    <t>ZX3703</t>
  </si>
  <si>
    <t>ZX3708</t>
  </si>
  <si>
    <t>ZX3709</t>
  </si>
  <si>
    <t>ZX3710</t>
  </si>
  <si>
    <t>ZX3707</t>
  </si>
  <si>
    <t>ZX3443</t>
  </si>
  <si>
    <t>ZX3718</t>
  </si>
  <si>
    <t>ZX3716</t>
  </si>
  <si>
    <t>ZX3711</t>
  </si>
  <si>
    <t>ZX3712</t>
  </si>
  <si>
    <t>ZX3714</t>
  </si>
  <si>
    <t>ZX3713</t>
  </si>
  <si>
    <t>ZX3717</t>
  </si>
  <si>
    <t>ZX3719</t>
  </si>
  <si>
    <t>ZX3721</t>
  </si>
  <si>
    <t>ZX3720</t>
  </si>
  <si>
    <t>ZX3723</t>
  </si>
  <si>
    <t>ZX3724</t>
  </si>
  <si>
    <t>ZX3725</t>
  </si>
  <si>
    <t>ZX3726</t>
  </si>
  <si>
    <t>ZX3728</t>
  </si>
  <si>
    <t>ZX3727</t>
  </si>
  <si>
    <t>ZX3730</t>
  </si>
  <si>
    <t>ZX3731</t>
  </si>
  <si>
    <t>ZX3732</t>
  </si>
  <si>
    <t>ZX3733</t>
  </si>
  <si>
    <t>ZX3735</t>
  </si>
  <si>
    <t>ZX3734</t>
  </si>
  <si>
    <t>ZX3736</t>
  </si>
  <si>
    <t>ZX3737</t>
  </si>
  <si>
    <t>ZX3738</t>
  </si>
  <si>
    <t>ZX3743</t>
  </si>
  <si>
    <t>ZX3746</t>
  </si>
  <si>
    <t>ZX3744</t>
  </si>
  <si>
    <t>ZX3749</t>
  </si>
  <si>
    <t>ZX3750</t>
  </si>
  <si>
    <t>ZX3745</t>
  </si>
  <si>
    <t>ZX3740</t>
  </si>
  <si>
    <t>ZX3741</t>
  </si>
  <si>
    <t>ZX3742</t>
  </si>
  <si>
    <t>ZX3747</t>
  </si>
  <si>
    <t>ZX3752</t>
  </si>
  <si>
    <t>ZX3753</t>
  </si>
  <si>
    <t>ZX3754</t>
  </si>
  <si>
    <t>ZX3751</t>
  </si>
  <si>
    <t>ZX3755</t>
  </si>
  <si>
    <t>ZX3756</t>
  </si>
  <si>
    <t>ZX3763</t>
  </si>
  <si>
    <t>ZX3765</t>
  </si>
  <si>
    <t>ZX3764</t>
  </si>
  <si>
    <t>ZX3766</t>
  </si>
  <si>
    <t>ZX3767</t>
  </si>
  <si>
    <t>ZX3769</t>
  </si>
  <si>
    <t>ZX3775</t>
  </si>
  <si>
    <t>ZX3771</t>
  </si>
  <si>
    <t>ZX3772</t>
  </si>
  <si>
    <t>ZX3770</t>
  </si>
  <si>
    <t>ZX3773</t>
  </si>
  <si>
    <t>ZX3774</t>
  </si>
  <si>
    <t>ZX3776</t>
  </si>
  <si>
    <t>ZX3408</t>
  </si>
  <si>
    <t>ZX3402</t>
  </si>
  <si>
    <t>ZX3403</t>
  </si>
  <si>
    <t>ZX3405</t>
  </si>
  <si>
    <t>ZX3406</t>
  </si>
  <si>
    <t>ZX3410</t>
  </si>
  <si>
    <t>ZX3400</t>
  </si>
  <si>
    <t>ZX3401</t>
  </si>
  <si>
    <t>ZX3778</t>
  </si>
  <si>
    <t>ZX3777</t>
  </si>
  <si>
    <t>ZX3779</t>
  </si>
  <si>
    <t>ZX3780</t>
  </si>
  <si>
    <t>ZX3762</t>
  </si>
  <si>
    <t>ZX3757</t>
  </si>
  <si>
    <t>ZX3759</t>
  </si>
  <si>
    <t>ZX3760</t>
  </si>
  <si>
    <t>ZX3761</t>
  </si>
  <si>
    <t>ZX3407</t>
  </si>
  <si>
    <t>ZX3404</t>
  </si>
  <si>
    <t>ZX3783</t>
  </si>
  <si>
    <t>ZX3784</t>
  </si>
  <si>
    <t>ZX3788</t>
  </si>
  <si>
    <t>ZX3785</t>
  </si>
  <si>
    <t>ZX3786</t>
  </si>
  <si>
    <t>ZX3787</t>
  </si>
  <si>
    <t>ZX3795</t>
  </si>
  <si>
    <t>ZX3796</t>
  </si>
  <si>
    <t>ZX3797</t>
  </si>
  <si>
    <t>ZX3799</t>
  </si>
  <si>
    <t>ZX3798</t>
  </si>
  <si>
    <t>ZX3801</t>
  </si>
  <si>
    <t>S108: Amstelveenseweg / Fred Roeskestraat</t>
  </si>
  <si>
    <t>S110: Nieuwe Utrechtseweg || portaal 3121</t>
  </si>
  <si>
    <t>S112: Gooiseweg / Nabij OV 96615</t>
  </si>
  <si>
    <t>S113: Middenweg / Voorlandpad</t>
  </si>
  <si>
    <t>S114: Pietheintunnel / Ingang Pietheintunnel</t>
  </si>
  <si>
    <t>S114: Flevoweg / Soembawastraat</t>
  </si>
  <si>
    <t>S114: Zeeburgerdijk / Kramatweg</t>
  </si>
  <si>
    <t>S116: Nieuwe Leeuwarderweg / Ingang IJtunnel</t>
  </si>
  <si>
    <t>NO</t>
  </si>
  <si>
    <t>N</t>
  </si>
  <si>
    <t>W</t>
  </si>
  <si>
    <t>ZO</t>
  </si>
  <si>
    <t>Z</t>
  </si>
  <si>
    <t>O</t>
  </si>
  <si>
    <t>ZW</t>
  </si>
  <si>
    <t>NW</t>
  </si>
  <si>
    <t>ZX3982</t>
  </si>
  <si>
    <t>ZX3983</t>
  </si>
  <si>
    <t>ZX3984</t>
  </si>
  <si>
    <t>ZX3442</t>
  </si>
  <si>
    <t>Westpoortweg (s102) nabij Australiëhavenweg</t>
  </si>
  <si>
    <t>Westpoortweg (s102) nabij Noordzeekanaalweg</t>
  </si>
  <si>
    <t>Rozengracht - Marnixstraat</t>
  </si>
  <si>
    <t>De Ruyterkade - Havengebouw</t>
  </si>
  <si>
    <t>TVK054</t>
  </si>
  <si>
    <t>TVK050</t>
  </si>
  <si>
    <t>TVK051</t>
  </si>
  <si>
    <t>TVK049</t>
  </si>
  <si>
    <t>TVK052</t>
  </si>
  <si>
    <t>TVK053</t>
  </si>
  <si>
    <t>Pr. Bernhardplein 2</t>
  </si>
  <si>
    <t>De Ruyterkade Oost</t>
  </si>
  <si>
    <r>
      <t xml:space="preserve"> Type code
 </t>
    </r>
    <r>
      <rPr>
        <sz val="8"/>
        <rFont val="Arial"/>
        <family val="2"/>
      </rPr>
      <t>(V&amp;OR)</t>
    </r>
  </si>
  <si>
    <t xml:space="preserve"> Omschrijving
 </t>
  </si>
  <si>
    <t>0008</t>
  </si>
  <si>
    <t>Pr. Bernhardplein 1</t>
  </si>
  <si>
    <t>Overtoom/ Stadhouderskade</t>
  </si>
  <si>
    <t>Foppingadreef/ Hoogoorddreef</t>
  </si>
  <si>
    <t>De Passage/ Holterbergweg</t>
  </si>
  <si>
    <t>Bijlmerdreef/ Flierbosdreef</t>
  </si>
  <si>
    <t>Handhaving milieuzone</t>
  </si>
  <si>
    <t>ZZW</t>
  </si>
  <si>
    <t>ONO</t>
  </si>
  <si>
    <t>NNW</t>
  </si>
  <si>
    <t>WNW</t>
  </si>
  <si>
    <t>OZO</t>
  </si>
  <si>
    <t>NNO</t>
  </si>
  <si>
    <t>WZW</t>
  </si>
  <si>
    <t>ZZO</t>
  </si>
  <si>
    <t>De Boelelaan nabij Buitenveldertselaan (v.h.van Heenvlietlaan)</t>
  </si>
  <si>
    <t xml:space="preserve">WNW </t>
  </si>
  <si>
    <t>Rijksweg A10 - S114 (buitenring) nabij hectometer 10,990 Li</t>
  </si>
  <si>
    <t>Objectnummer Amsterdam</t>
  </si>
  <si>
    <t>MZ001.1</t>
  </si>
  <si>
    <t>MZ001.2</t>
  </si>
  <si>
    <t>MZ002.1</t>
  </si>
  <si>
    <t>MZ004.1</t>
  </si>
  <si>
    <t>MZ005.1</t>
  </si>
  <si>
    <t>MZ006.1</t>
  </si>
  <si>
    <t>MZ006.2</t>
  </si>
  <si>
    <t>MZ007.1</t>
  </si>
  <si>
    <t>MZ009.1</t>
  </si>
  <si>
    <t>MZ010.1</t>
  </si>
  <si>
    <t>MZ011.1</t>
  </si>
  <si>
    <t>MZ011.2</t>
  </si>
  <si>
    <t>MZ011.3</t>
  </si>
  <si>
    <t>MZ012.1</t>
  </si>
  <si>
    <t>MZ013.1</t>
  </si>
  <si>
    <t>MZ014.1</t>
  </si>
  <si>
    <t>MZ015.1</t>
  </si>
  <si>
    <t>MZ016.1</t>
  </si>
  <si>
    <t>MZ017.1</t>
  </si>
  <si>
    <t>MZ018.1</t>
  </si>
  <si>
    <t>MZ019.1</t>
  </si>
  <si>
    <t>MZ019.2</t>
  </si>
  <si>
    <t>MZ022.1</t>
  </si>
  <si>
    <t>MZ023.1</t>
  </si>
  <si>
    <t>MZ024.1</t>
  </si>
  <si>
    <t>MZ026.1</t>
  </si>
  <si>
    <t>MZ027.1</t>
  </si>
  <si>
    <t>MZ028.1</t>
  </si>
  <si>
    <t>MZ029.1</t>
  </si>
  <si>
    <t>MZ029.2</t>
  </si>
  <si>
    <t>MZ032.1</t>
  </si>
  <si>
    <t>MZ032.2</t>
  </si>
  <si>
    <t>MZ033.1</t>
  </si>
  <si>
    <t>MZ034.1</t>
  </si>
  <si>
    <t>MZ035.1</t>
  </si>
  <si>
    <t>MZ037.1</t>
  </si>
  <si>
    <t>MZ038.1</t>
  </si>
  <si>
    <t>MZ038.2</t>
  </si>
  <si>
    <t>Scheldeplein</t>
  </si>
  <si>
    <t>Geleenstraat</t>
  </si>
  <si>
    <t>Hendrikje Stoffelstraat</t>
  </si>
  <si>
    <t>Archangelweg</t>
  </si>
  <si>
    <t>MZA08,1</t>
  </si>
  <si>
    <t>Ijsbaanpad</t>
  </si>
  <si>
    <t>MZ004.2</t>
  </si>
  <si>
    <t>MZ004.3</t>
  </si>
  <si>
    <t>MZ004.4</t>
  </si>
  <si>
    <t>MZ007.2</t>
  </si>
  <si>
    <t>MZ008.1</t>
  </si>
  <si>
    <t>MZ023.2</t>
  </si>
  <si>
    <t>MZ032.3</t>
  </si>
  <si>
    <t>MZ034.2</t>
  </si>
  <si>
    <t>MZ039.1</t>
  </si>
  <si>
    <t>MZ041.1</t>
  </si>
  <si>
    <t>MZ042.1</t>
  </si>
  <si>
    <t>Molukkenlaan/veelaan</t>
  </si>
  <si>
    <t>MZ043.1</t>
  </si>
  <si>
    <t>MZ044.1</t>
  </si>
  <si>
    <t>MZ045.1</t>
  </si>
  <si>
    <t>MZ045.2</t>
  </si>
  <si>
    <t>MZA003,1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</si>
</sst>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0.000"/>
    <numFmt numFmtId="166" formatCode="0.000000"/>
    <numFmt numFmtId="172" formatCode="#,##0.000000"/>
  </numFmts>
  <fonts count="33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8"/>
      <color indexed="48"/>
      <name val="Arial"/>
      <family val="2"/>
    </font>
    <font>
      <sz val="10"/>
      <color indexed="20"/>
      <name val="Arial"/>
      <family val="2"/>
    </font>
    <font>
      <b/>
      <strike/>
      <sz val="8"/>
      <name val="Arial"/>
      <family val="2"/>
    </font>
    <font>
      <strike/>
      <sz val="8"/>
      <name val="Arial"/>
      <family val="2"/>
    </font>
    <font>
      <strike/>
      <u/>
      <sz val="8"/>
      <color indexed="12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9C0006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9696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5">
    <xf numFmtId="0" fontId="0" fillId="0" borderId="0"/>
    <xf numFmtId="164" fontId="1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23" fillId="2" borderId="0" applyNumberFormat="0" applyBorder="0" applyAlignment="0" applyProtection="0"/>
    <xf numFmtId="0" fontId="15" fillId="0" borderId="0"/>
    <xf numFmtId="0" fontId="27" fillId="0" borderId="0"/>
    <xf numFmtId="0" fontId="11" fillId="0" borderId="0"/>
    <xf numFmtId="0" fontId="29" fillId="13" borderId="0" applyNumberFormat="0" applyBorder="0" applyAlignment="0" applyProtection="0"/>
    <xf numFmtId="0" fontId="10" fillId="0" borderId="0"/>
    <xf numFmtId="0" fontId="9" fillId="0" borderId="0"/>
    <xf numFmtId="0" fontId="31" fillId="0" borderId="0"/>
    <xf numFmtId="0" fontId="30" fillId="0" borderId="0"/>
    <xf numFmtId="164" fontId="11" fillId="0" borderId="0" applyFont="0" applyFill="0" applyBorder="0" applyAlignment="0" applyProtection="0"/>
    <xf numFmtId="0" fontId="23" fillId="2" borderId="0" applyNumberFormat="0" applyBorder="0" applyAlignment="0" applyProtection="0"/>
    <xf numFmtId="0" fontId="11" fillId="0" borderId="0"/>
    <xf numFmtId="0" fontId="9" fillId="0" borderId="0"/>
    <xf numFmtId="0" fontId="9" fillId="0" borderId="0"/>
    <xf numFmtId="0" fontId="8" fillId="0" borderId="0"/>
    <xf numFmtId="0" fontId="30" fillId="0" borderId="0"/>
    <xf numFmtId="0" fontId="23" fillId="2" borderId="0" applyNumberFormat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11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1" fillId="3" borderId="1" xfId="0" applyFont="1" applyFill="1" applyBorder="1" applyAlignment="1" applyProtection="1">
      <alignment horizontal="left" vertical="center"/>
      <protection hidden="1"/>
    </xf>
    <xf numFmtId="0" fontId="20" fillId="3" borderId="2" xfId="0" applyFont="1" applyFill="1" applyBorder="1" applyAlignment="1" applyProtection="1">
      <alignment horizontal="left" vertical="center"/>
      <protection hidden="1"/>
    </xf>
    <xf numFmtId="0" fontId="17" fillId="4" borderId="2" xfId="0" applyFont="1" applyFill="1" applyBorder="1" applyAlignment="1" applyProtection="1">
      <alignment horizontal="left" vertical="center" wrapText="1"/>
      <protection hidden="1"/>
    </xf>
    <xf numFmtId="49" fontId="17" fillId="4" borderId="4" xfId="0" applyNumberFormat="1" applyFont="1" applyFill="1" applyBorder="1" applyAlignment="1" applyProtection="1">
      <alignment horizontal="left" vertical="center" wrapText="1"/>
      <protection hidden="1"/>
    </xf>
    <xf numFmtId="166" fontId="18" fillId="0" borderId="7" xfId="0" applyNumberFormat="1" applyFont="1" applyFill="1" applyBorder="1" applyAlignment="1" applyProtection="1">
      <alignment horizontal="center" vertical="center"/>
      <protection hidden="1"/>
    </xf>
    <xf numFmtId="166" fontId="18" fillId="0" borderId="10" xfId="0" applyNumberFormat="1" applyFont="1" applyFill="1" applyBorder="1" applyAlignment="1" applyProtection="1">
      <alignment horizontal="center" vertical="center"/>
      <protection hidden="1"/>
    </xf>
    <xf numFmtId="0" fontId="17" fillId="4" borderId="4" xfId="0" applyFont="1" applyFill="1" applyBorder="1" applyAlignment="1" applyProtection="1">
      <alignment horizontal="left" vertical="center" wrapText="1"/>
      <protection hidden="1"/>
    </xf>
    <xf numFmtId="0" fontId="17" fillId="4" borderId="18" xfId="0" applyFont="1" applyFill="1" applyBorder="1" applyAlignment="1" applyProtection="1">
      <alignment horizontal="left" vertical="center" wrapText="1"/>
      <protection hidden="1"/>
    </xf>
    <xf numFmtId="49" fontId="17" fillId="4" borderId="22" xfId="0" applyNumberFormat="1" applyFont="1" applyFill="1" applyBorder="1" applyAlignment="1" applyProtection="1">
      <alignment horizontal="left" vertical="center" wrapText="1"/>
      <protection hidden="1"/>
    </xf>
    <xf numFmtId="166" fontId="17" fillId="4" borderId="18" xfId="0" applyNumberFormat="1" applyFont="1" applyFill="1" applyBorder="1" applyAlignment="1" applyProtection="1">
      <alignment horizontal="left" vertical="center" wrapText="1"/>
      <protection hidden="1"/>
    </xf>
    <xf numFmtId="49" fontId="17" fillId="4" borderId="23" xfId="0" applyNumberFormat="1" applyFont="1" applyFill="1" applyBorder="1" applyAlignment="1" applyProtection="1">
      <alignment horizontal="left" vertical="center" wrapText="1"/>
      <protection hidden="1"/>
    </xf>
    <xf numFmtId="0" fontId="17" fillId="4" borderId="24" xfId="0" applyFont="1" applyFill="1" applyBorder="1" applyAlignment="1" applyProtection="1">
      <alignment horizontal="left" vertical="center" wrapText="1"/>
      <protection hidden="1"/>
    </xf>
    <xf numFmtId="0" fontId="18" fillId="0" borderId="25" xfId="0" applyFont="1" applyFill="1" applyBorder="1" applyAlignment="1" applyProtection="1">
      <alignment horizontal="center" vertical="center"/>
      <protection hidden="1"/>
    </xf>
    <xf numFmtId="49" fontId="18" fillId="0" borderId="25" xfId="0" applyNumberFormat="1" applyFont="1" applyFill="1" applyBorder="1" applyAlignment="1" applyProtection="1">
      <alignment horizontal="left" vertical="center"/>
      <protection hidden="1"/>
    </xf>
    <xf numFmtId="0" fontId="18" fillId="0" borderId="11" xfId="0" applyFont="1" applyFill="1" applyBorder="1" applyAlignment="1" applyProtection="1">
      <alignment horizontal="center" vertical="center"/>
      <protection hidden="1"/>
    </xf>
    <xf numFmtId="0" fontId="18" fillId="5" borderId="14" xfId="0" applyFont="1" applyFill="1" applyBorder="1" applyAlignment="1" applyProtection="1">
      <alignment horizontal="center" vertical="center"/>
      <protection hidden="1"/>
    </xf>
    <xf numFmtId="0" fontId="18" fillId="0" borderId="14" xfId="0" applyFont="1" applyFill="1" applyBorder="1" applyAlignment="1" applyProtection="1">
      <alignment horizontal="center" vertical="center"/>
      <protection hidden="1"/>
    </xf>
    <xf numFmtId="49" fontId="18" fillId="0" borderId="11" xfId="0" applyNumberFormat="1" applyFont="1" applyFill="1" applyBorder="1" applyAlignment="1" applyProtection="1">
      <alignment horizontal="left" vertical="center"/>
      <protection hidden="1"/>
    </xf>
    <xf numFmtId="166" fontId="18" fillId="0" borderId="14" xfId="0" applyNumberFormat="1" applyFont="1" applyFill="1" applyBorder="1" applyAlignment="1" applyProtection="1">
      <alignment horizontal="center" vertical="center"/>
      <protection hidden="1"/>
    </xf>
    <xf numFmtId="0" fontId="18" fillId="0" borderId="27" xfId="0" applyFont="1" applyFill="1" applyBorder="1" applyAlignment="1" applyProtection="1">
      <alignment horizontal="center" vertical="center"/>
      <protection hidden="1"/>
    </xf>
    <xf numFmtId="166" fontId="18" fillId="0" borderId="28" xfId="0" applyNumberFormat="1" applyFont="1" applyFill="1" applyBorder="1" applyAlignment="1" applyProtection="1">
      <alignment horizontal="center" vertical="center"/>
      <protection hidden="1"/>
    </xf>
    <xf numFmtId="49" fontId="18" fillId="0" borderId="14" xfId="0" applyNumberFormat="1" applyFont="1" applyFill="1" applyBorder="1" applyAlignment="1" applyProtection="1">
      <alignment horizontal="center" vertical="center"/>
      <protection hidden="1"/>
    </xf>
    <xf numFmtId="49" fontId="21" fillId="3" borderId="1" xfId="0" applyNumberFormat="1" applyFont="1" applyFill="1" applyBorder="1" applyAlignment="1" applyProtection="1">
      <alignment horizontal="left" vertical="center"/>
      <protection hidden="1"/>
    </xf>
    <xf numFmtId="49" fontId="18" fillId="0" borderId="7" xfId="0" applyNumberFormat="1" applyFont="1" applyFill="1" applyBorder="1" applyAlignment="1" applyProtection="1">
      <alignment horizontal="center" vertical="center"/>
      <protection hidden="1"/>
    </xf>
    <xf numFmtId="49" fontId="18" fillId="0" borderId="19" xfId="0" applyNumberFormat="1" applyFont="1" applyFill="1" applyBorder="1" applyAlignment="1" applyProtection="1">
      <alignment horizontal="center" vertical="center"/>
      <protection hidden="1"/>
    </xf>
    <xf numFmtId="49" fontId="18" fillId="0" borderId="20" xfId="0" applyNumberFormat="1" applyFont="1" applyFill="1" applyBorder="1" applyAlignment="1" applyProtection="1">
      <alignment horizontal="center" vertical="center"/>
      <protection hidden="1"/>
    </xf>
    <xf numFmtId="0" fontId="21" fillId="3" borderId="1" xfId="0" applyFont="1" applyFill="1" applyBorder="1" applyAlignment="1" applyProtection="1">
      <alignment horizontal="center" vertical="center"/>
      <protection hidden="1"/>
    </xf>
    <xf numFmtId="166" fontId="21" fillId="3" borderId="1" xfId="0" applyNumberFormat="1" applyFont="1" applyFill="1" applyBorder="1" applyAlignment="1" applyProtection="1">
      <alignment horizontal="center" vertical="center"/>
      <protection hidden="1"/>
    </xf>
    <xf numFmtId="165" fontId="18" fillId="0" borderId="7" xfId="0" applyNumberFormat="1" applyFont="1" applyFill="1" applyBorder="1" applyAlignment="1" applyProtection="1">
      <alignment horizontal="center" vertical="center"/>
      <protection hidden="1"/>
    </xf>
    <xf numFmtId="165" fontId="18" fillId="0" borderId="14" xfId="0" applyNumberFormat="1" applyFont="1" applyFill="1" applyBorder="1" applyAlignment="1" applyProtection="1">
      <alignment horizontal="center" vertical="center"/>
      <protection hidden="1"/>
    </xf>
    <xf numFmtId="165" fontId="18" fillId="0" borderId="10" xfId="0" applyNumberFormat="1" applyFont="1" applyFill="1" applyBorder="1" applyAlignment="1" applyProtection="1">
      <alignment horizontal="center" vertical="center"/>
      <protection hidden="1"/>
    </xf>
    <xf numFmtId="165" fontId="18" fillId="0" borderId="28" xfId="0" applyNumberFormat="1" applyFont="1" applyFill="1" applyBorder="1" applyAlignment="1" applyProtection="1">
      <alignment horizontal="center" vertical="center"/>
      <protection hidden="1"/>
    </xf>
    <xf numFmtId="0" fontId="17" fillId="4" borderId="18" xfId="0" applyNumberFormat="1" applyFont="1" applyFill="1" applyBorder="1" applyAlignment="1" applyProtection="1">
      <alignment horizontal="left" vertical="center" wrapText="1"/>
      <protection hidden="1"/>
    </xf>
    <xf numFmtId="0" fontId="19" fillId="0" borderId="28" xfId="3" applyNumberFormat="1" applyFont="1" applyFill="1" applyBorder="1" applyAlignment="1" applyProtection="1">
      <alignment horizontal="center" vertical="center"/>
      <protection hidden="1"/>
    </xf>
    <xf numFmtId="165" fontId="18" fillId="5" borderId="14" xfId="0" applyNumberFormat="1" applyFont="1" applyFill="1" applyBorder="1" applyAlignment="1" applyProtection="1">
      <alignment horizontal="center" vertical="center"/>
      <protection hidden="1"/>
    </xf>
    <xf numFmtId="0" fontId="18" fillId="0" borderId="36" xfId="0" applyFont="1" applyFill="1" applyBorder="1" applyAlignment="1" applyProtection="1">
      <alignment horizontal="center" vertical="center"/>
      <protection hidden="1"/>
    </xf>
    <xf numFmtId="165" fontId="18" fillId="5" borderId="10" xfId="0" applyNumberFormat="1" applyFont="1" applyFill="1" applyBorder="1" applyAlignment="1" applyProtection="1">
      <alignment horizontal="center" vertical="center"/>
      <protection hidden="1"/>
    </xf>
    <xf numFmtId="0" fontId="18" fillId="4" borderId="0" xfId="0" applyFont="1" applyFill="1" applyBorder="1" applyAlignment="1" applyProtection="1">
      <alignment vertical="center"/>
      <protection hidden="1"/>
    </xf>
    <xf numFmtId="0" fontId="18" fillId="4" borderId="0" xfId="0" applyFont="1" applyFill="1" applyBorder="1" applyAlignment="1" applyProtection="1">
      <alignment horizontal="center" vertical="center"/>
      <protection hidden="1"/>
    </xf>
    <xf numFmtId="49" fontId="18" fillId="4" borderId="0" xfId="0" applyNumberFormat="1" applyFont="1" applyFill="1" applyBorder="1" applyAlignment="1" applyProtection="1">
      <alignment horizontal="center" vertical="center"/>
      <protection hidden="1"/>
    </xf>
    <xf numFmtId="49" fontId="18" fillId="4" borderId="0" xfId="0" applyNumberFormat="1" applyFont="1" applyFill="1" applyBorder="1" applyAlignment="1" applyProtection="1">
      <alignment horizontal="left" vertical="center"/>
      <protection hidden="1"/>
    </xf>
    <xf numFmtId="165" fontId="18" fillId="4" borderId="0" xfId="0" applyNumberFormat="1" applyFont="1" applyFill="1" applyBorder="1" applyAlignment="1" applyProtection="1">
      <alignment horizontal="center" vertical="center"/>
      <protection hidden="1"/>
    </xf>
    <xf numFmtId="166" fontId="18" fillId="4" borderId="0" xfId="0" applyNumberFormat="1" applyFont="1" applyFill="1" applyBorder="1" applyAlignment="1" applyProtection="1">
      <alignment horizontal="center" vertical="center"/>
      <protection hidden="1"/>
    </xf>
    <xf numFmtId="1" fontId="18" fillId="4" borderId="0" xfId="0" applyNumberFormat="1" applyFont="1" applyFill="1" applyBorder="1" applyAlignment="1" applyProtection="1">
      <alignment vertical="center"/>
      <protection hidden="1"/>
    </xf>
    <xf numFmtId="0" fontId="19" fillId="4" borderId="0" xfId="3" applyNumberFormat="1" applyFont="1" applyFill="1" applyBorder="1" applyAlignment="1" applyProtection="1">
      <alignment horizontal="center" vertical="center"/>
      <protection hidden="1"/>
    </xf>
    <xf numFmtId="0" fontId="18" fillId="0" borderId="6" xfId="0" applyFont="1" applyFill="1" applyBorder="1" applyAlignment="1" applyProtection="1">
      <alignment vertical="center"/>
      <protection hidden="1"/>
    </xf>
    <xf numFmtId="0" fontId="18" fillId="0" borderId="13" xfId="0" applyFont="1" applyFill="1" applyBorder="1" applyAlignment="1" applyProtection="1">
      <alignment vertical="center"/>
      <protection hidden="1"/>
    </xf>
    <xf numFmtId="0" fontId="18" fillId="0" borderId="31" xfId="0" applyFont="1" applyFill="1" applyBorder="1" applyAlignment="1" applyProtection="1">
      <alignment vertical="center"/>
      <protection hidden="1"/>
    </xf>
    <xf numFmtId="0" fontId="18" fillId="0" borderId="16" xfId="0" applyFont="1" applyFill="1" applyBorder="1" applyAlignment="1" applyProtection="1">
      <alignment vertical="center"/>
      <protection hidden="1"/>
    </xf>
    <xf numFmtId="0" fontId="18" fillId="0" borderId="30" xfId="0" applyFont="1" applyFill="1" applyBorder="1" applyAlignment="1" applyProtection="1">
      <alignment vertical="center"/>
      <protection hidden="1"/>
    </xf>
    <xf numFmtId="0" fontId="20" fillId="3" borderId="17" xfId="0" applyFont="1" applyFill="1" applyBorder="1" applyAlignment="1" applyProtection="1">
      <alignment horizontal="left" vertical="center"/>
      <protection hidden="1"/>
    </xf>
    <xf numFmtId="0" fontId="18" fillId="0" borderId="38" xfId="0" applyFont="1" applyFill="1" applyBorder="1" applyAlignment="1" applyProtection="1">
      <alignment vertical="center"/>
      <protection hidden="1"/>
    </xf>
    <xf numFmtId="49" fontId="0" fillId="0" borderId="0" xfId="0" applyNumberFormat="1"/>
    <xf numFmtId="0" fontId="12" fillId="0" borderId="0" xfId="0" applyFont="1"/>
    <xf numFmtId="0" fontId="13" fillId="0" borderId="0" xfId="0" applyFont="1" applyAlignment="1">
      <alignment horizontal="left"/>
    </xf>
    <xf numFmtId="0" fontId="0" fillId="4" borderId="0" xfId="0" applyFill="1"/>
    <xf numFmtId="0" fontId="12" fillId="4" borderId="0" xfId="0" applyFont="1" applyFill="1"/>
    <xf numFmtId="0" fontId="16" fillId="0" borderId="0" xfId="0" applyFont="1"/>
    <xf numFmtId="0" fontId="16" fillId="4" borderId="0" xfId="0" applyFont="1" applyFill="1"/>
    <xf numFmtId="0" fontId="13" fillId="4" borderId="0" xfId="0" quotePrefix="1" applyFont="1" applyFill="1" applyAlignment="1">
      <alignment horizontal="left"/>
    </xf>
    <xf numFmtId="0" fontId="11" fillId="4" borderId="0" xfId="0" applyFont="1" applyFill="1"/>
    <xf numFmtId="0" fontId="15" fillId="4" borderId="0" xfId="0" applyFont="1" applyFill="1"/>
    <xf numFmtId="0" fontId="15" fillId="0" borderId="0" xfId="0" applyFont="1"/>
    <xf numFmtId="0" fontId="0" fillId="6" borderId="0" xfId="0" applyFill="1"/>
    <xf numFmtId="0" fontId="13" fillId="6" borderId="0" xfId="0" quotePrefix="1" applyFon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/>
    <xf numFmtId="0" fontId="15" fillId="0" borderId="0" xfId="0" applyFont="1" applyFill="1"/>
    <xf numFmtId="0" fontId="0" fillId="0" borderId="0" xfId="0" applyFill="1"/>
    <xf numFmtId="0" fontId="0" fillId="7" borderId="0" xfId="0" applyFill="1"/>
    <xf numFmtId="0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6" borderId="0" xfId="0" applyNumberFormat="1" applyFill="1"/>
    <xf numFmtId="49" fontId="0" fillId="9" borderId="0" xfId="0" applyNumberFormat="1" applyFill="1"/>
    <xf numFmtId="0" fontId="0" fillId="10" borderId="0" xfId="0" applyNumberFormat="1" applyFill="1"/>
    <xf numFmtId="0" fontId="12" fillId="0" borderId="0" xfId="0" applyFont="1" applyAlignment="1">
      <alignment horizontal="center"/>
    </xf>
    <xf numFmtId="0" fontId="0" fillId="4" borderId="49" xfId="0" applyFill="1" applyBorder="1"/>
    <xf numFmtId="0" fontId="12" fillId="4" borderId="50" xfId="0" applyFont="1" applyFill="1" applyBorder="1" applyAlignment="1">
      <alignment horizontal="center"/>
    </xf>
    <xf numFmtId="0" fontId="16" fillId="4" borderId="0" xfId="0" applyNumberFormat="1" applyFont="1" applyFill="1"/>
    <xf numFmtId="0" fontId="17" fillId="6" borderId="5" xfId="0" applyFont="1" applyFill="1" applyBorder="1" applyAlignment="1" applyProtection="1">
      <alignment horizontal="center" vertical="center"/>
      <protection hidden="1"/>
    </xf>
    <xf numFmtId="0" fontId="18" fillId="6" borderId="6" xfId="0" applyFont="1" applyFill="1" applyBorder="1" applyAlignment="1" applyProtection="1">
      <alignment vertical="center"/>
      <protection hidden="1"/>
    </xf>
    <xf numFmtId="0" fontId="18" fillId="6" borderId="26" xfId="0" applyFont="1" applyFill="1" applyBorder="1" applyAlignment="1" applyProtection="1">
      <alignment vertical="center"/>
      <protection hidden="1"/>
    </xf>
    <xf numFmtId="0" fontId="18" fillId="6" borderId="25" xfId="0" applyFont="1" applyFill="1" applyBorder="1" applyAlignment="1" applyProtection="1">
      <alignment horizontal="center" vertical="center"/>
      <protection hidden="1"/>
    </xf>
    <xf numFmtId="49" fontId="18" fillId="6" borderId="7" xfId="0" applyNumberFormat="1" applyFont="1" applyFill="1" applyBorder="1" applyAlignment="1" applyProtection="1">
      <alignment horizontal="center" vertical="center"/>
      <protection hidden="1"/>
    </xf>
    <xf numFmtId="49" fontId="18" fillId="6" borderId="19" xfId="0" applyNumberFormat="1" applyFont="1" applyFill="1" applyBorder="1" applyAlignment="1" applyProtection="1">
      <alignment horizontal="center" vertical="center"/>
      <protection hidden="1"/>
    </xf>
    <xf numFmtId="165" fontId="18" fillId="6" borderId="7" xfId="0" applyNumberFormat="1" applyFont="1" applyFill="1" applyBorder="1" applyAlignment="1" applyProtection="1">
      <alignment horizontal="center" vertical="center"/>
      <protection hidden="1"/>
    </xf>
    <xf numFmtId="166" fontId="18" fillId="6" borderId="7" xfId="0" applyNumberFormat="1" applyFont="1" applyFill="1" applyBorder="1" applyAlignment="1" applyProtection="1">
      <alignment horizontal="center" vertical="center"/>
      <protection hidden="1"/>
    </xf>
    <xf numFmtId="1" fontId="18" fillId="6" borderId="7" xfId="0" applyNumberFormat="1" applyFont="1" applyFill="1" applyBorder="1" applyAlignment="1" applyProtection="1">
      <alignment vertical="center"/>
      <protection hidden="1"/>
    </xf>
    <xf numFmtId="0" fontId="19" fillId="6" borderId="32" xfId="3" applyNumberFormat="1" applyFont="1" applyFill="1" applyBorder="1" applyAlignment="1" applyProtection="1">
      <alignment horizontal="center" vertical="center"/>
      <protection hidden="1"/>
    </xf>
    <xf numFmtId="0" fontId="17" fillId="6" borderId="12" xfId="0" applyFont="1" applyFill="1" applyBorder="1" applyAlignment="1" applyProtection="1">
      <alignment horizontal="center" vertical="center"/>
      <protection hidden="1"/>
    </xf>
    <xf numFmtId="0" fontId="18" fillId="6" borderId="13" xfId="0" applyFont="1" applyFill="1" applyBorder="1" applyAlignment="1" applyProtection="1">
      <alignment vertical="center"/>
      <protection hidden="1"/>
    </xf>
    <xf numFmtId="0" fontId="18" fillId="6" borderId="16" xfId="0" applyFont="1" applyFill="1" applyBorder="1" applyAlignment="1" applyProtection="1">
      <alignment vertical="center"/>
      <protection hidden="1"/>
    </xf>
    <xf numFmtId="0" fontId="18" fillId="6" borderId="11" xfId="0" applyFont="1" applyFill="1" applyBorder="1" applyAlignment="1" applyProtection="1">
      <alignment horizontal="center" vertical="center"/>
      <protection hidden="1"/>
    </xf>
    <xf numFmtId="49" fontId="18" fillId="6" borderId="14" xfId="0" applyNumberFormat="1" applyFont="1" applyFill="1" applyBorder="1" applyAlignment="1" applyProtection="1">
      <alignment horizontal="center" vertical="center"/>
      <protection hidden="1"/>
    </xf>
    <xf numFmtId="49" fontId="18" fillId="6" borderId="11" xfId="0" applyNumberFormat="1" applyFont="1" applyFill="1" applyBorder="1" applyAlignment="1" applyProtection="1">
      <alignment horizontal="left" vertical="center"/>
      <protection hidden="1"/>
    </xf>
    <xf numFmtId="165" fontId="18" fillId="6" borderId="14" xfId="0" applyNumberFormat="1" applyFont="1" applyFill="1" applyBorder="1" applyAlignment="1" applyProtection="1">
      <alignment horizontal="center" vertical="center"/>
      <protection hidden="1"/>
    </xf>
    <xf numFmtId="166" fontId="18" fillId="6" borderId="14" xfId="0" applyNumberFormat="1" applyFont="1" applyFill="1" applyBorder="1" applyAlignment="1" applyProtection="1">
      <alignment horizontal="center" vertical="center"/>
      <protection hidden="1"/>
    </xf>
    <xf numFmtId="1" fontId="18" fillId="6" borderId="14" xfId="0" applyNumberFormat="1" applyFont="1" applyFill="1" applyBorder="1" applyAlignment="1" applyProtection="1">
      <alignment vertical="center"/>
      <protection hidden="1"/>
    </xf>
    <xf numFmtId="0" fontId="19" fillId="6" borderId="21" xfId="3" applyNumberFormat="1" applyFont="1" applyFill="1" applyBorder="1" applyAlignment="1" applyProtection="1">
      <alignment horizontal="center" vertical="center"/>
      <protection hidden="1"/>
    </xf>
    <xf numFmtId="49" fontId="13" fillId="0" borderId="14" xfId="0" applyNumberFormat="1" applyFont="1" applyFill="1" applyBorder="1" applyAlignment="1" applyProtection="1">
      <alignment horizontal="center" vertical="center"/>
      <protection hidden="1"/>
    </xf>
    <xf numFmtId="49" fontId="13" fillId="6" borderId="25" xfId="0" applyNumberFormat="1" applyFont="1" applyFill="1" applyBorder="1" applyAlignment="1" applyProtection="1">
      <alignment horizontal="left" vertical="center"/>
      <protection hidden="1"/>
    </xf>
    <xf numFmtId="0" fontId="13" fillId="5" borderId="14" xfId="0" applyFont="1" applyFill="1" applyBorder="1" applyAlignment="1" applyProtection="1">
      <alignment horizontal="center" vertical="center"/>
      <protection hidden="1"/>
    </xf>
    <xf numFmtId="49" fontId="13" fillId="0" borderId="27" xfId="0" applyNumberFormat="1" applyFont="1" applyFill="1" applyBorder="1" applyAlignment="1" applyProtection="1">
      <alignment horizontal="left" vertical="center"/>
      <protection hidden="1"/>
    </xf>
    <xf numFmtId="49" fontId="13" fillId="0" borderId="11" xfId="0" applyNumberFormat="1" applyFont="1" applyFill="1" applyBorder="1" applyAlignment="1" applyProtection="1">
      <alignment horizontal="left" vertical="center"/>
      <protection hidden="1"/>
    </xf>
    <xf numFmtId="0" fontId="18" fillId="0" borderId="10" xfId="0" applyFont="1" applyFill="1" applyBorder="1" applyAlignment="1" applyProtection="1">
      <alignment horizontal="center" vertical="center"/>
      <protection hidden="1"/>
    </xf>
    <xf numFmtId="49" fontId="18" fillId="0" borderId="51" xfId="0" applyNumberFormat="1" applyFont="1" applyFill="1" applyBorder="1" applyAlignment="1" applyProtection="1">
      <alignment horizontal="left" vertical="center"/>
      <protection hidden="1"/>
    </xf>
    <xf numFmtId="0" fontId="18" fillId="0" borderId="9" xfId="0" applyFont="1" applyFill="1" applyBorder="1" applyAlignment="1" applyProtection="1">
      <alignment vertical="center"/>
      <protection hidden="1"/>
    </xf>
    <xf numFmtId="0" fontId="18" fillId="0" borderId="33" xfId="0" applyFont="1" applyFill="1" applyBorder="1" applyAlignment="1" applyProtection="1">
      <alignment vertical="center"/>
      <protection hidden="1"/>
    </xf>
    <xf numFmtId="49" fontId="18" fillId="6" borderId="20" xfId="0" applyNumberFormat="1" applyFont="1" applyFill="1" applyBorder="1" applyAlignment="1" applyProtection="1">
      <alignment horizontal="center" vertical="center"/>
      <protection hidden="1"/>
    </xf>
    <xf numFmtId="0" fontId="0" fillId="11" borderId="0" xfId="0" applyFill="1"/>
    <xf numFmtId="0" fontId="0" fillId="0" borderId="0" xfId="0" applyAlignment="1">
      <alignment horizontal="center"/>
    </xf>
    <xf numFmtId="166" fontId="18" fillId="12" borderId="14" xfId="0" applyNumberFormat="1" applyFont="1" applyFill="1" applyBorder="1" applyAlignment="1" applyProtection="1">
      <alignment horizontal="center" vertical="center"/>
      <protection hidden="1"/>
    </xf>
    <xf numFmtId="165" fontId="18" fillId="12" borderId="14" xfId="0" applyNumberFormat="1" applyFont="1" applyFill="1" applyBorder="1" applyAlignment="1" applyProtection="1">
      <alignment horizontal="center" vertical="center"/>
      <protection hidden="1"/>
    </xf>
    <xf numFmtId="49" fontId="18" fillId="0" borderId="14" xfId="0" applyNumberFormat="1" applyFont="1" applyFill="1" applyBorder="1" applyAlignment="1" applyProtection="1">
      <alignment vertical="center"/>
      <protection hidden="1"/>
    </xf>
    <xf numFmtId="49" fontId="18" fillId="0" borderId="28" xfId="0" applyNumberFormat="1" applyFont="1" applyFill="1" applyBorder="1" applyAlignment="1" applyProtection="1">
      <alignment vertical="center"/>
      <protection hidden="1"/>
    </xf>
    <xf numFmtId="0" fontId="17" fillId="14" borderId="12" xfId="0" applyFont="1" applyFill="1" applyBorder="1" applyAlignment="1" applyProtection="1">
      <alignment horizontal="center" vertical="center"/>
      <protection hidden="1"/>
    </xf>
    <xf numFmtId="0" fontId="18" fillId="14" borderId="13" xfId="0" applyFont="1" applyFill="1" applyBorder="1" applyAlignment="1" applyProtection="1">
      <alignment vertical="center"/>
      <protection hidden="1"/>
    </xf>
    <xf numFmtId="0" fontId="18" fillId="14" borderId="16" xfId="0" applyFont="1" applyFill="1" applyBorder="1" applyAlignment="1" applyProtection="1">
      <alignment vertical="center"/>
      <protection hidden="1"/>
    </xf>
    <xf numFmtId="49" fontId="18" fillId="14" borderId="20" xfId="0" applyNumberFormat="1" applyFont="1" applyFill="1" applyBorder="1" applyAlignment="1" applyProtection="1">
      <alignment horizontal="center" vertical="center"/>
      <protection hidden="1"/>
    </xf>
    <xf numFmtId="49" fontId="18" fillId="14" borderId="11" xfId="0" applyNumberFormat="1" applyFont="1" applyFill="1" applyBorder="1" applyAlignment="1" applyProtection="1">
      <alignment horizontal="left" vertical="center"/>
      <protection hidden="1"/>
    </xf>
    <xf numFmtId="165" fontId="18" fillId="14" borderId="14" xfId="0" applyNumberFormat="1" applyFont="1" applyFill="1" applyBorder="1" applyAlignment="1" applyProtection="1">
      <alignment horizontal="center" vertical="center"/>
      <protection hidden="1"/>
    </xf>
    <xf numFmtId="166" fontId="18" fillId="14" borderId="14" xfId="0" applyNumberFormat="1" applyFont="1" applyFill="1" applyBorder="1" applyAlignment="1" applyProtection="1">
      <alignment horizontal="center" vertical="center"/>
      <protection hidden="1"/>
    </xf>
    <xf numFmtId="0" fontId="19" fillId="14" borderId="21" xfId="3" applyNumberFormat="1" applyFont="1" applyFill="1" applyBorder="1" applyAlignment="1" applyProtection="1">
      <alignment horizontal="center" vertical="center"/>
      <protection hidden="1"/>
    </xf>
    <xf numFmtId="165" fontId="18" fillId="14" borderId="40" xfId="0" applyNumberFormat="1" applyFont="1" applyFill="1" applyBorder="1" applyAlignment="1" applyProtection="1">
      <alignment horizontal="center" vertical="center"/>
      <protection hidden="1"/>
    </xf>
    <xf numFmtId="166" fontId="18" fillId="14" borderId="40" xfId="0" applyNumberFormat="1" applyFont="1" applyFill="1" applyBorder="1" applyAlignment="1" applyProtection="1">
      <alignment horizontal="center" vertical="center"/>
      <protection hidden="1"/>
    </xf>
    <xf numFmtId="0" fontId="19" fillId="14" borderId="43" xfId="3" applyNumberFormat="1" applyFont="1" applyFill="1" applyBorder="1" applyAlignment="1" applyProtection="1">
      <alignment horizontal="center" vertical="center"/>
      <protection hidden="1"/>
    </xf>
    <xf numFmtId="0" fontId="19" fillId="0" borderId="46" xfId="3" applyNumberFormat="1" applyFont="1" applyFill="1" applyBorder="1" applyAlignment="1" applyProtection="1">
      <alignment horizontal="center" vertical="center"/>
      <protection hidden="1"/>
    </xf>
    <xf numFmtId="49" fontId="13" fillId="0" borderId="28" xfId="0" applyNumberFormat="1" applyFont="1" applyFill="1" applyBorder="1" applyAlignment="1" applyProtection="1">
      <alignment horizontal="center" vertical="center"/>
      <protection hidden="1"/>
    </xf>
    <xf numFmtId="0" fontId="18" fillId="14" borderId="42" xfId="0" applyFont="1" applyFill="1" applyBorder="1" applyAlignment="1" applyProtection="1">
      <alignment vertical="center"/>
      <protection hidden="1"/>
    </xf>
    <xf numFmtId="0" fontId="18" fillId="14" borderId="41" xfId="0" applyFont="1" applyFill="1" applyBorder="1" applyAlignment="1" applyProtection="1">
      <alignment vertical="center"/>
      <protection hidden="1"/>
    </xf>
    <xf numFmtId="49" fontId="18" fillId="14" borderId="45" xfId="0" applyNumberFormat="1" applyFont="1" applyFill="1" applyBorder="1" applyAlignment="1" applyProtection="1">
      <alignment horizontal="center" vertical="center"/>
      <protection hidden="1"/>
    </xf>
    <xf numFmtId="49" fontId="18" fillId="14" borderId="44" xfId="0" applyNumberFormat="1" applyFont="1" applyFill="1" applyBorder="1" applyAlignment="1" applyProtection="1">
      <alignment horizontal="left" vertical="center"/>
      <protection hidden="1"/>
    </xf>
    <xf numFmtId="0" fontId="17" fillId="6" borderId="39" xfId="0" applyFont="1" applyFill="1" applyBorder="1" applyAlignment="1" applyProtection="1">
      <alignment horizontal="center" vertical="center"/>
      <protection hidden="1"/>
    </xf>
    <xf numFmtId="0" fontId="18" fillId="6" borderId="42" xfId="0" applyFont="1" applyFill="1" applyBorder="1" applyAlignment="1" applyProtection="1">
      <alignment vertical="center"/>
      <protection hidden="1"/>
    </xf>
    <xf numFmtId="0" fontId="18" fillId="6" borderId="41" xfId="0" applyFont="1" applyFill="1" applyBorder="1" applyAlignment="1" applyProtection="1">
      <alignment vertical="center"/>
      <protection hidden="1"/>
    </xf>
    <xf numFmtId="0" fontId="18" fillId="6" borderId="44" xfId="0" applyFont="1" applyFill="1" applyBorder="1" applyAlignment="1" applyProtection="1">
      <alignment horizontal="center" vertical="center"/>
      <protection hidden="1"/>
    </xf>
    <xf numFmtId="49" fontId="18" fillId="6" borderId="45" xfId="0" applyNumberFormat="1" applyFont="1" applyFill="1" applyBorder="1" applyAlignment="1" applyProtection="1">
      <alignment horizontal="center" vertical="center"/>
      <protection hidden="1"/>
    </xf>
    <xf numFmtId="49" fontId="18" fillId="6" borderId="40" xfId="0" applyNumberFormat="1" applyFont="1" applyFill="1" applyBorder="1" applyAlignment="1" applyProtection="1">
      <alignment horizontal="center" vertical="center"/>
      <protection hidden="1"/>
    </xf>
    <xf numFmtId="49" fontId="18" fillId="6" borderId="44" xfId="0" applyNumberFormat="1" applyFont="1" applyFill="1" applyBorder="1" applyAlignment="1" applyProtection="1">
      <alignment horizontal="left" vertical="center"/>
      <protection hidden="1"/>
    </xf>
    <xf numFmtId="165" fontId="18" fillId="6" borderId="40" xfId="0" applyNumberFormat="1" applyFont="1" applyFill="1" applyBorder="1" applyAlignment="1" applyProtection="1">
      <alignment horizontal="center" vertical="center"/>
      <protection hidden="1"/>
    </xf>
    <xf numFmtId="166" fontId="18" fillId="6" borderId="40" xfId="0" applyNumberFormat="1" applyFont="1" applyFill="1" applyBorder="1" applyAlignment="1" applyProtection="1">
      <alignment horizontal="center" vertical="center"/>
      <protection hidden="1"/>
    </xf>
    <xf numFmtId="0" fontId="19" fillId="6" borderId="43" xfId="3" applyNumberFormat="1" applyFont="1" applyFill="1" applyBorder="1" applyAlignment="1" applyProtection="1">
      <alignment horizontal="center" vertical="center"/>
      <protection hidden="1"/>
    </xf>
    <xf numFmtId="1" fontId="18" fillId="6" borderId="40" xfId="0" applyNumberFormat="1" applyFont="1" applyFill="1" applyBorder="1" applyAlignment="1" applyProtection="1">
      <alignment vertical="center"/>
      <protection hidden="1"/>
    </xf>
    <xf numFmtId="0" fontId="19" fillId="0" borderId="21" xfId="3" applyNumberFormat="1" applyFont="1" applyFill="1" applyBorder="1" applyAlignment="1" applyProtection="1">
      <alignment horizontal="center" vertical="center"/>
      <protection hidden="1"/>
    </xf>
    <xf numFmtId="165" fontId="18" fillId="0" borderId="14" xfId="0" applyNumberFormat="1" applyFont="1" applyFill="1" applyBorder="1" applyAlignment="1" applyProtection="1">
      <alignment horizontal="center"/>
      <protection hidden="1"/>
    </xf>
    <xf numFmtId="166" fontId="18" fillId="0" borderId="14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0" fontId="0" fillId="0" borderId="0" xfId="0" applyAlignment="1">
      <alignment vertical="center"/>
    </xf>
    <xf numFmtId="49" fontId="18" fillId="0" borderId="25" xfId="0" applyNumberFormat="1" applyFont="1" applyFill="1" applyBorder="1" applyAlignment="1" applyProtection="1">
      <alignment horizontal="left"/>
      <protection hidden="1"/>
    </xf>
    <xf numFmtId="49" fontId="18" fillId="0" borderId="11" xfId="0" applyNumberFormat="1" applyFont="1" applyFill="1" applyBorder="1" applyAlignment="1" applyProtection="1">
      <alignment horizontal="left"/>
      <protection hidden="1"/>
    </xf>
    <xf numFmtId="0" fontId="17" fillId="0" borderId="12" xfId="0" applyFont="1" applyFill="1" applyBorder="1" applyAlignment="1" applyProtection="1">
      <alignment horizontal="center" vertical="center"/>
      <protection hidden="1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18" fillId="0" borderId="6" xfId="0" applyFont="1" applyFill="1" applyBorder="1" applyAlignment="1" applyProtection="1">
      <protection hidden="1"/>
    </xf>
    <xf numFmtId="0" fontId="18" fillId="0" borderId="13" xfId="0" applyFont="1" applyFill="1" applyBorder="1" applyAlignment="1" applyProtection="1">
      <protection hidden="1"/>
    </xf>
    <xf numFmtId="49" fontId="13" fillId="0" borderId="11" xfId="0" applyNumberFormat="1" applyFont="1" applyFill="1" applyBorder="1" applyAlignment="1" applyProtection="1">
      <alignment horizontal="left"/>
      <protection hidden="1"/>
    </xf>
    <xf numFmtId="165" fontId="18" fillId="0" borderId="7" xfId="0" applyNumberFormat="1" applyFont="1" applyFill="1" applyBorder="1" applyAlignment="1" applyProtection="1">
      <alignment horizontal="center"/>
      <protection hidden="1"/>
    </xf>
    <xf numFmtId="165" fontId="18" fillId="0" borderId="10" xfId="0" applyNumberFormat="1" applyFont="1" applyFill="1" applyBorder="1" applyAlignment="1" applyProtection="1">
      <alignment horizontal="center"/>
      <protection hidden="1"/>
    </xf>
    <xf numFmtId="166" fontId="18" fillId="0" borderId="7" xfId="0" applyNumberFormat="1" applyFont="1" applyFill="1" applyBorder="1" applyAlignment="1" applyProtection="1">
      <alignment horizontal="center"/>
      <protection hidden="1"/>
    </xf>
    <xf numFmtId="0" fontId="17" fillId="0" borderId="12" xfId="0" applyFont="1" applyFill="1" applyBorder="1" applyAlignment="1" applyProtection="1">
      <alignment horizontal="center"/>
      <protection hidden="1"/>
    </xf>
    <xf numFmtId="0" fontId="17" fillId="4" borderId="0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7" fillId="14" borderId="39" xfId="0" applyFont="1" applyFill="1" applyBorder="1" applyAlignment="1" applyProtection="1">
      <alignment horizontal="center" vertical="center"/>
      <protection hidden="1"/>
    </xf>
    <xf numFmtId="0" fontId="17" fillId="0" borderId="5" xfId="0" applyFont="1" applyFill="1" applyBorder="1" applyAlignment="1" applyProtection="1">
      <alignment horizontal="center"/>
      <protection hidden="1"/>
    </xf>
    <xf numFmtId="0" fontId="18" fillId="0" borderId="37" xfId="0" applyFont="1" applyFill="1" applyBorder="1" applyAlignment="1" applyProtection="1">
      <alignment vertical="center"/>
      <protection hidden="1"/>
    </xf>
    <xf numFmtId="0" fontId="13" fillId="0" borderId="14" xfId="0" applyFont="1" applyFill="1" applyBorder="1" applyAlignment="1" applyProtection="1">
      <alignment horizontal="left"/>
      <protection hidden="1"/>
    </xf>
    <xf numFmtId="0" fontId="0" fillId="15" borderId="0" xfId="0" applyFill="1" applyAlignment="1"/>
    <xf numFmtId="0" fontId="17" fillId="15" borderId="12" xfId="0" applyFont="1" applyFill="1" applyBorder="1" applyAlignment="1" applyProtection="1">
      <alignment horizontal="center" vertical="center"/>
      <protection hidden="1"/>
    </xf>
    <xf numFmtId="0" fontId="18" fillId="15" borderId="13" xfId="0" applyFont="1" applyFill="1" applyBorder="1" applyAlignment="1" applyProtection="1">
      <alignment vertical="center"/>
      <protection hidden="1"/>
    </xf>
    <xf numFmtId="0" fontId="18" fillId="15" borderId="16" xfId="0" applyFont="1" applyFill="1" applyBorder="1" applyAlignment="1" applyProtection="1">
      <alignment vertical="center"/>
      <protection hidden="1"/>
    </xf>
    <xf numFmtId="0" fontId="18" fillId="15" borderId="11" xfId="0" applyFont="1" applyFill="1" applyBorder="1" applyAlignment="1" applyProtection="1">
      <alignment horizontal="center" vertical="center"/>
      <protection hidden="1"/>
    </xf>
    <xf numFmtId="0" fontId="18" fillId="15" borderId="14" xfId="0" applyFont="1" applyFill="1" applyBorder="1" applyAlignment="1" applyProtection="1">
      <alignment horizontal="center" vertical="center"/>
      <protection hidden="1"/>
    </xf>
    <xf numFmtId="49" fontId="18" fillId="15" borderId="20" xfId="0" applyNumberFormat="1" applyFont="1" applyFill="1" applyBorder="1" applyAlignment="1" applyProtection="1">
      <alignment horizontal="center" vertical="center"/>
      <protection hidden="1"/>
    </xf>
    <xf numFmtId="49" fontId="18" fillId="15" borderId="14" xfId="0" applyNumberFormat="1" applyFont="1" applyFill="1" applyBorder="1" applyAlignment="1" applyProtection="1">
      <alignment horizontal="center" vertical="center"/>
      <protection hidden="1"/>
    </xf>
    <xf numFmtId="49" fontId="18" fillId="15" borderId="11" xfId="0" applyNumberFormat="1" applyFont="1" applyFill="1" applyBorder="1" applyAlignment="1" applyProtection="1">
      <alignment horizontal="left" vertical="center"/>
      <protection hidden="1"/>
    </xf>
    <xf numFmtId="165" fontId="18" fillId="15" borderId="14" xfId="0" applyNumberFormat="1" applyFont="1" applyFill="1" applyBorder="1" applyAlignment="1" applyProtection="1">
      <alignment horizontal="center" vertical="center"/>
      <protection hidden="1"/>
    </xf>
    <xf numFmtId="166" fontId="18" fillId="15" borderId="14" xfId="0" applyNumberFormat="1" applyFont="1" applyFill="1" applyBorder="1" applyAlignment="1" applyProtection="1">
      <alignment horizontal="center" vertical="center"/>
      <protection hidden="1"/>
    </xf>
    <xf numFmtId="0" fontId="19" fillId="15" borderId="21" xfId="3" applyNumberFormat="1" applyFont="1" applyFill="1" applyBorder="1" applyAlignment="1" applyProtection="1">
      <alignment horizontal="center" vertical="center"/>
      <protection hidden="1"/>
    </xf>
    <xf numFmtId="0" fontId="0" fillId="15" borderId="0" xfId="0" applyFill="1" applyAlignment="1">
      <alignment vertical="center"/>
    </xf>
    <xf numFmtId="166" fontId="18" fillId="15" borderId="36" xfId="0" applyNumberFormat="1" applyFont="1" applyFill="1" applyBorder="1" applyAlignment="1" applyProtection="1">
      <alignment horizontal="center" vertical="center"/>
      <protection hidden="1"/>
    </xf>
    <xf numFmtId="1" fontId="13" fillId="15" borderId="14" xfId="0" applyNumberFormat="1" applyFont="1" applyFill="1" applyBorder="1" applyAlignment="1" applyProtection="1">
      <alignment vertical="center"/>
      <protection hidden="1"/>
    </xf>
    <xf numFmtId="0" fontId="0" fillId="15" borderId="0" xfId="0" applyFill="1"/>
    <xf numFmtId="0" fontId="13" fillId="15" borderId="14" xfId="0" applyFont="1" applyFill="1" applyBorder="1" applyAlignment="1" applyProtection="1">
      <alignment horizontal="center" vertical="center"/>
      <protection hidden="1"/>
    </xf>
    <xf numFmtId="49" fontId="13" fillId="15" borderId="11" xfId="0" applyNumberFormat="1" applyFont="1" applyFill="1" applyBorder="1" applyAlignment="1" applyProtection="1">
      <alignment horizontal="left" vertical="center"/>
      <protection hidden="1"/>
    </xf>
    <xf numFmtId="166" fontId="13" fillId="15" borderId="14" xfId="0" applyNumberFormat="1" applyFont="1" applyFill="1" applyBorder="1" applyAlignment="1" applyProtection="1">
      <alignment horizontal="center" vertical="center"/>
      <protection hidden="1"/>
    </xf>
    <xf numFmtId="0" fontId="13" fillId="15" borderId="14" xfId="0" applyFont="1" applyFill="1" applyBorder="1" applyAlignment="1" applyProtection="1">
      <alignment vertical="center"/>
      <protection hidden="1"/>
    </xf>
    <xf numFmtId="0" fontId="0" fillId="16" borderId="0" xfId="0" applyFill="1" applyAlignment="1"/>
    <xf numFmtId="0" fontId="0" fillId="12" borderId="0" xfId="0" applyFill="1" applyAlignment="1"/>
    <xf numFmtId="0" fontId="0" fillId="11" borderId="0" xfId="0" applyFill="1" applyAlignment="1"/>
    <xf numFmtId="172" fontId="13" fillId="0" borderId="0" xfId="0" applyNumberFormat="1" applyFont="1" applyAlignment="1">
      <alignment horizontal="center" vertical="center"/>
    </xf>
    <xf numFmtId="0" fontId="14" fillId="15" borderId="21" xfId="3" applyNumberFormat="1" applyFill="1" applyBorder="1" applyAlignment="1" applyProtection="1">
      <alignment horizontal="center" vertical="center"/>
      <protection hidden="1"/>
    </xf>
    <xf numFmtId="0" fontId="13" fillId="12" borderId="14" xfId="0" applyFont="1" applyFill="1" applyBorder="1" applyAlignment="1" applyProtection="1">
      <alignment vertical="center"/>
      <protection hidden="1"/>
    </xf>
    <xf numFmtId="1" fontId="13" fillId="12" borderId="14" xfId="0" applyNumberFormat="1" applyFont="1" applyFill="1" applyBorder="1" applyAlignment="1" applyProtection="1">
      <alignment vertical="center"/>
      <protection hidden="1"/>
    </xf>
    <xf numFmtId="0" fontId="13" fillId="0" borderId="13" xfId="0" applyFont="1" applyFill="1" applyBorder="1" applyAlignment="1" applyProtection="1">
      <protection hidden="1"/>
    </xf>
    <xf numFmtId="0" fontId="21" fillId="3" borderId="1" xfId="0" applyFont="1" applyFill="1" applyBorder="1" applyAlignment="1" applyProtection="1">
      <alignment horizontal="center" vertical="center"/>
      <protection hidden="1"/>
    </xf>
    <xf numFmtId="0" fontId="17" fillId="0" borderId="12" xfId="0" applyFont="1" applyFill="1" applyBorder="1" applyAlignment="1" applyProtection="1">
      <alignment horizontal="center" vertical="center"/>
      <protection hidden="1"/>
    </xf>
    <xf numFmtId="0" fontId="17" fillId="15" borderId="12" xfId="0" applyFont="1" applyFill="1" applyBorder="1" applyAlignment="1" applyProtection="1">
      <alignment horizontal="center"/>
      <protection hidden="1"/>
    </xf>
    <xf numFmtId="0" fontId="18" fillId="15" borderId="13" xfId="0" applyFont="1" applyFill="1" applyBorder="1" applyAlignment="1" applyProtection="1">
      <protection hidden="1"/>
    </xf>
    <xf numFmtId="0" fontId="13" fillId="15" borderId="14" xfId="0" applyFont="1" applyFill="1" applyBorder="1" applyAlignment="1" applyProtection="1">
      <protection hidden="1"/>
    </xf>
    <xf numFmtId="49" fontId="13" fillId="15" borderId="14" xfId="0" applyNumberFormat="1" applyFont="1" applyFill="1" applyBorder="1" applyAlignment="1" applyProtection="1">
      <alignment horizontal="left"/>
      <protection hidden="1"/>
    </xf>
    <xf numFmtId="49" fontId="18" fillId="15" borderId="11" xfId="0" applyNumberFormat="1" applyFont="1" applyFill="1" applyBorder="1" applyAlignment="1" applyProtection="1">
      <alignment horizontal="left"/>
      <protection hidden="1"/>
    </xf>
    <xf numFmtId="165" fontId="18" fillId="15" borderId="14" xfId="0" applyNumberFormat="1" applyFont="1" applyFill="1" applyBorder="1" applyAlignment="1" applyProtection="1">
      <alignment horizontal="center"/>
      <protection hidden="1"/>
    </xf>
    <xf numFmtId="166" fontId="18" fillId="15" borderId="14" xfId="0" applyNumberFormat="1" applyFont="1" applyFill="1" applyBorder="1" applyAlignment="1" applyProtection="1">
      <alignment horizontal="center"/>
      <protection hidden="1"/>
    </xf>
    <xf numFmtId="49" fontId="13" fillId="15" borderId="11" xfId="0" applyNumberFormat="1" applyFont="1" applyFill="1" applyBorder="1" applyAlignment="1" applyProtection="1">
      <alignment horizontal="left"/>
      <protection hidden="1"/>
    </xf>
    <xf numFmtId="165" fontId="13" fillId="15" borderId="14" xfId="0" applyNumberFormat="1" applyFont="1" applyFill="1" applyBorder="1" applyAlignment="1" applyProtection="1">
      <alignment horizontal="center"/>
      <protection hidden="1"/>
    </xf>
    <xf numFmtId="166" fontId="13" fillId="15" borderId="14" xfId="0" applyNumberFormat="1" applyFont="1" applyFill="1" applyBorder="1" applyAlignment="1" applyProtection="1">
      <alignment horizontal="center"/>
      <protection hidden="1"/>
    </xf>
    <xf numFmtId="0" fontId="14" fillId="15" borderId="21" xfId="3" applyNumberFormat="1" applyFill="1" applyBorder="1" applyAlignment="1" applyProtection="1">
      <alignment horizontal="center"/>
      <protection hidden="1"/>
    </xf>
    <xf numFmtId="0" fontId="17" fillId="15" borderId="22" xfId="0" applyFont="1" applyFill="1" applyBorder="1" applyAlignment="1" applyProtection="1">
      <alignment horizontal="center" vertical="center" wrapText="1"/>
      <protection hidden="1"/>
    </xf>
    <xf numFmtId="0" fontId="13" fillId="15" borderId="14" xfId="12" applyFont="1" applyFill="1" applyBorder="1" applyAlignment="1" applyProtection="1">
      <alignment horizontal="center" vertical="center"/>
      <protection hidden="1"/>
    </xf>
    <xf numFmtId="49" fontId="13" fillId="15" borderId="11" xfId="12" applyNumberFormat="1" applyFont="1" applyFill="1" applyBorder="1" applyAlignment="1" applyProtection="1">
      <alignment horizontal="left" vertical="center"/>
      <protection hidden="1"/>
    </xf>
    <xf numFmtId="166" fontId="13" fillId="15" borderId="14" xfId="12" applyNumberFormat="1" applyFont="1" applyFill="1" applyBorder="1" applyAlignment="1" applyProtection="1">
      <alignment horizontal="center" vertical="center"/>
      <protection hidden="1"/>
    </xf>
    <xf numFmtId="165" fontId="13" fillId="15" borderId="14" xfId="12" applyNumberFormat="1" applyFont="1" applyFill="1" applyBorder="1" applyAlignment="1" applyProtection="1">
      <alignment horizontal="center" vertical="center"/>
      <protection hidden="1"/>
    </xf>
    <xf numFmtId="0" fontId="24" fillId="15" borderId="12" xfId="0" applyFont="1" applyFill="1" applyBorder="1" applyAlignment="1" applyProtection="1">
      <alignment horizontal="center" vertical="center"/>
      <protection hidden="1"/>
    </xf>
    <xf numFmtId="0" fontId="25" fillId="15" borderId="13" xfId="0" applyFont="1" applyFill="1" applyBorder="1" applyAlignment="1" applyProtection="1">
      <alignment vertical="center"/>
      <protection hidden="1"/>
    </xf>
    <xf numFmtId="0" fontId="25" fillId="15" borderId="16" xfId="0" applyFont="1" applyFill="1" applyBorder="1" applyAlignment="1" applyProtection="1">
      <alignment vertical="center"/>
      <protection hidden="1"/>
    </xf>
    <xf numFmtId="0" fontId="25" fillId="15" borderId="14" xfId="0" applyFont="1" applyFill="1" applyBorder="1" applyAlignment="1" applyProtection="1">
      <alignment horizontal="center" vertical="center"/>
      <protection hidden="1"/>
    </xf>
    <xf numFmtId="49" fontId="25" fillId="15" borderId="11" xfId="12" applyNumberFormat="1" applyFont="1" applyFill="1" applyBorder="1" applyAlignment="1" applyProtection="1">
      <alignment horizontal="left" vertical="center"/>
      <protection hidden="1"/>
    </xf>
    <xf numFmtId="165" fontId="25" fillId="15" borderId="14" xfId="0" applyNumberFormat="1" applyFont="1" applyFill="1" applyBorder="1" applyAlignment="1" applyProtection="1">
      <alignment horizontal="center" vertical="center"/>
      <protection hidden="1"/>
    </xf>
    <xf numFmtId="166" fontId="25" fillId="15" borderId="14" xfId="12" applyNumberFormat="1" applyFont="1" applyFill="1" applyBorder="1" applyAlignment="1" applyProtection="1">
      <alignment horizontal="center" vertical="center"/>
      <protection hidden="1"/>
    </xf>
    <xf numFmtId="0" fontId="26" fillId="15" borderId="14" xfId="3" applyNumberFormat="1" applyFont="1" applyFill="1" applyBorder="1" applyAlignment="1" applyProtection="1">
      <alignment horizontal="center" vertical="center"/>
      <protection hidden="1"/>
    </xf>
    <xf numFmtId="0" fontId="32" fillId="15" borderId="0" xfId="0" applyFont="1" applyFill="1"/>
    <xf numFmtId="166" fontId="18" fillId="15" borderId="10" xfId="0" applyNumberFormat="1" applyFont="1" applyFill="1" applyBorder="1" applyAlignment="1" applyProtection="1">
      <alignment horizontal="center" vertical="center"/>
      <protection hidden="1"/>
    </xf>
    <xf numFmtId="49" fontId="18" fillId="15" borderId="35" xfId="0" applyNumberFormat="1" applyFont="1" applyFill="1" applyBorder="1" applyAlignment="1" applyProtection="1">
      <alignment horizontal="left" vertical="center"/>
      <protection hidden="1"/>
    </xf>
    <xf numFmtId="165" fontId="18" fillId="15" borderId="36" xfId="0" applyNumberFormat="1" applyFont="1" applyFill="1" applyBorder="1" applyAlignment="1" applyProtection="1">
      <alignment horizontal="center" vertical="center"/>
      <protection hidden="1"/>
    </xf>
    <xf numFmtId="166" fontId="18" fillId="15" borderId="7" xfId="0" applyNumberFormat="1" applyFont="1" applyFill="1" applyBorder="1" applyAlignment="1" applyProtection="1">
      <alignment horizontal="center" vertical="center"/>
      <protection hidden="1"/>
    </xf>
    <xf numFmtId="0" fontId="13" fillId="15" borderId="7" xfId="0" applyFont="1" applyFill="1" applyBorder="1" applyAlignment="1" applyProtection="1">
      <alignment vertical="center"/>
      <protection hidden="1"/>
    </xf>
    <xf numFmtId="49" fontId="13" fillId="15" borderId="14" xfId="0" applyNumberFormat="1" applyFont="1" applyFill="1" applyBorder="1" applyAlignment="1" applyProtection="1">
      <alignment horizontal="center" vertical="center"/>
      <protection hidden="1"/>
    </xf>
    <xf numFmtId="1" fontId="28" fillId="15" borderId="14" xfId="0" applyNumberFormat="1" applyFont="1" applyFill="1" applyBorder="1" applyAlignment="1" applyProtection="1">
      <alignment vertical="center"/>
      <protection hidden="1"/>
    </xf>
    <xf numFmtId="0" fontId="13" fillId="15" borderId="28" xfId="0" applyFont="1" applyFill="1" applyBorder="1" applyAlignment="1" applyProtection="1">
      <alignment vertical="center"/>
      <protection hidden="1"/>
    </xf>
    <xf numFmtId="49" fontId="13" fillId="15" borderId="36" xfId="0" applyNumberFormat="1" applyFont="1" applyFill="1" applyBorder="1" applyAlignment="1" applyProtection="1">
      <alignment horizontal="center" vertical="center"/>
      <protection hidden="1"/>
    </xf>
    <xf numFmtId="0" fontId="17" fillId="15" borderId="14" xfId="0" applyFont="1" applyFill="1" applyBorder="1" applyAlignment="1" applyProtection="1">
      <alignment horizontal="center"/>
      <protection hidden="1"/>
    </xf>
    <xf numFmtId="0" fontId="17" fillId="0" borderId="34" xfId="0" applyFont="1" applyFill="1" applyBorder="1" applyAlignment="1" applyProtection="1">
      <alignment horizontal="center"/>
      <protection hidden="1"/>
    </xf>
    <xf numFmtId="0" fontId="18" fillId="0" borderId="38" xfId="0" applyFont="1" applyFill="1" applyBorder="1" applyAlignment="1" applyProtection="1">
      <protection hidden="1"/>
    </xf>
    <xf numFmtId="49" fontId="18" fillId="0" borderId="35" xfId="0" applyNumberFormat="1" applyFont="1" applyFill="1" applyBorder="1" applyAlignment="1" applyProtection="1">
      <alignment horizontal="left"/>
      <protection hidden="1"/>
    </xf>
    <xf numFmtId="165" fontId="18" fillId="15" borderId="36" xfId="0" applyNumberFormat="1" applyFont="1" applyFill="1" applyBorder="1" applyAlignment="1" applyProtection="1">
      <alignment horizontal="center"/>
      <protection hidden="1"/>
    </xf>
    <xf numFmtId="166" fontId="18" fillId="15" borderId="52" xfId="0" applyNumberFormat="1" applyFont="1" applyFill="1" applyBorder="1" applyAlignment="1" applyProtection="1">
      <alignment horizontal="center"/>
      <protection hidden="1"/>
    </xf>
    <xf numFmtId="0" fontId="14" fillId="15" borderId="47" xfId="3" applyNumberFormat="1" applyFill="1" applyBorder="1" applyAlignment="1" applyProtection="1">
      <alignment horizontal="center"/>
      <protection hidden="1"/>
    </xf>
    <xf numFmtId="0" fontId="13" fillId="15" borderId="14" xfId="0" applyFont="1" applyFill="1" applyBorder="1" applyAlignment="1"/>
    <xf numFmtId="0" fontId="17" fillId="0" borderId="36" xfId="0" applyFont="1" applyFill="1" applyBorder="1" applyAlignment="1" applyProtection="1">
      <alignment horizontal="center"/>
      <protection hidden="1"/>
    </xf>
    <xf numFmtId="0" fontId="13" fillId="0" borderId="36" xfId="0" applyFont="1" applyFill="1" applyBorder="1" applyAlignment="1" applyProtection="1">
      <protection hidden="1"/>
    </xf>
    <xf numFmtId="49" fontId="13" fillId="0" borderId="36" xfId="0" applyNumberFormat="1" applyFont="1" applyFill="1" applyBorder="1" applyAlignment="1" applyProtection="1">
      <alignment horizontal="left"/>
      <protection hidden="1"/>
    </xf>
    <xf numFmtId="0" fontId="14" fillId="0" borderId="36" xfId="3" applyNumberFormat="1" applyFill="1" applyBorder="1" applyAlignment="1" applyProtection="1">
      <alignment horizontal="center" vertical="top"/>
      <protection hidden="1"/>
    </xf>
    <xf numFmtId="0" fontId="0" fillId="0" borderId="36" xfId="0" applyBorder="1" applyAlignment="1"/>
    <xf numFmtId="166" fontId="28" fillId="0" borderId="36" xfId="0" applyNumberFormat="1" applyFont="1" applyFill="1" applyBorder="1" applyAlignment="1">
      <alignment horizontal="right" vertical="top"/>
    </xf>
    <xf numFmtId="166" fontId="13" fillId="15" borderId="14" xfId="0" applyNumberFormat="1" applyFont="1" applyFill="1" applyBorder="1" applyAlignment="1" applyProtection="1">
      <alignment horizontal="right" vertical="top"/>
      <protection hidden="1"/>
    </xf>
    <xf numFmtId="166" fontId="13" fillId="15" borderId="14" xfId="0" applyNumberFormat="1" applyFont="1" applyFill="1" applyBorder="1" applyAlignment="1" applyProtection="1">
      <alignment horizontal="right" vertical="top" wrapText="1"/>
      <protection hidden="1"/>
    </xf>
    <xf numFmtId="0" fontId="14" fillId="0" borderId="14" xfId="3" applyNumberFormat="1" applyFont="1" applyFill="1" applyBorder="1" applyAlignment="1" applyProtection="1">
      <alignment horizontal="center" vertical="top"/>
      <protection hidden="1"/>
    </xf>
    <xf numFmtId="0" fontId="17" fillId="15" borderId="22" xfId="0" applyFont="1" applyFill="1" applyBorder="1" applyAlignment="1" applyProtection="1">
      <alignment horizontal="left" vertical="center" wrapText="1"/>
      <protection hidden="1"/>
    </xf>
    <xf numFmtId="0" fontId="24" fillId="15" borderId="8" xfId="0" applyFont="1" applyFill="1" applyBorder="1" applyAlignment="1" applyProtection="1">
      <alignment horizontal="center" vertical="center"/>
      <protection hidden="1"/>
    </xf>
    <xf numFmtId="0" fontId="25" fillId="15" borderId="48" xfId="0" applyFont="1" applyFill="1" applyBorder="1" applyAlignment="1" applyProtection="1">
      <alignment vertical="center"/>
      <protection hidden="1"/>
    </xf>
    <xf numFmtId="0" fontId="25" fillId="15" borderId="26" xfId="0" applyFont="1" applyFill="1" applyBorder="1" applyAlignment="1" applyProtection="1">
      <alignment vertical="center"/>
      <protection hidden="1"/>
    </xf>
    <xf numFmtId="0" fontId="25" fillId="15" borderId="7" xfId="0" applyFont="1" applyFill="1" applyBorder="1" applyAlignment="1" applyProtection="1">
      <alignment horizontal="center" vertical="center"/>
      <protection hidden="1"/>
    </xf>
    <xf numFmtId="49" fontId="25" fillId="15" borderId="25" xfId="0" applyNumberFormat="1" applyFont="1" applyFill="1" applyBorder="1" applyAlignment="1" applyProtection="1">
      <alignment horizontal="left" vertical="center"/>
      <protection hidden="1"/>
    </xf>
    <xf numFmtId="165" fontId="25" fillId="15" borderId="7" xfId="0" applyNumberFormat="1" applyFont="1" applyFill="1" applyBorder="1" applyAlignment="1" applyProtection="1">
      <alignment horizontal="center" vertical="center"/>
      <protection hidden="1"/>
    </xf>
    <xf numFmtId="166" fontId="25" fillId="15" borderId="7" xfId="0" applyNumberFormat="1" applyFont="1" applyFill="1" applyBorder="1" applyAlignment="1" applyProtection="1">
      <alignment horizontal="center" vertical="center"/>
      <protection hidden="1"/>
    </xf>
    <xf numFmtId="0" fontId="26" fillId="15" borderId="46" xfId="3" applyNumberFormat="1" applyFont="1" applyFill="1" applyBorder="1" applyAlignment="1" applyProtection="1">
      <alignment horizontal="center" vertical="center"/>
      <protection hidden="1"/>
    </xf>
    <xf numFmtId="49" fontId="25" fillId="15" borderId="11" xfId="0" applyNumberFormat="1" applyFont="1" applyFill="1" applyBorder="1" applyAlignment="1" applyProtection="1">
      <alignment horizontal="left" vertical="center"/>
      <protection hidden="1"/>
    </xf>
    <xf numFmtId="165" fontId="25" fillId="15" borderId="10" xfId="0" applyNumberFormat="1" applyFont="1" applyFill="1" applyBorder="1" applyAlignment="1" applyProtection="1">
      <alignment horizontal="center" vertical="center"/>
      <protection hidden="1"/>
    </xf>
    <xf numFmtId="166" fontId="25" fillId="15" borderId="14" xfId="0" applyNumberFormat="1" applyFont="1" applyFill="1" applyBorder="1" applyAlignment="1" applyProtection="1">
      <alignment horizontal="center" vertical="center"/>
      <protection hidden="1"/>
    </xf>
    <xf numFmtId="0" fontId="26" fillId="15" borderId="21" xfId="3" applyNumberFormat="1" applyFont="1" applyFill="1" applyBorder="1" applyAlignment="1" applyProtection="1">
      <alignment horizontal="center" vertical="center"/>
      <protection hidden="1"/>
    </xf>
    <xf numFmtId="0" fontId="25" fillId="15" borderId="31" xfId="0" applyFont="1" applyFill="1" applyBorder="1" applyAlignment="1" applyProtection="1">
      <alignment vertical="center"/>
      <protection hidden="1"/>
    </xf>
    <xf numFmtId="0" fontId="25" fillId="15" borderId="30" xfId="0" applyFont="1" applyFill="1" applyBorder="1" applyAlignment="1" applyProtection="1">
      <alignment vertical="center"/>
      <protection hidden="1"/>
    </xf>
    <xf numFmtId="49" fontId="25" fillId="15" borderId="28" xfId="0" applyNumberFormat="1" applyFont="1" applyFill="1" applyBorder="1" applyAlignment="1" applyProtection="1">
      <alignment horizontal="center" vertical="center"/>
      <protection hidden="1"/>
    </xf>
    <xf numFmtId="49" fontId="25" fillId="15" borderId="27" xfId="0" applyNumberFormat="1" applyFont="1" applyFill="1" applyBorder="1" applyAlignment="1" applyProtection="1">
      <alignment horizontal="left" vertical="center"/>
      <protection hidden="1"/>
    </xf>
    <xf numFmtId="165" fontId="25" fillId="15" borderId="28" xfId="0" applyNumberFormat="1" applyFont="1" applyFill="1" applyBorder="1" applyAlignment="1" applyProtection="1">
      <alignment horizontal="center" vertical="center"/>
      <protection hidden="1"/>
    </xf>
    <xf numFmtId="166" fontId="25" fillId="15" borderId="28" xfId="0" applyNumberFormat="1" applyFont="1" applyFill="1" applyBorder="1" applyAlignment="1" applyProtection="1">
      <alignment horizontal="center" vertical="center"/>
      <protection hidden="1"/>
    </xf>
    <xf numFmtId="0" fontId="26" fillId="15" borderId="29" xfId="3" applyNumberFormat="1" applyFont="1" applyFill="1" applyBorder="1" applyAlignment="1" applyProtection="1">
      <alignment horizontal="center" vertical="center"/>
      <protection hidden="1"/>
    </xf>
    <xf numFmtId="0" fontId="13" fillId="15" borderId="0" xfId="0" applyFont="1" applyFill="1" applyAlignment="1">
      <alignment horizontal="center" vertical="center"/>
    </xf>
    <xf numFmtId="0" fontId="22" fillId="0" borderId="3" xfId="3" applyFont="1" applyFill="1" applyBorder="1" applyAlignment="1" applyProtection="1">
      <alignment horizontal="center" vertical="center"/>
      <protection hidden="1"/>
    </xf>
    <xf numFmtId="0" fontId="22" fillId="0" borderId="39" xfId="3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/>
    <xf numFmtId="0" fontId="0" fillId="0" borderId="36" xfId="0" applyFill="1" applyBorder="1" applyAlignment="1"/>
    <xf numFmtId="0" fontId="13" fillId="0" borderId="14" xfId="0" applyFont="1" applyFill="1" applyBorder="1" applyAlignment="1"/>
  </cellXfs>
  <cellStyles count="105">
    <cellStyle name="Euro" xfId="1"/>
    <cellStyle name="Euro 2" xfId="2"/>
    <cellStyle name="Euro 2 2" xfId="13"/>
    <cellStyle name="Hyperlink" xfId="3" builtinId="8"/>
    <cellStyle name="Ongeldig" xfId="4" builtinId="27" customBuiltin="1"/>
    <cellStyle name="Ongeldig 2" xfId="8"/>
    <cellStyle name="Ongeldig 3" xfId="14"/>
    <cellStyle name="Ongeldig 4" xfId="20"/>
    <cellStyle name="Procent 2" xfId="23"/>
    <cellStyle name="Procent 2 2" xfId="26"/>
    <cellStyle name="Procent 2 2 2" xfId="59"/>
    <cellStyle name="Procent 2 2 2 2" xfId="91"/>
    <cellStyle name="Procent 2 2 3" xfId="43"/>
    <cellStyle name="Procent 2 2 4" xfId="75"/>
    <cellStyle name="Procent 2 3" xfId="31"/>
    <cellStyle name="Procent 2 3 2" xfId="63"/>
    <cellStyle name="Procent 2 3 2 2" xfId="95"/>
    <cellStyle name="Procent 2 3 3" xfId="47"/>
    <cellStyle name="Procent 2 3 4" xfId="79"/>
    <cellStyle name="Procent 2 4" xfId="32"/>
    <cellStyle name="Procent 2 4 2" xfId="64"/>
    <cellStyle name="Procent 2 4 2 2" xfId="96"/>
    <cellStyle name="Procent 2 4 3" xfId="48"/>
    <cellStyle name="Procent 2 4 4" xfId="80"/>
    <cellStyle name="Procent 2 5" xfId="35"/>
    <cellStyle name="Procent 2 5 2" xfId="67"/>
    <cellStyle name="Procent 2 5 2 2" xfId="99"/>
    <cellStyle name="Procent 2 5 3" xfId="51"/>
    <cellStyle name="Procent 2 5 4" xfId="83"/>
    <cellStyle name="Procent 2 6" xfId="56"/>
    <cellStyle name="Procent 2 6 2" xfId="88"/>
    <cellStyle name="Procent 2 7" xfId="40"/>
    <cellStyle name="Procent 2 8" xfId="72"/>
    <cellStyle name="Procent 2 9" xfId="104"/>
    <cellStyle name="Standaard" xfId="0" builtinId="0"/>
    <cellStyle name="Standaard 10" xfId="18"/>
    <cellStyle name="Standaard 10 2" xfId="24"/>
    <cellStyle name="Standaard 10 2 2" xfId="57"/>
    <cellStyle name="Standaard 10 2 2 2" xfId="89"/>
    <cellStyle name="Standaard 10 2 3" xfId="41"/>
    <cellStyle name="Standaard 10 2 4" xfId="73"/>
    <cellStyle name="Standaard 10 3" xfId="28"/>
    <cellStyle name="Standaard 10 3 2" xfId="61"/>
    <cellStyle name="Standaard 10 3 2 2" xfId="93"/>
    <cellStyle name="Standaard 10 3 3" xfId="45"/>
    <cellStyle name="Standaard 10 3 4" xfId="77"/>
    <cellStyle name="Standaard 10 4" xfId="33"/>
    <cellStyle name="Standaard 10 4 2" xfId="65"/>
    <cellStyle name="Standaard 10 4 2 2" xfId="97"/>
    <cellStyle name="Standaard 10 4 3" xfId="49"/>
    <cellStyle name="Standaard 10 4 4" xfId="81"/>
    <cellStyle name="Standaard 10 5" xfId="36"/>
    <cellStyle name="Standaard 10 5 2" xfId="68"/>
    <cellStyle name="Standaard 10 5 2 2" xfId="100"/>
    <cellStyle name="Standaard 10 5 3" xfId="52"/>
    <cellStyle name="Standaard 10 5 4" xfId="84"/>
    <cellStyle name="Standaard 10 6" xfId="54"/>
    <cellStyle name="Standaard 10 6 2" xfId="86"/>
    <cellStyle name="Standaard 10 7" xfId="38"/>
    <cellStyle name="Standaard 10 8" xfId="70"/>
    <cellStyle name="Standaard 10 9" xfId="102"/>
    <cellStyle name="Standaard 11" xfId="27"/>
    <cellStyle name="Standaard 11 2" xfId="60"/>
    <cellStyle name="Standaard 11 2 2" xfId="92"/>
    <cellStyle name="Standaard 11 3" xfId="44"/>
    <cellStyle name="Standaard 11 4" xfId="76"/>
    <cellStyle name="Standaard 2" xfId="5"/>
    <cellStyle name="Standaard 2 2" xfId="15"/>
    <cellStyle name="Standaard 3" xfId="6"/>
    <cellStyle name="Standaard 3 2" xfId="16"/>
    <cellStyle name="Standaard 4" xfId="7"/>
    <cellStyle name="Standaard 5" xfId="9"/>
    <cellStyle name="Standaard 5 2" xfId="17"/>
    <cellStyle name="Standaard 6" xfId="10"/>
    <cellStyle name="Standaard 7" xfId="12"/>
    <cellStyle name="Standaard 7 2" xfId="22"/>
    <cellStyle name="Standaard 8" xfId="11"/>
    <cellStyle name="Standaard 9" xfId="19"/>
    <cellStyle name="Standaard 9 2" xfId="29"/>
    <cellStyle name="Valuta 2" xfId="21"/>
    <cellStyle name="Valuta 2 2" xfId="25"/>
    <cellStyle name="Valuta 2 2 2" xfId="58"/>
    <cellStyle name="Valuta 2 2 2 2" xfId="90"/>
    <cellStyle name="Valuta 2 2 3" xfId="42"/>
    <cellStyle name="Valuta 2 2 4" xfId="74"/>
    <cellStyle name="Valuta 2 3" xfId="30"/>
    <cellStyle name="Valuta 2 3 2" xfId="62"/>
    <cellStyle name="Valuta 2 3 2 2" xfId="94"/>
    <cellStyle name="Valuta 2 3 3" xfId="46"/>
    <cellStyle name="Valuta 2 3 4" xfId="78"/>
    <cellStyle name="Valuta 2 4" xfId="34"/>
    <cellStyle name="Valuta 2 4 2" xfId="66"/>
    <cellStyle name="Valuta 2 4 2 2" xfId="98"/>
    <cellStyle name="Valuta 2 4 3" xfId="50"/>
    <cellStyle name="Valuta 2 4 4" xfId="82"/>
    <cellStyle name="Valuta 2 5" xfId="37"/>
    <cellStyle name="Valuta 2 5 2" xfId="69"/>
    <cellStyle name="Valuta 2 5 2 2" xfId="101"/>
    <cellStyle name="Valuta 2 5 3" xfId="53"/>
    <cellStyle name="Valuta 2 5 4" xfId="85"/>
    <cellStyle name="Valuta 2 6" xfId="55"/>
    <cellStyle name="Valuta 2 6 2" xfId="87"/>
    <cellStyle name="Valuta 2 7" xfId="39"/>
    <cellStyle name="Valuta 2 8" xfId="71"/>
    <cellStyle name="Valuta 2 9" xfId="103"/>
  </cellStyles>
  <dxfs count="0"/>
  <tableStyles count="0" defaultTableStyle="TableStyleMedium2" defaultPivotStyle="PivotStyleLight16"/>
  <colors>
    <mruColors>
      <color rgb="FF969696"/>
      <color rgb="FFC0C0C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3"/>
  <sheetViews>
    <sheetView zoomScaleNormal="100" workbookViewId="0">
      <pane xSplit="1" ySplit="2" topLeftCell="B27" activePane="bottomRight" state="frozen"/>
      <selection activeCell="Z57" sqref="Z57"/>
      <selection pane="topRight" activeCell="Z57" sqref="Z57"/>
      <selection pane="bottomLeft" activeCell="Z57" sqref="Z57"/>
      <selection pane="bottomRight" activeCell="B19" sqref="B19"/>
    </sheetView>
  </sheetViews>
  <sheetFormatPr defaultColWidth="0" defaultRowHeight="12.75" zeroHeight="1" x14ac:dyDescent="0.2"/>
  <cols>
    <col min="1" max="1" width="6.42578125" customWidth="1"/>
    <col min="2" max="2" width="13.7109375" bestFit="1" customWidth="1"/>
    <col min="3" max="3" width="18.5703125" bestFit="1" customWidth="1"/>
    <col min="4" max="4" width="13.42578125" customWidth="1"/>
    <col min="5" max="5" width="26.140625" bestFit="1" customWidth="1"/>
    <col min="6" max="6" width="13.140625" bestFit="1" customWidth="1"/>
    <col min="7" max="7" width="13.28515625" bestFit="1" customWidth="1"/>
    <col min="8" max="8" width="9.85546875" bestFit="1" customWidth="1"/>
    <col min="9" max="9" width="11.140625" bestFit="1" customWidth="1"/>
    <col min="10" max="10" width="12.85546875" bestFit="1" customWidth="1"/>
    <col min="11" max="11" width="9.140625" customWidth="1"/>
    <col min="12" max="13" width="0" hidden="1" customWidth="1"/>
    <col min="35" max="16384" width="9.140625" hidden="1"/>
  </cols>
  <sheetData>
    <row r="1" spans="1:10" ht="14.25" thickTop="1" thickBot="1" x14ac:dyDescent="0.25">
      <c r="A1" s="271" t="s">
        <v>120</v>
      </c>
      <c r="B1" s="2" t="s">
        <v>80</v>
      </c>
      <c r="C1" s="51"/>
      <c r="D1" s="23"/>
      <c r="E1" s="2" t="s">
        <v>122</v>
      </c>
      <c r="F1" s="27"/>
      <c r="G1" s="27"/>
      <c r="H1" s="28"/>
      <c r="I1" s="28"/>
      <c r="J1" s="1"/>
    </row>
    <row r="2" spans="1:10" ht="24.75" customHeight="1" thickTop="1" thickBot="1" x14ac:dyDescent="0.25">
      <c r="A2" s="272"/>
      <c r="B2" s="3" t="s">
        <v>691</v>
      </c>
      <c r="C2" s="12" t="s">
        <v>550</v>
      </c>
      <c r="D2" s="250" t="s">
        <v>710</v>
      </c>
      <c r="E2" s="4" t="s">
        <v>121</v>
      </c>
      <c r="F2" s="33" t="s">
        <v>187</v>
      </c>
      <c r="G2" s="33" t="s">
        <v>188</v>
      </c>
      <c r="H2" s="10" t="s">
        <v>185</v>
      </c>
      <c r="I2" s="10" t="s">
        <v>186</v>
      </c>
      <c r="J2" s="11" t="s">
        <v>518</v>
      </c>
    </row>
    <row r="3" spans="1:10" ht="15" customHeight="1" thickTop="1" x14ac:dyDescent="0.2">
      <c r="A3" s="152">
        <v>1</v>
      </c>
      <c r="B3" s="47" t="s">
        <v>157</v>
      </c>
      <c r="C3" s="49" t="s">
        <v>65</v>
      </c>
      <c r="D3" s="16" t="s">
        <v>466</v>
      </c>
      <c r="E3" s="18" t="s">
        <v>156</v>
      </c>
      <c r="F3" s="35">
        <v>122614.06600000001</v>
      </c>
      <c r="G3" s="35">
        <v>484488.03899999999</v>
      </c>
      <c r="H3" s="19">
        <v>52.347347999999997</v>
      </c>
      <c r="I3" s="19">
        <v>4.9119109999999999</v>
      </c>
      <c r="J3" s="145" t="str">
        <f t="shared" ref="J3:J34" si="0">HYPERLINK("http://maps.google.com/maps?q="&amp;(LEFT(H3,2)&amp;"."&amp;(RIGHT(ROUND(H3,6)*1000000,6)))&amp;","&amp;(LEFT(I3,1)&amp;"."&amp;(RIGHT(ROUND(I3,6)*1000000,6))),"bekijk op de kaart")</f>
        <v>bekijk op de kaart</v>
      </c>
    </row>
    <row r="4" spans="1:10" ht="15" customHeight="1" x14ac:dyDescent="0.2">
      <c r="A4" s="198">
        <v>2</v>
      </c>
      <c r="B4" s="47" t="s">
        <v>157</v>
      </c>
      <c r="C4" s="49" t="s">
        <v>65</v>
      </c>
      <c r="D4" s="16" t="s">
        <v>467</v>
      </c>
      <c r="E4" s="18" t="s">
        <v>430</v>
      </c>
      <c r="F4" s="35">
        <v>122333.99800000001</v>
      </c>
      <c r="G4" s="35">
        <v>483735.15500000003</v>
      </c>
      <c r="H4" s="19">
        <v>52.340564999999998</v>
      </c>
      <c r="I4" s="19">
        <v>4.9078739999999996</v>
      </c>
      <c r="J4" s="145" t="str">
        <f t="shared" si="0"/>
        <v>bekijk op de kaart</v>
      </c>
    </row>
    <row r="5" spans="1:10" ht="15" customHeight="1" x14ac:dyDescent="0.2">
      <c r="A5" s="198">
        <v>3</v>
      </c>
      <c r="B5" s="47" t="s">
        <v>157</v>
      </c>
      <c r="C5" s="49" t="s">
        <v>65</v>
      </c>
      <c r="D5" s="16" t="s">
        <v>468</v>
      </c>
      <c r="E5" s="186" t="s">
        <v>693</v>
      </c>
      <c r="F5" s="178"/>
      <c r="G5" s="178"/>
      <c r="H5" s="179">
        <v>52.348579999999998</v>
      </c>
      <c r="I5" s="179">
        <v>4.9198579999999996</v>
      </c>
      <c r="J5" s="145" t="str">
        <f t="shared" si="0"/>
        <v>bekijk op de kaart</v>
      </c>
    </row>
    <row r="6" spans="1:10" ht="15" customHeight="1" x14ac:dyDescent="0.2">
      <c r="A6" s="198">
        <v>4</v>
      </c>
      <c r="B6" s="47" t="s">
        <v>157</v>
      </c>
      <c r="C6" s="49" t="s">
        <v>65</v>
      </c>
      <c r="D6" s="103" t="s">
        <v>469</v>
      </c>
      <c r="E6" s="18" t="s">
        <v>324</v>
      </c>
      <c r="F6" s="30">
        <v>121183.66800000001</v>
      </c>
      <c r="G6" s="30">
        <v>483417.99300000002</v>
      </c>
      <c r="H6" s="19">
        <v>52.337645000000002</v>
      </c>
      <c r="I6" s="19">
        <v>4.8910270000000002</v>
      </c>
      <c r="J6" s="145" t="str">
        <f t="shared" si="0"/>
        <v>bekijk op de kaart</v>
      </c>
    </row>
    <row r="7" spans="1:10" ht="15" customHeight="1" x14ac:dyDescent="0.2">
      <c r="A7" s="198">
        <v>5</v>
      </c>
      <c r="B7" s="47" t="s">
        <v>157</v>
      </c>
      <c r="C7" s="49" t="s">
        <v>65</v>
      </c>
      <c r="D7" s="16" t="s">
        <v>470</v>
      </c>
      <c r="E7" s="18" t="s">
        <v>432</v>
      </c>
      <c r="F7" s="35">
        <v>123409.20600000001</v>
      </c>
      <c r="G7" s="35">
        <v>486233.46</v>
      </c>
      <c r="H7" s="19">
        <v>52.363081000000001</v>
      </c>
      <c r="I7" s="19">
        <v>4.9234159999999996</v>
      </c>
      <c r="J7" s="145" t="str">
        <f t="shared" si="0"/>
        <v>bekijk op de kaart</v>
      </c>
    </row>
    <row r="8" spans="1:10" ht="15" customHeight="1" x14ac:dyDescent="0.2">
      <c r="A8" s="198">
        <v>6</v>
      </c>
      <c r="B8" s="47" t="s">
        <v>157</v>
      </c>
      <c r="C8" s="49" t="s">
        <v>65</v>
      </c>
      <c r="D8" s="16" t="s">
        <v>471</v>
      </c>
      <c r="E8" s="18" t="s">
        <v>433</v>
      </c>
      <c r="F8" s="35">
        <v>122397.966</v>
      </c>
      <c r="G8" s="35">
        <v>485949.29200000002</v>
      </c>
      <c r="H8" s="19">
        <v>52.360467999999997</v>
      </c>
      <c r="I8" s="19">
        <v>4.9085979999999996</v>
      </c>
      <c r="J8" s="145" t="str">
        <f t="shared" si="0"/>
        <v>bekijk op de kaart</v>
      </c>
    </row>
    <row r="9" spans="1:10" ht="15" customHeight="1" x14ac:dyDescent="0.2">
      <c r="A9" s="198">
        <v>7</v>
      </c>
      <c r="B9" s="47" t="s">
        <v>157</v>
      </c>
      <c r="C9" s="49" t="s">
        <v>65</v>
      </c>
      <c r="D9" s="16" t="s">
        <v>472</v>
      </c>
      <c r="E9" s="18" t="s">
        <v>325</v>
      </c>
      <c r="F9" s="35">
        <v>122059.92600000001</v>
      </c>
      <c r="G9" s="35">
        <v>485772.61700000003</v>
      </c>
      <c r="H9" s="19">
        <v>52.35886</v>
      </c>
      <c r="I9" s="19">
        <v>4.9036530000000003</v>
      </c>
      <c r="J9" s="145" t="str">
        <f t="shared" si="0"/>
        <v>bekijk op de kaart</v>
      </c>
    </row>
    <row r="10" spans="1:10" ht="15" customHeight="1" x14ac:dyDescent="0.2">
      <c r="A10" s="198">
        <v>8</v>
      </c>
      <c r="B10" s="47" t="s">
        <v>157</v>
      </c>
      <c r="C10" s="49" t="s">
        <v>65</v>
      </c>
      <c r="D10" s="16" t="s">
        <v>473</v>
      </c>
      <c r="E10" s="18" t="s">
        <v>326</v>
      </c>
      <c r="F10" s="35">
        <v>121691.348</v>
      </c>
      <c r="G10" s="35">
        <v>485627.103</v>
      </c>
      <c r="H10" s="19">
        <v>52.357529999999997</v>
      </c>
      <c r="I10" s="19">
        <v>4.8982570000000001</v>
      </c>
      <c r="J10" s="145" t="str">
        <f t="shared" si="0"/>
        <v>bekijk op de kaart</v>
      </c>
    </row>
    <row r="11" spans="1:10" ht="15" customHeight="1" x14ac:dyDescent="0.2">
      <c r="A11" s="198">
        <v>9</v>
      </c>
      <c r="B11" s="47" t="s">
        <v>157</v>
      </c>
      <c r="C11" s="49" t="s">
        <v>65</v>
      </c>
      <c r="D11" s="16" t="s">
        <v>474</v>
      </c>
      <c r="E11" s="18" t="s">
        <v>327</v>
      </c>
      <c r="F11" s="35">
        <v>120893.63</v>
      </c>
      <c r="G11" s="35">
        <v>485957.78399999999</v>
      </c>
      <c r="H11" s="19">
        <v>52.360453</v>
      </c>
      <c r="I11" s="19">
        <v>4.886514</v>
      </c>
      <c r="J11" s="145" t="str">
        <f t="shared" si="0"/>
        <v>bekijk op de kaart</v>
      </c>
    </row>
    <row r="12" spans="1:10" ht="15" customHeight="1" x14ac:dyDescent="0.2">
      <c r="A12" s="198">
        <v>10</v>
      </c>
      <c r="B12" s="47" t="s">
        <v>157</v>
      </c>
      <c r="C12" s="49" t="s">
        <v>65</v>
      </c>
      <c r="D12" s="211" t="s">
        <v>475</v>
      </c>
      <c r="E12" s="212" t="s">
        <v>694</v>
      </c>
      <c r="F12" s="178"/>
      <c r="G12" s="178"/>
      <c r="H12" s="213">
        <v>52.36374</v>
      </c>
      <c r="I12" s="213">
        <v>4.8786699999999996</v>
      </c>
      <c r="J12" s="180" t="str">
        <f t="shared" si="0"/>
        <v>bekijk op de kaart</v>
      </c>
    </row>
    <row r="13" spans="1:10" ht="15" customHeight="1" x14ac:dyDescent="0.2">
      <c r="A13" s="198">
        <v>11</v>
      </c>
      <c r="B13" s="47" t="s">
        <v>157</v>
      </c>
      <c r="C13" s="49" t="s">
        <v>65</v>
      </c>
      <c r="D13" s="16" t="s">
        <v>476</v>
      </c>
      <c r="E13" s="18" t="s">
        <v>431</v>
      </c>
      <c r="F13" s="35">
        <v>121263.22</v>
      </c>
      <c r="G13" s="35">
        <v>483729.22100000002</v>
      </c>
      <c r="H13" s="19">
        <v>52.340446999999998</v>
      </c>
      <c r="I13" s="19">
        <v>4.892163</v>
      </c>
      <c r="J13" s="145" t="str">
        <f t="shared" si="0"/>
        <v>bekijk op de kaart</v>
      </c>
    </row>
    <row r="14" spans="1:10" ht="15" customHeight="1" x14ac:dyDescent="0.2">
      <c r="A14" s="198">
        <v>12</v>
      </c>
      <c r="B14" s="47" t="s">
        <v>157</v>
      </c>
      <c r="C14" s="49" t="s">
        <v>65</v>
      </c>
      <c r="D14" s="16" t="s">
        <v>477</v>
      </c>
      <c r="E14" s="18" t="s">
        <v>328</v>
      </c>
      <c r="F14" s="35">
        <v>118937.031</v>
      </c>
      <c r="G14" s="35">
        <v>483438.32799999998</v>
      </c>
      <c r="H14" s="19">
        <v>52.337685</v>
      </c>
      <c r="I14" s="19">
        <v>4.8580620000000003</v>
      </c>
      <c r="J14" s="145" t="str">
        <f t="shared" si="0"/>
        <v>bekijk op de kaart</v>
      </c>
    </row>
    <row r="15" spans="1:10" ht="15" customHeight="1" x14ac:dyDescent="0.2">
      <c r="A15" s="198">
        <v>13</v>
      </c>
      <c r="B15" s="47" t="s">
        <v>157</v>
      </c>
      <c r="C15" s="49" t="s">
        <v>65</v>
      </c>
      <c r="D15" s="16" t="s">
        <v>478</v>
      </c>
      <c r="E15" s="18" t="s">
        <v>329</v>
      </c>
      <c r="F15" s="35">
        <v>124448.22500000001</v>
      </c>
      <c r="G15" s="35">
        <v>491108.462</v>
      </c>
      <c r="H15" s="19">
        <v>52.406953000000001</v>
      </c>
      <c r="I15" s="19">
        <v>4.9382260000000002</v>
      </c>
      <c r="J15" s="145" t="str">
        <f t="shared" si="0"/>
        <v>bekijk op de kaart</v>
      </c>
    </row>
    <row r="16" spans="1:10" ht="15" customHeight="1" x14ac:dyDescent="0.2">
      <c r="A16" s="198">
        <v>14</v>
      </c>
      <c r="B16" s="47" t="s">
        <v>157</v>
      </c>
      <c r="C16" s="49" t="s">
        <v>65</v>
      </c>
      <c r="D16" s="16" t="s">
        <v>479</v>
      </c>
      <c r="E16" s="18" t="s">
        <v>330</v>
      </c>
      <c r="F16" s="35">
        <v>124505.632</v>
      </c>
      <c r="G16" s="35">
        <v>483433.647</v>
      </c>
      <c r="H16" s="19">
        <v>52.337980000000002</v>
      </c>
      <c r="I16" s="19">
        <v>4.9397659999999997</v>
      </c>
      <c r="J16" s="145" t="str">
        <f t="shared" si="0"/>
        <v>bekijk op de kaart</v>
      </c>
    </row>
    <row r="17" spans="1:10" ht="15" customHeight="1" x14ac:dyDescent="0.2">
      <c r="A17" s="198">
        <v>15</v>
      </c>
      <c r="B17" s="47" t="s">
        <v>157</v>
      </c>
      <c r="C17" s="49" t="s">
        <v>65</v>
      </c>
      <c r="D17" s="211" t="s">
        <v>480</v>
      </c>
      <c r="E17" s="177" t="s">
        <v>331</v>
      </c>
      <c r="F17" s="214"/>
      <c r="G17" s="214"/>
      <c r="H17" s="213">
        <v>52.341009999999997</v>
      </c>
      <c r="I17" s="213">
        <v>4.95092</v>
      </c>
      <c r="J17" s="180" t="str">
        <f t="shared" si="0"/>
        <v>bekijk op de kaart</v>
      </c>
    </row>
    <row r="18" spans="1:10" ht="15" customHeight="1" x14ac:dyDescent="0.2">
      <c r="A18" s="198">
        <v>16</v>
      </c>
      <c r="B18" s="47" t="s">
        <v>157</v>
      </c>
      <c r="C18" s="49" t="s">
        <v>65</v>
      </c>
      <c r="D18" s="16" t="s">
        <v>481</v>
      </c>
      <c r="E18" s="18" t="s">
        <v>434</v>
      </c>
      <c r="F18" s="35">
        <v>121340.738</v>
      </c>
      <c r="G18" s="35">
        <v>487389.74</v>
      </c>
      <c r="H18" s="19">
        <v>52.373350000000002</v>
      </c>
      <c r="I18" s="19">
        <v>4.8929340000000003</v>
      </c>
      <c r="J18" s="145" t="str">
        <f t="shared" si="0"/>
        <v>bekijk op de kaart</v>
      </c>
    </row>
    <row r="19" spans="1:10" ht="15" customHeight="1" x14ac:dyDescent="0.2">
      <c r="A19" s="198">
        <v>17</v>
      </c>
      <c r="B19" s="47" t="s">
        <v>157</v>
      </c>
      <c r="C19" s="49" t="s">
        <v>65</v>
      </c>
      <c r="D19" s="16" t="s">
        <v>482</v>
      </c>
      <c r="E19" s="18" t="s">
        <v>332</v>
      </c>
      <c r="F19" s="35">
        <v>124695.626</v>
      </c>
      <c r="G19" s="35">
        <v>480261.37</v>
      </c>
      <c r="H19" s="19">
        <v>52.309480000000001</v>
      </c>
      <c r="I19" s="19">
        <v>4.9428390000000002</v>
      </c>
      <c r="J19" s="145" t="str">
        <f t="shared" si="0"/>
        <v>bekijk op de kaart</v>
      </c>
    </row>
    <row r="20" spans="1:10" ht="15" customHeight="1" x14ac:dyDescent="0.2">
      <c r="A20" s="198">
        <v>18</v>
      </c>
      <c r="B20" s="47" t="s">
        <v>157</v>
      </c>
      <c r="C20" s="49" t="s">
        <v>65</v>
      </c>
      <c r="D20" s="16" t="s">
        <v>483</v>
      </c>
      <c r="E20" s="18" t="s">
        <v>333</v>
      </c>
      <c r="F20" s="35">
        <v>124285.774</v>
      </c>
      <c r="G20" s="35">
        <v>480584.125</v>
      </c>
      <c r="H20" s="19">
        <v>52.312358000000003</v>
      </c>
      <c r="I20" s="19">
        <v>4.9367999999999999</v>
      </c>
      <c r="J20" s="145" t="str">
        <f t="shared" si="0"/>
        <v>bekijk op de kaart</v>
      </c>
    </row>
    <row r="21" spans="1:10" ht="15" customHeight="1" x14ac:dyDescent="0.2">
      <c r="A21" s="198">
        <v>19</v>
      </c>
      <c r="B21" s="47" t="s">
        <v>157</v>
      </c>
      <c r="C21" s="49" t="s">
        <v>65</v>
      </c>
      <c r="D21" s="16" t="s">
        <v>484</v>
      </c>
      <c r="E21" s="18" t="s">
        <v>334</v>
      </c>
      <c r="F21" s="35">
        <v>123614.579</v>
      </c>
      <c r="G21" s="35">
        <v>480162.63299999997</v>
      </c>
      <c r="H21" s="19">
        <v>52.308532</v>
      </c>
      <c r="I21" s="19">
        <v>4.9269970000000001</v>
      </c>
      <c r="J21" s="145" t="str">
        <f t="shared" si="0"/>
        <v>bekijk op de kaart</v>
      </c>
    </row>
    <row r="22" spans="1:10" ht="15" customHeight="1" x14ac:dyDescent="0.2">
      <c r="A22" s="198">
        <v>20</v>
      </c>
      <c r="B22" s="47" t="s">
        <v>157</v>
      </c>
      <c r="C22" s="49" t="s">
        <v>65</v>
      </c>
      <c r="D22" s="16" t="s">
        <v>485</v>
      </c>
      <c r="E22" s="18" t="s">
        <v>335</v>
      </c>
      <c r="F22" s="35">
        <v>125230.069</v>
      </c>
      <c r="G22" s="35">
        <v>481115.989</v>
      </c>
      <c r="H22" s="19">
        <v>52.317189999999997</v>
      </c>
      <c r="I22" s="19">
        <v>4.9505999999999997</v>
      </c>
      <c r="J22" s="145" t="str">
        <f t="shared" si="0"/>
        <v>bekijk op de kaart</v>
      </c>
    </row>
    <row r="23" spans="1:10" ht="15" customHeight="1" x14ac:dyDescent="0.2">
      <c r="A23" s="198">
        <v>21</v>
      </c>
      <c r="B23" s="47" t="s">
        <v>157</v>
      </c>
      <c r="C23" s="49" t="s">
        <v>65</v>
      </c>
      <c r="D23" s="16" t="s">
        <v>486</v>
      </c>
      <c r="E23" s="18" t="s">
        <v>336</v>
      </c>
      <c r="F23" s="35">
        <v>124097.861</v>
      </c>
      <c r="G23" s="35">
        <v>487254.43199999997</v>
      </c>
      <c r="H23" s="19">
        <v>52.372295999999999</v>
      </c>
      <c r="I23" s="19">
        <v>4.9334319999999998</v>
      </c>
      <c r="J23" s="145" t="str">
        <f t="shared" si="0"/>
        <v>bekijk op de kaart</v>
      </c>
    </row>
    <row r="24" spans="1:10" ht="15" customHeight="1" x14ac:dyDescent="0.2">
      <c r="A24" s="198">
        <v>22</v>
      </c>
      <c r="B24" s="47" t="s">
        <v>157</v>
      </c>
      <c r="C24" s="49" t="s">
        <v>65</v>
      </c>
      <c r="D24" s="16" t="s">
        <v>487</v>
      </c>
      <c r="E24" s="18" t="s">
        <v>337</v>
      </c>
      <c r="F24" s="35">
        <v>126096.06600000001</v>
      </c>
      <c r="G24" s="35">
        <v>487231.08799999999</v>
      </c>
      <c r="H24" s="19">
        <v>52.372194999999998</v>
      </c>
      <c r="I24" s="19">
        <v>4.9627749999999997</v>
      </c>
      <c r="J24" s="145" t="str">
        <f t="shared" si="0"/>
        <v>bekijk op de kaart</v>
      </c>
    </row>
    <row r="25" spans="1:10" ht="15" customHeight="1" x14ac:dyDescent="0.2">
      <c r="A25" s="198">
        <v>23</v>
      </c>
      <c r="B25" s="47" t="s">
        <v>157</v>
      </c>
      <c r="C25" s="49" t="s">
        <v>65</v>
      </c>
      <c r="D25" s="16" t="s">
        <v>488</v>
      </c>
      <c r="E25" s="18" t="s">
        <v>338</v>
      </c>
      <c r="F25" s="35">
        <v>126745.946</v>
      </c>
      <c r="G25" s="35">
        <v>486655.52299999999</v>
      </c>
      <c r="H25" s="19">
        <v>52.367055999999998</v>
      </c>
      <c r="I25" s="19">
        <v>4.9723660000000001</v>
      </c>
      <c r="J25" s="145" t="str">
        <f t="shared" si="0"/>
        <v>bekijk op de kaart</v>
      </c>
    </row>
    <row r="26" spans="1:10" ht="15" customHeight="1" x14ac:dyDescent="0.2">
      <c r="A26" s="198">
        <v>24</v>
      </c>
      <c r="B26" s="47" t="s">
        <v>157</v>
      </c>
      <c r="C26" s="49" t="s">
        <v>65</v>
      </c>
      <c r="D26" s="16" t="s">
        <v>489</v>
      </c>
      <c r="E26" s="18" t="s">
        <v>339</v>
      </c>
      <c r="F26" s="114">
        <v>126635.497</v>
      </c>
      <c r="G26" s="114"/>
      <c r="H26" s="179">
        <v>52.350020000000001</v>
      </c>
      <c r="I26" s="179">
        <v>4.8439100000000002</v>
      </c>
      <c r="J26" s="180" t="str">
        <f t="shared" si="0"/>
        <v>bekijk op de kaart</v>
      </c>
    </row>
    <row r="27" spans="1:10" ht="15" customHeight="1" x14ac:dyDescent="0.2">
      <c r="A27" s="198">
        <v>25</v>
      </c>
      <c r="B27" s="47" t="s">
        <v>157</v>
      </c>
      <c r="C27" s="49" t="s">
        <v>65</v>
      </c>
      <c r="D27" s="16" t="s">
        <v>490</v>
      </c>
      <c r="E27" s="18" t="s">
        <v>340</v>
      </c>
      <c r="F27" s="35">
        <v>125041.164</v>
      </c>
      <c r="G27" s="35">
        <v>479085.734</v>
      </c>
      <c r="H27" s="19">
        <v>52.298932999999998</v>
      </c>
      <c r="I27" s="19">
        <v>4.94801</v>
      </c>
      <c r="J27" s="145" t="str">
        <f t="shared" si="0"/>
        <v>bekijk op de kaart</v>
      </c>
    </row>
    <row r="28" spans="1:10" ht="15" customHeight="1" x14ac:dyDescent="0.2">
      <c r="A28" s="198">
        <v>26</v>
      </c>
      <c r="B28" s="47" t="s">
        <v>157</v>
      </c>
      <c r="C28" s="49" t="s">
        <v>65</v>
      </c>
      <c r="D28" s="16" t="s">
        <v>491</v>
      </c>
      <c r="E28" s="18" t="s">
        <v>435</v>
      </c>
      <c r="F28" s="35">
        <v>121381.36199999999</v>
      </c>
      <c r="G28" s="35">
        <v>486725.08100000001</v>
      </c>
      <c r="H28" s="19">
        <v>52.367379</v>
      </c>
      <c r="I28" s="19">
        <v>4.8935969999999998</v>
      </c>
      <c r="J28" s="145" t="str">
        <f t="shared" si="0"/>
        <v>bekijk op de kaart</v>
      </c>
    </row>
    <row r="29" spans="1:10" s="184" customFormat="1" ht="15" customHeight="1" x14ac:dyDescent="0.2">
      <c r="A29" s="198">
        <v>27</v>
      </c>
      <c r="B29" s="171" t="s">
        <v>157</v>
      </c>
      <c r="C29" s="172" t="s">
        <v>65</v>
      </c>
      <c r="D29" s="174" t="s">
        <v>492</v>
      </c>
      <c r="E29" s="177" t="s">
        <v>436</v>
      </c>
      <c r="F29" s="178">
        <v>122071.876</v>
      </c>
      <c r="G29" s="178">
        <v>486828.35700000002</v>
      </c>
      <c r="H29" s="179">
        <v>52.368349000000002</v>
      </c>
      <c r="I29" s="179">
        <v>4.9037249999999997</v>
      </c>
      <c r="J29" s="180" t="str">
        <f t="shared" si="0"/>
        <v>bekijk op de kaart</v>
      </c>
    </row>
    <row r="30" spans="1:10" ht="15" customHeight="1" x14ac:dyDescent="0.2">
      <c r="A30" s="198">
        <v>28</v>
      </c>
      <c r="B30" s="47" t="s">
        <v>157</v>
      </c>
      <c r="C30" s="49" t="s">
        <v>65</v>
      </c>
      <c r="D30" s="16" t="s">
        <v>493</v>
      </c>
      <c r="E30" s="18" t="s">
        <v>341</v>
      </c>
      <c r="F30" s="35">
        <v>125762.30499999999</v>
      </c>
      <c r="G30" s="35">
        <v>480221.9</v>
      </c>
      <c r="H30" s="179">
        <v>52.309182999999997</v>
      </c>
      <c r="I30" s="179">
        <v>4.9584830000000002</v>
      </c>
      <c r="J30" s="180" t="str">
        <f t="shared" si="0"/>
        <v>bekijk op de kaart</v>
      </c>
    </row>
    <row r="31" spans="1:10" ht="15" customHeight="1" x14ac:dyDescent="0.2">
      <c r="A31" s="198">
        <v>29</v>
      </c>
      <c r="B31" s="47" t="s">
        <v>157</v>
      </c>
      <c r="C31" s="49" t="s">
        <v>65</v>
      </c>
      <c r="D31" s="16" t="s">
        <v>494</v>
      </c>
      <c r="E31" s="18" t="s">
        <v>342</v>
      </c>
      <c r="F31" s="35">
        <v>125065.841</v>
      </c>
      <c r="G31" s="35">
        <v>478508.00199999998</v>
      </c>
      <c r="H31" s="19">
        <v>52.293742000000002</v>
      </c>
      <c r="I31" s="19">
        <v>4.948423</v>
      </c>
      <c r="J31" s="145" t="str">
        <f t="shared" si="0"/>
        <v>bekijk op de kaart</v>
      </c>
    </row>
    <row r="32" spans="1:10" ht="15" customHeight="1" x14ac:dyDescent="0.2">
      <c r="A32" s="198">
        <v>30</v>
      </c>
      <c r="B32" s="47" t="s">
        <v>157</v>
      </c>
      <c r="C32" s="49" t="s">
        <v>65</v>
      </c>
      <c r="D32" s="16" t="s">
        <v>495</v>
      </c>
      <c r="E32" s="18" t="s">
        <v>343</v>
      </c>
      <c r="F32" s="35">
        <v>125605.136</v>
      </c>
      <c r="G32" s="35">
        <v>481798.25699999998</v>
      </c>
      <c r="H32" s="19">
        <v>52.323341999999997</v>
      </c>
      <c r="I32" s="19">
        <v>4.9560409999999999</v>
      </c>
      <c r="J32" s="145" t="str">
        <f t="shared" si="0"/>
        <v>bekijk op de kaart</v>
      </c>
    </row>
    <row r="33" spans="1:10" ht="15" customHeight="1" x14ac:dyDescent="0.2">
      <c r="A33" s="198">
        <v>31</v>
      </c>
      <c r="B33" s="47" t="s">
        <v>157</v>
      </c>
      <c r="C33" s="49" t="s">
        <v>65</v>
      </c>
      <c r="D33" s="16" t="s">
        <v>496</v>
      </c>
      <c r="E33" s="18" t="s">
        <v>344</v>
      </c>
      <c r="F33" s="35">
        <v>119583.75599999999</v>
      </c>
      <c r="G33" s="35">
        <v>489596.02899999998</v>
      </c>
      <c r="H33" s="19">
        <v>52.393068</v>
      </c>
      <c r="I33" s="19">
        <v>4.8669019999999996</v>
      </c>
      <c r="J33" s="145" t="str">
        <f t="shared" si="0"/>
        <v>bekijk op de kaart</v>
      </c>
    </row>
    <row r="34" spans="1:10" ht="15" customHeight="1" x14ac:dyDescent="0.2">
      <c r="A34" s="198">
        <v>32</v>
      </c>
      <c r="B34" s="47" t="s">
        <v>157</v>
      </c>
      <c r="C34" s="49" t="s">
        <v>65</v>
      </c>
      <c r="D34" s="16" t="s">
        <v>497</v>
      </c>
      <c r="E34" s="18" t="s">
        <v>345</v>
      </c>
      <c r="F34" s="114">
        <v>123475.378</v>
      </c>
      <c r="G34" s="114"/>
      <c r="H34" s="179">
        <v>52.338915999999998</v>
      </c>
      <c r="I34" s="179">
        <v>4.8687849999999999</v>
      </c>
      <c r="J34" s="180" t="str">
        <f t="shared" si="0"/>
        <v>bekijk op de kaart</v>
      </c>
    </row>
    <row r="35" spans="1:10" ht="15" customHeight="1" x14ac:dyDescent="0.2">
      <c r="A35" s="198">
        <v>33</v>
      </c>
      <c r="B35" s="47" t="s">
        <v>157</v>
      </c>
      <c r="C35" s="49" t="s">
        <v>65</v>
      </c>
      <c r="D35" s="16" t="s">
        <v>498</v>
      </c>
      <c r="E35" s="18" t="s">
        <v>346</v>
      </c>
      <c r="F35" s="35">
        <v>118003.822</v>
      </c>
      <c r="G35" s="35">
        <v>489506.37</v>
      </c>
      <c r="H35" s="19">
        <v>52.392158000000002</v>
      </c>
      <c r="I35" s="19">
        <v>4.8437020000000004</v>
      </c>
      <c r="J35" s="145" t="str">
        <f t="shared" ref="J35:J60" si="1">HYPERLINK("http://maps.google.com/maps?q="&amp;(LEFT(H35,2)&amp;"."&amp;(RIGHT(ROUND(H35,6)*1000000,6)))&amp;","&amp;(LEFT(I35,1)&amp;"."&amp;(RIGHT(ROUND(I35,6)*1000000,6))),"bekijk op de kaart")</f>
        <v>bekijk op de kaart</v>
      </c>
    </row>
    <row r="36" spans="1:10" ht="15" customHeight="1" x14ac:dyDescent="0.2">
      <c r="A36" s="198">
        <v>34</v>
      </c>
      <c r="B36" s="47" t="s">
        <v>157</v>
      </c>
      <c r="C36" s="49" t="s">
        <v>65</v>
      </c>
      <c r="D36" s="16" t="s">
        <v>499</v>
      </c>
      <c r="E36" s="18" t="s">
        <v>347</v>
      </c>
      <c r="F36" s="35">
        <v>127753.04399999999</v>
      </c>
      <c r="G36" s="35">
        <v>485806.90100000001</v>
      </c>
      <c r="H36" s="19">
        <v>52.359479999999998</v>
      </c>
      <c r="I36" s="19">
        <v>4.9872209999999999</v>
      </c>
      <c r="J36" s="145" t="str">
        <f t="shared" si="1"/>
        <v>bekijk op de kaart</v>
      </c>
    </row>
    <row r="37" spans="1:10" ht="15" customHeight="1" x14ac:dyDescent="0.2">
      <c r="A37" s="198">
        <v>35</v>
      </c>
      <c r="B37" s="47" t="s">
        <v>157</v>
      </c>
      <c r="C37" s="49" t="s">
        <v>65</v>
      </c>
      <c r="D37" s="16" t="s">
        <v>500</v>
      </c>
      <c r="E37" s="18" t="s">
        <v>348</v>
      </c>
      <c r="F37" s="35">
        <v>118062.273</v>
      </c>
      <c r="G37" s="35">
        <v>487902.989</v>
      </c>
      <c r="H37" s="19">
        <v>52.377752000000001</v>
      </c>
      <c r="I37" s="19">
        <v>4.8447370000000003</v>
      </c>
      <c r="J37" s="145" t="str">
        <f t="shared" si="1"/>
        <v>bekijk op de kaart</v>
      </c>
    </row>
    <row r="38" spans="1:10" ht="15" customHeight="1" x14ac:dyDescent="0.2">
      <c r="A38" s="198">
        <v>36</v>
      </c>
      <c r="B38" s="47" t="s">
        <v>157</v>
      </c>
      <c r="C38" s="49" t="s">
        <v>65</v>
      </c>
      <c r="D38" s="16" t="s">
        <v>501</v>
      </c>
      <c r="E38" s="18" t="s">
        <v>349</v>
      </c>
      <c r="F38" s="35">
        <v>117832.004</v>
      </c>
      <c r="G38" s="35">
        <v>487291.96</v>
      </c>
      <c r="H38" s="19">
        <v>52.372244999999999</v>
      </c>
      <c r="I38" s="19">
        <v>4.8414229999999998</v>
      </c>
      <c r="J38" s="145" t="str">
        <f t="shared" si="1"/>
        <v>bekijk op de kaart</v>
      </c>
    </row>
    <row r="39" spans="1:10" ht="15" customHeight="1" x14ac:dyDescent="0.2">
      <c r="A39" s="198">
        <v>37</v>
      </c>
      <c r="B39" s="47" t="s">
        <v>157</v>
      </c>
      <c r="C39" s="49" t="s">
        <v>65</v>
      </c>
      <c r="D39" s="16" t="s">
        <v>502</v>
      </c>
      <c r="E39" s="18" t="s">
        <v>350</v>
      </c>
      <c r="F39" s="35">
        <v>117842.16</v>
      </c>
      <c r="G39" s="35">
        <v>485710.08600000001</v>
      </c>
      <c r="H39" s="19">
        <v>52.358029000000002</v>
      </c>
      <c r="I39" s="19">
        <v>4.8417469999999998</v>
      </c>
      <c r="J39" s="145" t="str">
        <f t="shared" si="1"/>
        <v>bekijk op de kaart</v>
      </c>
    </row>
    <row r="40" spans="1:10" ht="15" customHeight="1" x14ac:dyDescent="0.2">
      <c r="A40" s="198">
        <v>38</v>
      </c>
      <c r="B40" s="47" t="s">
        <v>157</v>
      </c>
      <c r="C40" s="49" t="s">
        <v>65</v>
      </c>
      <c r="D40" s="16" t="s">
        <v>503</v>
      </c>
      <c r="E40" s="18" t="s">
        <v>351</v>
      </c>
      <c r="F40" s="35">
        <v>118085.804</v>
      </c>
      <c r="G40" s="35">
        <v>484347.22200000001</v>
      </c>
      <c r="H40" s="19">
        <v>52.345796999999997</v>
      </c>
      <c r="I40" s="19">
        <v>4.8454730000000001</v>
      </c>
      <c r="J40" s="145" t="str">
        <f t="shared" si="1"/>
        <v>bekijk op de kaart</v>
      </c>
    </row>
    <row r="41" spans="1:10" ht="15" customHeight="1" x14ac:dyDescent="0.2">
      <c r="A41" s="198">
        <v>39</v>
      </c>
      <c r="B41" s="47" t="s">
        <v>157</v>
      </c>
      <c r="C41" s="49" t="s">
        <v>65</v>
      </c>
      <c r="D41" s="16" t="s">
        <v>504</v>
      </c>
      <c r="E41" s="18" t="s">
        <v>96</v>
      </c>
      <c r="F41" s="35">
        <v>123779.735</v>
      </c>
      <c r="G41" s="35">
        <v>483093.364</v>
      </c>
      <c r="H41" s="19">
        <v>52.334881000000003</v>
      </c>
      <c r="I41" s="19">
        <v>4.9291470000000004</v>
      </c>
      <c r="J41" s="145" t="str">
        <f t="shared" si="1"/>
        <v>bekijk op de kaart</v>
      </c>
    </row>
    <row r="42" spans="1:10" ht="15" customHeight="1" x14ac:dyDescent="0.2">
      <c r="A42" s="198">
        <v>40</v>
      </c>
      <c r="B42" s="47" t="s">
        <v>157</v>
      </c>
      <c r="C42" s="49" t="s">
        <v>65</v>
      </c>
      <c r="D42" s="17" t="s">
        <v>506</v>
      </c>
      <c r="E42" s="18" t="s">
        <v>412</v>
      </c>
      <c r="F42" s="35">
        <v>120647.17</v>
      </c>
      <c r="G42" s="35">
        <v>493132.09100000001</v>
      </c>
      <c r="H42" s="19">
        <v>52.424914999999999</v>
      </c>
      <c r="I42" s="19">
        <v>4.8821620000000001</v>
      </c>
      <c r="J42" s="128" t="str">
        <f t="shared" si="1"/>
        <v>bekijk op de kaart</v>
      </c>
    </row>
    <row r="43" spans="1:10" ht="15" customHeight="1" x14ac:dyDescent="0.2">
      <c r="A43" s="198">
        <v>41</v>
      </c>
      <c r="B43" s="47" t="s">
        <v>157</v>
      </c>
      <c r="C43" s="49" t="s">
        <v>65</v>
      </c>
      <c r="D43" s="17" t="s">
        <v>507</v>
      </c>
      <c r="E43" s="18" t="s">
        <v>413</v>
      </c>
      <c r="F43" s="35">
        <v>124850.201</v>
      </c>
      <c r="G43" s="35">
        <v>479472.87900000002</v>
      </c>
      <c r="H43" s="19">
        <v>52.302402000000001</v>
      </c>
      <c r="I43" s="19">
        <v>4.945176</v>
      </c>
      <c r="J43" s="145" t="str">
        <f t="shared" si="1"/>
        <v>bekijk op de kaart</v>
      </c>
    </row>
    <row r="44" spans="1:10" ht="15" customHeight="1" x14ac:dyDescent="0.2">
      <c r="A44" s="198">
        <v>42</v>
      </c>
      <c r="B44" s="47" t="s">
        <v>157</v>
      </c>
      <c r="C44" s="49" t="s">
        <v>65</v>
      </c>
      <c r="D44" s="17" t="s">
        <v>508</v>
      </c>
      <c r="E44" s="18" t="s">
        <v>414</v>
      </c>
      <c r="F44" s="35">
        <v>124363.671</v>
      </c>
      <c r="G44" s="35">
        <v>480355.99</v>
      </c>
      <c r="H44" s="19">
        <v>52.310312000000003</v>
      </c>
      <c r="I44" s="19">
        <v>4.9379629999999999</v>
      </c>
      <c r="J44" s="145" t="str">
        <f t="shared" si="1"/>
        <v>bekijk op de kaart</v>
      </c>
    </row>
    <row r="45" spans="1:10" ht="15" customHeight="1" x14ac:dyDescent="0.2">
      <c r="A45" s="198">
        <v>43</v>
      </c>
      <c r="B45" s="47" t="s">
        <v>157</v>
      </c>
      <c r="C45" s="49" t="s">
        <v>65</v>
      </c>
      <c r="D45" s="17" t="s">
        <v>509</v>
      </c>
      <c r="E45" s="18" t="s">
        <v>415</v>
      </c>
      <c r="F45" s="35">
        <v>124988.553</v>
      </c>
      <c r="G45" s="35">
        <v>479746.087</v>
      </c>
      <c r="H45" s="19">
        <v>52.304864999999999</v>
      </c>
      <c r="I45" s="19">
        <v>4.9471800000000004</v>
      </c>
      <c r="J45" s="145" t="str">
        <f t="shared" si="1"/>
        <v>bekijk op de kaart</v>
      </c>
    </row>
    <row r="46" spans="1:10" ht="15" customHeight="1" x14ac:dyDescent="0.2">
      <c r="A46" s="198">
        <v>44</v>
      </c>
      <c r="B46" s="108" t="s">
        <v>157</v>
      </c>
      <c r="C46" s="109" t="s">
        <v>65</v>
      </c>
      <c r="D46" s="106" t="s">
        <v>510</v>
      </c>
      <c r="E46" s="107" t="s">
        <v>416</v>
      </c>
      <c r="F46" s="37">
        <v>126378.621</v>
      </c>
      <c r="G46" s="37">
        <v>480527.28</v>
      </c>
      <c r="H46" s="6">
        <v>52.311959999999999</v>
      </c>
      <c r="I46" s="6">
        <v>4.9674940000000003</v>
      </c>
      <c r="J46" s="128" t="str">
        <f t="shared" si="1"/>
        <v>bekijk op de kaart</v>
      </c>
    </row>
    <row r="47" spans="1:10" ht="15" customHeight="1" x14ac:dyDescent="0.2">
      <c r="A47" s="198">
        <v>45</v>
      </c>
      <c r="B47" s="47" t="s">
        <v>157</v>
      </c>
      <c r="C47" s="49" t="s">
        <v>65</v>
      </c>
      <c r="D47" s="17" t="s">
        <v>511</v>
      </c>
      <c r="E47" s="18" t="s">
        <v>137</v>
      </c>
      <c r="F47" s="35">
        <v>121216.58100000001</v>
      </c>
      <c r="G47" s="35">
        <v>489188.23800000001</v>
      </c>
      <c r="H47" s="19">
        <v>52.389505999999997</v>
      </c>
      <c r="I47" s="19">
        <v>4.89093</v>
      </c>
      <c r="J47" s="145" t="str">
        <f t="shared" si="1"/>
        <v>bekijk op de kaart</v>
      </c>
    </row>
    <row r="48" spans="1:10" ht="15" customHeight="1" x14ac:dyDescent="0.2">
      <c r="A48" s="198">
        <v>46</v>
      </c>
      <c r="B48" s="47" t="s">
        <v>157</v>
      </c>
      <c r="C48" s="49" t="s">
        <v>65</v>
      </c>
      <c r="D48" s="17" t="s">
        <v>512</v>
      </c>
      <c r="E48" s="18" t="s">
        <v>417</v>
      </c>
      <c r="F48" s="35">
        <v>121142.539</v>
      </c>
      <c r="G48" s="35">
        <v>483075.57</v>
      </c>
      <c r="H48" s="19">
        <v>52.334564999999998</v>
      </c>
      <c r="I48" s="19">
        <v>4.8904579999999997</v>
      </c>
      <c r="J48" s="145" t="str">
        <f t="shared" si="1"/>
        <v>bekijk op de kaart</v>
      </c>
    </row>
    <row r="49" spans="1:10" ht="15" customHeight="1" x14ac:dyDescent="0.2">
      <c r="A49" s="198">
        <v>47</v>
      </c>
      <c r="B49" s="47" t="s">
        <v>157</v>
      </c>
      <c r="C49" s="49" t="s">
        <v>65</v>
      </c>
      <c r="D49" s="17" t="s">
        <v>513</v>
      </c>
      <c r="E49" s="18" t="s">
        <v>159</v>
      </c>
      <c r="F49" s="35">
        <v>123260.92</v>
      </c>
      <c r="G49" s="35">
        <v>487483.94799999997</v>
      </c>
      <c r="H49" s="19">
        <v>52.374310999999999</v>
      </c>
      <c r="I49" s="19">
        <v>4.9211210000000003</v>
      </c>
      <c r="J49" s="145" t="str">
        <f t="shared" si="1"/>
        <v>bekijk op de kaart</v>
      </c>
    </row>
    <row r="50" spans="1:10" ht="15" customHeight="1" x14ac:dyDescent="0.2">
      <c r="A50" s="198">
        <v>48</v>
      </c>
      <c r="B50" s="47" t="s">
        <v>157</v>
      </c>
      <c r="C50" s="49" t="s">
        <v>65</v>
      </c>
      <c r="D50" s="17" t="s">
        <v>685</v>
      </c>
      <c r="E50" s="177" t="s">
        <v>695</v>
      </c>
      <c r="F50" s="178"/>
      <c r="G50" s="178"/>
      <c r="H50" s="179">
        <v>52.312044999999998</v>
      </c>
      <c r="I50" s="179">
        <v>4.9500200000000003</v>
      </c>
      <c r="J50" s="145" t="str">
        <f t="shared" si="1"/>
        <v>bekijk op de kaart</v>
      </c>
    </row>
    <row r="51" spans="1:10" ht="15" customHeight="1" x14ac:dyDescent="0.2">
      <c r="A51" s="198">
        <v>49</v>
      </c>
      <c r="B51" s="52" t="s">
        <v>157</v>
      </c>
      <c r="C51" s="167" t="s">
        <v>65</v>
      </c>
      <c r="D51" s="36" t="s">
        <v>683</v>
      </c>
      <c r="E51" s="225" t="s">
        <v>696</v>
      </c>
      <c r="F51" s="226"/>
      <c r="G51" s="226"/>
      <c r="H51" s="182">
        <v>52.317017999999997</v>
      </c>
      <c r="I51" s="182">
        <v>4.9327490000000003</v>
      </c>
      <c r="J51" s="145" t="str">
        <f t="shared" si="1"/>
        <v>bekijk op de kaart</v>
      </c>
    </row>
    <row r="52" spans="1:10" ht="15" customHeight="1" x14ac:dyDescent="0.2">
      <c r="A52" s="198">
        <v>50</v>
      </c>
      <c r="B52" s="47" t="s">
        <v>157</v>
      </c>
      <c r="C52" s="49" t="s">
        <v>65</v>
      </c>
      <c r="D52" s="17" t="s">
        <v>684</v>
      </c>
      <c r="E52" s="177" t="s">
        <v>697</v>
      </c>
      <c r="F52" s="178"/>
      <c r="G52" s="178"/>
      <c r="H52" s="179">
        <v>52.316617000000001</v>
      </c>
      <c r="I52" s="179">
        <v>4.9555990000000003</v>
      </c>
      <c r="J52" s="145" t="str">
        <f t="shared" si="1"/>
        <v>bekijk op de kaart</v>
      </c>
    </row>
    <row r="53" spans="1:10" ht="15" customHeight="1" x14ac:dyDescent="0.2">
      <c r="A53" s="198">
        <v>51</v>
      </c>
      <c r="B53" s="108" t="s">
        <v>157</v>
      </c>
      <c r="C53" s="109" t="s">
        <v>65</v>
      </c>
      <c r="D53" s="106" t="s">
        <v>686</v>
      </c>
      <c r="E53" s="107" t="s">
        <v>688</v>
      </c>
      <c r="F53" s="31"/>
      <c r="G53" s="31"/>
      <c r="H53" s="224">
        <v>52.348579999999998</v>
      </c>
      <c r="I53" s="224">
        <v>4.9185800000000004</v>
      </c>
      <c r="J53" s="128" t="str">
        <f t="shared" si="1"/>
        <v>bekijk op de kaart</v>
      </c>
    </row>
    <row r="54" spans="1:10" ht="15" customHeight="1" x14ac:dyDescent="0.2">
      <c r="A54" s="198">
        <v>52</v>
      </c>
      <c r="B54" s="47" t="s">
        <v>157</v>
      </c>
      <c r="C54" s="49" t="s">
        <v>65</v>
      </c>
      <c r="D54" s="17" t="s">
        <v>687</v>
      </c>
      <c r="E54" s="18" t="s">
        <v>689</v>
      </c>
      <c r="F54" s="30"/>
      <c r="G54" s="30"/>
      <c r="H54" s="179">
        <v>52.378019000000002</v>
      </c>
      <c r="I54" s="179">
        <v>4.9070780000000003</v>
      </c>
      <c r="J54" s="145" t="str">
        <f t="shared" si="1"/>
        <v>bekijk op de kaart</v>
      </c>
    </row>
    <row r="55" spans="1:10" ht="15" customHeight="1" thickBot="1" x14ac:dyDescent="0.25">
      <c r="A55" s="198">
        <v>53</v>
      </c>
      <c r="B55" s="47" t="s">
        <v>157</v>
      </c>
      <c r="C55" s="49" t="s">
        <v>65</v>
      </c>
      <c r="D55" s="17" t="s">
        <v>682</v>
      </c>
      <c r="E55" s="18" t="s">
        <v>681</v>
      </c>
      <c r="F55" s="30"/>
      <c r="G55" s="30"/>
      <c r="H55" s="179">
        <v>52.381639</v>
      </c>
      <c r="I55" s="179">
        <v>4.8957319999999998</v>
      </c>
      <c r="J55" s="34" t="str">
        <f t="shared" si="1"/>
        <v>bekijk op de kaart</v>
      </c>
    </row>
    <row r="56" spans="1:10" s="223" customFormat="1" ht="15" customHeight="1" thickTop="1" x14ac:dyDescent="0.2">
      <c r="A56" s="251"/>
      <c r="B56" s="252" t="s">
        <v>158</v>
      </c>
      <c r="C56" s="253" t="s">
        <v>65</v>
      </c>
      <c r="D56" s="254" t="s">
        <v>514</v>
      </c>
      <c r="E56" s="255" t="s">
        <v>59</v>
      </c>
      <c r="F56" s="256">
        <v>120633.682</v>
      </c>
      <c r="G56" s="256">
        <v>486369.16399999999</v>
      </c>
      <c r="H56" s="257">
        <v>52.364134</v>
      </c>
      <c r="I56" s="257">
        <v>4.8826559999999999</v>
      </c>
      <c r="J56" s="258" t="str">
        <f t="shared" si="1"/>
        <v>bekijk op de kaart</v>
      </c>
    </row>
    <row r="57" spans="1:10" s="223" customFormat="1" ht="15" customHeight="1" x14ac:dyDescent="0.2">
      <c r="A57" s="215"/>
      <c r="B57" s="216" t="s">
        <v>158</v>
      </c>
      <c r="C57" s="217" t="s">
        <v>65</v>
      </c>
      <c r="D57" s="218" t="s">
        <v>515</v>
      </c>
      <c r="E57" s="259" t="s">
        <v>60</v>
      </c>
      <c r="F57" s="260">
        <v>121167.740558</v>
      </c>
      <c r="G57" s="260">
        <v>485716.76869</v>
      </c>
      <c r="H57" s="261">
        <v>52.358303999999997</v>
      </c>
      <c r="I57" s="261">
        <v>4.8905620000000001</v>
      </c>
      <c r="J57" s="262" t="str">
        <f t="shared" si="1"/>
        <v>bekijk op de kaart</v>
      </c>
    </row>
    <row r="58" spans="1:10" s="223" customFormat="1" ht="15" customHeight="1" x14ac:dyDescent="0.2">
      <c r="A58" s="215"/>
      <c r="B58" s="216" t="s">
        <v>158</v>
      </c>
      <c r="C58" s="217" t="s">
        <v>65</v>
      </c>
      <c r="D58" s="218" t="s">
        <v>516</v>
      </c>
      <c r="E58" s="259" t="s">
        <v>136</v>
      </c>
      <c r="F58" s="220">
        <v>122332.361544</v>
      </c>
      <c r="G58" s="220">
        <v>485912.51804699999</v>
      </c>
      <c r="H58" s="261">
        <v>52.360134000000002</v>
      </c>
      <c r="I58" s="261">
        <v>4.9076389999999996</v>
      </c>
      <c r="J58" s="262" t="str">
        <f t="shared" si="1"/>
        <v>bekijk op de kaart</v>
      </c>
    </row>
    <row r="59" spans="1:10" s="223" customFormat="1" ht="15" customHeight="1" x14ac:dyDescent="0.2">
      <c r="A59" s="215"/>
      <c r="B59" s="216" t="s">
        <v>158</v>
      </c>
      <c r="C59" s="217" t="s">
        <v>65</v>
      </c>
      <c r="D59" s="218" t="s">
        <v>517</v>
      </c>
      <c r="E59" s="259" t="s">
        <v>61</v>
      </c>
      <c r="F59" s="220"/>
      <c r="G59" s="220"/>
      <c r="H59" s="261">
        <v>52.359524999999998</v>
      </c>
      <c r="I59" s="261">
        <v>4.899038</v>
      </c>
      <c r="J59" s="262" t="str">
        <f t="shared" si="1"/>
        <v>bekijk op de kaart</v>
      </c>
    </row>
    <row r="60" spans="1:10" s="223" customFormat="1" ht="15" customHeight="1" thickBot="1" x14ac:dyDescent="0.25">
      <c r="A60" s="215"/>
      <c r="B60" s="263" t="s">
        <v>158</v>
      </c>
      <c r="C60" s="264" t="s">
        <v>65</v>
      </c>
      <c r="D60" s="265"/>
      <c r="E60" s="266" t="s">
        <v>680</v>
      </c>
      <c r="F60" s="267"/>
      <c r="G60" s="267"/>
      <c r="H60" s="268">
        <v>52.372171000000002</v>
      </c>
      <c r="I60" s="268">
        <v>4.875534</v>
      </c>
      <c r="J60" s="269" t="str">
        <f t="shared" si="1"/>
        <v>bekijk op de kaart</v>
      </c>
    </row>
    <row r="61" spans="1:10" s="223" customFormat="1" ht="15" customHeight="1" thickTop="1" x14ac:dyDescent="0.2">
      <c r="A61" s="215"/>
      <c r="B61" s="216" t="s">
        <v>157</v>
      </c>
      <c r="C61" s="217" t="s">
        <v>65</v>
      </c>
      <c r="D61" s="218" t="s">
        <v>505</v>
      </c>
      <c r="E61" s="219" t="s">
        <v>411</v>
      </c>
      <c r="F61" s="220"/>
      <c r="G61" s="220"/>
      <c r="H61" s="221">
        <v>52.343578999999998</v>
      </c>
      <c r="I61" s="221">
        <v>4.955851</v>
      </c>
      <c r="J61" s="222" t="str">
        <f>HYPERLINK("http://maps.google.com/maps?q="&amp;(LEFT(H61,2)&amp;"."&amp;(RIGHT(ROUND(H61,6)*1000000,6)))&amp;","&amp;(LEFT(I61,1)&amp;"."&amp;(RIGHT(ROUND(I61,6)*1000000,6))),"bekijk op de kaart")</f>
        <v>bekijk op de kaart</v>
      </c>
    </row>
    <row r="62" spans="1:10" x14ac:dyDescent="0.2">
      <c r="A62" s="117"/>
      <c r="B62" s="118"/>
      <c r="C62" s="119"/>
      <c r="D62" s="120"/>
      <c r="E62" s="121"/>
      <c r="F62" s="122"/>
      <c r="G62" s="122"/>
      <c r="H62" s="123"/>
      <c r="I62" s="123"/>
      <c r="J62" s="124"/>
    </row>
    <row r="63" spans="1:10" ht="13.5" thickBot="1" x14ac:dyDescent="0.25">
      <c r="A63" s="165"/>
      <c r="B63" s="130"/>
      <c r="C63" s="131"/>
      <c r="D63" s="132"/>
      <c r="E63" s="133"/>
      <c r="F63" s="125"/>
      <c r="G63" s="125"/>
      <c r="H63" s="126"/>
      <c r="I63" s="126"/>
      <c r="J63" s="127"/>
    </row>
    <row r="64" spans="1:10" ht="13.5" thickTop="1" x14ac:dyDescent="0.2"/>
    <row r="65" hidden="1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80" x14ac:dyDescent="0.2"/>
    <row r="83" spans="8:9" s="184" customFormat="1" ht="12.75" hidden="1" customHeight="1" x14ac:dyDescent="0.2">
      <c r="H83" s="111">
        <v>52.308320000000002</v>
      </c>
      <c r="I83" s="111">
        <v>4.9708899999999998</v>
      </c>
    </row>
  </sheetData>
  <mergeCells count="1">
    <mergeCell ref="A1:A2"/>
  </mergeCells>
  <hyperlinks>
    <hyperlink ref="A1:A2" location="Start!A1" display="START"/>
  </hyperlinks>
  <pageMargins left="0.7" right="0.7" top="0.75" bottom="0.75" header="0.3" footer="0.3"/>
  <pageSetup paperSize="8"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82"/>
  <sheetViews>
    <sheetView showGridLines="0" zoomScaleNormal="100" workbookViewId="0">
      <pane xSplit="1" ySplit="2" topLeftCell="H3" activePane="bottomRight" state="frozen"/>
      <selection activeCell="Z57" sqref="Z57"/>
      <selection pane="topRight" activeCell="Z57" sqref="Z57"/>
      <selection pane="bottomLeft" activeCell="Z57" sqref="Z57"/>
      <selection pane="bottomRight" activeCell="L32" sqref="L32"/>
    </sheetView>
  </sheetViews>
  <sheetFormatPr defaultColWidth="0" defaultRowHeight="0" customHeight="1" zeroHeight="1" x14ac:dyDescent="0.2"/>
  <cols>
    <col min="1" max="1" width="6.42578125" style="164" customWidth="1"/>
    <col min="2" max="2" width="23.7109375" style="149" bestFit="1" customWidth="1"/>
    <col min="3" max="3" width="70.7109375" style="149" customWidth="1"/>
    <col min="4" max="6" width="10.7109375" style="149" customWidth="1"/>
    <col min="7" max="7" width="54.7109375" style="149" bestFit="1" customWidth="1"/>
    <col min="8" max="9" width="13.7109375" style="149" customWidth="1"/>
    <col min="10" max="10" width="13.5703125" style="149" bestFit="1" customWidth="1"/>
    <col min="11" max="11" width="12.7109375" style="149" customWidth="1"/>
    <col min="12" max="12" width="15.85546875" style="149" bestFit="1" customWidth="1"/>
    <col min="13" max="13" width="12.7109375" style="149" customWidth="1"/>
    <col min="14" max="14" width="9.140625" style="149" customWidth="1"/>
    <col min="15" max="24" width="9.140625" style="149" hidden="1" customWidth="1"/>
    <col min="25" max="26" width="9.140625" hidden="1"/>
    <col min="30" max="16384" width="9.140625" hidden="1"/>
  </cols>
  <sheetData>
    <row r="1" spans="1:13" ht="21" customHeight="1" thickTop="1" thickBot="1" x14ac:dyDescent="0.25">
      <c r="A1" s="271" t="s">
        <v>120</v>
      </c>
      <c r="B1" s="2" t="s">
        <v>80</v>
      </c>
      <c r="C1" s="51"/>
      <c r="D1" s="2" t="s">
        <v>81</v>
      </c>
      <c r="E1" s="23"/>
      <c r="F1" s="23"/>
      <c r="G1" s="2" t="s">
        <v>122</v>
      </c>
      <c r="H1" s="27"/>
      <c r="I1" s="27"/>
      <c r="J1" s="28"/>
      <c r="K1" s="28"/>
      <c r="L1" s="1"/>
      <c r="M1" s="1"/>
    </row>
    <row r="2" spans="1:13" ht="30" customHeight="1" thickTop="1" thickBot="1" x14ac:dyDescent="0.25">
      <c r="A2" s="272"/>
      <c r="B2" s="3" t="s">
        <v>691</v>
      </c>
      <c r="C2" s="12" t="s">
        <v>550</v>
      </c>
      <c r="D2" s="7" t="s">
        <v>690</v>
      </c>
      <c r="E2" s="9" t="s">
        <v>17</v>
      </c>
      <c r="F2" s="8" t="s">
        <v>16</v>
      </c>
      <c r="G2" s="4" t="s">
        <v>121</v>
      </c>
      <c r="H2" s="33" t="s">
        <v>187</v>
      </c>
      <c r="I2" s="33" t="s">
        <v>188</v>
      </c>
      <c r="J2" s="10" t="s">
        <v>185</v>
      </c>
      <c r="K2" s="10" t="s">
        <v>186</v>
      </c>
      <c r="L2" s="11" t="s">
        <v>518</v>
      </c>
      <c r="M2" s="8" t="s">
        <v>551</v>
      </c>
    </row>
    <row r="3" spans="1:13" s="149" customFormat="1" ht="15" customHeight="1" thickTop="1" x14ac:dyDescent="0.2">
      <c r="A3" s="152">
        <f t="shared" ref="A3:A34" si="0">A2+1</f>
        <v>1</v>
      </c>
      <c r="B3" s="46" t="s">
        <v>465</v>
      </c>
      <c r="C3" s="49" t="str">
        <f>VLOOKUP(F3,formules!$A$2:$B$500,2,FALSE)</f>
        <v>-</v>
      </c>
      <c r="D3" s="13">
        <v>124</v>
      </c>
      <c r="E3" s="25" t="s">
        <v>283</v>
      </c>
      <c r="F3" s="24" t="s">
        <v>437</v>
      </c>
      <c r="G3" s="14" t="s">
        <v>42</v>
      </c>
      <c r="H3" s="29">
        <v>122194.34</v>
      </c>
      <c r="I3" s="29">
        <v>486507.30200000003</v>
      </c>
      <c r="J3" s="5">
        <v>52.365470999999999</v>
      </c>
      <c r="K3" s="227">
        <v>4.9055540000000004</v>
      </c>
      <c r="L3" s="145" t="str">
        <f t="shared" ref="L3:L34" si="1">HYPERLINK("http://maps.google.com/maps?q="&amp;(LEFT(J3,2)&amp;"."&amp;(RIGHT(ROUND(J3,6)*1000000,6)))&amp;","&amp;(LEFT(K3,1)&amp;"."&amp;(RIGHT(ROUND(K3,6)*1000000,6))),"bekijk op de kaart")</f>
        <v>bekijk op de kaart</v>
      </c>
      <c r="M3" s="228" t="s">
        <v>701</v>
      </c>
    </row>
    <row r="4" spans="1:13" s="149" customFormat="1" ht="15" customHeight="1" x14ac:dyDescent="0.2">
      <c r="A4" s="152">
        <f t="shared" si="0"/>
        <v>2</v>
      </c>
      <c r="B4" s="47" t="s">
        <v>465</v>
      </c>
      <c r="C4" s="49" t="str">
        <f>VLOOKUP(F4,formules!$A$2:$B$500,2,FALSE)</f>
        <v>-</v>
      </c>
      <c r="D4" s="15">
        <v>124</v>
      </c>
      <c r="E4" s="26" t="s">
        <v>284</v>
      </c>
      <c r="F4" s="22" t="s">
        <v>633</v>
      </c>
      <c r="G4" s="18" t="s">
        <v>44</v>
      </c>
      <c r="H4" s="31">
        <v>122314.14200000001</v>
      </c>
      <c r="I4" s="31">
        <v>486967.69500000001</v>
      </c>
      <c r="J4" s="19">
        <v>52.369616000000001</v>
      </c>
      <c r="K4" s="19">
        <v>4.9072680000000002</v>
      </c>
      <c r="L4" s="145" t="str">
        <f t="shared" si="1"/>
        <v>bekijk op de kaart</v>
      </c>
      <c r="M4" s="188" t="s">
        <v>666</v>
      </c>
    </row>
    <row r="5" spans="1:13" s="149" customFormat="1" ht="15" customHeight="1" x14ac:dyDescent="0.2">
      <c r="A5" s="152">
        <f t="shared" si="0"/>
        <v>3</v>
      </c>
      <c r="B5" s="47" t="s">
        <v>465</v>
      </c>
      <c r="C5" s="49" t="str">
        <f>VLOOKUP(F5,formules!$A$2:$B$500,2,FALSE)</f>
        <v>-</v>
      </c>
      <c r="D5" s="15">
        <v>124</v>
      </c>
      <c r="E5" s="26" t="s">
        <v>286</v>
      </c>
      <c r="F5" s="101" t="s">
        <v>634</v>
      </c>
      <c r="G5" s="18" t="s">
        <v>45</v>
      </c>
      <c r="H5" s="30">
        <v>123296.966</v>
      </c>
      <c r="I5" s="30">
        <v>487673.43199999997</v>
      </c>
      <c r="J5" s="19">
        <v>52.376016</v>
      </c>
      <c r="K5" s="19">
        <v>4.9216319999999998</v>
      </c>
      <c r="L5" s="145" t="str">
        <f t="shared" si="1"/>
        <v>bekijk op de kaart</v>
      </c>
      <c r="M5" s="183" t="s">
        <v>699</v>
      </c>
    </row>
    <row r="6" spans="1:13" s="149" customFormat="1" ht="15" customHeight="1" x14ac:dyDescent="0.2">
      <c r="A6" s="152">
        <f t="shared" si="0"/>
        <v>4</v>
      </c>
      <c r="B6" s="47" t="s">
        <v>465</v>
      </c>
      <c r="C6" s="49" t="str">
        <f>VLOOKUP(F6,formules!$A$2:$B$500,2,FALSE)</f>
        <v>-</v>
      </c>
      <c r="D6" s="15">
        <v>124</v>
      </c>
      <c r="E6" s="26" t="s">
        <v>287</v>
      </c>
      <c r="F6" s="22" t="s">
        <v>628</v>
      </c>
      <c r="G6" s="18" t="s">
        <v>46</v>
      </c>
      <c r="H6" s="30">
        <v>122745.68799999999</v>
      </c>
      <c r="I6" s="30">
        <v>488793.723</v>
      </c>
      <c r="J6" s="19">
        <v>52.386051999999999</v>
      </c>
      <c r="K6" s="19">
        <v>4.9134289999999998</v>
      </c>
      <c r="L6" s="145" t="str">
        <f t="shared" si="1"/>
        <v>bekijk op de kaart</v>
      </c>
      <c r="M6" s="188" t="s">
        <v>666</v>
      </c>
    </row>
    <row r="7" spans="1:13" s="149" customFormat="1" ht="15" customHeight="1" x14ac:dyDescent="0.2">
      <c r="A7" s="152">
        <f t="shared" si="0"/>
        <v>5</v>
      </c>
      <c r="B7" s="47" t="s">
        <v>465</v>
      </c>
      <c r="C7" s="49" t="str">
        <f>VLOOKUP(F7,formules!$A$2:$B$500,2,FALSE)</f>
        <v>-</v>
      </c>
      <c r="D7" s="15">
        <v>124</v>
      </c>
      <c r="E7" s="26" t="s">
        <v>288</v>
      </c>
      <c r="F7" s="22" t="s">
        <v>628</v>
      </c>
      <c r="G7" s="18" t="s">
        <v>46</v>
      </c>
      <c r="H7" s="30">
        <v>122745.68799999999</v>
      </c>
      <c r="I7" s="30">
        <v>488793.723</v>
      </c>
      <c r="J7" s="19">
        <v>52.386051999999999</v>
      </c>
      <c r="K7" s="19">
        <v>4.9134289999999998</v>
      </c>
      <c r="L7" s="145" t="str">
        <f t="shared" si="1"/>
        <v>bekijk op de kaart</v>
      </c>
      <c r="M7" s="188" t="s">
        <v>666</v>
      </c>
    </row>
    <row r="8" spans="1:13" s="149" customFormat="1" ht="15" customHeight="1" x14ac:dyDescent="0.2">
      <c r="A8" s="152">
        <f t="shared" si="0"/>
        <v>6</v>
      </c>
      <c r="B8" s="47" t="s">
        <v>465</v>
      </c>
      <c r="C8" s="49" t="str">
        <f>VLOOKUP(F8,formules!$A$2:$B$500,2,FALSE)</f>
        <v>-</v>
      </c>
      <c r="D8" s="15">
        <v>124</v>
      </c>
      <c r="E8" s="26" t="s">
        <v>289</v>
      </c>
      <c r="F8" s="22" t="s">
        <v>629</v>
      </c>
      <c r="G8" s="18" t="s">
        <v>47</v>
      </c>
      <c r="H8" s="30">
        <v>124477.246</v>
      </c>
      <c r="I8" s="30">
        <v>491062.49800000002</v>
      </c>
      <c r="J8" s="19">
        <v>52.406542000000002</v>
      </c>
      <c r="K8" s="19">
        <v>4.9386570000000001</v>
      </c>
      <c r="L8" s="145" t="str">
        <f t="shared" si="1"/>
        <v>bekijk op de kaart</v>
      </c>
      <c r="M8" s="183" t="s">
        <v>703</v>
      </c>
    </row>
    <row r="9" spans="1:13" s="149" customFormat="1" ht="15" customHeight="1" x14ac:dyDescent="0.2">
      <c r="A9" s="152">
        <f t="shared" si="0"/>
        <v>7</v>
      </c>
      <c r="B9" s="47" t="s">
        <v>465</v>
      </c>
      <c r="C9" s="49" t="str">
        <f>VLOOKUP(F9,formules!$A$2:$B$500,2,FALSE)</f>
        <v>-</v>
      </c>
      <c r="D9" s="15">
        <v>124</v>
      </c>
      <c r="E9" s="26" t="s">
        <v>306</v>
      </c>
      <c r="F9" s="22" t="s">
        <v>645</v>
      </c>
      <c r="G9" s="18" t="s">
        <v>201</v>
      </c>
      <c r="H9" s="30">
        <v>123322.933</v>
      </c>
      <c r="I9" s="30">
        <v>487689.63099999999</v>
      </c>
      <c r="J9" s="19">
        <v>52.376162999999998</v>
      </c>
      <c r="K9" s="19">
        <v>4.9220119999999996</v>
      </c>
      <c r="L9" s="145" t="str">
        <f t="shared" si="1"/>
        <v>bekijk op de kaart</v>
      </c>
      <c r="M9" s="183" t="s">
        <v>703</v>
      </c>
    </row>
    <row r="10" spans="1:13" s="149" customFormat="1" ht="15" customHeight="1" x14ac:dyDescent="0.2">
      <c r="A10" s="152">
        <f t="shared" si="0"/>
        <v>8</v>
      </c>
      <c r="B10" s="47" t="s">
        <v>465</v>
      </c>
      <c r="C10" s="49" t="str">
        <f>VLOOKUP(F10,formules!$A$2:$B$500,2,FALSE)</f>
        <v>-</v>
      </c>
      <c r="D10" s="15">
        <v>124</v>
      </c>
      <c r="E10" s="26" t="s">
        <v>299</v>
      </c>
      <c r="F10" s="22" t="s">
        <v>630</v>
      </c>
      <c r="G10" s="18" t="s">
        <v>48</v>
      </c>
      <c r="H10" s="30">
        <v>124619.482</v>
      </c>
      <c r="I10" s="30">
        <v>491300.52799999999</v>
      </c>
      <c r="J10" s="19">
        <v>52.408689000000003</v>
      </c>
      <c r="K10" s="19">
        <v>4.9407249999999996</v>
      </c>
      <c r="L10" s="145" t="str">
        <f t="shared" si="1"/>
        <v>bekijk op de kaart</v>
      </c>
      <c r="M10" s="188" t="s">
        <v>704</v>
      </c>
    </row>
    <row r="11" spans="1:13" s="149" customFormat="1" ht="15" customHeight="1" x14ac:dyDescent="0.2">
      <c r="A11" s="152">
        <f t="shared" si="0"/>
        <v>9</v>
      </c>
      <c r="B11" s="47" t="s">
        <v>465</v>
      </c>
      <c r="C11" s="49" t="str">
        <f>VLOOKUP(F11,formules!$A$2:$B$500,2,FALSE)</f>
        <v>-</v>
      </c>
      <c r="D11" s="15">
        <v>124</v>
      </c>
      <c r="E11" s="26" t="s">
        <v>290</v>
      </c>
      <c r="F11" s="22" t="s">
        <v>630</v>
      </c>
      <c r="G11" s="18" t="s">
        <v>48</v>
      </c>
      <c r="H11" s="30">
        <v>124619.482</v>
      </c>
      <c r="I11" s="30">
        <v>491300.52799999999</v>
      </c>
      <c r="J11" s="19">
        <v>52.408689000000003</v>
      </c>
      <c r="K11" s="19">
        <v>4.9407249999999996</v>
      </c>
      <c r="L11" s="145" t="str">
        <f t="shared" si="1"/>
        <v>bekijk op de kaart</v>
      </c>
      <c r="M11" s="188" t="s">
        <v>704</v>
      </c>
    </row>
    <row r="12" spans="1:13" s="149" customFormat="1" ht="15" customHeight="1" x14ac:dyDescent="0.2">
      <c r="A12" s="152">
        <f t="shared" si="0"/>
        <v>10</v>
      </c>
      <c r="B12" s="47" t="s">
        <v>465</v>
      </c>
      <c r="C12" s="49" t="str">
        <f>VLOOKUP(F12,formules!$A$2:$B$500,2,FALSE)</f>
        <v>-</v>
      </c>
      <c r="D12" s="15">
        <v>124</v>
      </c>
      <c r="E12" s="26" t="s">
        <v>291</v>
      </c>
      <c r="F12" s="22" t="s">
        <v>631</v>
      </c>
      <c r="G12" s="18" t="s">
        <v>49</v>
      </c>
      <c r="H12" s="30">
        <v>124511.622</v>
      </c>
      <c r="I12" s="30">
        <v>491184.03</v>
      </c>
      <c r="J12" s="19">
        <v>52.407635999999997</v>
      </c>
      <c r="K12" s="19">
        <v>4.9391509999999998</v>
      </c>
      <c r="L12" s="145" t="str">
        <f t="shared" si="1"/>
        <v>bekijk op de kaart</v>
      </c>
      <c r="M12" s="230" t="s">
        <v>702</v>
      </c>
    </row>
    <row r="13" spans="1:13" s="149" customFormat="1" ht="15" customHeight="1" x14ac:dyDescent="0.2">
      <c r="A13" s="152">
        <f t="shared" si="0"/>
        <v>11</v>
      </c>
      <c r="B13" s="47" t="s">
        <v>465</v>
      </c>
      <c r="C13" s="49" t="str">
        <f>VLOOKUP(F13,formules!$A$2:$B$500,2,FALSE)</f>
        <v>-</v>
      </c>
      <c r="D13" s="15">
        <v>124</v>
      </c>
      <c r="E13" s="26" t="s">
        <v>307</v>
      </c>
      <c r="F13" s="22" t="s">
        <v>644</v>
      </c>
      <c r="G13" s="18" t="s">
        <v>201</v>
      </c>
      <c r="H13" s="30">
        <v>123282.658</v>
      </c>
      <c r="I13" s="30">
        <v>487714.891</v>
      </c>
      <c r="J13" s="19">
        <v>52.376387999999999</v>
      </c>
      <c r="K13" s="19">
        <v>4.9214180000000001</v>
      </c>
      <c r="L13" s="145" t="str">
        <f t="shared" si="1"/>
        <v>bekijk op de kaart</v>
      </c>
      <c r="M13" s="183" t="s">
        <v>702</v>
      </c>
    </row>
    <row r="14" spans="1:13" s="149" customFormat="1" ht="15" customHeight="1" x14ac:dyDescent="0.2">
      <c r="A14" s="152">
        <f t="shared" si="0"/>
        <v>12</v>
      </c>
      <c r="B14" s="47" t="s">
        <v>465</v>
      </c>
      <c r="C14" s="49" t="str">
        <f>VLOOKUP(F14,formules!$A$2:$B$500,2,FALSE)</f>
        <v>-</v>
      </c>
      <c r="D14" s="15">
        <v>124</v>
      </c>
      <c r="E14" s="26" t="s">
        <v>292</v>
      </c>
      <c r="F14" s="22" t="s">
        <v>627</v>
      </c>
      <c r="G14" s="18" t="s">
        <v>50</v>
      </c>
      <c r="H14" s="30">
        <v>124361.36599999999</v>
      </c>
      <c r="I14" s="30">
        <v>491002.614</v>
      </c>
      <c r="J14" s="19">
        <v>52.405996999999999</v>
      </c>
      <c r="K14" s="19">
        <v>4.9369589999999999</v>
      </c>
      <c r="L14" s="145" t="str">
        <f t="shared" si="1"/>
        <v>bekijk op de kaart</v>
      </c>
      <c r="M14" s="183" t="s">
        <v>672</v>
      </c>
    </row>
    <row r="15" spans="1:13" s="149" customFormat="1" ht="15" customHeight="1" x14ac:dyDescent="0.2">
      <c r="A15" s="152">
        <f t="shared" si="0"/>
        <v>13</v>
      </c>
      <c r="B15" s="47" t="s">
        <v>465</v>
      </c>
      <c r="C15" s="49" t="str">
        <f>VLOOKUP(F15,formules!$A$2:$B$500,2,FALSE)</f>
        <v>-</v>
      </c>
      <c r="D15" s="15">
        <v>124</v>
      </c>
      <c r="E15" s="26" t="s">
        <v>300</v>
      </c>
      <c r="F15" s="22" t="s">
        <v>627</v>
      </c>
      <c r="G15" s="18" t="s">
        <v>50</v>
      </c>
      <c r="H15" s="30">
        <v>124361.36599999999</v>
      </c>
      <c r="I15" s="30">
        <v>491002.614</v>
      </c>
      <c r="J15" s="19">
        <v>52.405996999999999</v>
      </c>
      <c r="K15" s="19">
        <v>4.9369589999999999</v>
      </c>
      <c r="L15" s="145" t="str">
        <f t="shared" si="1"/>
        <v>bekijk op de kaart</v>
      </c>
      <c r="M15" s="183" t="s">
        <v>672</v>
      </c>
    </row>
    <row r="16" spans="1:13" s="149" customFormat="1" ht="15" customHeight="1" x14ac:dyDescent="0.2">
      <c r="A16" s="152">
        <f t="shared" si="0"/>
        <v>14</v>
      </c>
      <c r="B16" s="47" t="s">
        <v>465</v>
      </c>
      <c r="C16" s="49" t="str">
        <f>VLOOKUP(F16,formules!$A$2:$B$500,2,FALSE)</f>
        <v>-</v>
      </c>
      <c r="D16" s="15">
        <v>124</v>
      </c>
      <c r="E16" s="26" t="s">
        <v>313</v>
      </c>
      <c r="F16" s="22" t="s">
        <v>217</v>
      </c>
      <c r="G16" s="18" t="s">
        <v>314</v>
      </c>
      <c r="H16" s="30">
        <v>129583.20699999999</v>
      </c>
      <c r="I16" s="30">
        <v>483677.62199999997</v>
      </c>
      <c r="J16" s="19">
        <v>52.340431000000002</v>
      </c>
      <c r="K16" s="19">
        <v>5.0142480000000003</v>
      </c>
      <c r="L16" s="145" t="str">
        <f t="shared" si="1"/>
        <v>bekijk op de kaart</v>
      </c>
      <c r="M16" s="188" t="s">
        <v>666</v>
      </c>
    </row>
    <row r="17" spans="1:13" s="149" customFormat="1" ht="15" customHeight="1" x14ac:dyDescent="0.2">
      <c r="A17" s="152">
        <f t="shared" si="0"/>
        <v>15</v>
      </c>
      <c r="B17" s="47" t="s">
        <v>465</v>
      </c>
      <c r="C17" s="49" t="str">
        <f>VLOOKUP(F17,formules!$A$2:$B$500,2,FALSE)</f>
        <v>-</v>
      </c>
      <c r="D17" s="15">
        <v>124</v>
      </c>
      <c r="E17" s="26" t="s">
        <v>315</v>
      </c>
      <c r="F17" s="22" t="s">
        <v>217</v>
      </c>
      <c r="G17" s="18" t="s">
        <v>314</v>
      </c>
      <c r="H17" s="30">
        <v>129583.20699999999</v>
      </c>
      <c r="I17" s="30">
        <v>483677.62199999997</v>
      </c>
      <c r="J17" s="19">
        <v>52.340431000000002</v>
      </c>
      <c r="K17" s="19">
        <v>5.0142480000000003</v>
      </c>
      <c r="L17" s="145" t="str">
        <f t="shared" si="1"/>
        <v>bekijk op de kaart</v>
      </c>
      <c r="M17" s="188" t="s">
        <v>666</v>
      </c>
    </row>
    <row r="18" spans="1:13" s="149" customFormat="1" ht="15" customHeight="1" x14ac:dyDescent="0.2">
      <c r="A18" s="152">
        <f t="shared" si="0"/>
        <v>16</v>
      </c>
      <c r="B18" s="47" t="s">
        <v>465</v>
      </c>
      <c r="C18" s="49" t="str">
        <f>VLOOKUP(F18,formules!$A$2:$B$500,2,FALSE)</f>
        <v>-</v>
      </c>
      <c r="D18" s="15">
        <v>124</v>
      </c>
      <c r="E18" s="26" t="s">
        <v>285</v>
      </c>
      <c r="F18" s="22" t="s">
        <v>632</v>
      </c>
      <c r="G18" s="18" t="s">
        <v>43</v>
      </c>
      <c r="H18" s="30">
        <v>122226.41899999999</v>
      </c>
      <c r="I18" s="30">
        <v>486921.21899999998</v>
      </c>
      <c r="J18" s="19">
        <v>52.369193000000003</v>
      </c>
      <c r="K18" s="19">
        <v>4.9059850000000003</v>
      </c>
      <c r="L18" s="145" t="str">
        <f t="shared" si="1"/>
        <v>bekijk op de kaart</v>
      </c>
      <c r="M18" s="183" t="s">
        <v>672</v>
      </c>
    </row>
    <row r="19" spans="1:13" s="149" customFormat="1" ht="15" customHeight="1" x14ac:dyDescent="0.2">
      <c r="A19" s="152">
        <f t="shared" si="0"/>
        <v>17</v>
      </c>
      <c r="B19" s="47" t="s">
        <v>465</v>
      </c>
      <c r="C19" s="49" t="str">
        <f>VLOOKUP(F19,formules!$A$2:$B$500,2,FALSE)</f>
        <v>-</v>
      </c>
      <c r="D19" s="15">
        <v>124</v>
      </c>
      <c r="E19" s="26" t="s">
        <v>199</v>
      </c>
      <c r="F19" s="22" t="s">
        <v>572</v>
      </c>
      <c r="G19" s="18" t="s">
        <v>93</v>
      </c>
      <c r="H19" s="30">
        <v>116353.583</v>
      </c>
      <c r="I19" s="30">
        <v>489423.39600000001</v>
      </c>
      <c r="J19" s="19">
        <v>52.391298999999997</v>
      </c>
      <c r="K19" s="19">
        <v>4.8194689999999998</v>
      </c>
      <c r="L19" s="145" t="str">
        <f t="shared" si="1"/>
        <v>bekijk op de kaart</v>
      </c>
      <c r="M19" s="188" t="s">
        <v>700</v>
      </c>
    </row>
    <row r="20" spans="1:13" s="149" customFormat="1" ht="15" customHeight="1" x14ac:dyDescent="0.2">
      <c r="A20" s="152">
        <f t="shared" si="0"/>
        <v>18</v>
      </c>
      <c r="B20" s="47" t="s">
        <v>465</v>
      </c>
      <c r="C20" s="49" t="str">
        <f>VLOOKUP(F20,formules!$A$2:$B$500,2,FALSE)</f>
        <v>-</v>
      </c>
      <c r="D20" s="15">
        <v>124</v>
      </c>
      <c r="E20" s="26" t="s">
        <v>152</v>
      </c>
      <c r="F20" s="22" t="s">
        <v>222</v>
      </c>
      <c r="G20" s="18" t="s">
        <v>363</v>
      </c>
      <c r="H20" s="30">
        <v>116281.211</v>
      </c>
      <c r="I20" s="30">
        <v>489406.54399999999</v>
      </c>
      <c r="J20" s="19">
        <v>52.391142000000002</v>
      </c>
      <c r="K20" s="19">
        <v>4.8184079999999998</v>
      </c>
      <c r="L20" s="145" t="str">
        <f t="shared" si="1"/>
        <v>bekijk op de kaart</v>
      </c>
      <c r="M20" s="183" t="s">
        <v>670</v>
      </c>
    </row>
    <row r="21" spans="1:13" s="149" customFormat="1" ht="15" customHeight="1" x14ac:dyDescent="0.2">
      <c r="A21" s="152">
        <f t="shared" si="0"/>
        <v>19</v>
      </c>
      <c r="B21" s="47" t="s">
        <v>465</v>
      </c>
      <c r="C21" s="49" t="str">
        <f>VLOOKUP(F21,formules!$A$2:$B$500,2,FALSE)</f>
        <v>-</v>
      </c>
      <c r="D21" s="15">
        <v>124</v>
      </c>
      <c r="E21" s="26" t="s">
        <v>191</v>
      </c>
      <c r="F21" s="22" t="s">
        <v>561</v>
      </c>
      <c r="G21" s="18" t="s">
        <v>85</v>
      </c>
      <c r="H21" s="30">
        <v>119300.485</v>
      </c>
      <c r="I21" s="30">
        <v>489553.549</v>
      </c>
      <c r="J21" s="19">
        <v>52.392668</v>
      </c>
      <c r="K21" s="19">
        <v>4.8627450000000003</v>
      </c>
      <c r="L21" s="145" t="str">
        <f t="shared" si="1"/>
        <v>bekijk op de kaart</v>
      </c>
      <c r="M21" s="183" t="s">
        <v>668</v>
      </c>
    </row>
    <row r="22" spans="1:13" s="149" customFormat="1" ht="15" customHeight="1" x14ac:dyDescent="0.2">
      <c r="A22" s="152">
        <f t="shared" si="0"/>
        <v>20</v>
      </c>
      <c r="B22" s="47" t="s">
        <v>465</v>
      </c>
      <c r="C22" s="49" t="str">
        <f>VLOOKUP(F22,formules!$A$2:$B$500,2,FALSE)</f>
        <v>-</v>
      </c>
      <c r="D22" s="15">
        <v>124</v>
      </c>
      <c r="E22" s="26" t="s">
        <v>192</v>
      </c>
      <c r="F22" s="22" t="s">
        <v>562</v>
      </c>
      <c r="G22" s="18" t="s">
        <v>86</v>
      </c>
      <c r="H22" s="30">
        <v>119373.493</v>
      </c>
      <c r="I22" s="30">
        <v>489759.87199999997</v>
      </c>
      <c r="J22" s="19">
        <v>52.394526999999997</v>
      </c>
      <c r="K22" s="19">
        <v>4.8637959999999998</v>
      </c>
      <c r="L22" s="145" t="str">
        <f t="shared" si="1"/>
        <v>bekijk op de kaart</v>
      </c>
      <c r="M22" s="183" t="s">
        <v>673</v>
      </c>
    </row>
    <row r="23" spans="1:13" s="149" customFormat="1" ht="15" customHeight="1" x14ac:dyDescent="0.2">
      <c r="A23" s="152">
        <f t="shared" si="0"/>
        <v>21</v>
      </c>
      <c r="B23" s="47" t="s">
        <v>465</v>
      </c>
      <c r="C23" s="49" t="str">
        <f>VLOOKUP(F23,formules!$A$2:$B$500,2,FALSE)</f>
        <v>-</v>
      </c>
      <c r="D23" s="15">
        <v>124</v>
      </c>
      <c r="E23" s="26" t="s">
        <v>118</v>
      </c>
      <c r="F23" s="22" t="s">
        <v>230</v>
      </c>
      <c r="G23" s="18" t="s">
        <v>359</v>
      </c>
      <c r="H23" s="30">
        <v>115664.68</v>
      </c>
      <c r="I23" s="30">
        <v>485518.34700000001</v>
      </c>
      <c r="J23" s="19">
        <v>52.356153999999997</v>
      </c>
      <c r="K23" s="19">
        <v>4.8098070000000002</v>
      </c>
      <c r="L23" s="145" t="str">
        <f t="shared" si="1"/>
        <v>bekijk op de kaart</v>
      </c>
      <c r="M23" s="188" t="s">
        <v>700</v>
      </c>
    </row>
    <row r="24" spans="1:13" s="149" customFormat="1" ht="15" customHeight="1" x14ac:dyDescent="0.2">
      <c r="A24" s="152">
        <f t="shared" si="0"/>
        <v>22</v>
      </c>
      <c r="B24" s="47" t="s">
        <v>465</v>
      </c>
      <c r="C24" s="49" t="str">
        <f>VLOOKUP(F24,formules!$A$2:$B$500,2,FALSE)</f>
        <v>-</v>
      </c>
      <c r="D24" s="15">
        <v>124</v>
      </c>
      <c r="E24" s="26" t="s">
        <v>189</v>
      </c>
      <c r="F24" s="22" t="s">
        <v>565</v>
      </c>
      <c r="G24" s="18" t="s">
        <v>82</v>
      </c>
      <c r="H24" s="178"/>
      <c r="I24" s="178"/>
      <c r="J24" s="113">
        <v>52.389358000000001</v>
      </c>
      <c r="K24" s="113">
        <v>4.8913580000000003</v>
      </c>
      <c r="L24" s="145" t="str">
        <f t="shared" si="1"/>
        <v>bekijk op de kaart</v>
      </c>
      <c r="M24" s="183" t="s">
        <v>706</v>
      </c>
    </row>
    <row r="25" spans="1:13" s="149" customFormat="1" ht="15" customHeight="1" x14ac:dyDescent="0.2">
      <c r="A25" s="152">
        <f t="shared" si="0"/>
        <v>23</v>
      </c>
      <c r="B25" s="47" t="s">
        <v>465</v>
      </c>
      <c r="C25" s="49" t="str">
        <f>VLOOKUP(F25,formules!$A$2:$B$500,2,FALSE)</f>
        <v>-</v>
      </c>
      <c r="D25" s="15">
        <v>124</v>
      </c>
      <c r="E25" s="26" t="s">
        <v>190</v>
      </c>
      <c r="F25" s="22" t="s">
        <v>566</v>
      </c>
      <c r="G25" s="18" t="s">
        <v>83</v>
      </c>
      <c r="H25" s="178">
        <v>120803.621</v>
      </c>
      <c r="I25" s="178">
        <v>489260.17499999999</v>
      </c>
      <c r="J25" s="19">
        <v>52.390127</v>
      </c>
      <c r="K25" s="19">
        <v>4.8848570000000002</v>
      </c>
      <c r="L25" s="145" t="str">
        <f t="shared" si="1"/>
        <v>bekijk op de kaart</v>
      </c>
      <c r="M25" s="183" t="s">
        <v>699</v>
      </c>
    </row>
    <row r="26" spans="1:13" s="149" customFormat="1" ht="15" customHeight="1" x14ac:dyDescent="0.2">
      <c r="A26" s="152">
        <f t="shared" si="0"/>
        <v>24</v>
      </c>
      <c r="B26" s="47" t="s">
        <v>465</v>
      </c>
      <c r="C26" s="49" t="str">
        <f>VLOOKUP(F26,formules!$A$2:$B$500,2,FALSE)</f>
        <v>-</v>
      </c>
      <c r="D26" s="15">
        <v>124</v>
      </c>
      <c r="E26" s="26" t="s">
        <v>141</v>
      </c>
      <c r="F26" s="22" t="s">
        <v>567</v>
      </c>
      <c r="G26" s="18" t="s">
        <v>84</v>
      </c>
      <c r="H26" s="178"/>
      <c r="I26" s="178"/>
      <c r="J26" s="113">
        <v>52.389617000000001</v>
      </c>
      <c r="K26" s="113">
        <v>4.8912209999999998</v>
      </c>
      <c r="L26" s="180" t="str">
        <f t="shared" si="1"/>
        <v>bekijk op de kaart</v>
      </c>
      <c r="M26" s="183" t="s">
        <v>708</v>
      </c>
    </row>
    <row r="27" spans="1:13" s="149" customFormat="1" ht="15" customHeight="1" x14ac:dyDescent="0.2">
      <c r="A27" s="152">
        <f t="shared" si="0"/>
        <v>25</v>
      </c>
      <c r="B27" s="47" t="s">
        <v>465</v>
      </c>
      <c r="C27" s="49" t="str">
        <f>VLOOKUP(F27,formules!$A$2:$B$500,2,FALSE)</f>
        <v>-</v>
      </c>
      <c r="D27" s="15">
        <v>124</v>
      </c>
      <c r="E27" s="26" t="s">
        <v>193</v>
      </c>
      <c r="F27" s="22" t="s">
        <v>560</v>
      </c>
      <c r="G27" s="18" t="s">
        <v>87</v>
      </c>
      <c r="H27" s="178">
        <v>118455.639</v>
      </c>
      <c r="I27" s="178">
        <v>490431.97600000002</v>
      </c>
      <c r="J27" s="192">
        <v>52.399798799999999</v>
      </c>
      <c r="K27" s="192">
        <v>4.8516602999999998</v>
      </c>
      <c r="L27" s="180" t="str">
        <f t="shared" si="1"/>
        <v>bekijk op de kaart</v>
      </c>
      <c r="M27" s="183" t="s">
        <v>669</v>
      </c>
    </row>
    <row r="28" spans="1:13" s="149" customFormat="1" ht="15" customHeight="1" x14ac:dyDescent="0.2">
      <c r="A28" s="152">
        <f t="shared" si="0"/>
        <v>26</v>
      </c>
      <c r="B28" s="47" t="s">
        <v>465</v>
      </c>
      <c r="C28" s="49" t="str">
        <f>VLOOKUP(F28,formules!$A$2:$B$500,2,FALSE)</f>
        <v>-</v>
      </c>
      <c r="D28" s="15">
        <v>124</v>
      </c>
      <c r="E28" s="26" t="s">
        <v>194</v>
      </c>
      <c r="F28" s="22" t="s">
        <v>563</v>
      </c>
      <c r="G28" s="18" t="s">
        <v>88</v>
      </c>
      <c r="H28" s="178">
        <v>118347.319</v>
      </c>
      <c r="I28" s="178">
        <v>490552.36099999998</v>
      </c>
      <c r="J28" s="19">
        <v>52.401581999999998</v>
      </c>
      <c r="K28" s="19">
        <v>4.8486339999999997</v>
      </c>
      <c r="L28" s="180" t="str">
        <f t="shared" si="1"/>
        <v>bekijk op de kaart</v>
      </c>
      <c r="M28" s="183" t="s">
        <v>673</v>
      </c>
    </row>
    <row r="29" spans="1:13" s="181" customFormat="1" ht="15" customHeight="1" x14ac:dyDescent="0.2">
      <c r="A29" s="170">
        <f t="shared" si="0"/>
        <v>27</v>
      </c>
      <c r="B29" s="171" t="s">
        <v>465</v>
      </c>
      <c r="C29" s="172" t="str">
        <f>VLOOKUP(F29,formules!$A$2:$B$500,2,FALSE)</f>
        <v>-</v>
      </c>
      <c r="D29" s="173">
        <v>124</v>
      </c>
      <c r="E29" s="175" t="s">
        <v>195</v>
      </c>
      <c r="F29" s="176" t="s">
        <v>571</v>
      </c>
      <c r="G29" s="177" t="s">
        <v>89</v>
      </c>
      <c r="H29" s="178">
        <v>118116.902</v>
      </c>
      <c r="I29" s="178">
        <v>489439.57699999999</v>
      </c>
      <c r="J29" s="179">
        <v>52.391565</v>
      </c>
      <c r="K29" s="179">
        <v>4.84537</v>
      </c>
      <c r="L29" s="180" t="str">
        <f t="shared" si="1"/>
        <v>bekijk op de kaart</v>
      </c>
      <c r="M29" s="183" t="s">
        <v>671</v>
      </c>
    </row>
    <row r="30" spans="1:13" s="149" customFormat="1" ht="15" customHeight="1" x14ac:dyDescent="0.2">
      <c r="A30" s="152">
        <f t="shared" si="0"/>
        <v>28</v>
      </c>
      <c r="B30" s="47" t="s">
        <v>465</v>
      </c>
      <c r="C30" s="49" t="str">
        <f>VLOOKUP(F30,formules!$A$2:$B$500,2,FALSE)</f>
        <v>-</v>
      </c>
      <c r="D30" s="15">
        <v>124</v>
      </c>
      <c r="E30" s="26" t="s">
        <v>196</v>
      </c>
      <c r="F30" s="22" t="s">
        <v>568</v>
      </c>
      <c r="G30" s="18" t="s">
        <v>90</v>
      </c>
      <c r="H30" s="178">
        <v>117994.20299999999</v>
      </c>
      <c r="I30" s="178">
        <v>489418.50300000003</v>
      </c>
      <c r="J30" s="179">
        <v>52.391368</v>
      </c>
      <c r="K30" s="179">
        <v>4.8435699999999997</v>
      </c>
      <c r="L30" s="180" t="str">
        <f t="shared" si="1"/>
        <v>bekijk op de kaart</v>
      </c>
      <c r="M30" s="183" t="s">
        <v>670</v>
      </c>
    </row>
    <row r="31" spans="1:13" s="149" customFormat="1" ht="15" customHeight="1" x14ac:dyDescent="0.2">
      <c r="A31" s="152">
        <f t="shared" si="0"/>
        <v>29</v>
      </c>
      <c r="B31" s="47" t="s">
        <v>465</v>
      </c>
      <c r="C31" s="49" t="str">
        <f>VLOOKUP(F31,formules!$A$2:$B$500,2,FALSE)</f>
        <v>-</v>
      </c>
      <c r="D31" s="15">
        <v>124</v>
      </c>
      <c r="E31" s="26" t="s">
        <v>197</v>
      </c>
      <c r="F31" s="22" t="s">
        <v>569</v>
      </c>
      <c r="G31" s="18" t="s">
        <v>91</v>
      </c>
      <c r="H31" s="178">
        <v>117960.67600000001</v>
      </c>
      <c r="I31" s="178">
        <v>489485.84100000001</v>
      </c>
      <c r="J31" s="179">
        <v>52.391970999999998</v>
      </c>
      <c r="K31" s="179">
        <v>4.84307</v>
      </c>
      <c r="L31" s="180" t="str">
        <f t="shared" si="1"/>
        <v>bekijk op de kaart</v>
      </c>
      <c r="M31" s="183" t="s">
        <v>668</v>
      </c>
    </row>
    <row r="32" spans="1:13" s="149" customFormat="1" ht="15" customHeight="1" x14ac:dyDescent="0.2">
      <c r="A32" s="152">
        <f t="shared" si="0"/>
        <v>30</v>
      </c>
      <c r="B32" s="47" t="s">
        <v>465</v>
      </c>
      <c r="C32" s="49" t="str">
        <f>VLOOKUP(F32,formules!$A$2:$B$500,2,FALSE)</f>
        <v>-</v>
      </c>
      <c r="D32" s="15">
        <v>124</v>
      </c>
      <c r="E32" s="26" t="s">
        <v>198</v>
      </c>
      <c r="F32" s="22" t="s">
        <v>570</v>
      </c>
      <c r="G32" s="18" t="s">
        <v>92</v>
      </c>
      <c r="H32" s="178">
        <v>118090.36900000001</v>
      </c>
      <c r="I32" s="178">
        <v>489512.69099999999</v>
      </c>
      <c r="J32" s="179">
        <v>52.392220999999999</v>
      </c>
      <c r="K32" s="179">
        <v>4.8449730000000004</v>
      </c>
      <c r="L32" s="180" t="str">
        <f t="shared" si="1"/>
        <v>bekijk op de kaart</v>
      </c>
      <c r="M32" s="183" t="s">
        <v>667</v>
      </c>
    </row>
    <row r="33" spans="1:13" s="149" customFormat="1" ht="15" customHeight="1" x14ac:dyDescent="0.2">
      <c r="A33" s="152">
        <f t="shared" si="0"/>
        <v>31</v>
      </c>
      <c r="B33" s="47" t="s">
        <v>465</v>
      </c>
      <c r="C33" s="49" t="str">
        <f>VLOOKUP(F33,formules!$A$2:$B$500,2,FALSE)</f>
        <v>-</v>
      </c>
      <c r="D33" s="15">
        <v>124</v>
      </c>
      <c r="E33" s="26" t="s">
        <v>200</v>
      </c>
      <c r="F33" s="22" t="s">
        <v>575</v>
      </c>
      <c r="G33" s="18" t="s">
        <v>94</v>
      </c>
      <c r="H33" s="178">
        <v>120582.91899999999</v>
      </c>
      <c r="I33" s="178">
        <v>488690.473</v>
      </c>
      <c r="J33" s="179">
        <v>52.384993000000001</v>
      </c>
      <c r="K33" s="179">
        <v>4.8816730000000002</v>
      </c>
      <c r="L33" s="180" t="str">
        <f t="shared" si="1"/>
        <v>bekijk op de kaart</v>
      </c>
      <c r="M33" s="183" t="s">
        <v>703</v>
      </c>
    </row>
    <row r="34" spans="1:13" s="149" customFormat="1" ht="15" customHeight="1" x14ac:dyDescent="0.2">
      <c r="A34" s="152">
        <f t="shared" si="0"/>
        <v>32</v>
      </c>
      <c r="B34" s="47" t="s">
        <v>465</v>
      </c>
      <c r="C34" s="49" t="str">
        <f>VLOOKUP(F34,formules!$A$2:$B$500,2,FALSE)</f>
        <v>-</v>
      </c>
      <c r="D34" s="15">
        <v>124</v>
      </c>
      <c r="E34" s="26" t="s">
        <v>387</v>
      </c>
      <c r="F34" s="22" t="s">
        <v>576</v>
      </c>
      <c r="G34" s="18" t="s">
        <v>95</v>
      </c>
      <c r="H34" s="178"/>
      <c r="I34" s="178"/>
      <c r="J34" s="179">
        <v>52.384892000000001</v>
      </c>
      <c r="K34" s="179">
        <v>4.8814149999999996</v>
      </c>
      <c r="L34" s="180" t="str">
        <f t="shared" si="1"/>
        <v>bekijk op de kaart</v>
      </c>
      <c r="M34" s="183" t="s">
        <v>670</v>
      </c>
    </row>
    <row r="35" spans="1:13" s="149" customFormat="1" ht="15" customHeight="1" x14ac:dyDescent="0.2">
      <c r="A35" s="152">
        <f t="shared" ref="A35:A66" si="2">A34+1</f>
        <v>33</v>
      </c>
      <c r="B35" s="47" t="s">
        <v>465</v>
      </c>
      <c r="C35" s="49" t="str">
        <f>VLOOKUP(F35,formules!$A$2:$B$500,2,FALSE)</f>
        <v>-</v>
      </c>
      <c r="D35" s="15">
        <v>124</v>
      </c>
      <c r="E35" s="26" t="s">
        <v>388</v>
      </c>
      <c r="F35" s="22" t="s">
        <v>578</v>
      </c>
      <c r="G35" s="18" t="s">
        <v>519</v>
      </c>
      <c r="H35" s="30">
        <v>120539.747</v>
      </c>
      <c r="I35" s="30">
        <v>488713.36700000003</v>
      </c>
      <c r="J35" s="179">
        <v>52.385196000000001</v>
      </c>
      <c r="K35" s="179">
        <v>4.8810370000000001</v>
      </c>
      <c r="L35" s="145" t="str">
        <f t="shared" ref="L35:L66" si="3">HYPERLINK("http://maps.google.com/maps?q="&amp;(LEFT(J35,2)&amp;"."&amp;(RIGHT(ROUND(J35,6)*1000000,6)))&amp;","&amp;(LEFT(K35,1)&amp;"."&amp;(RIGHT(ROUND(K35,6)*1000000,6))),"bekijk op de kaart")</f>
        <v>bekijk op de kaart</v>
      </c>
      <c r="M35" s="183" t="s">
        <v>702</v>
      </c>
    </row>
    <row r="36" spans="1:13" s="149" customFormat="1" ht="15" customHeight="1" x14ac:dyDescent="0.2">
      <c r="A36" s="152">
        <f t="shared" si="2"/>
        <v>34</v>
      </c>
      <c r="B36" s="47" t="s">
        <v>465</v>
      </c>
      <c r="C36" s="49" t="str">
        <f>VLOOKUP(F36,formules!$A$2:$B$500,2,FALSE)</f>
        <v>-</v>
      </c>
      <c r="D36" s="15">
        <v>124</v>
      </c>
      <c r="E36" s="26" t="s">
        <v>389</v>
      </c>
      <c r="F36" s="22" t="s">
        <v>577</v>
      </c>
      <c r="G36" s="18" t="s">
        <v>520</v>
      </c>
      <c r="H36" s="30">
        <v>120579.05100000001</v>
      </c>
      <c r="I36" s="30">
        <v>488708.50900000002</v>
      </c>
      <c r="J36" s="179">
        <v>52.385154999999997</v>
      </c>
      <c r="K36" s="179">
        <v>4.8816139999999999</v>
      </c>
      <c r="L36" s="145" t="str">
        <f t="shared" si="3"/>
        <v>bekijk op de kaart</v>
      </c>
      <c r="M36" s="183" t="s">
        <v>667</v>
      </c>
    </row>
    <row r="37" spans="1:13" s="149" customFormat="1" ht="15" customHeight="1" x14ac:dyDescent="0.2">
      <c r="A37" s="152">
        <f t="shared" si="2"/>
        <v>35</v>
      </c>
      <c r="B37" s="47" t="s">
        <v>465</v>
      </c>
      <c r="C37" s="49" t="str">
        <f>VLOOKUP(F37,formules!$A$2:$B$500,2,FALSE)</f>
        <v>-</v>
      </c>
      <c r="D37" s="15">
        <v>124</v>
      </c>
      <c r="E37" s="26" t="s">
        <v>323</v>
      </c>
      <c r="F37" s="22" t="s">
        <v>223</v>
      </c>
      <c r="G37" s="18" t="s">
        <v>405</v>
      </c>
      <c r="H37" s="30">
        <v>116496.89599999999</v>
      </c>
      <c r="I37" s="30">
        <v>488304.30699999997</v>
      </c>
      <c r="J37" s="179">
        <v>52.381250999999999</v>
      </c>
      <c r="K37" s="179">
        <v>4.8217030000000003</v>
      </c>
      <c r="L37" s="145" t="str">
        <f t="shared" si="3"/>
        <v>bekijk op de kaart</v>
      </c>
      <c r="M37" s="188" t="s">
        <v>703</v>
      </c>
    </row>
    <row r="38" spans="1:13" s="149" customFormat="1" ht="15" customHeight="1" x14ac:dyDescent="0.2">
      <c r="A38" s="152">
        <f t="shared" si="2"/>
        <v>36</v>
      </c>
      <c r="B38" s="47" t="s">
        <v>465</v>
      </c>
      <c r="C38" s="49" t="str">
        <f>VLOOKUP(F38,formules!$A$2:$B$500,2,FALSE)</f>
        <v>-</v>
      </c>
      <c r="D38" s="15">
        <v>124</v>
      </c>
      <c r="E38" s="26" t="s">
        <v>390</v>
      </c>
      <c r="F38" s="22" t="s">
        <v>574</v>
      </c>
      <c r="G38" s="18" t="s">
        <v>521</v>
      </c>
      <c r="H38" s="30">
        <v>118018.863</v>
      </c>
      <c r="I38" s="30">
        <v>488646.859</v>
      </c>
      <c r="J38" s="179">
        <v>52.384433999999999</v>
      </c>
      <c r="K38" s="179">
        <v>4.8440180000000002</v>
      </c>
      <c r="L38" s="145" t="str">
        <f t="shared" si="3"/>
        <v>bekijk op de kaart</v>
      </c>
      <c r="M38" s="183" t="s">
        <v>670</v>
      </c>
    </row>
    <row r="39" spans="1:13" s="149" customFormat="1" ht="15" customHeight="1" x14ac:dyDescent="0.2">
      <c r="A39" s="152">
        <f t="shared" si="2"/>
        <v>37</v>
      </c>
      <c r="B39" s="47" t="s">
        <v>465</v>
      </c>
      <c r="C39" s="49" t="str">
        <f>VLOOKUP(F39,formules!$A$2:$B$500,2,FALSE)</f>
        <v>-</v>
      </c>
      <c r="D39" s="15">
        <v>124</v>
      </c>
      <c r="E39" s="26" t="s">
        <v>391</v>
      </c>
      <c r="F39" s="22" t="s">
        <v>579</v>
      </c>
      <c r="G39" s="18" t="s">
        <v>522</v>
      </c>
      <c r="H39" s="30">
        <v>117934.09</v>
      </c>
      <c r="I39" s="30">
        <v>488695.47200000001</v>
      </c>
      <c r="J39" s="179">
        <v>52.3849564</v>
      </c>
      <c r="K39" s="179">
        <v>4.8426011999999998</v>
      </c>
      <c r="L39" s="145" t="str">
        <f t="shared" si="3"/>
        <v>bekijk op de kaart</v>
      </c>
      <c r="M39" s="183" t="s">
        <v>668</v>
      </c>
    </row>
    <row r="40" spans="1:13" s="149" customFormat="1" ht="15" customHeight="1" x14ac:dyDescent="0.2">
      <c r="A40" s="152">
        <f t="shared" si="2"/>
        <v>38</v>
      </c>
      <c r="B40" s="47" t="s">
        <v>465</v>
      </c>
      <c r="C40" s="49" t="str">
        <f>VLOOKUP(F40,formules!$A$2:$B$500,2,FALSE)</f>
        <v>-</v>
      </c>
      <c r="D40" s="15">
        <v>124</v>
      </c>
      <c r="E40" s="26" t="s">
        <v>392</v>
      </c>
      <c r="F40" s="22" t="s">
        <v>573</v>
      </c>
      <c r="G40" s="18" t="s">
        <v>523</v>
      </c>
      <c r="H40" s="30">
        <v>116330.531</v>
      </c>
      <c r="I40" s="30">
        <v>488646.223</v>
      </c>
      <c r="J40" s="19">
        <v>52.384312000000001</v>
      </c>
      <c r="K40" s="19">
        <v>4.8192199999999996</v>
      </c>
      <c r="L40" s="145" t="str">
        <f t="shared" si="3"/>
        <v>bekijk op de kaart</v>
      </c>
      <c r="M40" s="183" t="s">
        <v>671</v>
      </c>
    </row>
    <row r="41" spans="1:13" s="149" customFormat="1" ht="15" customHeight="1" x14ac:dyDescent="0.2">
      <c r="A41" s="152">
        <f t="shared" si="2"/>
        <v>39</v>
      </c>
      <c r="B41" s="47" t="s">
        <v>465</v>
      </c>
      <c r="C41" s="49" t="str">
        <f>VLOOKUP(F41,formules!$A$2:$B$500,2,FALSE)</f>
        <v>-</v>
      </c>
      <c r="D41" s="15">
        <v>124</v>
      </c>
      <c r="E41" s="26" t="s">
        <v>393</v>
      </c>
      <c r="F41" s="22" t="s">
        <v>580</v>
      </c>
      <c r="G41" s="18" t="s">
        <v>524</v>
      </c>
      <c r="H41" s="30">
        <v>120119.08199999999</v>
      </c>
      <c r="I41" s="30">
        <v>487466.06699999998</v>
      </c>
      <c r="J41" s="19">
        <v>52.373959999999997</v>
      </c>
      <c r="K41" s="19">
        <v>4.874987</v>
      </c>
      <c r="L41" s="145" t="str">
        <f t="shared" si="3"/>
        <v>bekijk op de kaart</v>
      </c>
      <c r="M41" s="183" t="s">
        <v>670</v>
      </c>
    </row>
    <row r="42" spans="1:13" s="149" customFormat="1" ht="15" customHeight="1" x14ac:dyDescent="0.2">
      <c r="A42" s="152">
        <f t="shared" si="2"/>
        <v>40</v>
      </c>
      <c r="B42" s="47" t="s">
        <v>465</v>
      </c>
      <c r="C42" s="49" t="str">
        <f>VLOOKUP(F42,formules!$A$2:$B$500,2,FALSE)</f>
        <v>-</v>
      </c>
      <c r="D42" s="15">
        <v>124</v>
      </c>
      <c r="E42" s="26" t="s">
        <v>394</v>
      </c>
      <c r="F42" s="22" t="s">
        <v>582</v>
      </c>
      <c r="G42" s="18" t="s">
        <v>525</v>
      </c>
      <c r="H42" s="30">
        <v>120106.239</v>
      </c>
      <c r="I42" s="30">
        <v>487497.44</v>
      </c>
      <c r="J42" s="19">
        <v>52.374240999999998</v>
      </c>
      <c r="K42" s="19">
        <v>4.8747959999999999</v>
      </c>
      <c r="L42" s="145" t="str">
        <f t="shared" si="3"/>
        <v>bekijk op de kaart</v>
      </c>
      <c r="M42" s="183" t="s">
        <v>702</v>
      </c>
    </row>
    <row r="43" spans="1:13" s="149" customFormat="1" ht="15" customHeight="1" x14ac:dyDescent="0.2">
      <c r="A43" s="152">
        <f t="shared" si="2"/>
        <v>41</v>
      </c>
      <c r="B43" s="47" t="s">
        <v>465</v>
      </c>
      <c r="C43" s="49" t="str">
        <f>VLOOKUP(F43,formules!$A$2:$B$500,2,FALSE)</f>
        <v>-</v>
      </c>
      <c r="D43" s="15">
        <v>124</v>
      </c>
      <c r="E43" s="26" t="s">
        <v>395</v>
      </c>
      <c r="F43" s="22" t="s">
        <v>581</v>
      </c>
      <c r="G43" s="18" t="s">
        <v>526</v>
      </c>
      <c r="H43" s="30">
        <v>120138.212</v>
      </c>
      <c r="I43" s="30">
        <v>487498.97600000002</v>
      </c>
      <c r="J43" s="19">
        <v>52.374257</v>
      </c>
      <c r="K43" s="19">
        <v>4.8752649999999997</v>
      </c>
      <c r="L43" s="145" t="str">
        <f t="shared" si="3"/>
        <v>bekijk op de kaart</v>
      </c>
      <c r="M43" s="183" t="s">
        <v>702</v>
      </c>
    </row>
    <row r="44" spans="1:13" s="149" customFormat="1" ht="15" customHeight="1" x14ac:dyDescent="0.2">
      <c r="A44" s="152">
        <f t="shared" si="2"/>
        <v>42</v>
      </c>
      <c r="B44" s="47" t="s">
        <v>465</v>
      </c>
      <c r="C44" s="49" t="str">
        <f>VLOOKUP(F44,formules!$A$2:$B$500,2,FALSE)</f>
        <v>-</v>
      </c>
      <c r="D44" s="15">
        <v>124</v>
      </c>
      <c r="E44" s="26" t="s">
        <v>149</v>
      </c>
      <c r="F44" s="22" t="s">
        <v>225</v>
      </c>
      <c r="G44" s="18" t="s">
        <v>361</v>
      </c>
      <c r="H44" s="30">
        <v>116360.808</v>
      </c>
      <c r="I44" s="30">
        <v>487661.75599999999</v>
      </c>
      <c r="J44" s="19">
        <v>52.375467</v>
      </c>
      <c r="K44" s="19">
        <v>4.8197780000000003</v>
      </c>
      <c r="L44" s="145" t="str">
        <f t="shared" si="3"/>
        <v>bekijk op de kaart</v>
      </c>
      <c r="M44" s="183" t="s">
        <v>703</v>
      </c>
    </row>
    <row r="45" spans="1:13" s="149" customFormat="1" ht="15" customHeight="1" x14ac:dyDescent="0.2">
      <c r="A45" s="152">
        <f t="shared" si="2"/>
        <v>43</v>
      </c>
      <c r="B45" s="47" t="s">
        <v>465</v>
      </c>
      <c r="C45" s="49" t="str">
        <f>VLOOKUP(F45,formules!$A$2:$B$500,2,FALSE)</f>
        <v>-</v>
      </c>
      <c r="D45" s="15">
        <v>124</v>
      </c>
      <c r="E45" s="26" t="s">
        <v>397</v>
      </c>
      <c r="F45" s="22" t="s">
        <v>583</v>
      </c>
      <c r="G45" s="18" t="s">
        <v>528</v>
      </c>
      <c r="H45" s="30">
        <v>117850.66</v>
      </c>
      <c r="I45" s="30">
        <v>487261.59899999999</v>
      </c>
      <c r="J45" s="19">
        <v>52.371972999999997</v>
      </c>
      <c r="K45" s="19">
        <v>4.8417000000000003</v>
      </c>
      <c r="L45" s="145" t="str">
        <f t="shared" si="3"/>
        <v>bekijk op de kaart</v>
      </c>
      <c r="M45" s="183" t="s">
        <v>670</v>
      </c>
    </row>
    <row r="46" spans="1:13" s="149" customFormat="1" ht="15" customHeight="1" x14ac:dyDescent="0.2">
      <c r="A46" s="152">
        <f t="shared" si="2"/>
        <v>44</v>
      </c>
      <c r="B46" s="47" t="s">
        <v>465</v>
      </c>
      <c r="C46" s="49" t="str">
        <f>VLOOKUP(F46,formules!$A$2:$B$500,2,FALSE)</f>
        <v>-</v>
      </c>
      <c r="D46" s="15">
        <v>124</v>
      </c>
      <c r="E46" s="26" t="s">
        <v>399</v>
      </c>
      <c r="F46" s="22" t="s">
        <v>584</v>
      </c>
      <c r="G46" s="18" t="s">
        <v>529</v>
      </c>
      <c r="H46" s="30">
        <v>117828.226</v>
      </c>
      <c r="I46" s="30">
        <v>487314.25699999998</v>
      </c>
      <c r="J46" s="19">
        <v>52.372444999999999</v>
      </c>
      <c r="K46" s="19">
        <v>4.8413649999999997</v>
      </c>
      <c r="L46" s="145" t="str">
        <f t="shared" si="3"/>
        <v>bekijk op de kaart</v>
      </c>
      <c r="M46" s="183" t="s">
        <v>705</v>
      </c>
    </row>
    <row r="47" spans="1:13" s="149" customFormat="1" ht="15" customHeight="1" x14ac:dyDescent="0.2">
      <c r="A47" s="152">
        <f t="shared" si="2"/>
        <v>45</v>
      </c>
      <c r="B47" s="47" t="s">
        <v>465</v>
      </c>
      <c r="C47" s="49" t="str">
        <f>VLOOKUP(F47,formules!$A$2:$B$500,2,FALSE)</f>
        <v>-</v>
      </c>
      <c r="D47" s="15">
        <v>124</v>
      </c>
      <c r="E47" s="26" t="s">
        <v>400</v>
      </c>
      <c r="F47" s="22" t="s">
        <v>585</v>
      </c>
      <c r="G47" s="18" t="s">
        <v>530</v>
      </c>
      <c r="H47" s="30">
        <v>117917.397</v>
      </c>
      <c r="I47" s="30">
        <v>487314.57500000001</v>
      </c>
      <c r="J47" s="19">
        <v>52.372453999999998</v>
      </c>
      <c r="K47" s="19">
        <v>4.8426739999999997</v>
      </c>
      <c r="L47" s="145" t="str">
        <f t="shared" si="3"/>
        <v>bekijk op de kaart</v>
      </c>
      <c r="M47" s="183" t="s">
        <v>667</v>
      </c>
    </row>
    <row r="48" spans="1:13" s="181" customFormat="1" ht="15" customHeight="1" x14ac:dyDescent="0.2">
      <c r="A48" s="170">
        <f t="shared" si="2"/>
        <v>46</v>
      </c>
      <c r="B48" s="171" t="s">
        <v>465</v>
      </c>
      <c r="C48" s="172" t="str">
        <f>VLOOKUP(F48,formules!$A$2:$B$500,2,FALSE)</f>
        <v>-</v>
      </c>
      <c r="D48" s="173">
        <v>124</v>
      </c>
      <c r="E48" s="175" t="s">
        <v>401</v>
      </c>
      <c r="F48" s="176" t="s">
        <v>586</v>
      </c>
      <c r="G48" s="177" t="s">
        <v>531</v>
      </c>
      <c r="H48" s="178"/>
      <c r="I48" s="178"/>
      <c r="J48" s="179">
        <v>52.363599000000001</v>
      </c>
      <c r="K48" s="179">
        <v>4.8788900000000002</v>
      </c>
      <c r="L48" s="180" t="str">
        <f t="shared" si="3"/>
        <v>bekijk op de kaart</v>
      </c>
      <c r="M48" s="183" t="s">
        <v>706</v>
      </c>
    </row>
    <row r="49" spans="1:13" s="181" customFormat="1" ht="15" customHeight="1" x14ac:dyDescent="0.2">
      <c r="A49" s="170">
        <f t="shared" si="2"/>
        <v>47</v>
      </c>
      <c r="B49" s="171" t="s">
        <v>465</v>
      </c>
      <c r="C49" s="172" t="str">
        <f>VLOOKUP(F49,formules!$A$2:$B$500,2,FALSE)</f>
        <v>-</v>
      </c>
      <c r="D49" s="173">
        <v>124</v>
      </c>
      <c r="E49" s="175" t="s">
        <v>402</v>
      </c>
      <c r="F49" s="176" t="s">
        <v>588</v>
      </c>
      <c r="G49" s="177" t="s">
        <v>532</v>
      </c>
      <c r="H49" s="178">
        <v>120364.602</v>
      </c>
      <c r="I49" s="178">
        <v>486326.29200000002</v>
      </c>
      <c r="J49" s="179">
        <v>52.363731999999999</v>
      </c>
      <c r="K49" s="179">
        <v>4.8787099999999999</v>
      </c>
      <c r="L49" s="193" t="str">
        <f>HYPERLINK("http://maps.google.com/maps?q="&amp;(LEFT(J49,2)&amp;"."&amp;(RIGHT(ROUND(J49,6)*1000000,6)))&amp;","&amp;(LEFT(K49,1)&amp;"."&amp;(RIGHT(ROUND(K49,6)*1000000,6))),"bekijk op de kaart")</f>
        <v>bekijk op de kaart</v>
      </c>
      <c r="M49" s="183" t="s">
        <v>705</v>
      </c>
    </row>
    <row r="50" spans="1:13" s="181" customFormat="1" ht="15" customHeight="1" x14ac:dyDescent="0.2">
      <c r="A50" s="170">
        <f t="shared" si="2"/>
        <v>48</v>
      </c>
      <c r="B50" s="171" t="s">
        <v>465</v>
      </c>
      <c r="C50" s="172" t="str">
        <f>VLOOKUP(F50,formules!$A$2:$B$500,2,FALSE)</f>
        <v>-</v>
      </c>
      <c r="D50" s="173">
        <v>124</v>
      </c>
      <c r="E50" s="175" t="s">
        <v>238</v>
      </c>
      <c r="F50" s="176" t="s">
        <v>587</v>
      </c>
      <c r="G50" s="177" t="s">
        <v>533</v>
      </c>
      <c r="H50" s="178">
        <v>120373.311</v>
      </c>
      <c r="I50" s="178">
        <v>486356.587</v>
      </c>
      <c r="J50" s="179">
        <v>52.364004999999999</v>
      </c>
      <c r="K50" s="179">
        <v>4.8788349999999996</v>
      </c>
      <c r="L50" s="180" t="str">
        <f t="shared" si="3"/>
        <v>bekijk op de kaart</v>
      </c>
      <c r="M50" s="183" t="s">
        <v>701</v>
      </c>
    </row>
    <row r="51" spans="1:13" s="149" customFormat="1" ht="15" customHeight="1" x14ac:dyDescent="0.2">
      <c r="A51" s="152">
        <f t="shared" si="2"/>
        <v>49</v>
      </c>
      <c r="B51" s="47" t="s">
        <v>465</v>
      </c>
      <c r="C51" s="49" t="str">
        <f>VLOOKUP(F51,formules!$A$2:$B$500,2,FALSE)</f>
        <v>-</v>
      </c>
      <c r="D51" s="15">
        <v>124</v>
      </c>
      <c r="E51" s="26" t="s">
        <v>150</v>
      </c>
      <c r="F51" s="22" t="s">
        <v>226</v>
      </c>
      <c r="G51" s="18" t="s">
        <v>362</v>
      </c>
      <c r="H51" s="30">
        <v>116285.46799999999</v>
      </c>
      <c r="I51" s="30">
        <v>487637.66100000002</v>
      </c>
      <c r="J51" s="19">
        <v>52.375245</v>
      </c>
      <c r="K51" s="19">
        <v>4.8186749999999998</v>
      </c>
      <c r="L51" s="145" t="str">
        <f t="shared" si="3"/>
        <v>bekijk op de kaart</v>
      </c>
      <c r="M51" s="183" t="s">
        <v>699</v>
      </c>
    </row>
    <row r="52" spans="1:13" s="149" customFormat="1" ht="15" customHeight="1" x14ac:dyDescent="0.2">
      <c r="A52" s="152">
        <f t="shared" si="2"/>
        <v>50</v>
      </c>
      <c r="B52" s="47" t="s">
        <v>465</v>
      </c>
      <c r="C52" s="49" t="str">
        <f>VLOOKUP(F52,formules!$A$2:$B$500,2,FALSE)</f>
        <v>-</v>
      </c>
      <c r="D52" s="15">
        <v>124</v>
      </c>
      <c r="E52" s="26" t="s">
        <v>239</v>
      </c>
      <c r="F52" s="22" t="s">
        <v>589</v>
      </c>
      <c r="G52" s="18" t="s">
        <v>534</v>
      </c>
      <c r="H52" s="30">
        <v>117853.80499999999</v>
      </c>
      <c r="I52" s="30">
        <v>485652.17499999999</v>
      </c>
      <c r="J52" s="19">
        <v>52.357509</v>
      </c>
      <c r="K52" s="19">
        <v>4.8419239999999997</v>
      </c>
      <c r="L52" s="145" t="str">
        <f t="shared" si="3"/>
        <v>bekijk op de kaart</v>
      </c>
      <c r="M52" s="183" t="s">
        <v>670</v>
      </c>
    </row>
    <row r="53" spans="1:13" s="149" customFormat="1" ht="15" customHeight="1" x14ac:dyDescent="0.2">
      <c r="A53" s="152">
        <f t="shared" si="2"/>
        <v>51</v>
      </c>
      <c r="B53" s="47" t="s">
        <v>465</v>
      </c>
      <c r="C53" s="49" t="str">
        <f>VLOOKUP(F53,formules!$A$2:$B$500,2,FALSE)</f>
        <v>-</v>
      </c>
      <c r="D53" s="15">
        <v>124</v>
      </c>
      <c r="E53" s="26" t="s">
        <v>240</v>
      </c>
      <c r="F53" s="22" t="s">
        <v>590</v>
      </c>
      <c r="G53" s="18" t="s">
        <v>535</v>
      </c>
      <c r="H53" s="30">
        <v>117845.607</v>
      </c>
      <c r="I53" s="30">
        <v>485721.06199999998</v>
      </c>
      <c r="J53" s="19">
        <v>52.358128000000001</v>
      </c>
      <c r="K53" s="19">
        <v>4.8417960000000004</v>
      </c>
      <c r="L53" s="145" t="str">
        <f t="shared" si="3"/>
        <v>bekijk op de kaart</v>
      </c>
      <c r="M53" s="183" t="s">
        <v>705</v>
      </c>
    </row>
    <row r="54" spans="1:13" s="149" customFormat="1" ht="15" customHeight="1" x14ac:dyDescent="0.2">
      <c r="A54" s="152">
        <f t="shared" si="2"/>
        <v>52</v>
      </c>
      <c r="B54" s="47" t="s">
        <v>465</v>
      </c>
      <c r="C54" s="49" t="str">
        <f>VLOOKUP(F54,formules!$A$2:$B$500,2,FALSE)</f>
        <v>-</v>
      </c>
      <c r="D54" s="15">
        <v>124</v>
      </c>
      <c r="E54" s="26" t="s">
        <v>241</v>
      </c>
      <c r="F54" s="22" t="s">
        <v>591</v>
      </c>
      <c r="G54" s="18" t="s">
        <v>536</v>
      </c>
      <c r="H54" s="30">
        <v>117929.12699999999</v>
      </c>
      <c r="I54" s="30">
        <v>485733.50300000003</v>
      </c>
      <c r="J54" s="19">
        <v>52.358244999999997</v>
      </c>
      <c r="K54" s="19">
        <v>4.8430210000000002</v>
      </c>
      <c r="L54" s="145" t="str">
        <f t="shared" si="3"/>
        <v>bekijk op de kaart</v>
      </c>
      <c r="M54" s="183" t="s">
        <v>667</v>
      </c>
    </row>
    <row r="55" spans="1:13" s="149" customFormat="1" ht="15" customHeight="1" x14ac:dyDescent="0.2">
      <c r="A55" s="152">
        <f t="shared" si="2"/>
        <v>53</v>
      </c>
      <c r="B55" s="47" t="s">
        <v>465</v>
      </c>
      <c r="C55" s="49" t="str">
        <f>VLOOKUP(F55,formules!$A$2:$B$500,2,FALSE)</f>
        <v>-</v>
      </c>
      <c r="D55" s="15">
        <v>124</v>
      </c>
      <c r="E55" s="26" t="s">
        <v>242</v>
      </c>
      <c r="F55" s="22" t="s">
        <v>592</v>
      </c>
      <c r="G55" s="18" t="s">
        <v>537</v>
      </c>
      <c r="H55" s="30">
        <v>120922.504</v>
      </c>
      <c r="I55" s="30">
        <v>485903.36599999998</v>
      </c>
      <c r="J55" s="19">
        <v>52.359966</v>
      </c>
      <c r="K55" s="19">
        <v>4.8869429999999996</v>
      </c>
      <c r="L55" s="145" t="str">
        <f t="shared" si="3"/>
        <v>bekijk op de kaart</v>
      </c>
      <c r="M55" s="183" t="s">
        <v>669</v>
      </c>
    </row>
    <row r="56" spans="1:13" s="149" customFormat="1" ht="15" customHeight="1" x14ac:dyDescent="0.2">
      <c r="A56" s="152">
        <f t="shared" si="2"/>
        <v>54</v>
      </c>
      <c r="B56" s="47" t="s">
        <v>465</v>
      </c>
      <c r="C56" s="49" t="str">
        <f>VLOOKUP(F56,formules!$A$2:$B$500,2,FALSE)</f>
        <v>-</v>
      </c>
      <c r="D56" s="15">
        <v>124</v>
      </c>
      <c r="E56" s="26" t="s">
        <v>243</v>
      </c>
      <c r="F56" s="22" t="s">
        <v>594</v>
      </c>
      <c r="G56" s="18" t="s">
        <v>538</v>
      </c>
      <c r="H56" s="30">
        <v>120901.554</v>
      </c>
      <c r="I56" s="30">
        <v>485910.59</v>
      </c>
      <c r="J56" s="19">
        <v>52.360028999999997</v>
      </c>
      <c r="K56" s="19">
        <v>4.8866350000000001</v>
      </c>
      <c r="L56" s="145" t="str">
        <f t="shared" si="3"/>
        <v>bekijk op de kaart</v>
      </c>
      <c r="M56" s="183" t="s">
        <v>672</v>
      </c>
    </row>
    <row r="57" spans="1:13" s="149" customFormat="1" ht="15" customHeight="1" x14ac:dyDescent="0.2">
      <c r="A57" s="152">
        <f t="shared" si="2"/>
        <v>55</v>
      </c>
      <c r="B57" s="47" t="s">
        <v>465</v>
      </c>
      <c r="C57" s="49" t="str">
        <f>VLOOKUP(F57,formules!$A$2:$B$500,2,FALSE)</f>
        <v>-</v>
      </c>
      <c r="D57" s="15">
        <v>124</v>
      </c>
      <c r="E57" s="26" t="s">
        <v>244</v>
      </c>
      <c r="F57" s="22" t="s">
        <v>593</v>
      </c>
      <c r="G57" s="18" t="s">
        <v>537</v>
      </c>
      <c r="H57" s="30">
        <v>120910.31600000001</v>
      </c>
      <c r="I57" s="30">
        <v>485924.66899999999</v>
      </c>
      <c r="J57" s="19">
        <v>52.360156000000003</v>
      </c>
      <c r="K57" s="19">
        <v>4.8867620000000001</v>
      </c>
      <c r="L57" s="145" t="str">
        <f t="shared" si="3"/>
        <v>bekijk op de kaart</v>
      </c>
      <c r="M57" s="183" t="s">
        <v>673</v>
      </c>
    </row>
    <row r="58" spans="1:13" s="149" customFormat="1" ht="15" customHeight="1" x14ac:dyDescent="0.2">
      <c r="A58" s="152">
        <f t="shared" si="2"/>
        <v>56</v>
      </c>
      <c r="B58" s="47" t="s">
        <v>465</v>
      </c>
      <c r="C58" s="49" t="str">
        <f>VLOOKUP(F58,formules!$A$2:$B$500,2,FALSE)</f>
        <v>-</v>
      </c>
      <c r="D58" s="15">
        <v>124</v>
      </c>
      <c r="E58" s="26" t="s">
        <v>245</v>
      </c>
      <c r="F58" s="101" t="s">
        <v>595</v>
      </c>
      <c r="G58" s="18" t="s">
        <v>539</v>
      </c>
      <c r="H58" s="30">
        <v>118978.247</v>
      </c>
      <c r="I58" s="30">
        <v>483359.2</v>
      </c>
      <c r="J58" s="19">
        <v>52.336976999999997</v>
      </c>
      <c r="K58" s="19">
        <v>4.8586749999999999</v>
      </c>
      <c r="L58" s="145" t="str">
        <f t="shared" si="3"/>
        <v>bekijk op de kaart</v>
      </c>
      <c r="M58" s="183" t="s">
        <v>671</v>
      </c>
    </row>
    <row r="59" spans="1:13" s="149" customFormat="1" ht="15" customHeight="1" x14ac:dyDescent="0.2">
      <c r="A59" s="152">
        <f t="shared" si="2"/>
        <v>57</v>
      </c>
      <c r="B59" s="47" t="s">
        <v>465</v>
      </c>
      <c r="C59" s="49" t="str">
        <f>VLOOKUP(F59,formules!$A$2:$B$500,2,FALSE)</f>
        <v>-</v>
      </c>
      <c r="D59" s="15">
        <v>124</v>
      </c>
      <c r="E59" s="26" t="s">
        <v>246</v>
      </c>
      <c r="F59" s="22" t="s">
        <v>596</v>
      </c>
      <c r="G59" s="18" t="s">
        <v>540</v>
      </c>
      <c r="H59" s="30">
        <v>118891.213</v>
      </c>
      <c r="I59" s="30">
        <v>483345.174</v>
      </c>
      <c r="J59" s="19">
        <v>52.336844999999997</v>
      </c>
      <c r="K59" s="19">
        <v>4.8574000000000002</v>
      </c>
      <c r="L59" s="145" t="str">
        <f t="shared" si="3"/>
        <v>bekijk op de kaart</v>
      </c>
      <c r="M59" s="183" t="s">
        <v>670</v>
      </c>
    </row>
    <row r="60" spans="1:13" s="149" customFormat="1" ht="15" customHeight="1" x14ac:dyDescent="0.2">
      <c r="A60" s="152">
        <f t="shared" si="2"/>
        <v>58</v>
      </c>
      <c r="B60" s="47" t="s">
        <v>465</v>
      </c>
      <c r="C60" s="49" t="str">
        <f>VLOOKUP(F60,formules!$A$2:$B$500,2,FALSE)</f>
        <v>-</v>
      </c>
      <c r="D60" s="15">
        <v>124</v>
      </c>
      <c r="E60" s="26" t="s">
        <v>247</v>
      </c>
      <c r="F60" s="22" t="s">
        <v>597</v>
      </c>
      <c r="G60" s="18" t="s">
        <v>541</v>
      </c>
      <c r="H60" s="30">
        <v>118941.96400000001</v>
      </c>
      <c r="I60" s="30">
        <v>483586.43699999998</v>
      </c>
      <c r="J60" s="19">
        <v>52.339016000000001</v>
      </c>
      <c r="K60" s="19">
        <v>4.8581190000000003</v>
      </c>
      <c r="L60" s="145" t="str">
        <f t="shared" si="3"/>
        <v>bekijk op de kaart</v>
      </c>
      <c r="M60" s="183" t="s">
        <v>700</v>
      </c>
    </row>
    <row r="61" spans="1:13" s="149" customFormat="1" ht="15" customHeight="1" x14ac:dyDescent="0.2">
      <c r="A61" s="152">
        <f t="shared" si="2"/>
        <v>59</v>
      </c>
      <c r="B61" s="47" t="s">
        <v>465</v>
      </c>
      <c r="C61" s="49" t="str">
        <f>VLOOKUP(F61,formules!$A$2:$B$500,2,FALSE)</f>
        <v>-</v>
      </c>
      <c r="D61" s="15">
        <v>124</v>
      </c>
      <c r="E61" s="26" t="s">
        <v>151</v>
      </c>
      <c r="F61" s="22" t="s">
        <v>224</v>
      </c>
      <c r="G61" s="18" t="s">
        <v>361</v>
      </c>
      <c r="H61" s="30">
        <v>116334.894</v>
      </c>
      <c r="I61" s="30">
        <v>487738.66800000001</v>
      </c>
      <c r="J61" s="19">
        <v>52.376156000000002</v>
      </c>
      <c r="K61" s="19">
        <v>4.8193890000000001</v>
      </c>
      <c r="L61" s="145" t="str">
        <f t="shared" si="3"/>
        <v>bekijk op de kaart</v>
      </c>
      <c r="M61" s="183" t="s">
        <v>704</v>
      </c>
    </row>
    <row r="62" spans="1:13" s="149" customFormat="1" ht="15" customHeight="1" x14ac:dyDescent="0.2">
      <c r="A62" s="152">
        <f t="shared" si="2"/>
        <v>60</v>
      </c>
      <c r="B62" s="47" t="s">
        <v>465</v>
      </c>
      <c r="C62" s="49" t="str">
        <f>VLOOKUP(F62,formules!$A$2:$B$500,2,FALSE)</f>
        <v>-</v>
      </c>
      <c r="D62" s="15">
        <v>124</v>
      </c>
      <c r="E62" s="26" t="s">
        <v>138</v>
      </c>
      <c r="F62" s="22" t="s">
        <v>604</v>
      </c>
      <c r="G62" s="18" t="s">
        <v>235</v>
      </c>
      <c r="H62" s="30">
        <v>121152.18</v>
      </c>
      <c r="I62" s="30">
        <v>482991.06900000002</v>
      </c>
      <c r="J62" s="19">
        <v>52.333806000000003</v>
      </c>
      <c r="K62" s="19">
        <v>4.8906080000000003</v>
      </c>
      <c r="L62" s="145" t="str">
        <f t="shared" si="3"/>
        <v>bekijk op de kaart</v>
      </c>
      <c r="M62" s="183" t="s">
        <v>671</v>
      </c>
    </row>
    <row r="63" spans="1:13" s="149" customFormat="1" ht="15" customHeight="1" x14ac:dyDescent="0.2">
      <c r="A63" s="152">
        <f t="shared" si="2"/>
        <v>61</v>
      </c>
      <c r="B63" s="47" t="s">
        <v>465</v>
      </c>
      <c r="C63" s="49" t="str">
        <f>VLOOKUP(F63,formules!$A$2:$B$500,2,FALSE)</f>
        <v>-</v>
      </c>
      <c r="D63" s="15">
        <v>124</v>
      </c>
      <c r="E63" s="26" t="s">
        <v>139</v>
      </c>
      <c r="F63" s="22" t="s">
        <v>605</v>
      </c>
      <c r="G63" s="18" t="s">
        <v>237</v>
      </c>
      <c r="H63" s="30">
        <v>121093.092</v>
      </c>
      <c r="I63" s="30">
        <v>483040.31800000003</v>
      </c>
      <c r="J63" s="19">
        <v>52.334245000000003</v>
      </c>
      <c r="K63" s="19">
        <v>4.8897360000000001</v>
      </c>
      <c r="L63" s="145" t="str">
        <f t="shared" si="3"/>
        <v>bekijk op de kaart</v>
      </c>
      <c r="M63" s="183" t="s">
        <v>670</v>
      </c>
    </row>
    <row r="64" spans="1:13" s="149" customFormat="1" ht="15" customHeight="1" x14ac:dyDescent="0.2">
      <c r="A64" s="152">
        <f t="shared" si="2"/>
        <v>62</v>
      </c>
      <c r="B64" s="47" t="s">
        <v>465</v>
      </c>
      <c r="C64" s="49" t="str">
        <f>VLOOKUP(F64,formules!$A$2:$B$500,2,FALSE)</f>
        <v>-</v>
      </c>
      <c r="D64" s="15">
        <v>124</v>
      </c>
      <c r="E64" s="26" t="s">
        <v>248</v>
      </c>
      <c r="F64" s="22" t="s">
        <v>606</v>
      </c>
      <c r="G64" s="18" t="s">
        <v>235</v>
      </c>
      <c r="H64" s="30">
        <v>121219</v>
      </c>
      <c r="I64" s="30">
        <v>483404</v>
      </c>
      <c r="J64" s="19">
        <v>52.337521000000002</v>
      </c>
      <c r="K64" s="19">
        <v>4.8915470000000001</v>
      </c>
      <c r="L64" s="145" t="str">
        <f t="shared" si="3"/>
        <v>bekijk op de kaart</v>
      </c>
      <c r="M64" s="183" t="s">
        <v>673</v>
      </c>
    </row>
    <row r="65" spans="1:13" s="149" customFormat="1" ht="15" customHeight="1" x14ac:dyDescent="0.2">
      <c r="A65" s="152">
        <f t="shared" si="2"/>
        <v>63</v>
      </c>
      <c r="B65" s="47" t="s">
        <v>465</v>
      </c>
      <c r="C65" s="49" t="str">
        <f>VLOOKUP(F65,formules!$A$2:$B$500,2,FALSE)</f>
        <v>-</v>
      </c>
      <c r="D65" s="15">
        <v>124</v>
      </c>
      <c r="E65" s="26" t="s">
        <v>249</v>
      </c>
      <c r="F65" s="22" t="s">
        <v>598</v>
      </c>
      <c r="G65" s="18" t="s">
        <v>236</v>
      </c>
      <c r="H65" s="30">
        <v>121264.633</v>
      </c>
      <c r="I65" s="30">
        <v>483440.10399999999</v>
      </c>
      <c r="J65" s="19">
        <v>52.337848999999999</v>
      </c>
      <c r="K65" s="19">
        <v>4.8922129999999999</v>
      </c>
      <c r="L65" s="145" t="str">
        <f t="shared" si="3"/>
        <v>bekijk op de kaart</v>
      </c>
      <c r="M65" s="183" t="s">
        <v>667</v>
      </c>
    </row>
    <row r="66" spans="1:13" s="149" customFormat="1" ht="15" customHeight="1" x14ac:dyDescent="0.2">
      <c r="A66" s="152">
        <f t="shared" si="2"/>
        <v>64</v>
      </c>
      <c r="B66" s="47" t="s">
        <v>465</v>
      </c>
      <c r="C66" s="49" t="str">
        <f>VLOOKUP(F66,formules!$A$2:$B$500,2,FALSE)</f>
        <v>-</v>
      </c>
      <c r="D66" s="15">
        <v>124</v>
      </c>
      <c r="E66" s="26" t="s">
        <v>250</v>
      </c>
      <c r="F66" s="22" t="s">
        <v>598</v>
      </c>
      <c r="G66" s="18" t="s">
        <v>236</v>
      </c>
      <c r="H66" s="30">
        <v>121264.633</v>
      </c>
      <c r="I66" s="30">
        <v>483440.10399999999</v>
      </c>
      <c r="J66" s="19">
        <v>52.337848999999999</v>
      </c>
      <c r="K66" s="19">
        <v>4.8922129999999999</v>
      </c>
      <c r="L66" s="145" t="str">
        <f t="shared" si="3"/>
        <v>bekijk op de kaart</v>
      </c>
      <c r="M66" s="183" t="s">
        <v>667</v>
      </c>
    </row>
    <row r="67" spans="1:13" s="149" customFormat="1" ht="15" customHeight="1" x14ac:dyDescent="0.2">
      <c r="A67" s="152">
        <f t="shared" ref="A67:A98" si="4">A66+1</f>
        <v>65</v>
      </c>
      <c r="B67" s="47" t="s">
        <v>465</v>
      </c>
      <c r="C67" s="49" t="str">
        <f>VLOOKUP(F67,formules!$A$2:$B$500,2,FALSE)</f>
        <v>-</v>
      </c>
      <c r="D67" s="15">
        <v>124</v>
      </c>
      <c r="E67" s="26" t="s">
        <v>254</v>
      </c>
      <c r="F67" s="22" t="s">
        <v>600</v>
      </c>
      <c r="G67" s="18" t="s">
        <v>21</v>
      </c>
      <c r="H67" s="30">
        <v>122536.363</v>
      </c>
      <c r="I67" s="30">
        <v>485920.87099999998</v>
      </c>
      <c r="J67" s="19">
        <v>52.360221000000003</v>
      </c>
      <c r="K67" s="19">
        <v>4.9106319999999997</v>
      </c>
      <c r="L67" s="145" t="str">
        <f t="shared" ref="L67:L98" si="5">HYPERLINK("http://maps.google.com/maps?q="&amp;(LEFT(J67,2)&amp;"."&amp;(RIGHT(ROUND(J67,6)*1000000,6)))&amp;","&amp;(LEFT(K67,1)&amp;"."&amp;(RIGHT(ROUND(K67,6)*1000000,6))),"bekijk op de kaart")</f>
        <v>bekijk op de kaart</v>
      </c>
      <c r="M67" s="188" t="s">
        <v>666</v>
      </c>
    </row>
    <row r="68" spans="1:13" s="149" customFormat="1" ht="15" customHeight="1" x14ac:dyDescent="0.2">
      <c r="A68" s="152">
        <f t="shared" si="4"/>
        <v>66</v>
      </c>
      <c r="B68" s="47" t="s">
        <v>465</v>
      </c>
      <c r="C68" s="49" t="str">
        <f>VLOOKUP(F68,formules!$A$2:$B$500,2,FALSE)</f>
        <v>-</v>
      </c>
      <c r="D68" s="15">
        <v>124</v>
      </c>
      <c r="E68" s="26" t="s">
        <v>251</v>
      </c>
      <c r="F68" s="22" t="s">
        <v>603</v>
      </c>
      <c r="G68" s="18" t="s">
        <v>18</v>
      </c>
      <c r="H68" s="30">
        <v>122093.033</v>
      </c>
      <c r="I68" s="30">
        <v>485661.78399999999</v>
      </c>
      <c r="J68" s="19">
        <v>52.357866000000001</v>
      </c>
      <c r="K68" s="19">
        <v>4.9041499999999996</v>
      </c>
      <c r="L68" s="145" t="str">
        <f t="shared" si="5"/>
        <v>bekijk op de kaart</v>
      </c>
      <c r="M68" s="183" t="s">
        <v>706</v>
      </c>
    </row>
    <row r="69" spans="1:13" s="149" customFormat="1" ht="15" customHeight="1" x14ac:dyDescent="0.2">
      <c r="A69" s="152">
        <f t="shared" si="4"/>
        <v>67</v>
      </c>
      <c r="B69" s="47" t="s">
        <v>465</v>
      </c>
      <c r="C69" s="49" t="str">
        <f>VLOOKUP(F69,formules!$A$2:$B$500,2,FALSE)</f>
        <v>-</v>
      </c>
      <c r="D69" s="15">
        <v>124</v>
      </c>
      <c r="E69" s="26" t="s">
        <v>252</v>
      </c>
      <c r="F69" s="22" t="s">
        <v>599</v>
      </c>
      <c r="G69" s="18" t="s">
        <v>19</v>
      </c>
      <c r="H69" s="30">
        <v>122042.548</v>
      </c>
      <c r="I69" s="30">
        <v>485757.22600000002</v>
      </c>
      <c r="J69" s="19">
        <v>52.358721000000003</v>
      </c>
      <c r="K69" s="19">
        <v>4.9033990000000003</v>
      </c>
      <c r="L69" s="145" t="str">
        <f t="shared" si="5"/>
        <v>bekijk op de kaart</v>
      </c>
      <c r="M69" s="183" t="s">
        <v>705</v>
      </c>
    </row>
    <row r="70" spans="1:13" s="149" customFormat="1" ht="15" customHeight="1" x14ac:dyDescent="0.2">
      <c r="A70" s="152">
        <f t="shared" si="4"/>
        <v>68</v>
      </c>
      <c r="B70" s="47" t="s">
        <v>465</v>
      </c>
      <c r="C70" s="49" t="str">
        <f>VLOOKUP(F70,formules!$A$2:$B$500,2,FALSE)</f>
        <v>-</v>
      </c>
      <c r="D70" s="15">
        <v>124</v>
      </c>
      <c r="E70" s="26" t="s">
        <v>253</v>
      </c>
      <c r="F70" s="22" t="s">
        <v>607</v>
      </c>
      <c r="G70" s="18" t="s">
        <v>20</v>
      </c>
      <c r="H70" s="30">
        <v>122613.06200000001</v>
      </c>
      <c r="I70" s="30">
        <v>483087.05800000002</v>
      </c>
      <c r="J70" s="19">
        <v>52.334757000000003</v>
      </c>
      <c r="K70" s="19">
        <v>4.9120309999999998</v>
      </c>
      <c r="L70" s="145" t="str">
        <f t="shared" si="5"/>
        <v>bekijk op de kaart</v>
      </c>
      <c r="M70" s="183" t="s">
        <v>670</v>
      </c>
    </row>
    <row r="71" spans="1:13" s="149" customFormat="1" ht="15" customHeight="1" x14ac:dyDescent="0.2">
      <c r="A71" s="152">
        <f t="shared" si="4"/>
        <v>69</v>
      </c>
      <c r="B71" s="47" t="s">
        <v>465</v>
      </c>
      <c r="C71" s="49" t="str">
        <f>VLOOKUP(F71,formules!$A$2:$B$500,2,FALSE)</f>
        <v>-</v>
      </c>
      <c r="D71" s="15">
        <v>124</v>
      </c>
      <c r="E71" s="26" t="s">
        <v>116</v>
      </c>
      <c r="F71" s="22" t="s">
        <v>228</v>
      </c>
      <c r="G71" s="18" t="s">
        <v>542</v>
      </c>
      <c r="H71" s="30"/>
      <c r="I71" s="30"/>
      <c r="J71" s="179">
        <v>52.365940999999999</v>
      </c>
      <c r="K71" s="179">
        <v>4.8037850000000004</v>
      </c>
      <c r="L71" s="145" t="str">
        <f t="shared" si="5"/>
        <v>bekijk op de kaart</v>
      </c>
      <c r="M71" s="183" t="s">
        <v>706</v>
      </c>
    </row>
    <row r="72" spans="1:13" s="149" customFormat="1" ht="15" customHeight="1" x14ac:dyDescent="0.2">
      <c r="A72" s="152">
        <f t="shared" si="4"/>
        <v>70</v>
      </c>
      <c r="B72" s="47" t="s">
        <v>465</v>
      </c>
      <c r="C72" s="49" t="str">
        <f>VLOOKUP(F72,formules!$A$2:$B$500,2,FALSE)</f>
        <v>-</v>
      </c>
      <c r="D72" s="15">
        <v>124</v>
      </c>
      <c r="E72" s="26" t="s">
        <v>255</v>
      </c>
      <c r="F72" s="22" t="s">
        <v>601</v>
      </c>
      <c r="G72" s="18" t="s">
        <v>22</v>
      </c>
      <c r="H72" s="30">
        <v>122399.462</v>
      </c>
      <c r="I72" s="30">
        <v>485884.39399999997</v>
      </c>
      <c r="J72" s="19">
        <v>52.359884999999998</v>
      </c>
      <c r="K72" s="19">
        <v>4.9086259999999999</v>
      </c>
      <c r="L72" s="145" t="str">
        <f t="shared" si="5"/>
        <v>bekijk op de kaart</v>
      </c>
      <c r="M72" s="183" t="s">
        <v>706</v>
      </c>
    </row>
    <row r="73" spans="1:13" s="149" customFormat="1" ht="15" customHeight="1" x14ac:dyDescent="0.2">
      <c r="A73" s="152">
        <f t="shared" si="4"/>
        <v>71</v>
      </c>
      <c r="B73" s="47" t="s">
        <v>465</v>
      </c>
      <c r="C73" s="49" t="str">
        <f>VLOOKUP(F73,formules!$A$2:$B$500,2,FALSE)</f>
        <v>-</v>
      </c>
      <c r="D73" s="15">
        <v>124</v>
      </c>
      <c r="E73" s="26" t="s">
        <v>256</v>
      </c>
      <c r="F73" s="22" t="s">
        <v>602</v>
      </c>
      <c r="G73" s="18" t="s">
        <v>22</v>
      </c>
      <c r="H73" s="30">
        <v>122398.36599999999</v>
      </c>
      <c r="I73" s="30">
        <v>485945.266</v>
      </c>
      <c r="J73" s="19">
        <v>52.360432000000003</v>
      </c>
      <c r="K73" s="19">
        <v>4.9086040000000004</v>
      </c>
      <c r="L73" s="145" t="str">
        <f t="shared" si="5"/>
        <v>bekijk op de kaart</v>
      </c>
      <c r="M73" s="183" t="s">
        <v>701</v>
      </c>
    </row>
    <row r="74" spans="1:13" s="149" customFormat="1" ht="15" customHeight="1" x14ac:dyDescent="0.2">
      <c r="A74" s="152">
        <f t="shared" si="4"/>
        <v>72</v>
      </c>
      <c r="B74" s="47" t="s">
        <v>465</v>
      </c>
      <c r="C74" s="49" t="str">
        <f>VLOOKUP(F74,formules!$A$2:$B$500,2,FALSE)</f>
        <v>-</v>
      </c>
      <c r="D74" s="15">
        <v>124</v>
      </c>
      <c r="E74" s="26" t="s">
        <v>257</v>
      </c>
      <c r="F74" s="22" t="s">
        <v>611</v>
      </c>
      <c r="G74" s="18" t="s">
        <v>23</v>
      </c>
      <c r="H74" s="30">
        <v>123145.086</v>
      </c>
      <c r="I74" s="30">
        <v>484589.18800000002</v>
      </c>
      <c r="J74" s="19">
        <v>52.348287999999997</v>
      </c>
      <c r="K74" s="19">
        <v>4.9196939999999998</v>
      </c>
      <c r="L74" s="145" t="str">
        <f t="shared" si="5"/>
        <v>bekijk op de kaart</v>
      </c>
      <c r="M74" s="183" t="s">
        <v>700</v>
      </c>
    </row>
    <row r="75" spans="1:13" s="149" customFormat="1" ht="15" customHeight="1" x14ac:dyDescent="0.2">
      <c r="A75" s="152">
        <f t="shared" si="4"/>
        <v>73</v>
      </c>
      <c r="B75" s="47" t="s">
        <v>465</v>
      </c>
      <c r="C75" s="49" t="str">
        <f>VLOOKUP(F75,formules!$A$2:$B$500,2,FALSE)</f>
        <v>-</v>
      </c>
      <c r="D75" s="15">
        <v>124</v>
      </c>
      <c r="E75" s="26" t="s">
        <v>258</v>
      </c>
      <c r="F75" s="22" t="s">
        <v>608</v>
      </c>
      <c r="G75" s="18" t="s">
        <v>367</v>
      </c>
      <c r="H75" s="30">
        <v>123060.825</v>
      </c>
      <c r="I75" s="30">
        <v>484503.85</v>
      </c>
      <c r="J75" s="19">
        <v>52.347515999999999</v>
      </c>
      <c r="K75" s="19">
        <v>4.9184659999999996</v>
      </c>
      <c r="L75" s="145" t="str">
        <f t="shared" si="5"/>
        <v>bekijk op de kaart</v>
      </c>
      <c r="M75" s="183" t="s">
        <v>706</v>
      </c>
    </row>
    <row r="76" spans="1:13" s="149" customFormat="1" ht="15" customHeight="1" x14ac:dyDescent="0.2">
      <c r="A76" s="152">
        <f t="shared" si="4"/>
        <v>74</v>
      </c>
      <c r="B76" s="47" t="s">
        <v>465</v>
      </c>
      <c r="C76" s="49" t="str">
        <f>VLOOKUP(F76,formules!$A$2:$B$500,2,FALSE)</f>
        <v>-</v>
      </c>
      <c r="D76" s="15">
        <v>124</v>
      </c>
      <c r="E76" s="26" t="s">
        <v>259</v>
      </c>
      <c r="F76" s="22" t="s">
        <v>609</v>
      </c>
      <c r="G76" s="18" t="s">
        <v>368</v>
      </c>
      <c r="H76" s="30">
        <v>123000.69500000001</v>
      </c>
      <c r="I76" s="30">
        <v>484577.01699999999</v>
      </c>
      <c r="J76" s="19">
        <v>52.348170000000003</v>
      </c>
      <c r="K76" s="19">
        <v>4.9175760000000004</v>
      </c>
      <c r="L76" s="145" t="str">
        <f t="shared" si="5"/>
        <v>bekijk op de kaart</v>
      </c>
      <c r="M76" s="183" t="s">
        <v>672</v>
      </c>
    </row>
    <row r="77" spans="1:13" s="149" customFormat="1" ht="15" customHeight="1" x14ac:dyDescent="0.2">
      <c r="A77" s="152">
        <f t="shared" si="4"/>
        <v>75</v>
      </c>
      <c r="B77" s="47" t="s">
        <v>465</v>
      </c>
      <c r="C77" s="49" t="str">
        <f>VLOOKUP(F77,formules!$A$2:$B$500,2,FALSE)</f>
        <v>-</v>
      </c>
      <c r="D77" s="15">
        <v>124</v>
      </c>
      <c r="E77" s="26" t="s">
        <v>260</v>
      </c>
      <c r="F77" s="22" t="s">
        <v>610</v>
      </c>
      <c r="G77" s="18" t="s">
        <v>24</v>
      </c>
      <c r="H77" s="30">
        <v>123060.719</v>
      </c>
      <c r="I77" s="30">
        <v>484637.50099999999</v>
      </c>
      <c r="J77" s="19">
        <v>52.348717000000001</v>
      </c>
      <c r="K77" s="19">
        <v>4.9184520000000003</v>
      </c>
      <c r="L77" s="145" t="str">
        <f t="shared" si="5"/>
        <v>bekijk op de kaart</v>
      </c>
      <c r="M77" s="183" t="s">
        <v>673</v>
      </c>
    </row>
    <row r="78" spans="1:13" s="149" customFormat="1" ht="15" customHeight="1" x14ac:dyDescent="0.2">
      <c r="A78" s="152">
        <f t="shared" si="4"/>
        <v>76</v>
      </c>
      <c r="B78" s="47" t="s">
        <v>465</v>
      </c>
      <c r="C78" s="49" t="str">
        <f>VLOOKUP(F78,formules!$A$2:$B$500,2,FALSE)</f>
        <v>-</v>
      </c>
      <c r="D78" s="15">
        <v>124</v>
      </c>
      <c r="E78" s="26" t="s">
        <v>261</v>
      </c>
      <c r="F78" s="22" t="s">
        <v>612</v>
      </c>
      <c r="G78" s="18" t="s">
        <v>25</v>
      </c>
      <c r="H78" s="30">
        <v>124732.182</v>
      </c>
      <c r="I78" s="30">
        <v>483228.12800000003</v>
      </c>
      <c r="J78" s="19">
        <v>52.336145000000002</v>
      </c>
      <c r="K78" s="19">
        <v>4.9431079999999996</v>
      </c>
      <c r="L78" s="145" t="str">
        <f t="shared" si="5"/>
        <v>bekijk op de kaart</v>
      </c>
      <c r="M78" s="183" t="s">
        <v>672</v>
      </c>
    </row>
    <row r="79" spans="1:13" s="149" customFormat="1" ht="15" customHeight="1" x14ac:dyDescent="0.2">
      <c r="A79" s="152">
        <f t="shared" si="4"/>
        <v>77</v>
      </c>
      <c r="B79" s="47" t="s">
        <v>465</v>
      </c>
      <c r="C79" s="49" t="str">
        <f>VLOOKUP(F79,formules!$A$2:$B$500,2,FALSE)</f>
        <v>-</v>
      </c>
      <c r="D79" s="15">
        <v>124</v>
      </c>
      <c r="E79" s="26" t="s">
        <v>262</v>
      </c>
      <c r="F79" s="22" t="s">
        <v>613</v>
      </c>
      <c r="G79" s="18" t="s">
        <v>26</v>
      </c>
      <c r="H79" s="30">
        <v>124760.198</v>
      </c>
      <c r="I79" s="30">
        <v>483222.723</v>
      </c>
      <c r="J79" s="19">
        <v>52.336098</v>
      </c>
      <c r="K79" s="19">
        <v>4.9435200000000004</v>
      </c>
      <c r="L79" s="145" t="str">
        <f t="shared" si="5"/>
        <v>bekijk op de kaart</v>
      </c>
      <c r="M79" s="183" t="s">
        <v>669</v>
      </c>
    </row>
    <row r="80" spans="1:13" s="149" customFormat="1" ht="15" customHeight="1" x14ac:dyDescent="0.2">
      <c r="A80" s="152">
        <f t="shared" si="4"/>
        <v>78</v>
      </c>
      <c r="B80" s="47" t="s">
        <v>465</v>
      </c>
      <c r="C80" s="49" t="str">
        <f>VLOOKUP(F80,formules!$A$2:$B$500,2,FALSE)</f>
        <v>-</v>
      </c>
      <c r="D80" s="15">
        <v>124</v>
      </c>
      <c r="E80" s="26" t="s">
        <v>263</v>
      </c>
      <c r="F80" s="22" t="s">
        <v>640</v>
      </c>
      <c r="G80" s="18" t="s">
        <v>27</v>
      </c>
      <c r="H80" s="30">
        <v>124468.908</v>
      </c>
      <c r="I80" s="30">
        <v>483422.72200000001</v>
      </c>
      <c r="J80" s="19">
        <v>52.337879999999998</v>
      </c>
      <c r="K80" s="19">
        <v>4.939228</v>
      </c>
      <c r="L80" s="145" t="str">
        <f t="shared" si="5"/>
        <v>bekijk op de kaart</v>
      </c>
      <c r="M80" s="183" t="s">
        <v>699</v>
      </c>
    </row>
    <row r="81" spans="1:13" s="149" customFormat="1" ht="15" customHeight="1" x14ac:dyDescent="0.2">
      <c r="A81" s="152">
        <f t="shared" si="4"/>
        <v>79</v>
      </c>
      <c r="B81" s="47" t="s">
        <v>465</v>
      </c>
      <c r="C81" s="49" t="str">
        <f>VLOOKUP(F81,formules!$A$2:$B$500,2,FALSE)</f>
        <v>-</v>
      </c>
      <c r="D81" s="15">
        <v>124</v>
      </c>
      <c r="E81" s="26" t="s">
        <v>117</v>
      </c>
      <c r="F81" s="22" t="s">
        <v>227</v>
      </c>
      <c r="G81" s="18" t="s">
        <v>358</v>
      </c>
      <c r="H81" s="30">
        <v>115322.092</v>
      </c>
      <c r="I81" s="30">
        <v>486645.72200000001</v>
      </c>
      <c r="J81" s="19">
        <v>52.366261999999999</v>
      </c>
      <c r="K81" s="19">
        <v>4.8046449999999998</v>
      </c>
      <c r="L81" s="145" t="str">
        <f t="shared" si="5"/>
        <v>bekijk op de kaart</v>
      </c>
      <c r="M81" s="188" t="s">
        <v>700</v>
      </c>
    </row>
    <row r="82" spans="1:13" s="149" customFormat="1" ht="15" customHeight="1" x14ac:dyDescent="0.2">
      <c r="A82" s="152">
        <f t="shared" si="4"/>
        <v>80</v>
      </c>
      <c r="B82" s="47" t="s">
        <v>465</v>
      </c>
      <c r="C82" s="49" t="str">
        <f>VLOOKUP(F82,formules!$A$2:$B$500,2,FALSE)</f>
        <v>-</v>
      </c>
      <c r="D82" s="15">
        <v>124</v>
      </c>
      <c r="E82" s="26" t="s">
        <v>264</v>
      </c>
      <c r="F82" s="22" t="s">
        <v>641</v>
      </c>
      <c r="G82" s="18" t="s">
        <v>265</v>
      </c>
      <c r="H82" s="114">
        <v>126678.118</v>
      </c>
      <c r="I82" s="114">
        <v>480046.234</v>
      </c>
      <c r="J82" s="113">
        <v>52.307651999999997</v>
      </c>
      <c r="K82" s="113">
        <v>4.9719259999999998</v>
      </c>
      <c r="L82" s="145" t="str">
        <f t="shared" si="5"/>
        <v>bekijk op de kaart</v>
      </c>
      <c r="M82" s="194" t="s">
        <v>666</v>
      </c>
    </row>
    <row r="83" spans="1:13" s="149" customFormat="1" ht="15" customHeight="1" x14ac:dyDescent="0.2">
      <c r="A83" s="152">
        <f t="shared" si="4"/>
        <v>81</v>
      </c>
      <c r="B83" s="47" t="s">
        <v>465</v>
      </c>
      <c r="C83" s="49" t="str">
        <f>VLOOKUP(F83,formules!$A$2:$B$500,2,FALSE)</f>
        <v>-</v>
      </c>
      <c r="D83" s="15">
        <v>124</v>
      </c>
      <c r="E83" s="26" t="s">
        <v>266</v>
      </c>
      <c r="F83" s="22" t="s">
        <v>642</v>
      </c>
      <c r="G83" s="18" t="s">
        <v>28</v>
      </c>
      <c r="H83" s="114"/>
      <c r="I83" s="114"/>
      <c r="J83" s="113">
        <v>52.307281199999998</v>
      </c>
      <c r="K83" s="113">
        <v>4.9715673000000002</v>
      </c>
      <c r="L83" s="145" t="str">
        <f t="shared" si="5"/>
        <v>bekijk op de kaart</v>
      </c>
      <c r="M83" s="195" t="s">
        <v>706</v>
      </c>
    </row>
    <row r="84" spans="1:13" s="181" customFormat="1" ht="15" customHeight="1" x14ac:dyDescent="0.2">
      <c r="A84" s="170">
        <f t="shared" si="4"/>
        <v>82</v>
      </c>
      <c r="B84" s="171" t="s">
        <v>465</v>
      </c>
      <c r="C84" s="172" t="str">
        <f>VLOOKUP(F84,formules!$A$2:$B$500,2,FALSE)</f>
        <v>-</v>
      </c>
      <c r="D84" s="173">
        <v>124</v>
      </c>
      <c r="E84" s="175" t="s">
        <v>267</v>
      </c>
      <c r="F84" s="176" t="s">
        <v>643</v>
      </c>
      <c r="G84" s="177" t="s">
        <v>268</v>
      </c>
      <c r="H84" s="114">
        <v>126607.817</v>
      </c>
      <c r="I84" s="114">
        <v>480120.97499999998</v>
      </c>
      <c r="J84" s="113">
        <v>52.308320000000002</v>
      </c>
      <c r="K84" s="113">
        <v>4.9708899999999998</v>
      </c>
      <c r="L84" s="180" t="str">
        <f t="shared" si="5"/>
        <v>bekijk op de kaart</v>
      </c>
      <c r="M84" s="195" t="s">
        <v>703</v>
      </c>
    </row>
    <row r="85" spans="1:13" s="149" customFormat="1" ht="15" customHeight="1" x14ac:dyDescent="0.2">
      <c r="A85" s="152">
        <f t="shared" si="4"/>
        <v>83</v>
      </c>
      <c r="B85" s="47" t="s">
        <v>465</v>
      </c>
      <c r="C85" s="49" t="str">
        <f>VLOOKUP(F85,formules!$A$2:$B$500,2,FALSE)</f>
        <v>-</v>
      </c>
      <c r="D85" s="15">
        <v>124</v>
      </c>
      <c r="E85" s="26" t="s">
        <v>269</v>
      </c>
      <c r="F85" s="22" t="s">
        <v>639</v>
      </c>
      <c r="G85" s="18" t="s">
        <v>29</v>
      </c>
      <c r="H85" s="114">
        <v>126626.643</v>
      </c>
      <c r="I85" s="114">
        <v>480135.54599999997</v>
      </c>
      <c r="J85" s="113">
        <v>52.308452000000003</v>
      </c>
      <c r="K85" s="113">
        <v>4.9711639999999999</v>
      </c>
      <c r="L85" s="145" t="str">
        <f t="shared" si="5"/>
        <v>bekijk op de kaart</v>
      </c>
      <c r="M85" s="195" t="s">
        <v>701</v>
      </c>
    </row>
    <row r="86" spans="1:13" s="149" customFormat="1" ht="15" customHeight="1" x14ac:dyDescent="0.2">
      <c r="A86" s="152">
        <f t="shared" si="4"/>
        <v>84</v>
      </c>
      <c r="B86" s="47" t="s">
        <v>465</v>
      </c>
      <c r="C86" s="49" t="str">
        <f>VLOOKUP(F86,formules!$A$2:$B$500,2,FALSE)</f>
        <v>-</v>
      </c>
      <c r="D86" s="15">
        <v>124</v>
      </c>
      <c r="E86" s="26" t="s">
        <v>270</v>
      </c>
      <c r="F86" s="22" t="s">
        <v>614</v>
      </c>
      <c r="G86" s="18" t="s">
        <v>30</v>
      </c>
      <c r="H86" s="30">
        <v>123411.504</v>
      </c>
      <c r="I86" s="30">
        <v>486324.80800000002</v>
      </c>
      <c r="J86" s="19">
        <v>52.363902000000003</v>
      </c>
      <c r="K86" s="19">
        <v>4.9234410000000004</v>
      </c>
      <c r="L86" s="145" t="str">
        <f t="shared" si="5"/>
        <v>bekijk op de kaart</v>
      </c>
      <c r="M86" s="183" t="s">
        <v>666</v>
      </c>
    </row>
    <row r="87" spans="1:13" s="149" customFormat="1" ht="15" customHeight="1" x14ac:dyDescent="0.2">
      <c r="A87" s="152">
        <f t="shared" si="4"/>
        <v>85</v>
      </c>
      <c r="B87" s="47" t="s">
        <v>465</v>
      </c>
      <c r="C87" s="49" t="str">
        <f>VLOOKUP(F87,formules!$A$2:$B$500,2,FALSE)</f>
        <v>-</v>
      </c>
      <c r="D87" s="15">
        <v>124</v>
      </c>
      <c r="E87" s="26" t="s">
        <v>271</v>
      </c>
      <c r="F87" s="22" t="s">
        <v>616</v>
      </c>
      <c r="G87" s="18" t="s">
        <v>31</v>
      </c>
      <c r="H87" s="30">
        <v>123416.238</v>
      </c>
      <c r="I87" s="30">
        <v>486204.47700000001</v>
      </c>
      <c r="J87" s="19">
        <v>52.362820999999997</v>
      </c>
      <c r="K87" s="19">
        <v>4.9235220000000002</v>
      </c>
      <c r="L87" s="145" t="str">
        <f t="shared" si="5"/>
        <v>bekijk op de kaart</v>
      </c>
      <c r="M87" s="183" t="s">
        <v>706</v>
      </c>
    </row>
    <row r="88" spans="1:13" s="149" customFormat="1" ht="15" customHeight="1" x14ac:dyDescent="0.2">
      <c r="A88" s="152">
        <f t="shared" si="4"/>
        <v>86</v>
      </c>
      <c r="B88" s="47" t="s">
        <v>465</v>
      </c>
      <c r="C88" s="49" t="str">
        <f>VLOOKUP(F88,formules!$A$2:$B$500,2,FALSE)</f>
        <v>-</v>
      </c>
      <c r="D88" s="15">
        <v>124</v>
      </c>
      <c r="E88" s="26" t="s">
        <v>272</v>
      </c>
      <c r="F88" s="22" t="s">
        <v>615</v>
      </c>
      <c r="G88" s="18" t="s">
        <v>32</v>
      </c>
      <c r="H88" s="30">
        <v>123315.37300000001</v>
      </c>
      <c r="I88" s="30">
        <v>486256.18099999998</v>
      </c>
      <c r="J88" s="19">
        <v>52.363280000000003</v>
      </c>
      <c r="K88" s="19">
        <v>4.9220360000000003</v>
      </c>
      <c r="L88" s="145" t="str">
        <f t="shared" si="5"/>
        <v>bekijk op de kaart</v>
      </c>
      <c r="M88" s="183" t="s">
        <v>705</v>
      </c>
    </row>
    <row r="89" spans="1:13" s="149" customFormat="1" ht="15" customHeight="1" x14ac:dyDescent="0.2">
      <c r="A89" s="152">
        <f t="shared" si="4"/>
        <v>87</v>
      </c>
      <c r="B89" s="47" t="s">
        <v>465</v>
      </c>
      <c r="C89" s="49" t="str">
        <f>VLOOKUP(F89,formules!$A$2:$B$500,2,FALSE)</f>
        <v>-</v>
      </c>
      <c r="D89" s="15">
        <v>124</v>
      </c>
      <c r="E89" s="26" t="s">
        <v>273</v>
      </c>
      <c r="F89" s="22" t="s">
        <v>617</v>
      </c>
      <c r="G89" s="18" t="s">
        <v>33</v>
      </c>
      <c r="H89" s="30">
        <v>125393.758</v>
      </c>
      <c r="I89" s="30">
        <v>483649.712</v>
      </c>
      <c r="J89" s="19">
        <v>52.339970000000001</v>
      </c>
      <c r="K89" s="19">
        <v>4.9527780000000003</v>
      </c>
      <c r="L89" s="145" t="str">
        <f t="shared" si="5"/>
        <v>bekijk op de kaart</v>
      </c>
      <c r="M89" s="183" t="s">
        <v>703</v>
      </c>
    </row>
    <row r="90" spans="1:13" s="149" customFormat="1" ht="15" customHeight="1" x14ac:dyDescent="0.2">
      <c r="A90" s="152">
        <f t="shared" si="4"/>
        <v>88</v>
      </c>
      <c r="B90" s="47" t="s">
        <v>465</v>
      </c>
      <c r="C90" s="49" t="str">
        <f>VLOOKUP(F90,formules!$A$2:$B$500,2,FALSE)</f>
        <v>-</v>
      </c>
      <c r="D90" s="15">
        <v>124</v>
      </c>
      <c r="E90" s="26" t="s">
        <v>274</v>
      </c>
      <c r="F90" s="22" t="s">
        <v>618</v>
      </c>
      <c r="G90" s="18" t="s">
        <v>34</v>
      </c>
      <c r="H90" s="30">
        <v>125277.948</v>
      </c>
      <c r="I90" s="30">
        <v>483790.74699999997</v>
      </c>
      <c r="J90" s="19">
        <v>52.341231999999998</v>
      </c>
      <c r="K90" s="19">
        <v>4.951066</v>
      </c>
      <c r="L90" s="145" t="str">
        <f t="shared" si="5"/>
        <v>bekijk op de kaart</v>
      </c>
      <c r="M90" s="188" t="s">
        <v>666</v>
      </c>
    </row>
    <row r="91" spans="1:13" s="149" customFormat="1" ht="15" customHeight="1" x14ac:dyDescent="0.2">
      <c r="A91" s="152">
        <f t="shared" si="4"/>
        <v>89</v>
      </c>
      <c r="B91" s="47" t="s">
        <v>465</v>
      </c>
      <c r="C91" s="49" t="str">
        <f>VLOOKUP(F91,formules!$A$2:$B$500,2,FALSE)</f>
        <v>-</v>
      </c>
      <c r="D91" s="15">
        <v>124</v>
      </c>
      <c r="E91" s="26" t="s">
        <v>119</v>
      </c>
      <c r="F91" s="22" t="s">
        <v>229</v>
      </c>
      <c r="G91" s="18" t="s">
        <v>360</v>
      </c>
      <c r="H91" s="30">
        <v>115632.795</v>
      </c>
      <c r="I91" s="30">
        <v>485579.99699999997</v>
      </c>
      <c r="J91" s="19">
        <v>52.356706000000003</v>
      </c>
      <c r="K91" s="19">
        <v>4.8093310000000002</v>
      </c>
      <c r="L91" s="145" t="str">
        <f t="shared" si="5"/>
        <v>bekijk op de kaart</v>
      </c>
      <c r="M91" s="188" t="s">
        <v>701</v>
      </c>
    </row>
    <row r="92" spans="1:13" s="149" customFormat="1" ht="15" customHeight="1" x14ac:dyDescent="0.2">
      <c r="A92" s="152">
        <f t="shared" si="4"/>
        <v>90</v>
      </c>
      <c r="B92" s="47" t="s">
        <v>465</v>
      </c>
      <c r="C92" s="49" t="str">
        <f>VLOOKUP(F92,formules!$A$2:$B$500,2,FALSE)</f>
        <v>-</v>
      </c>
      <c r="D92" s="15">
        <v>124</v>
      </c>
      <c r="E92" s="26" t="s">
        <v>275</v>
      </c>
      <c r="F92" s="101" t="s">
        <v>619</v>
      </c>
      <c r="G92" s="18" t="s">
        <v>34</v>
      </c>
      <c r="H92" s="30">
        <v>125423.75199999999</v>
      </c>
      <c r="I92" s="30">
        <v>483706.20400000003</v>
      </c>
      <c r="J92" s="19">
        <v>52.340479999999999</v>
      </c>
      <c r="K92" s="19">
        <v>4.9532129999999999</v>
      </c>
      <c r="L92" s="145" t="str">
        <f t="shared" si="5"/>
        <v>bekijk op de kaart</v>
      </c>
      <c r="M92" s="188" t="s">
        <v>666</v>
      </c>
    </row>
    <row r="93" spans="1:13" s="149" customFormat="1" ht="15" customHeight="1" x14ac:dyDescent="0.2">
      <c r="A93" s="152">
        <f t="shared" si="4"/>
        <v>91</v>
      </c>
      <c r="B93" s="47" t="s">
        <v>465</v>
      </c>
      <c r="C93" s="49" t="str">
        <f>VLOOKUP(F93,formules!$A$2:$B$500,2,FALSE)</f>
        <v>-</v>
      </c>
      <c r="D93" s="15">
        <v>124</v>
      </c>
      <c r="E93" s="26" t="s">
        <v>276</v>
      </c>
      <c r="F93" s="22" t="s">
        <v>623</v>
      </c>
      <c r="G93" s="18" t="s">
        <v>36</v>
      </c>
      <c r="H93" s="30">
        <v>124162.568</v>
      </c>
      <c r="I93" s="30">
        <v>487277.33799999999</v>
      </c>
      <c r="J93" s="19">
        <v>52.372506000000001</v>
      </c>
      <c r="K93" s="19">
        <v>4.93438</v>
      </c>
      <c r="L93" s="145" t="str">
        <f t="shared" si="5"/>
        <v>bekijk op de kaart</v>
      </c>
      <c r="M93" s="183" t="s">
        <v>700</v>
      </c>
    </row>
    <row r="94" spans="1:13" s="149" customFormat="1" ht="15" customHeight="1" x14ac:dyDescent="0.2">
      <c r="A94" s="152">
        <f t="shared" si="4"/>
        <v>92</v>
      </c>
      <c r="B94" s="47" t="s">
        <v>465</v>
      </c>
      <c r="C94" s="49" t="str">
        <f>VLOOKUP(F94,formules!$A$2:$B$500,2,FALSE)</f>
        <v>-</v>
      </c>
      <c r="D94" s="15">
        <v>124</v>
      </c>
      <c r="E94" s="26" t="s">
        <v>277</v>
      </c>
      <c r="F94" s="22" t="s">
        <v>621</v>
      </c>
      <c r="G94" s="18" t="s">
        <v>37</v>
      </c>
      <c r="H94" s="30">
        <v>124111.164</v>
      </c>
      <c r="I94" s="30">
        <v>487256.84700000001</v>
      </c>
      <c r="J94" s="19">
        <v>52.372318</v>
      </c>
      <c r="K94" s="19">
        <v>4.9336270000000004</v>
      </c>
      <c r="L94" s="145" t="str">
        <f t="shared" si="5"/>
        <v>bekijk op de kaart</v>
      </c>
      <c r="M94" s="183" t="s">
        <v>670</v>
      </c>
    </row>
    <row r="95" spans="1:13" s="149" customFormat="1" ht="15" customHeight="1" x14ac:dyDescent="0.2">
      <c r="A95" s="152">
        <f t="shared" si="4"/>
        <v>93</v>
      </c>
      <c r="B95" s="47" t="s">
        <v>465</v>
      </c>
      <c r="C95" s="49" t="str">
        <f>VLOOKUP(F95,formules!$A$2:$B$500,2,FALSE)</f>
        <v>-</v>
      </c>
      <c r="D95" s="15">
        <v>124</v>
      </c>
      <c r="E95" s="26" t="s">
        <v>278</v>
      </c>
      <c r="F95" s="22" t="s">
        <v>622</v>
      </c>
      <c r="G95" s="18" t="s">
        <v>38</v>
      </c>
      <c r="H95" s="30">
        <v>124084.349</v>
      </c>
      <c r="I95" s="30">
        <v>487352.25400000002</v>
      </c>
      <c r="J95" s="19">
        <v>52.373173999999999</v>
      </c>
      <c r="K95" s="19">
        <v>4.9332250000000002</v>
      </c>
      <c r="L95" s="145" t="str">
        <f t="shared" si="5"/>
        <v>bekijk op de kaart</v>
      </c>
      <c r="M95" s="183" t="s">
        <v>701</v>
      </c>
    </row>
    <row r="96" spans="1:13" s="149" customFormat="1" ht="15" customHeight="1" x14ac:dyDescent="0.2">
      <c r="A96" s="152">
        <f t="shared" si="4"/>
        <v>94</v>
      </c>
      <c r="B96" s="47" t="s">
        <v>465</v>
      </c>
      <c r="C96" s="49" t="str">
        <f>VLOOKUP(F96,formules!$A$2:$B$500,2,FALSE)</f>
        <v>-</v>
      </c>
      <c r="D96" s="15">
        <v>124</v>
      </c>
      <c r="E96" s="26" t="s">
        <v>279</v>
      </c>
      <c r="F96" s="22" t="s">
        <v>624</v>
      </c>
      <c r="G96" s="18" t="s">
        <v>39</v>
      </c>
      <c r="H96" s="30">
        <v>126936.198</v>
      </c>
      <c r="I96" s="30">
        <v>486532.86200000002</v>
      </c>
      <c r="J96" s="19">
        <v>52.365963000000001</v>
      </c>
      <c r="K96" s="19">
        <v>4.9751700000000003</v>
      </c>
      <c r="L96" s="145" t="str">
        <f t="shared" si="5"/>
        <v>bekijk op de kaart</v>
      </c>
      <c r="M96" s="183" t="s">
        <v>669</v>
      </c>
    </row>
    <row r="97" spans="1:13" s="149" customFormat="1" ht="15" customHeight="1" x14ac:dyDescent="0.2">
      <c r="A97" s="152">
        <f t="shared" si="4"/>
        <v>95</v>
      </c>
      <c r="B97" s="47" t="s">
        <v>465</v>
      </c>
      <c r="C97" s="49" t="str">
        <f>VLOOKUP(F97,formules!$A$2:$B$500,2,FALSE)</f>
        <v>-</v>
      </c>
      <c r="D97" s="15">
        <v>124</v>
      </c>
      <c r="E97" s="26" t="s">
        <v>280</v>
      </c>
      <c r="F97" s="22" t="s">
        <v>625</v>
      </c>
      <c r="G97" s="18" t="s">
        <v>40</v>
      </c>
      <c r="H97" s="30"/>
      <c r="I97" s="30"/>
      <c r="J97" s="179">
        <v>52.368057499999999</v>
      </c>
      <c r="K97" s="179">
        <v>4.9702152000000002</v>
      </c>
      <c r="L97" s="145" t="str">
        <f t="shared" si="5"/>
        <v>bekijk op de kaart</v>
      </c>
      <c r="M97" s="183" t="s">
        <v>672</v>
      </c>
    </row>
    <row r="98" spans="1:13" s="149" customFormat="1" ht="15" customHeight="1" x14ac:dyDescent="0.2">
      <c r="A98" s="152">
        <f t="shared" si="4"/>
        <v>96</v>
      </c>
      <c r="B98" s="47" t="s">
        <v>465</v>
      </c>
      <c r="C98" s="49" t="str">
        <f>VLOOKUP(F98,formules!$A$2:$B$500,2,FALSE)</f>
        <v>-</v>
      </c>
      <c r="D98" s="15">
        <v>124</v>
      </c>
      <c r="E98" s="26" t="s">
        <v>281</v>
      </c>
      <c r="F98" s="22" t="s">
        <v>620</v>
      </c>
      <c r="G98" s="18" t="s">
        <v>41</v>
      </c>
      <c r="H98" s="30">
        <v>126646.145</v>
      </c>
      <c r="I98" s="30">
        <v>486805.55099999998</v>
      </c>
      <c r="J98" s="179">
        <v>52.368398999999997</v>
      </c>
      <c r="K98" s="179">
        <v>4.9708880000000004</v>
      </c>
      <c r="L98" s="145" t="str">
        <f t="shared" si="5"/>
        <v>bekijk op de kaart</v>
      </c>
      <c r="M98" s="183" t="s">
        <v>673</v>
      </c>
    </row>
    <row r="99" spans="1:13" s="149" customFormat="1" ht="15" customHeight="1" x14ac:dyDescent="0.2">
      <c r="A99" s="152">
        <f t="shared" ref="A99:A130" si="6">A98+1</f>
        <v>97</v>
      </c>
      <c r="B99" s="47" t="s">
        <v>465</v>
      </c>
      <c r="C99" s="49" t="str">
        <f>VLOOKUP(F99,formules!$A$2:$B$500,2,FALSE)</f>
        <v>-</v>
      </c>
      <c r="D99" s="15">
        <v>124</v>
      </c>
      <c r="E99" s="26" t="s">
        <v>282</v>
      </c>
      <c r="F99" s="22" t="s">
        <v>626</v>
      </c>
      <c r="G99" s="105" t="s">
        <v>40</v>
      </c>
      <c r="H99" s="30"/>
      <c r="I99" s="30"/>
      <c r="J99" s="179">
        <v>52.366138100000001</v>
      </c>
      <c r="K99" s="179">
        <v>4.9740317999999997</v>
      </c>
      <c r="L99" s="145" t="str">
        <f t="shared" ref="L99:L130" si="7">HYPERLINK("http://maps.google.com/maps?q="&amp;(LEFT(J99,2)&amp;"."&amp;(RIGHT(ROUND(J99,6)*1000000,6)))&amp;","&amp;(LEFT(K99,1)&amp;"."&amp;(RIGHT(ROUND(K99,6)*1000000,6))),"bekijk op de kaart")</f>
        <v>bekijk op de kaart</v>
      </c>
      <c r="M99" s="183" t="s">
        <v>699</v>
      </c>
    </row>
    <row r="100" spans="1:13" s="149" customFormat="1" ht="15" customHeight="1" x14ac:dyDescent="0.2">
      <c r="A100" s="152">
        <f t="shared" si="6"/>
        <v>98</v>
      </c>
      <c r="B100" s="47" t="s">
        <v>465</v>
      </c>
      <c r="C100" s="49" t="str">
        <f>VLOOKUP(F100,formules!$A$2:$B$500,2,FALSE)</f>
        <v>-</v>
      </c>
      <c r="D100" s="15">
        <v>124</v>
      </c>
      <c r="E100" s="26" t="s">
        <v>293</v>
      </c>
      <c r="F100" s="22" t="s">
        <v>636</v>
      </c>
      <c r="G100" s="18" t="s">
        <v>51</v>
      </c>
      <c r="H100" s="30">
        <v>120725.22</v>
      </c>
      <c r="I100" s="30">
        <v>493008.51799999998</v>
      </c>
      <c r="J100" s="19">
        <v>52.423808999999999</v>
      </c>
      <c r="K100" s="19">
        <v>4.8833219999999997</v>
      </c>
      <c r="L100" s="145" t="str">
        <f t="shared" si="7"/>
        <v>bekijk op de kaart</v>
      </c>
      <c r="M100" s="183" t="s">
        <v>700</v>
      </c>
    </row>
    <row r="101" spans="1:13" s="149" customFormat="1" ht="15" customHeight="1" x14ac:dyDescent="0.2">
      <c r="A101" s="152">
        <f t="shared" si="6"/>
        <v>99</v>
      </c>
      <c r="B101" s="47" t="s">
        <v>465</v>
      </c>
      <c r="C101" s="49" t="str">
        <f>VLOOKUP(F101,formules!$A$2:$B$500,2,FALSE)</f>
        <v>-</v>
      </c>
      <c r="D101" s="15">
        <v>124</v>
      </c>
      <c r="E101" s="26" t="s">
        <v>294</v>
      </c>
      <c r="F101" s="22" t="s">
        <v>635</v>
      </c>
      <c r="G101" s="18" t="s">
        <v>52</v>
      </c>
      <c r="H101" s="30">
        <v>120685.92200000001</v>
      </c>
      <c r="I101" s="30">
        <v>492956.429</v>
      </c>
      <c r="J101" s="19">
        <v>52.423338999999999</v>
      </c>
      <c r="K101" s="19">
        <v>4.8827499999999997</v>
      </c>
      <c r="L101" s="145" t="str">
        <f t="shared" si="7"/>
        <v>bekijk op de kaart</v>
      </c>
      <c r="M101" s="183" t="s">
        <v>706</v>
      </c>
    </row>
    <row r="102" spans="1:13" s="149" customFormat="1" ht="15" customHeight="1" x14ac:dyDescent="0.2">
      <c r="A102" s="152">
        <f t="shared" si="6"/>
        <v>100</v>
      </c>
      <c r="B102" s="47" t="s">
        <v>465</v>
      </c>
      <c r="C102" s="49" t="str">
        <f>VLOOKUP(F102,formules!$A$2:$B$500,2,FALSE)</f>
        <v>-</v>
      </c>
      <c r="D102" s="15">
        <v>124</v>
      </c>
      <c r="E102" s="26" t="s">
        <v>295</v>
      </c>
      <c r="F102" s="22" t="s">
        <v>637</v>
      </c>
      <c r="G102" s="18" t="s">
        <v>51</v>
      </c>
      <c r="H102" s="30">
        <v>120543.315</v>
      </c>
      <c r="I102" s="30">
        <v>493151.446</v>
      </c>
      <c r="J102" s="19">
        <v>52.425082000000003</v>
      </c>
      <c r="K102" s="19">
        <v>4.8806330000000004</v>
      </c>
      <c r="L102" s="145" t="str">
        <f t="shared" si="7"/>
        <v>bekijk op de kaart</v>
      </c>
      <c r="M102" s="183" t="s">
        <v>705</v>
      </c>
    </row>
    <row r="103" spans="1:13" s="149" customFormat="1" ht="15" customHeight="1" x14ac:dyDescent="0.2">
      <c r="A103" s="152">
        <f t="shared" si="6"/>
        <v>101</v>
      </c>
      <c r="B103" s="47" t="s">
        <v>465</v>
      </c>
      <c r="C103" s="49" t="str">
        <f>VLOOKUP(F103,formules!$A$2:$B$500,2,FALSE)</f>
        <v>-</v>
      </c>
      <c r="D103" s="15">
        <v>124</v>
      </c>
      <c r="E103" s="26" t="s">
        <v>296</v>
      </c>
      <c r="F103" s="22" t="s">
        <v>638</v>
      </c>
      <c r="G103" s="18" t="s">
        <v>52</v>
      </c>
      <c r="H103" s="30"/>
      <c r="I103" s="30"/>
      <c r="J103" s="19">
        <v>52.425850500000003</v>
      </c>
      <c r="K103" s="19">
        <v>4.8821254999999999</v>
      </c>
      <c r="L103" s="145" t="str">
        <f t="shared" si="7"/>
        <v>bekijk op de kaart</v>
      </c>
      <c r="M103" s="183" t="s">
        <v>673</v>
      </c>
    </row>
    <row r="104" spans="1:13" s="149" customFormat="1" ht="15" customHeight="1" x14ac:dyDescent="0.2">
      <c r="A104" s="152">
        <f t="shared" si="6"/>
        <v>102</v>
      </c>
      <c r="B104" s="47" t="s">
        <v>465</v>
      </c>
      <c r="C104" s="49" t="str">
        <f>VLOOKUP(F104,formules!$A$2:$B$500,2,FALSE)</f>
        <v>-</v>
      </c>
      <c r="D104" s="15">
        <v>124</v>
      </c>
      <c r="E104" s="26" t="s">
        <v>108</v>
      </c>
      <c r="F104" s="22" t="s">
        <v>221</v>
      </c>
      <c r="G104" s="18" t="s">
        <v>406</v>
      </c>
      <c r="H104" s="30">
        <v>118041.209</v>
      </c>
      <c r="I104" s="30">
        <v>487928.47399999999</v>
      </c>
      <c r="J104" s="19">
        <v>52.377980000000001</v>
      </c>
      <c r="K104" s="19">
        <v>4.8444250000000002</v>
      </c>
      <c r="L104" s="145" t="str">
        <f t="shared" si="7"/>
        <v>bekijk op de kaart</v>
      </c>
      <c r="M104" s="183" t="s">
        <v>704</v>
      </c>
    </row>
    <row r="105" spans="1:13" s="149" customFormat="1" ht="15" customHeight="1" x14ac:dyDescent="0.2">
      <c r="A105" s="152">
        <f t="shared" si="6"/>
        <v>103</v>
      </c>
      <c r="B105" s="47" t="s">
        <v>465</v>
      </c>
      <c r="C105" s="49" t="str">
        <f>VLOOKUP(F105,formules!$A$2:$B$500,2,FALSE)</f>
        <v>-</v>
      </c>
      <c r="D105" s="15">
        <v>124</v>
      </c>
      <c r="E105" s="26" t="s">
        <v>109</v>
      </c>
      <c r="F105" s="22" t="s">
        <v>220</v>
      </c>
      <c r="G105" s="18" t="s">
        <v>407</v>
      </c>
      <c r="H105" s="30">
        <v>117986.219</v>
      </c>
      <c r="I105" s="30">
        <v>487901.25300000003</v>
      </c>
      <c r="J105" s="19">
        <v>52.377730999999997</v>
      </c>
      <c r="K105" s="19">
        <v>4.8436199999999996</v>
      </c>
      <c r="L105" s="145" t="str">
        <f t="shared" si="7"/>
        <v>bekijk op de kaart</v>
      </c>
      <c r="M105" s="183" t="s">
        <v>699</v>
      </c>
    </row>
    <row r="106" spans="1:13" s="149" customFormat="1" ht="15" customHeight="1" x14ac:dyDescent="0.2">
      <c r="A106" s="152">
        <f t="shared" si="6"/>
        <v>104</v>
      </c>
      <c r="B106" s="47" t="s">
        <v>465</v>
      </c>
      <c r="C106" s="49" t="str">
        <f>VLOOKUP(F106,formules!$A$2:$B$500,2,FALSE)</f>
        <v>-</v>
      </c>
      <c r="D106" s="15">
        <v>124</v>
      </c>
      <c r="E106" s="26" t="s">
        <v>396</v>
      </c>
      <c r="F106" s="22" t="s">
        <v>646</v>
      </c>
      <c r="G106" s="18" t="s">
        <v>527</v>
      </c>
      <c r="H106" s="30"/>
      <c r="I106" s="30"/>
      <c r="J106" s="179">
        <v>52.374611100000003</v>
      </c>
      <c r="K106" s="179">
        <v>4.8587705999999997</v>
      </c>
      <c r="L106" s="145" t="str">
        <f t="shared" si="7"/>
        <v>bekijk op de kaart</v>
      </c>
      <c r="M106" s="183" t="s">
        <v>700</v>
      </c>
    </row>
    <row r="107" spans="1:13" s="149" customFormat="1" ht="15" customHeight="1" x14ac:dyDescent="0.2">
      <c r="A107" s="152">
        <f t="shared" si="6"/>
        <v>105</v>
      </c>
      <c r="B107" s="47" t="s">
        <v>465</v>
      </c>
      <c r="C107" s="49" t="str">
        <f>VLOOKUP(F107,formules!$A$2:$B$500,2,FALSE)</f>
        <v>-</v>
      </c>
      <c r="D107" s="15">
        <v>124</v>
      </c>
      <c r="E107" s="26" t="s">
        <v>398</v>
      </c>
      <c r="F107" s="22" t="s">
        <v>647</v>
      </c>
      <c r="G107" s="18" t="s">
        <v>527</v>
      </c>
      <c r="H107" s="30">
        <v>118975.27899999999</v>
      </c>
      <c r="I107" s="30">
        <v>487555.821</v>
      </c>
      <c r="J107" s="19">
        <v>52.374693000000001</v>
      </c>
      <c r="K107" s="19">
        <v>4.8581820000000002</v>
      </c>
      <c r="L107" s="145" t="str">
        <f t="shared" si="7"/>
        <v>bekijk op de kaart</v>
      </c>
      <c r="M107" s="183" t="s">
        <v>705</v>
      </c>
    </row>
    <row r="108" spans="1:13" s="149" customFormat="1" ht="15" customHeight="1" x14ac:dyDescent="0.2">
      <c r="A108" s="152">
        <f t="shared" si="6"/>
        <v>106</v>
      </c>
      <c r="B108" s="47" t="s">
        <v>465</v>
      </c>
      <c r="C108" s="49" t="str">
        <f>VLOOKUP(F108,formules!$A$2:$B$500,2,FALSE)</f>
        <v>-</v>
      </c>
      <c r="D108" s="15">
        <v>124</v>
      </c>
      <c r="E108" s="26" t="s">
        <v>316</v>
      </c>
      <c r="F108" s="22" t="s">
        <v>649</v>
      </c>
      <c r="G108" s="18" t="s">
        <v>204</v>
      </c>
      <c r="H108" s="30">
        <v>118798.75599999999</v>
      </c>
      <c r="I108" s="30">
        <v>485668.62</v>
      </c>
      <c r="J108" s="19">
        <v>52.35772</v>
      </c>
      <c r="K108" s="19">
        <v>4.8557930000000002</v>
      </c>
      <c r="L108" s="145" t="str">
        <f t="shared" si="7"/>
        <v>bekijk op de kaart</v>
      </c>
      <c r="M108" s="188" t="s">
        <v>700</v>
      </c>
    </row>
    <row r="109" spans="1:13" s="149" customFormat="1" ht="15" customHeight="1" x14ac:dyDescent="0.2">
      <c r="A109" s="152">
        <f t="shared" si="6"/>
        <v>107</v>
      </c>
      <c r="B109" s="47" t="s">
        <v>465</v>
      </c>
      <c r="C109" s="49" t="str">
        <f>VLOOKUP(F109,formules!$A$2:$B$500,2,FALSE)</f>
        <v>-</v>
      </c>
      <c r="D109" s="15">
        <v>124</v>
      </c>
      <c r="E109" s="26" t="s">
        <v>317</v>
      </c>
      <c r="F109" s="22" t="s">
        <v>650</v>
      </c>
      <c r="G109" s="18" t="s">
        <v>205</v>
      </c>
      <c r="H109" s="30">
        <v>118743.413</v>
      </c>
      <c r="I109" s="30">
        <v>485651.99800000002</v>
      </c>
      <c r="J109" s="19">
        <v>52.357567000000003</v>
      </c>
      <c r="K109" s="19">
        <v>4.8549829999999998</v>
      </c>
      <c r="L109" s="145" t="str">
        <f t="shared" si="7"/>
        <v>bekijk op de kaart</v>
      </c>
      <c r="M109" s="183" t="s">
        <v>699</v>
      </c>
    </row>
    <row r="110" spans="1:13" s="149" customFormat="1" ht="15" customHeight="1" x14ac:dyDescent="0.2">
      <c r="A110" s="152">
        <f t="shared" si="6"/>
        <v>108</v>
      </c>
      <c r="B110" s="47" t="s">
        <v>465</v>
      </c>
      <c r="C110" s="49" t="str">
        <f>VLOOKUP(F110,formules!$A$2:$B$500,2,FALSE)</f>
        <v>-</v>
      </c>
      <c r="D110" s="15">
        <v>124</v>
      </c>
      <c r="E110" s="26" t="s">
        <v>318</v>
      </c>
      <c r="F110" s="22" t="s">
        <v>651</v>
      </c>
      <c r="G110" s="18" t="s">
        <v>206</v>
      </c>
      <c r="H110" s="30">
        <v>118560.567</v>
      </c>
      <c r="I110" s="30">
        <v>485726.33100000001</v>
      </c>
      <c r="J110" s="19">
        <v>52.358223000000002</v>
      </c>
      <c r="K110" s="19">
        <v>4.8522910000000001</v>
      </c>
      <c r="L110" s="145" t="str">
        <f t="shared" si="7"/>
        <v>bekijk op de kaart</v>
      </c>
      <c r="M110" s="183" t="s">
        <v>668</v>
      </c>
    </row>
    <row r="111" spans="1:13" s="149" customFormat="1" ht="15" customHeight="1" x14ac:dyDescent="0.2">
      <c r="A111" s="152">
        <f t="shared" si="6"/>
        <v>109</v>
      </c>
      <c r="B111" s="47" t="s">
        <v>465</v>
      </c>
      <c r="C111" s="49" t="str">
        <f>VLOOKUP(F111,formules!$A$2:$B$500,2,FALSE)</f>
        <v>-</v>
      </c>
      <c r="D111" s="15">
        <v>124</v>
      </c>
      <c r="E111" s="26" t="s">
        <v>319</v>
      </c>
      <c r="F111" s="22" t="s">
        <v>648</v>
      </c>
      <c r="G111" s="18" t="s">
        <v>207</v>
      </c>
      <c r="H111" s="30">
        <v>118640.287</v>
      </c>
      <c r="I111" s="30">
        <v>485789.09299999999</v>
      </c>
      <c r="J111" s="19">
        <v>52.358792000000001</v>
      </c>
      <c r="K111" s="19">
        <v>4.8534540000000002</v>
      </c>
      <c r="L111" s="145" t="str">
        <f t="shared" si="7"/>
        <v>bekijk op de kaart</v>
      </c>
      <c r="M111" s="183" t="s">
        <v>667</v>
      </c>
    </row>
    <row r="112" spans="1:13" s="149" customFormat="1" ht="15" customHeight="1" x14ac:dyDescent="0.2">
      <c r="A112" s="152">
        <f t="shared" si="6"/>
        <v>110</v>
      </c>
      <c r="B112" s="47" t="s">
        <v>465</v>
      </c>
      <c r="C112" s="49" t="str">
        <f>VLOOKUP(F112,formules!$A$2:$B$500,2,FALSE)</f>
        <v>-</v>
      </c>
      <c r="D112" s="15">
        <v>124</v>
      </c>
      <c r="E112" s="26" t="s">
        <v>114</v>
      </c>
      <c r="F112" s="22" t="s">
        <v>232</v>
      </c>
      <c r="G112" s="18" t="s">
        <v>356</v>
      </c>
      <c r="H112" s="30">
        <v>117825.29399999999</v>
      </c>
      <c r="I112" s="30">
        <v>484384.73700000002</v>
      </c>
      <c r="J112" s="19">
        <v>52.346117</v>
      </c>
      <c r="K112" s="19">
        <v>4.8416459999999999</v>
      </c>
      <c r="L112" s="145" t="str">
        <f t="shared" si="7"/>
        <v>bekijk op de kaart</v>
      </c>
      <c r="M112" s="183" t="s">
        <v>667</v>
      </c>
    </row>
    <row r="113" spans="1:13" s="149" customFormat="1" ht="15" customHeight="1" x14ac:dyDescent="0.2">
      <c r="A113" s="152">
        <f t="shared" si="6"/>
        <v>111</v>
      </c>
      <c r="B113" s="47" t="s">
        <v>465</v>
      </c>
      <c r="C113" s="49" t="str">
        <f>VLOOKUP(F113,formules!$A$2:$B$500,2,FALSE)</f>
        <v>-</v>
      </c>
      <c r="D113" s="15">
        <v>124</v>
      </c>
      <c r="E113" s="26" t="s">
        <v>115</v>
      </c>
      <c r="F113" s="22" t="s">
        <v>233</v>
      </c>
      <c r="G113" s="18" t="s">
        <v>357</v>
      </c>
      <c r="H113" s="30">
        <v>117703.408</v>
      </c>
      <c r="I113" s="30">
        <v>484360.14799999999</v>
      </c>
      <c r="J113" s="19">
        <v>52.345886999999998</v>
      </c>
      <c r="K113" s="179">
        <v>4.8398599999999998</v>
      </c>
      <c r="L113" s="145" t="str">
        <f t="shared" si="7"/>
        <v>bekijk op de kaart</v>
      </c>
      <c r="M113" s="183" t="s">
        <v>668</v>
      </c>
    </row>
    <row r="114" spans="1:13" s="149" customFormat="1" ht="15" customHeight="1" x14ac:dyDescent="0.2">
      <c r="A114" s="152">
        <f t="shared" si="6"/>
        <v>112</v>
      </c>
      <c r="B114" s="47" t="s">
        <v>465</v>
      </c>
      <c r="C114" s="49" t="str">
        <f>VLOOKUP(F114,formules!$A$2:$B$500,2,FALSE)</f>
        <v>-</v>
      </c>
      <c r="D114" s="15">
        <v>124</v>
      </c>
      <c r="E114" s="26" t="s">
        <v>62</v>
      </c>
      <c r="F114" s="22" t="s">
        <v>233</v>
      </c>
      <c r="G114" s="18" t="s">
        <v>357</v>
      </c>
      <c r="H114" s="30">
        <v>117703.408</v>
      </c>
      <c r="I114" s="30">
        <v>484360.14799999999</v>
      </c>
      <c r="J114" s="19">
        <v>52.345886999999998</v>
      </c>
      <c r="K114" s="179">
        <v>4.8398599999999998</v>
      </c>
      <c r="L114" s="145" t="str">
        <f t="shared" si="7"/>
        <v>bekijk op de kaart</v>
      </c>
      <c r="M114" s="183" t="s">
        <v>668</v>
      </c>
    </row>
    <row r="115" spans="1:13" s="149" customFormat="1" ht="15" customHeight="1" x14ac:dyDescent="0.2">
      <c r="A115" s="152">
        <f t="shared" si="6"/>
        <v>113</v>
      </c>
      <c r="B115" s="47" t="s">
        <v>465</v>
      </c>
      <c r="C115" s="49" t="str">
        <f>VLOOKUP(F115,formules!$A$2:$B$500,2,FALSE)</f>
        <v>-</v>
      </c>
      <c r="D115" s="15">
        <v>124</v>
      </c>
      <c r="E115" s="26" t="s">
        <v>112</v>
      </c>
      <c r="F115" s="22" t="s">
        <v>231</v>
      </c>
      <c r="G115" s="18" t="s">
        <v>354</v>
      </c>
      <c r="H115" s="30">
        <v>116890.35799999999</v>
      </c>
      <c r="I115" s="30">
        <v>484326.12599999999</v>
      </c>
      <c r="J115" s="19">
        <v>52.345526</v>
      </c>
      <c r="K115" s="179">
        <v>4.8279329999999998</v>
      </c>
      <c r="L115" s="145" t="str">
        <f t="shared" si="7"/>
        <v>bekijk op de kaart</v>
      </c>
      <c r="M115" s="183" t="s">
        <v>671</v>
      </c>
    </row>
    <row r="116" spans="1:13" s="149" customFormat="1" ht="15" customHeight="1" x14ac:dyDescent="0.2">
      <c r="A116" s="152">
        <f t="shared" si="6"/>
        <v>114</v>
      </c>
      <c r="B116" s="47" t="s">
        <v>465</v>
      </c>
      <c r="C116" s="49" t="str">
        <f>VLOOKUP(F116,formules!$A$2:$B$500,2,FALSE)</f>
        <v>-</v>
      </c>
      <c r="D116" s="15">
        <v>124</v>
      </c>
      <c r="E116" s="26" t="s">
        <v>113</v>
      </c>
      <c r="F116" s="22" t="s">
        <v>234</v>
      </c>
      <c r="G116" s="18" t="s">
        <v>355</v>
      </c>
      <c r="H116" s="30">
        <v>116853.192</v>
      </c>
      <c r="I116" s="30">
        <v>484299.45299999998</v>
      </c>
      <c r="J116" s="19">
        <v>52.345283999999999</v>
      </c>
      <c r="K116" s="179">
        <v>4.8273900000000003</v>
      </c>
      <c r="L116" s="145" t="str">
        <f t="shared" si="7"/>
        <v>bekijk op de kaart</v>
      </c>
      <c r="M116" s="183" t="s">
        <v>670</v>
      </c>
    </row>
    <row r="117" spans="1:13" s="149" customFormat="1" ht="15" customHeight="1" x14ac:dyDescent="0.2">
      <c r="A117" s="152">
        <f t="shared" si="6"/>
        <v>115</v>
      </c>
      <c r="B117" s="47" t="s">
        <v>465</v>
      </c>
      <c r="C117" s="49" t="str">
        <f>VLOOKUP(F117,formules!$A$2:$B$500,2,FALSE)</f>
        <v>-</v>
      </c>
      <c r="D117" s="15">
        <v>124</v>
      </c>
      <c r="E117" s="26" t="s">
        <v>140</v>
      </c>
      <c r="F117" s="22" t="s">
        <v>438</v>
      </c>
      <c r="G117" s="18" t="s">
        <v>365</v>
      </c>
      <c r="H117" s="30">
        <v>116020.11</v>
      </c>
      <c r="I117" s="30">
        <v>483260.772</v>
      </c>
      <c r="J117" s="19">
        <v>52.335889999999999</v>
      </c>
      <c r="K117" s="179">
        <v>4.8152850000000003</v>
      </c>
      <c r="L117" s="145" t="str">
        <f t="shared" si="7"/>
        <v>bekijk op de kaart</v>
      </c>
      <c r="M117" s="183" t="s">
        <v>666</v>
      </c>
    </row>
    <row r="118" spans="1:13" s="149" customFormat="1" ht="15" customHeight="1" x14ac:dyDescent="0.2">
      <c r="A118" s="152">
        <f t="shared" si="6"/>
        <v>116</v>
      </c>
      <c r="B118" s="47" t="s">
        <v>465</v>
      </c>
      <c r="C118" s="49" t="str">
        <f>VLOOKUP(F118,formules!$A$2:$B$500,2,FALSE)</f>
        <v>-</v>
      </c>
      <c r="D118" s="15">
        <v>124</v>
      </c>
      <c r="E118" s="26" t="s">
        <v>155</v>
      </c>
      <c r="F118" s="22" t="s">
        <v>439</v>
      </c>
      <c r="G118" s="18" t="s">
        <v>366</v>
      </c>
      <c r="H118" s="30">
        <v>115839.79</v>
      </c>
      <c r="I118" s="30">
        <v>483567.71299999999</v>
      </c>
      <c r="J118" s="19">
        <v>52.338636000000001</v>
      </c>
      <c r="K118" s="179">
        <v>4.8126040000000003</v>
      </c>
      <c r="L118" s="145" t="str">
        <f t="shared" si="7"/>
        <v>bekijk op de kaart</v>
      </c>
      <c r="M118" s="183" t="s">
        <v>705</v>
      </c>
    </row>
    <row r="119" spans="1:13" s="149" customFormat="1" ht="15" customHeight="1" x14ac:dyDescent="0.2">
      <c r="A119" s="152">
        <f t="shared" si="6"/>
        <v>117</v>
      </c>
      <c r="B119" s="47" t="s">
        <v>465</v>
      </c>
      <c r="C119" s="49" t="str">
        <f>VLOOKUP(F119,formules!$A$2:$B$500,2,FALSE)</f>
        <v>-</v>
      </c>
      <c r="D119" s="15">
        <v>124</v>
      </c>
      <c r="E119" s="26" t="s">
        <v>63</v>
      </c>
      <c r="F119" s="22" t="s">
        <v>439</v>
      </c>
      <c r="G119" s="18" t="s">
        <v>366</v>
      </c>
      <c r="H119" s="30">
        <v>115839.79</v>
      </c>
      <c r="I119" s="30">
        <v>483567.71299999999</v>
      </c>
      <c r="J119" s="19">
        <v>52.338636000000001</v>
      </c>
      <c r="K119" s="179">
        <v>4.8126040000000003</v>
      </c>
      <c r="L119" s="145" t="str">
        <f t="shared" si="7"/>
        <v>bekijk op de kaart</v>
      </c>
      <c r="M119" s="183" t="s">
        <v>705</v>
      </c>
    </row>
    <row r="120" spans="1:13" s="149" customFormat="1" ht="15" customHeight="1" x14ac:dyDescent="0.2">
      <c r="A120" s="152">
        <f t="shared" si="6"/>
        <v>118</v>
      </c>
      <c r="B120" s="47" t="s">
        <v>465</v>
      </c>
      <c r="C120" s="49" t="str">
        <f>VLOOKUP(F120,formules!$A$2:$B$500,2,FALSE)</f>
        <v>-</v>
      </c>
      <c r="D120" s="15">
        <v>124</v>
      </c>
      <c r="E120" s="26" t="s">
        <v>322</v>
      </c>
      <c r="F120" s="22" t="s">
        <v>652</v>
      </c>
      <c r="G120" s="18" t="s">
        <v>404</v>
      </c>
      <c r="H120" s="30">
        <v>120674.193</v>
      </c>
      <c r="I120" s="30">
        <v>484662.51400000002</v>
      </c>
      <c r="J120" s="19">
        <v>52.348798000000002</v>
      </c>
      <c r="K120" s="19">
        <v>4.8834249999999999</v>
      </c>
      <c r="L120" s="145" t="str">
        <f t="shared" si="7"/>
        <v>bekijk op de kaart</v>
      </c>
      <c r="M120" s="183" t="s">
        <v>666</v>
      </c>
    </row>
    <row r="121" spans="1:13" s="149" customFormat="1" ht="15" customHeight="1" x14ac:dyDescent="0.2">
      <c r="A121" s="152">
        <f t="shared" si="6"/>
        <v>119</v>
      </c>
      <c r="B121" s="47" t="s">
        <v>465</v>
      </c>
      <c r="C121" s="49" t="str">
        <f>VLOOKUP(F121,formules!$A$2:$B$500,2,FALSE)</f>
        <v>-</v>
      </c>
      <c r="D121" s="15">
        <v>124</v>
      </c>
      <c r="E121" s="26" t="s">
        <v>320</v>
      </c>
      <c r="F121" s="22" t="s">
        <v>653</v>
      </c>
      <c r="G121" s="18" t="s">
        <v>208</v>
      </c>
      <c r="H121" s="30">
        <v>120444.658</v>
      </c>
      <c r="I121" s="30">
        <v>484465.39399999997</v>
      </c>
      <c r="J121" s="19">
        <v>52.347011999999999</v>
      </c>
      <c r="K121" s="19">
        <v>4.880077</v>
      </c>
      <c r="L121" s="145" t="str">
        <f t="shared" si="7"/>
        <v>bekijk op de kaart</v>
      </c>
      <c r="M121" s="183" t="s">
        <v>669</v>
      </c>
    </row>
    <row r="122" spans="1:13" s="149" customFormat="1" ht="15" customHeight="1" x14ac:dyDescent="0.2">
      <c r="A122" s="152">
        <f t="shared" si="6"/>
        <v>120</v>
      </c>
      <c r="B122" s="47" t="s">
        <v>465</v>
      </c>
      <c r="C122" s="49" t="str">
        <f>VLOOKUP(F122,formules!$A$2:$B$500,2,FALSE)</f>
        <v>-</v>
      </c>
      <c r="D122" s="15">
        <v>124</v>
      </c>
      <c r="E122" s="26" t="s">
        <v>321</v>
      </c>
      <c r="F122" s="22" t="s">
        <v>654</v>
      </c>
      <c r="G122" s="18" t="s">
        <v>403</v>
      </c>
      <c r="H122" s="30">
        <v>120406.132</v>
      </c>
      <c r="I122" s="30">
        <v>484470.49900000001</v>
      </c>
      <c r="J122" s="19">
        <v>52.347056000000002</v>
      </c>
      <c r="K122" s="19">
        <v>4.8795109999999999</v>
      </c>
      <c r="L122" s="145" t="str">
        <f t="shared" si="7"/>
        <v>bekijk op de kaart</v>
      </c>
      <c r="M122" s="183" t="s">
        <v>668</v>
      </c>
    </row>
    <row r="123" spans="1:13" s="149" customFormat="1" ht="15" customHeight="1" x14ac:dyDescent="0.2">
      <c r="A123" s="152">
        <f t="shared" si="6"/>
        <v>121</v>
      </c>
      <c r="B123" s="47" t="s">
        <v>465</v>
      </c>
      <c r="C123" s="49" t="str">
        <f>VLOOKUP(F123,formules!$A$2:$B$500,2,FALSE)</f>
        <v>-</v>
      </c>
      <c r="D123" s="15">
        <v>124</v>
      </c>
      <c r="E123" s="26" t="s">
        <v>303</v>
      </c>
      <c r="F123" s="22" t="s">
        <v>656</v>
      </c>
      <c r="G123" s="18" t="s">
        <v>56</v>
      </c>
      <c r="H123" s="30">
        <v>124204.363</v>
      </c>
      <c r="I123" s="30">
        <v>484852.28499999997</v>
      </c>
      <c r="J123" s="19">
        <v>52.350712999999999</v>
      </c>
      <c r="K123" s="19">
        <v>4.9352159999999996</v>
      </c>
      <c r="L123" s="145" t="str">
        <f t="shared" si="7"/>
        <v>bekijk op de kaart</v>
      </c>
      <c r="M123" s="183" t="s">
        <v>669</v>
      </c>
    </row>
    <row r="124" spans="1:13" s="149" customFormat="1" ht="15" customHeight="1" x14ac:dyDescent="0.2">
      <c r="A124" s="152">
        <f t="shared" si="6"/>
        <v>122</v>
      </c>
      <c r="B124" s="47" t="s">
        <v>465</v>
      </c>
      <c r="C124" s="49" t="str">
        <f>VLOOKUP(F124,formules!$A$2:$B$500,2,FALSE)</f>
        <v>-</v>
      </c>
      <c r="D124" s="15">
        <v>124</v>
      </c>
      <c r="E124" s="26" t="s">
        <v>304</v>
      </c>
      <c r="F124" s="22" t="s">
        <v>655</v>
      </c>
      <c r="G124" s="18" t="s">
        <v>57</v>
      </c>
      <c r="H124" s="30">
        <v>124194.4</v>
      </c>
      <c r="I124" s="30">
        <v>484886.25400000002</v>
      </c>
      <c r="J124" s="19">
        <v>52.351018000000003</v>
      </c>
      <c r="K124" s="19">
        <v>4.9350670000000001</v>
      </c>
      <c r="L124" s="145" t="str">
        <f t="shared" si="7"/>
        <v>bekijk op de kaart</v>
      </c>
      <c r="M124" s="183" t="s">
        <v>673</v>
      </c>
    </row>
    <row r="125" spans="1:13" s="149" customFormat="1" ht="15" customHeight="1" x14ac:dyDescent="0.2">
      <c r="A125" s="152">
        <f t="shared" si="6"/>
        <v>123</v>
      </c>
      <c r="B125" s="47" t="s">
        <v>465</v>
      </c>
      <c r="C125" s="49" t="str">
        <f>VLOOKUP(F125,formules!$A$2:$B$500,2,FALSE)</f>
        <v>-</v>
      </c>
      <c r="D125" s="15">
        <v>124</v>
      </c>
      <c r="E125" s="26" t="s">
        <v>305</v>
      </c>
      <c r="F125" s="101" t="s">
        <v>212</v>
      </c>
      <c r="G125" s="18" t="s">
        <v>58</v>
      </c>
      <c r="H125" s="30">
        <v>125153.413</v>
      </c>
      <c r="I125" s="30">
        <v>486465.06599999999</v>
      </c>
      <c r="J125" s="19">
        <v>52.365259999999999</v>
      </c>
      <c r="K125" s="19">
        <v>4.949001</v>
      </c>
      <c r="L125" s="145" t="str">
        <f t="shared" si="7"/>
        <v>bekijk op de kaart</v>
      </c>
      <c r="M125" s="183" t="s">
        <v>671</v>
      </c>
    </row>
    <row r="126" spans="1:13" s="149" customFormat="1" ht="15" customHeight="1" x14ac:dyDescent="0.2">
      <c r="A126" s="152">
        <f t="shared" si="6"/>
        <v>124</v>
      </c>
      <c r="B126" s="47" t="s">
        <v>465</v>
      </c>
      <c r="C126" s="49" t="str">
        <f>VLOOKUP(F126,formules!$A$2:$B$500,2,FALSE)</f>
        <v>-</v>
      </c>
      <c r="D126" s="15">
        <v>124</v>
      </c>
      <c r="E126" s="26" t="s">
        <v>308</v>
      </c>
      <c r="F126" s="22" t="s">
        <v>657</v>
      </c>
      <c r="G126" s="18" t="s">
        <v>202</v>
      </c>
      <c r="H126" s="30">
        <v>126068.264</v>
      </c>
      <c r="I126" s="30">
        <v>487180.48300000001</v>
      </c>
      <c r="J126" s="19">
        <v>52.371738999999998</v>
      </c>
      <c r="K126" s="19">
        <v>4.9623710000000001</v>
      </c>
      <c r="L126" s="145" t="str">
        <f t="shared" si="7"/>
        <v>bekijk op de kaart</v>
      </c>
      <c r="M126" s="183" t="s">
        <v>670</v>
      </c>
    </row>
    <row r="127" spans="1:13" s="149" customFormat="1" ht="15" customHeight="1" x14ac:dyDescent="0.2">
      <c r="A127" s="152">
        <f t="shared" si="6"/>
        <v>125</v>
      </c>
      <c r="B127" s="47" t="s">
        <v>465</v>
      </c>
      <c r="C127" s="49" t="str">
        <f>VLOOKUP(F127,formules!$A$2:$B$500,2,FALSE)</f>
        <v>-</v>
      </c>
      <c r="D127" s="15">
        <v>124</v>
      </c>
      <c r="E127" s="26" t="s">
        <v>310</v>
      </c>
      <c r="F127" s="22" t="s">
        <v>209</v>
      </c>
      <c r="G127" s="18" t="s">
        <v>202</v>
      </c>
      <c r="H127" s="30">
        <v>126072.645</v>
      </c>
      <c r="I127" s="30">
        <v>487243.15700000001</v>
      </c>
      <c r="J127" s="19">
        <v>52.372301999999998</v>
      </c>
      <c r="K127" s="19">
        <v>4.9624300000000003</v>
      </c>
      <c r="L127" s="145" t="str">
        <f t="shared" si="7"/>
        <v>bekijk op de kaart</v>
      </c>
      <c r="M127" s="183" t="s">
        <v>667</v>
      </c>
    </row>
    <row r="128" spans="1:13" s="149" customFormat="1" ht="15" customHeight="1" x14ac:dyDescent="0.2">
      <c r="A128" s="152">
        <f t="shared" si="6"/>
        <v>126</v>
      </c>
      <c r="B128" s="47" t="s">
        <v>465</v>
      </c>
      <c r="C128" s="49" t="str">
        <f>VLOOKUP(F128,formules!$A$2:$B$500,2,FALSE)</f>
        <v>-</v>
      </c>
      <c r="D128" s="15">
        <v>124</v>
      </c>
      <c r="E128" s="26" t="s">
        <v>311</v>
      </c>
      <c r="F128" s="22" t="s">
        <v>215</v>
      </c>
      <c r="G128" s="18" t="s">
        <v>203</v>
      </c>
      <c r="H128" s="30">
        <v>128597.027</v>
      </c>
      <c r="I128" s="30">
        <v>485051.01199999999</v>
      </c>
      <c r="J128" s="19">
        <v>52.352727999999999</v>
      </c>
      <c r="K128" s="19">
        <v>4.9996700000000001</v>
      </c>
      <c r="L128" s="145" t="str">
        <f t="shared" si="7"/>
        <v>bekijk op de kaart</v>
      </c>
      <c r="M128" s="188" t="s">
        <v>669</v>
      </c>
    </row>
    <row r="129" spans="1:13" s="149" customFormat="1" ht="15" customHeight="1" x14ac:dyDescent="0.2">
      <c r="A129" s="152">
        <f t="shared" si="6"/>
        <v>127</v>
      </c>
      <c r="B129" s="47" t="s">
        <v>465</v>
      </c>
      <c r="C129" s="49" t="str">
        <f>VLOOKUP(F129,formules!$A$2:$B$500,2,FALSE)</f>
        <v>-</v>
      </c>
      <c r="D129" s="15">
        <v>124</v>
      </c>
      <c r="E129" s="26" t="s">
        <v>312</v>
      </c>
      <c r="F129" s="22" t="s">
        <v>216</v>
      </c>
      <c r="G129" s="18" t="s">
        <v>203</v>
      </c>
      <c r="H129" s="30">
        <v>128596.249</v>
      </c>
      <c r="I129" s="30">
        <v>485085.58199999999</v>
      </c>
      <c r="J129" s="19">
        <v>52.353037999999998</v>
      </c>
      <c r="K129" s="19">
        <v>4.9996549999999997</v>
      </c>
      <c r="L129" s="145" t="str">
        <f t="shared" si="7"/>
        <v>bekijk op de kaart</v>
      </c>
      <c r="M129" s="188" t="s">
        <v>673</v>
      </c>
    </row>
    <row r="130" spans="1:13" s="149" customFormat="1" ht="15" customHeight="1" x14ac:dyDescent="0.2">
      <c r="A130" s="152">
        <f t="shared" si="6"/>
        <v>128</v>
      </c>
      <c r="B130" s="47" t="s">
        <v>465</v>
      </c>
      <c r="C130" s="49" t="str">
        <f>VLOOKUP(F130,formules!$A$2:$B$500,2,FALSE)</f>
        <v>-</v>
      </c>
      <c r="D130" s="15">
        <v>124</v>
      </c>
      <c r="E130" s="26" t="s">
        <v>301</v>
      </c>
      <c r="F130" s="22" t="s">
        <v>214</v>
      </c>
      <c r="G130" s="18" t="s">
        <v>54</v>
      </c>
      <c r="H130" s="30">
        <v>126324.648</v>
      </c>
      <c r="I130" s="30">
        <v>489178.67099999997</v>
      </c>
      <c r="J130" s="19">
        <v>52.389710999999998</v>
      </c>
      <c r="K130" s="19">
        <v>4.9659649999999997</v>
      </c>
      <c r="L130" s="145" t="str">
        <f t="shared" si="7"/>
        <v>bekijk op de kaart</v>
      </c>
      <c r="M130" s="183" t="s">
        <v>700</v>
      </c>
    </row>
    <row r="131" spans="1:13" s="149" customFormat="1" ht="15" customHeight="1" x14ac:dyDescent="0.2">
      <c r="A131" s="152">
        <f t="shared" ref="A131:A161" si="8">A130+1</f>
        <v>129</v>
      </c>
      <c r="B131" s="47" t="s">
        <v>465</v>
      </c>
      <c r="C131" s="49" t="str">
        <f>VLOOKUP(F131,formules!$A$2:$B$500,2,FALSE)</f>
        <v>-</v>
      </c>
      <c r="D131" s="15">
        <v>124</v>
      </c>
      <c r="E131" s="26" t="s">
        <v>64</v>
      </c>
      <c r="F131" s="22" t="s">
        <v>214</v>
      </c>
      <c r="G131" s="18" t="s">
        <v>54</v>
      </c>
      <c r="H131" s="30">
        <v>126324.648</v>
      </c>
      <c r="I131" s="30">
        <v>489178.67099999997</v>
      </c>
      <c r="J131" s="19">
        <v>52.389710999999998</v>
      </c>
      <c r="K131" s="19">
        <v>4.9659649999999997</v>
      </c>
      <c r="L131" s="145" t="str">
        <f t="shared" ref="L131:L173" si="9">HYPERLINK("http://maps.google.com/maps?q="&amp;(LEFT(J131,2)&amp;"."&amp;(RIGHT(ROUND(J131,6)*1000000,6)))&amp;","&amp;(LEFT(K131,1)&amp;"."&amp;(RIGHT(ROUND(K131,6)*1000000,6))),"bekijk op de kaart")</f>
        <v>bekijk op de kaart</v>
      </c>
      <c r="M131" s="183" t="s">
        <v>700</v>
      </c>
    </row>
    <row r="132" spans="1:13" s="149" customFormat="1" ht="15" customHeight="1" x14ac:dyDescent="0.2">
      <c r="A132" s="152">
        <f t="shared" si="8"/>
        <v>130</v>
      </c>
      <c r="B132" s="47" t="s">
        <v>465</v>
      </c>
      <c r="C132" s="49" t="str">
        <f>VLOOKUP(F132,formules!$A$2:$B$500,2,FALSE)</f>
        <v>-</v>
      </c>
      <c r="D132" s="15">
        <v>124</v>
      </c>
      <c r="E132" s="26" t="s">
        <v>302</v>
      </c>
      <c r="F132" s="22" t="s">
        <v>213</v>
      </c>
      <c r="G132" s="18" t="s">
        <v>55</v>
      </c>
      <c r="H132" s="30">
        <v>126297.516</v>
      </c>
      <c r="I132" s="30">
        <v>489152.24400000001</v>
      </c>
      <c r="J132" s="19">
        <v>52.389471999999998</v>
      </c>
      <c r="K132" s="19">
        <v>4.9655690000000003</v>
      </c>
      <c r="L132" s="145" t="str">
        <f t="shared" si="9"/>
        <v>bekijk op de kaart</v>
      </c>
      <c r="M132" s="183" t="s">
        <v>706</v>
      </c>
    </row>
    <row r="133" spans="1:13" s="149" customFormat="1" ht="15" customHeight="1" x14ac:dyDescent="0.2">
      <c r="A133" s="152">
        <f t="shared" si="8"/>
        <v>131</v>
      </c>
      <c r="B133" s="47" t="s">
        <v>465</v>
      </c>
      <c r="C133" s="49" t="str">
        <f>VLOOKUP(F133,formules!$A$2:$B$500,2,FALSE)</f>
        <v>-</v>
      </c>
      <c r="D133" s="15">
        <v>124</v>
      </c>
      <c r="E133" s="26" t="s">
        <v>153</v>
      </c>
      <c r="F133" s="22" t="s">
        <v>218</v>
      </c>
      <c r="G133" s="18" t="s">
        <v>364</v>
      </c>
      <c r="H133" s="30">
        <v>125471.018</v>
      </c>
      <c r="I133" s="30">
        <v>492786.28700000001</v>
      </c>
      <c r="J133" s="19">
        <v>52.422088000000002</v>
      </c>
      <c r="K133" s="19">
        <v>4.9531080000000003</v>
      </c>
      <c r="L133" s="145" t="str">
        <f t="shared" si="9"/>
        <v>bekijk op de kaart</v>
      </c>
      <c r="M133" s="183" t="s">
        <v>701</v>
      </c>
    </row>
    <row r="134" spans="1:13" s="149" customFormat="1" ht="15" customHeight="1" x14ac:dyDescent="0.2">
      <c r="A134" s="152">
        <f t="shared" si="8"/>
        <v>132</v>
      </c>
      <c r="B134" s="47" t="s">
        <v>465</v>
      </c>
      <c r="C134" s="49" t="str">
        <f>VLOOKUP(F134,formules!$A$2:$B$500,2,FALSE)</f>
        <v>-</v>
      </c>
      <c r="D134" s="15">
        <v>124</v>
      </c>
      <c r="E134" s="26" t="s">
        <v>154</v>
      </c>
      <c r="F134" s="101" t="s">
        <v>219</v>
      </c>
      <c r="G134" s="18" t="s">
        <v>386</v>
      </c>
      <c r="H134" s="30">
        <v>125433.446</v>
      </c>
      <c r="I134" s="30">
        <v>492741.51699999999</v>
      </c>
      <c r="J134" s="179">
        <v>52.421839300000002</v>
      </c>
      <c r="K134" s="179">
        <v>4.9529705000000002</v>
      </c>
      <c r="L134" s="145" t="str">
        <f t="shared" si="9"/>
        <v>bekijk op de kaart</v>
      </c>
      <c r="M134" s="183" t="s">
        <v>705</v>
      </c>
    </row>
    <row r="135" spans="1:13" s="149" customFormat="1" ht="15" customHeight="1" x14ac:dyDescent="0.2">
      <c r="A135" s="152">
        <f t="shared" si="8"/>
        <v>133</v>
      </c>
      <c r="B135" s="47" t="s">
        <v>465</v>
      </c>
      <c r="C135" s="49" t="str">
        <f>VLOOKUP(F135,formules!$A$2:$B$500,2,FALSE)</f>
        <v>-</v>
      </c>
      <c r="D135" s="15">
        <v>124</v>
      </c>
      <c r="E135" s="26" t="s">
        <v>297</v>
      </c>
      <c r="F135" s="22" t="s">
        <v>210</v>
      </c>
      <c r="G135" s="18" t="s">
        <v>53</v>
      </c>
      <c r="H135" s="30">
        <v>121658.69500000001</v>
      </c>
      <c r="I135" s="30">
        <v>490664.01899999997</v>
      </c>
      <c r="J135" s="179">
        <v>52.402796000000002</v>
      </c>
      <c r="K135" s="179">
        <v>4.897278</v>
      </c>
      <c r="L135" s="145" t="str">
        <f t="shared" si="9"/>
        <v>bekijk op de kaart</v>
      </c>
      <c r="M135" s="183" t="s">
        <v>669</v>
      </c>
    </row>
    <row r="136" spans="1:13" s="149" customFormat="1" ht="15" customHeight="1" x14ac:dyDescent="0.2">
      <c r="A136" s="152">
        <f t="shared" si="8"/>
        <v>134</v>
      </c>
      <c r="B136" s="47" t="s">
        <v>465</v>
      </c>
      <c r="C136" s="49" t="str">
        <f>VLOOKUP(F136,formules!$A$2:$B$500,2,FALSE)</f>
        <v>-</v>
      </c>
      <c r="D136" s="15">
        <v>124</v>
      </c>
      <c r="E136" s="26" t="s">
        <v>298</v>
      </c>
      <c r="F136" s="22" t="s">
        <v>211</v>
      </c>
      <c r="G136" s="18" t="s">
        <v>53</v>
      </c>
      <c r="H136" s="30">
        <v>121647.178</v>
      </c>
      <c r="I136" s="30">
        <v>490690.35700000002</v>
      </c>
      <c r="J136" s="179">
        <v>52.403032000000003</v>
      </c>
      <c r="K136" s="179">
        <v>4.897106</v>
      </c>
      <c r="L136" s="145" t="str">
        <f t="shared" si="9"/>
        <v>bekijk op de kaart</v>
      </c>
      <c r="M136" s="183" t="s">
        <v>673</v>
      </c>
    </row>
    <row r="137" spans="1:13" s="149" customFormat="1" ht="15" customHeight="1" x14ac:dyDescent="0.2">
      <c r="A137" s="152">
        <f t="shared" si="8"/>
        <v>135</v>
      </c>
      <c r="B137" s="47" t="s">
        <v>465</v>
      </c>
      <c r="C137" s="49" t="str">
        <f>VLOOKUP(F137,formules!$A$2:$B$500,2,FALSE)</f>
        <v>-</v>
      </c>
      <c r="D137" s="15">
        <v>124</v>
      </c>
      <c r="E137" s="26" t="s">
        <v>418</v>
      </c>
      <c r="F137" s="22" t="s">
        <v>440</v>
      </c>
      <c r="G137" s="18" t="s">
        <v>369</v>
      </c>
      <c r="H137" s="30">
        <v>123776.314</v>
      </c>
      <c r="I137" s="30">
        <v>483065.19</v>
      </c>
      <c r="J137" s="179">
        <v>52.334746000000003</v>
      </c>
      <c r="K137" s="179">
        <v>4.9289290000000001</v>
      </c>
      <c r="L137" s="145" t="str">
        <f>HYPERLINK("http://maps.google.com/maps?q="&amp;(LEFT(J137,2)&amp;"."&amp;(RIGHT(ROUND(J137,6)*1000000,6)))&amp;","&amp;(LEFT(K137,1)&amp;"."&amp;(RIGHT(ROUND(K137,6)*1000000,6))),"bekijk op de kaart")</f>
        <v>bekijk op de kaart</v>
      </c>
      <c r="M137" s="183" t="s">
        <v>705</v>
      </c>
    </row>
    <row r="138" spans="1:13" s="149" customFormat="1" ht="15" customHeight="1" x14ac:dyDescent="0.2">
      <c r="A138" s="152">
        <f t="shared" si="8"/>
        <v>136</v>
      </c>
      <c r="B138" s="47" t="s">
        <v>465</v>
      </c>
      <c r="C138" s="49" t="str">
        <f>VLOOKUP(F138,formules!$A$2:$B$500,2,FALSE)</f>
        <v>-</v>
      </c>
      <c r="D138" s="15">
        <v>124</v>
      </c>
      <c r="E138" s="26" t="s">
        <v>419</v>
      </c>
      <c r="F138" s="22" t="s">
        <v>441</v>
      </c>
      <c r="G138" s="18" t="s">
        <v>369</v>
      </c>
      <c r="H138" s="30">
        <v>123780.977</v>
      </c>
      <c r="I138" s="30">
        <v>483065.19</v>
      </c>
      <c r="J138" s="179">
        <v>52.334580000000003</v>
      </c>
      <c r="K138" s="179">
        <v>4.9291200000000002</v>
      </c>
      <c r="L138" s="145" t="str">
        <f>HYPERLINK("http://maps.google.com/maps?q="&amp;(LEFT(J138,2)&amp;"."&amp;(RIGHT(ROUND(J138,6)*1000000,6)))&amp;","&amp;(LEFT(K138,1)&amp;"."&amp;(RIGHT(ROUND(K138,6)*1000000,6))),"bekijk op de kaart")</f>
        <v>bekijk op de kaart</v>
      </c>
      <c r="M138" s="183" t="s">
        <v>706</v>
      </c>
    </row>
    <row r="139" spans="1:13" s="149" customFormat="1" ht="15" customHeight="1" x14ac:dyDescent="0.2">
      <c r="A139" s="152">
        <f t="shared" si="8"/>
        <v>137</v>
      </c>
      <c r="B139" s="47" t="s">
        <v>465</v>
      </c>
      <c r="C139" s="49" t="str">
        <f>VLOOKUP(F139,formules!$A$2:$B$500,2,FALSE)</f>
        <v>-</v>
      </c>
      <c r="D139" s="15">
        <v>124</v>
      </c>
      <c r="E139" s="26" t="s">
        <v>422</v>
      </c>
      <c r="F139" s="22" t="s">
        <v>443</v>
      </c>
      <c r="G139" s="18" t="s">
        <v>372</v>
      </c>
      <c r="H139" s="30">
        <v>125588.84600000001</v>
      </c>
      <c r="I139" s="30">
        <v>482032.65700000001</v>
      </c>
      <c r="J139" s="19">
        <v>52.325448000000002</v>
      </c>
      <c r="K139" s="19">
        <v>4.9557820000000001</v>
      </c>
      <c r="L139" s="145" t="str">
        <f t="shared" si="9"/>
        <v>bekijk op de kaart</v>
      </c>
      <c r="M139" s="183" t="s">
        <v>701</v>
      </c>
    </row>
    <row r="140" spans="1:13" s="149" customFormat="1" ht="15" customHeight="1" x14ac:dyDescent="0.2">
      <c r="A140" s="152">
        <f t="shared" si="8"/>
        <v>138</v>
      </c>
      <c r="B140" s="47" t="s">
        <v>465</v>
      </c>
      <c r="C140" s="49" t="str">
        <f>VLOOKUP(F140,formules!$A$2:$B$500,2,FALSE)</f>
        <v>-</v>
      </c>
      <c r="D140" s="15">
        <v>124</v>
      </c>
      <c r="E140" s="26" t="s">
        <v>423</v>
      </c>
      <c r="F140" s="22" t="s">
        <v>444</v>
      </c>
      <c r="G140" s="18" t="s">
        <v>373</v>
      </c>
      <c r="H140" s="30">
        <v>125803.118</v>
      </c>
      <c r="I140" s="30">
        <v>481913.17300000001</v>
      </c>
      <c r="J140" s="19">
        <v>52.324384999999999</v>
      </c>
      <c r="K140" s="19">
        <v>4.9589350000000003</v>
      </c>
      <c r="L140" s="145" t="str">
        <f t="shared" si="9"/>
        <v>bekijk op de kaart</v>
      </c>
      <c r="M140" s="188" t="s">
        <v>700</v>
      </c>
    </row>
    <row r="141" spans="1:13" s="149" customFormat="1" ht="15" customHeight="1" x14ac:dyDescent="0.2">
      <c r="A141" s="152">
        <f t="shared" si="8"/>
        <v>139</v>
      </c>
      <c r="B141" s="47" t="s">
        <v>465</v>
      </c>
      <c r="C141" s="49" t="str">
        <f>VLOOKUP(F141,formules!$A$2:$B$500,2,FALSE)</f>
        <v>-</v>
      </c>
      <c r="D141" s="15">
        <v>124</v>
      </c>
      <c r="E141" s="26" t="s">
        <v>424</v>
      </c>
      <c r="F141" s="22" t="s">
        <v>445</v>
      </c>
      <c r="G141" s="18" t="s">
        <v>374</v>
      </c>
      <c r="H141" s="30">
        <v>125766.587</v>
      </c>
      <c r="I141" s="30">
        <v>481663.50099999999</v>
      </c>
      <c r="J141" s="19">
        <v>52.322139999999997</v>
      </c>
      <c r="K141" s="19">
        <v>4.9584210000000004</v>
      </c>
      <c r="L141" s="145" t="str">
        <f t="shared" si="9"/>
        <v>bekijk op de kaart</v>
      </c>
      <c r="M141" s="183" t="s">
        <v>706</v>
      </c>
    </row>
    <row r="142" spans="1:13" s="149" customFormat="1" ht="15" customHeight="1" x14ac:dyDescent="0.2">
      <c r="A142" s="152">
        <f t="shared" si="8"/>
        <v>140</v>
      </c>
      <c r="B142" s="47" t="s">
        <v>465</v>
      </c>
      <c r="C142" s="49" t="str">
        <f>VLOOKUP(F142,formules!$A$2:$B$500,2,FALSE)</f>
        <v>-</v>
      </c>
      <c r="D142" s="15">
        <v>124</v>
      </c>
      <c r="E142" s="26" t="s">
        <v>425</v>
      </c>
      <c r="F142" s="22" t="s">
        <v>446</v>
      </c>
      <c r="G142" s="18" t="s">
        <v>373</v>
      </c>
      <c r="H142" s="30">
        <v>125520.16899999999</v>
      </c>
      <c r="I142" s="30">
        <v>481781.12900000002</v>
      </c>
      <c r="J142" s="19">
        <v>52.323183999999998</v>
      </c>
      <c r="K142" s="19">
        <v>4.954796</v>
      </c>
      <c r="L142" s="145" t="str">
        <f t="shared" si="9"/>
        <v>bekijk op de kaart</v>
      </c>
      <c r="M142" s="183" t="s">
        <v>705</v>
      </c>
    </row>
    <row r="143" spans="1:13" s="149" customFormat="1" ht="15" customHeight="1" x14ac:dyDescent="0.2">
      <c r="A143" s="152">
        <f t="shared" si="8"/>
        <v>141</v>
      </c>
      <c r="B143" s="47" t="s">
        <v>465</v>
      </c>
      <c r="C143" s="49" t="str">
        <f>VLOOKUP(F143,formules!$A$2:$B$500,2,FALSE)</f>
        <v>-</v>
      </c>
      <c r="D143" s="15">
        <v>124</v>
      </c>
      <c r="E143" s="26" t="s">
        <v>426</v>
      </c>
      <c r="F143" s="22" t="s">
        <v>447</v>
      </c>
      <c r="G143" s="18" t="s">
        <v>375</v>
      </c>
      <c r="H143" s="30">
        <v>124178.255</v>
      </c>
      <c r="I143" s="30">
        <v>480746.81300000002</v>
      </c>
      <c r="J143" s="19">
        <v>52.313814000000001</v>
      </c>
      <c r="K143" s="19">
        <v>4.9352080000000003</v>
      </c>
      <c r="L143" s="145" t="str">
        <f t="shared" si="9"/>
        <v>bekijk op de kaart</v>
      </c>
      <c r="M143" s="183" t="s">
        <v>701</v>
      </c>
    </row>
    <row r="144" spans="1:13" s="149" customFormat="1" ht="15" customHeight="1" x14ac:dyDescent="0.2">
      <c r="A144" s="152">
        <f t="shared" si="8"/>
        <v>142</v>
      </c>
      <c r="B144" s="47" t="s">
        <v>465</v>
      </c>
      <c r="C144" s="49" t="str">
        <f>VLOOKUP(F144,formules!$A$2:$B$500,2,FALSE)</f>
        <v>-</v>
      </c>
      <c r="D144" s="15">
        <v>124</v>
      </c>
      <c r="E144" s="26" t="s">
        <v>78</v>
      </c>
      <c r="F144" s="22" t="s">
        <v>448</v>
      </c>
      <c r="G144" s="18" t="s">
        <v>376</v>
      </c>
      <c r="H144" s="30">
        <v>124296.643</v>
      </c>
      <c r="I144" s="30">
        <v>480621.60600000003</v>
      </c>
      <c r="J144" s="19">
        <v>52.312694999999998</v>
      </c>
      <c r="K144" s="19">
        <v>4.9369560000000003</v>
      </c>
      <c r="L144" s="145" t="str">
        <f t="shared" si="9"/>
        <v>bekijk op de kaart</v>
      </c>
      <c r="M144" s="183" t="s">
        <v>705</v>
      </c>
    </row>
    <row r="145" spans="1:13" s="149" customFormat="1" ht="15" customHeight="1" x14ac:dyDescent="0.2">
      <c r="A145" s="152">
        <f t="shared" si="8"/>
        <v>143</v>
      </c>
      <c r="B145" s="47" t="s">
        <v>465</v>
      </c>
      <c r="C145" s="49" t="str">
        <f>VLOOKUP(F145,formules!$A$2:$B$500,2,FALSE)</f>
        <v>-</v>
      </c>
      <c r="D145" s="15">
        <v>124</v>
      </c>
      <c r="E145" s="26" t="s">
        <v>79</v>
      </c>
      <c r="F145" s="22" t="s">
        <v>449</v>
      </c>
      <c r="G145" s="18" t="s">
        <v>377</v>
      </c>
      <c r="H145" s="30">
        <v>124903.49400000001</v>
      </c>
      <c r="I145" s="30">
        <v>480939.49900000001</v>
      </c>
      <c r="J145" s="19">
        <v>52.315586000000003</v>
      </c>
      <c r="K145" s="19">
        <v>4.9458260000000003</v>
      </c>
      <c r="L145" s="145" t="str">
        <f t="shared" si="9"/>
        <v>bekijk op de kaart</v>
      </c>
      <c r="M145" s="188" t="s">
        <v>700</v>
      </c>
    </row>
    <row r="146" spans="1:13" s="149" customFormat="1" ht="15" customHeight="1" x14ac:dyDescent="0.2">
      <c r="A146" s="152">
        <f t="shared" si="8"/>
        <v>144</v>
      </c>
      <c r="B146" s="47" t="s">
        <v>465</v>
      </c>
      <c r="C146" s="49" t="str">
        <f>VLOOKUP(F146,formules!$A$2:$B$500,2,FALSE)</f>
        <v>-</v>
      </c>
      <c r="D146" s="15">
        <v>124</v>
      </c>
      <c r="E146" s="26" t="s">
        <v>427</v>
      </c>
      <c r="F146" s="22" t="s">
        <v>450</v>
      </c>
      <c r="G146" s="18" t="s">
        <v>378</v>
      </c>
      <c r="H146" s="30">
        <v>124377.65300000001</v>
      </c>
      <c r="I146" s="30">
        <v>480334.66200000001</v>
      </c>
      <c r="J146" s="19">
        <v>52.310121000000002</v>
      </c>
      <c r="K146" s="19">
        <v>4.9381700000000004</v>
      </c>
      <c r="L146" s="145" t="str">
        <f t="shared" si="9"/>
        <v>bekijk op de kaart</v>
      </c>
      <c r="M146" s="183" t="s">
        <v>706</v>
      </c>
    </row>
    <row r="147" spans="1:13" s="149" customFormat="1" ht="15" customHeight="1" x14ac:dyDescent="0.2">
      <c r="A147" s="152">
        <f t="shared" si="8"/>
        <v>145</v>
      </c>
      <c r="B147" s="47" t="s">
        <v>465</v>
      </c>
      <c r="C147" s="49" t="str">
        <f>VLOOKUP(F147,formules!$A$2:$B$500,2,FALSE)</f>
        <v>-</v>
      </c>
      <c r="D147" s="15">
        <v>124</v>
      </c>
      <c r="E147" s="26" t="s">
        <v>428</v>
      </c>
      <c r="F147" s="22" t="s">
        <v>451</v>
      </c>
      <c r="G147" s="18" t="s">
        <v>379</v>
      </c>
      <c r="H147" s="30">
        <v>123873.64</v>
      </c>
      <c r="I147" s="30">
        <v>480321.82900000003</v>
      </c>
      <c r="J147" s="19">
        <v>52.309977000000003</v>
      </c>
      <c r="K147" s="19">
        <v>4.9307809999999996</v>
      </c>
      <c r="L147" s="145" t="str">
        <f t="shared" si="9"/>
        <v>bekijk op de kaart</v>
      </c>
      <c r="M147" s="183" t="s">
        <v>666</v>
      </c>
    </row>
    <row r="148" spans="1:13" s="149" customFormat="1" ht="15" customHeight="1" x14ac:dyDescent="0.2">
      <c r="A148" s="152">
        <f t="shared" si="8"/>
        <v>146</v>
      </c>
      <c r="B148" s="47" t="s">
        <v>465</v>
      </c>
      <c r="C148" s="49" t="str">
        <f>VLOOKUP(F148,formules!$A$2:$B$500,2,FALSE)</f>
        <v>-</v>
      </c>
      <c r="D148" s="15">
        <v>124</v>
      </c>
      <c r="E148" s="26" t="s">
        <v>429</v>
      </c>
      <c r="F148" s="22" t="s">
        <v>452</v>
      </c>
      <c r="G148" s="18" t="s">
        <v>379</v>
      </c>
      <c r="H148" s="30">
        <v>123529.927</v>
      </c>
      <c r="I148" s="30">
        <v>480076.47499999998</v>
      </c>
      <c r="J148" s="19">
        <v>52.307752999999998</v>
      </c>
      <c r="K148" s="19">
        <v>4.925764</v>
      </c>
      <c r="L148" s="145" t="str">
        <f t="shared" si="9"/>
        <v>bekijk op de kaart</v>
      </c>
      <c r="M148" s="183" t="s">
        <v>673</v>
      </c>
    </row>
    <row r="149" spans="1:13" s="149" customFormat="1" ht="15" customHeight="1" x14ac:dyDescent="0.2">
      <c r="A149" s="152">
        <f t="shared" si="8"/>
        <v>147</v>
      </c>
      <c r="B149" s="47" t="s">
        <v>465</v>
      </c>
      <c r="C149" s="49" t="str">
        <f>VLOOKUP(F149,formules!$A$2:$B$500,2,FALSE)</f>
        <v>-</v>
      </c>
      <c r="D149" s="15">
        <v>124</v>
      </c>
      <c r="E149" s="26" t="s">
        <v>97</v>
      </c>
      <c r="F149" s="22" t="s">
        <v>453</v>
      </c>
      <c r="G149" s="18" t="s">
        <v>380</v>
      </c>
      <c r="H149" s="30">
        <v>124906.00199999999</v>
      </c>
      <c r="I149" s="30">
        <v>479344.80599999998</v>
      </c>
      <c r="J149" s="19">
        <v>52.301254</v>
      </c>
      <c r="K149" s="19">
        <v>4.9460050000000004</v>
      </c>
      <c r="L149" s="145" t="str">
        <f t="shared" si="9"/>
        <v>bekijk op de kaart</v>
      </c>
      <c r="M149" s="183" t="s">
        <v>701</v>
      </c>
    </row>
    <row r="150" spans="1:13" s="149" customFormat="1" ht="15" customHeight="1" x14ac:dyDescent="0.2">
      <c r="A150" s="152">
        <f t="shared" si="8"/>
        <v>148</v>
      </c>
      <c r="B150" s="47" t="s">
        <v>465</v>
      </c>
      <c r="C150" s="49" t="str">
        <f>VLOOKUP(F150,formules!$A$2:$B$500,2,FALSE)</f>
        <v>-</v>
      </c>
      <c r="D150" s="15">
        <v>124</v>
      </c>
      <c r="E150" s="26" t="s">
        <v>98</v>
      </c>
      <c r="F150" s="22" t="s">
        <v>454</v>
      </c>
      <c r="G150" s="18" t="s">
        <v>381</v>
      </c>
      <c r="H150" s="30">
        <v>125009.41099999999</v>
      </c>
      <c r="I150" s="30">
        <v>479311.59700000001</v>
      </c>
      <c r="J150" s="19">
        <v>52.300804999999997</v>
      </c>
      <c r="K150" s="19">
        <v>4.9467124</v>
      </c>
      <c r="L150" s="145" t="str">
        <f t="shared" si="9"/>
        <v>bekijk op de kaart</v>
      </c>
      <c r="M150" s="188" t="s">
        <v>700</v>
      </c>
    </row>
    <row r="151" spans="1:13" s="149" customFormat="1" ht="15" customHeight="1" x14ac:dyDescent="0.2">
      <c r="A151" s="152">
        <f t="shared" si="8"/>
        <v>149</v>
      </c>
      <c r="B151" s="47" t="s">
        <v>465</v>
      </c>
      <c r="C151" s="49" t="str">
        <f>VLOOKUP(F151,formules!$A$2:$B$500,2,FALSE)</f>
        <v>-</v>
      </c>
      <c r="D151" s="15">
        <v>124</v>
      </c>
      <c r="E151" s="26" t="s">
        <v>99</v>
      </c>
      <c r="F151" s="22" t="s">
        <v>455</v>
      </c>
      <c r="G151" s="18" t="s">
        <v>382</v>
      </c>
      <c r="H151" s="30">
        <v>125146.276</v>
      </c>
      <c r="I151" s="30">
        <v>479088.74</v>
      </c>
      <c r="J151" s="19">
        <v>52.298966</v>
      </c>
      <c r="K151" s="19">
        <v>4.9495509999999996</v>
      </c>
      <c r="L151" s="145" t="str">
        <f t="shared" si="9"/>
        <v>bekijk op de kaart</v>
      </c>
      <c r="M151" s="188" t="s">
        <v>700</v>
      </c>
    </row>
    <row r="152" spans="1:13" s="149" customFormat="1" ht="15" customHeight="1" x14ac:dyDescent="0.2">
      <c r="A152" s="152">
        <f t="shared" si="8"/>
        <v>150</v>
      </c>
      <c r="B152" s="47" t="s">
        <v>465</v>
      </c>
      <c r="C152" s="49" t="str">
        <f>VLOOKUP(F152,formules!$A$2:$B$500,2,FALSE)</f>
        <v>-</v>
      </c>
      <c r="D152" s="15">
        <v>124</v>
      </c>
      <c r="E152" s="26" t="s">
        <v>100</v>
      </c>
      <c r="F152" s="22" t="s">
        <v>456</v>
      </c>
      <c r="G152" s="18" t="s">
        <v>383</v>
      </c>
      <c r="H152" s="30">
        <v>120303.394</v>
      </c>
      <c r="I152" s="30">
        <v>483137.65</v>
      </c>
      <c r="J152" s="19">
        <v>52.335070999999999</v>
      </c>
      <c r="K152" s="19">
        <v>4.8781400000000001</v>
      </c>
      <c r="L152" s="145" t="str">
        <f t="shared" si="9"/>
        <v>bekijk op de kaart</v>
      </c>
      <c r="M152" s="183" t="s">
        <v>668</v>
      </c>
    </row>
    <row r="153" spans="1:13" s="149" customFormat="1" ht="15" customHeight="1" x14ac:dyDescent="0.2">
      <c r="A153" s="152">
        <f t="shared" si="8"/>
        <v>151</v>
      </c>
      <c r="B153" s="47" t="s">
        <v>465</v>
      </c>
      <c r="C153" s="49" t="str">
        <f>VLOOKUP(F153,formules!$A$2:$B$500,2,FALSE)</f>
        <v>-</v>
      </c>
      <c r="D153" s="15">
        <v>124</v>
      </c>
      <c r="E153" s="26" t="s">
        <v>101</v>
      </c>
      <c r="F153" s="22" t="s">
        <v>457</v>
      </c>
      <c r="G153" s="186" t="s">
        <v>707</v>
      </c>
      <c r="H153" s="30">
        <v>120639.87</v>
      </c>
      <c r="I153" s="30">
        <v>483102.07299999997</v>
      </c>
      <c r="J153" s="179">
        <v>52.334935000000002</v>
      </c>
      <c r="K153" s="187">
        <v>4.8691019999999998</v>
      </c>
      <c r="L153" s="145" t="str">
        <f t="shared" si="9"/>
        <v>bekijk op de kaart</v>
      </c>
      <c r="M153" s="183" t="s">
        <v>671</v>
      </c>
    </row>
    <row r="154" spans="1:13" s="149" customFormat="1" ht="15" customHeight="1" x14ac:dyDescent="0.2">
      <c r="A154" s="152">
        <f t="shared" si="8"/>
        <v>152</v>
      </c>
      <c r="B154" s="47" t="s">
        <v>465</v>
      </c>
      <c r="C154" s="49" t="str">
        <f>VLOOKUP(F154,formules!$A$2:$B$500,2,FALSE)</f>
        <v>-</v>
      </c>
      <c r="D154" s="15">
        <v>124</v>
      </c>
      <c r="E154" s="26" t="s">
        <v>102</v>
      </c>
      <c r="F154" s="22" t="s">
        <v>458</v>
      </c>
      <c r="G154" s="18" t="s">
        <v>384</v>
      </c>
      <c r="H154" s="30">
        <v>121059.22900000001</v>
      </c>
      <c r="I154" s="30">
        <v>483094.86599999998</v>
      </c>
      <c r="J154" s="19">
        <v>52.334733</v>
      </c>
      <c r="K154" s="19">
        <v>4.8892340000000001</v>
      </c>
      <c r="L154" s="145" t="str">
        <f t="shared" si="9"/>
        <v>bekijk op de kaart</v>
      </c>
      <c r="M154" s="183" t="s">
        <v>668</v>
      </c>
    </row>
    <row r="155" spans="1:13" s="149" customFormat="1" ht="15" customHeight="1" x14ac:dyDescent="0.2">
      <c r="A155" s="152">
        <f t="shared" si="8"/>
        <v>153</v>
      </c>
      <c r="B155" s="47" t="s">
        <v>465</v>
      </c>
      <c r="C155" s="49" t="str">
        <f>VLOOKUP(F155,formules!$A$2:$B$500,2,FALSE)</f>
        <v>-</v>
      </c>
      <c r="D155" s="15">
        <v>124</v>
      </c>
      <c r="E155" s="26" t="s">
        <v>103</v>
      </c>
      <c r="F155" s="22" t="s">
        <v>459</v>
      </c>
      <c r="G155" s="18" t="s">
        <v>385</v>
      </c>
      <c r="H155" s="30">
        <v>118893.103</v>
      </c>
      <c r="I155" s="30">
        <v>482361.50099999999</v>
      </c>
      <c r="J155" s="19">
        <v>52.328004</v>
      </c>
      <c r="K155" s="19">
        <v>4.8575330000000001</v>
      </c>
      <c r="L155" s="145" t="str">
        <f t="shared" si="9"/>
        <v>bekijk op de kaart</v>
      </c>
      <c r="M155" s="183" t="s">
        <v>667</v>
      </c>
    </row>
    <row r="156" spans="1:13" s="149" customFormat="1" ht="15" customHeight="1" x14ac:dyDescent="0.2">
      <c r="A156" s="152">
        <f t="shared" si="8"/>
        <v>154</v>
      </c>
      <c r="B156" s="47" t="s">
        <v>465</v>
      </c>
      <c r="C156" s="49" t="str">
        <f>VLOOKUP(F156,formules!$A$2:$B$500,2,FALSE)</f>
        <v>-</v>
      </c>
      <c r="D156" s="15">
        <v>124</v>
      </c>
      <c r="E156" s="26" t="s">
        <v>104</v>
      </c>
      <c r="F156" s="22" t="s">
        <v>460</v>
      </c>
      <c r="G156" s="18" t="s">
        <v>408</v>
      </c>
      <c r="H156" s="30">
        <v>121118.882</v>
      </c>
      <c r="I156" s="30">
        <v>482438.09499999997</v>
      </c>
      <c r="J156" s="19">
        <v>52.328834000000001</v>
      </c>
      <c r="K156" s="19">
        <v>4.8901750000000002</v>
      </c>
      <c r="L156" s="145" t="str">
        <f t="shared" si="9"/>
        <v>bekijk op de kaart</v>
      </c>
      <c r="M156" s="183" t="s">
        <v>667</v>
      </c>
    </row>
    <row r="157" spans="1:13" s="149" customFormat="1" ht="15" customHeight="1" x14ac:dyDescent="0.2">
      <c r="A157" s="152">
        <f t="shared" si="8"/>
        <v>155</v>
      </c>
      <c r="B157" s="47" t="s">
        <v>465</v>
      </c>
      <c r="C157" s="49" t="str">
        <f>VLOOKUP(F157,formules!$A$2:$B$500,2,FALSE)</f>
        <v>-</v>
      </c>
      <c r="D157" s="15">
        <v>124</v>
      </c>
      <c r="E157" s="26" t="s">
        <v>105</v>
      </c>
      <c r="F157" s="22" t="s">
        <v>461</v>
      </c>
      <c r="G157" s="18" t="s">
        <v>409</v>
      </c>
      <c r="H157" s="30">
        <v>121226.053</v>
      </c>
      <c r="I157" s="30">
        <v>483391.66700000002</v>
      </c>
      <c r="J157" s="19">
        <v>52.337411000000003</v>
      </c>
      <c r="K157" s="19">
        <v>4.8916519999999997</v>
      </c>
      <c r="L157" s="145" t="str">
        <f t="shared" si="9"/>
        <v>bekijk op de kaart</v>
      </c>
      <c r="M157" s="183" t="s">
        <v>672</v>
      </c>
    </row>
    <row r="158" spans="1:13" s="149" customFormat="1" ht="15" customHeight="1" x14ac:dyDescent="0.2">
      <c r="A158" s="152">
        <f t="shared" si="8"/>
        <v>156</v>
      </c>
      <c r="B158" s="47" t="s">
        <v>465</v>
      </c>
      <c r="C158" s="49" t="str">
        <f>VLOOKUP(F158,formules!$A$2:$B$500,2,FALSE)</f>
        <v>-</v>
      </c>
      <c r="D158" s="15">
        <v>124</v>
      </c>
      <c r="E158" s="26" t="s">
        <v>420</v>
      </c>
      <c r="F158" s="22" t="s">
        <v>442</v>
      </c>
      <c r="G158" s="18" t="s">
        <v>370</v>
      </c>
      <c r="H158" s="30">
        <v>127484.402</v>
      </c>
      <c r="I158" s="30">
        <v>482900.13099999999</v>
      </c>
      <c r="J158" s="19">
        <v>52.333342000000002</v>
      </c>
      <c r="K158" s="19">
        <v>4.9835149999999997</v>
      </c>
      <c r="L158" s="145" t="str">
        <f t="shared" si="9"/>
        <v>bekijk op de kaart</v>
      </c>
      <c r="M158" s="183" t="s">
        <v>668</v>
      </c>
    </row>
    <row r="159" spans="1:13" s="149" customFormat="1" ht="15" customHeight="1" x14ac:dyDescent="0.2">
      <c r="A159" s="152">
        <f t="shared" si="8"/>
        <v>157</v>
      </c>
      <c r="B159" s="47" t="s">
        <v>465</v>
      </c>
      <c r="C159" s="49" t="str">
        <f>VLOOKUP(F159,formules!$A$2:$B$500,2,FALSE)</f>
        <v>-</v>
      </c>
      <c r="D159" s="15">
        <v>124</v>
      </c>
      <c r="E159" s="26" t="s">
        <v>421</v>
      </c>
      <c r="F159" s="101" t="s">
        <v>35</v>
      </c>
      <c r="G159" s="18" t="s">
        <v>371</v>
      </c>
      <c r="H159" s="30">
        <v>127523.97100000001</v>
      </c>
      <c r="I159" s="30">
        <v>482915.74699999997</v>
      </c>
      <c r="J159" s="19">
        <v>52.333485000000003</v>
      </c>
      <c r="K159" s="19">
        <v>4.9840939999999998</v>
      </c>
      <c r="L159" s="145" t="str">
        <f t="shared" si="9"/>
        <v>bekijk op de kaart</v>
      </c>
      <c r="M159" s="183" t="s">
        <v>704</v>
      </c>
    </row>
    <row r="160" spans="1:13" s="149" customFormat="1" ht="15" customHeight="1" x14ac:dyDescent="0.2">
      <c r="A160" s="152">
        <f t="shared" si="8"/>
        <v>158</v>
      </c>
      <c r="B160" s="47" t="s">
        <v>465</v>
      </c>
      <c r="C160" s="49" t="str">
        <f>VLOOKUP(F160,formules!$A$2:$B$500,2,FALSE)</f>
        <v>-</v>
      </c>
      <c r="D160" s="15">
        <v>124</v>
      </c>
      <c r="E160" s="26" t="s">
        <v>106</v>
      </c>
      <c r="F160" s="22" t="s">
        <v>462</v>
      </c>
      <c r="G160" s="18" t="s">
        <v>309</v>
      </c>
      <c r="H160" s="30">
        <v>124804.501</v>
      </c>
      <c r="I160" s="30">
        <v>478249.74099999998</v>
      </c>
      <c r="J160" s="19">
        <v>52.291407</v>
      </c>
      <c r="K160" s="19">
        <v>4.9446149999999998</v>
      </c>
      <c r="L160" s="145" t="str">
        <f t="shared" si="9"/>
        <v>bekijk op de kaart</v>
      </c>
      <c r="M160" s="183" t="s">
        <v>706</v>
      </c>
    </row>
    <row r="161" spans="1:13" s="149" customFormat="1" ht="15" customHeight="1" x14ac:dyDescent="0.2">
      <c r="A161" s="152">
        <f t="shared" si="8"/>
        <v>159</v>
      </c>
      <c r="B161" s="47" t="s">
        <v>465</v>
      </c>
      <c r="C161" s="49" t="str">
        <f>VLOOKUP(F161,formules!$A$2:$B$500,2,FALSE)</f>
        <v>-</v>
      </c>
      <c r="D161" s="15">
        <v>124</v>
      </c>
      <c r="E161" s="26" t="s">
        <v>107</v>
      </c>
      <c r="F161" s="22" t="s">
        <v>463</v>
      </c>
      <c r="G161" s="18" t="s">
        <v>309</v>
      </c>
      <c r="H161" s="30">
        <v>124877.35</v>
      </c>
      <c r="I161" s="30">
        <v>478363.18300000002</v>
      </c>
      <c r="J161" s="19">
        <v>52.292430000000003</v>
      </c>
      <c r="K161" s="19">
        <v>4.9456730000000002</v>
      </c>
      <c r="L161" s="145" t="str">
        <f t="shared" si="9"/>
        <v>bekijk op de kaart</v>
      </c>
      <c r="M161" s="188" t="s">
        <v>700</v>
      </c>
    </row>
    <row r="162" spans="1:13" s="181" customFormat="1" ht="15" customHeight="1" x14ac:dyDescent="0.2">
      <c r="A162" s="170">
        <f>A161+1</f>
        <v>160</v>
      </c>
      <c r="B162" s="171" t="s">
        <v>465</v>
      </c>
      <c r="C162" s="172" t="str">
        <f>VLOOKUP(F162,formules!$A$2:$B$500,2,FALSE)</f>
        <v>-</v>
      </c>
      <c r="D162" s="173">
        <v>124</v>
      </c>
      <c r="E162" s="175" t="s">
        <v>1</v>
      </c>
      <c r="F162" s="176" t="s">
        <v>0</v>
      </c>
      <c r="G162" s="177" t="s">
        <v>2</v>
      </c>
      <c r="H162" s="178">
        <v>118296</v>
      </c>
      <c r="I162" s="178">
        <v>490396</v>
      </c>
      <c r="J162" s="179">
        <v>52.400070149999998</v>
      </c>
      <c r="K162" s="179">
        <v>4.8475628200000003</v>
      </c>
      <c r="L162" s="145" t="str">
        <f t="shared" si="9"/>
        <v>bekijk op de kaart</v>
      </c>
      <c r="M162" s="188" t="s">
        <v>672</v>
      </c>
    </row>
    <row r="163" spans="1:13" s="149" customFormat="1" ht="15" customHeight="1" x14ac:dyDescent="0.2">
      <c r="A163" s="152">
        <f>A162+1</f>
        <v>161</v>
      </c>
      <c r="B163" s="47" t="s">
        <v>465</v>
      </c>
      <c r="C163" s="49" t="str">
        <f>VLOOKUP(F163,formules!$A$2:$B$500,2,FALSE)</f>
        <v>-</v>
      </c>
      <c r="D163" s="15">
        <v>124</v>
      </c>
      <c r="E163" s="26" t="s">
        <v>543</v>
      </c>
      <c r="F163" s="22" t="s">
        <v>3</v>
      </c>
      <c r="G163" s="18" t="s">
        <v>4</v>
      </c>
      <c r="H163" s="30"/>
      <c r="I163" s="30"/>
      <c r="J163" s="179">
        <v>52.383068999999999</v>
      </c>
      <c r="K163" s="179">
        <v>4.8449660000000003</v>
      </c>
      <c r="L163" s="145" t="str">
        <f t="shared" si="9"/>
        <v>bekijk op de kaart</v>
      </c>
      <c r="M163" s="188" t="s">
        <v>667</v>
      </c>
    </row>
    <row r="164" spans="1:13" s="149" customFormat="1" ht="15" customHeight="1" x14ac:dyDescent="0.2">
      <c r="A164" s="152">
        <f t="shared" ref="A164:A171" si="10">A163+1</f>
        <v>162</v>
      </c>
      <c r="B164" s="47" t="s">
        <v>465</v>
      </c>
      <c r="C164" s="49" t="str">
        <f>VLOOKUP(F164,formules!$A$2:$B$500,2,FALSE)</f>
        <v>-</v>
      </c>
      <c r="D164" s="15">
        <v>124</v>
      </c>
      <c r="E164" s="26" t="s">
        <v>544</v>
      </c>
      <c r="F164" s="22" t="s">
        <v>5</v>
      </c>
      <c r="G164" s="18" t="s">
        <v>6</v>
      </c>
      <c r="H164" s="30">
        <v>124190</v>
      </c>
      <c r="I164" s="30">
        <v>483023</v>
      </c>
      <c r="J164" s="19">
        <v>52.334073500000002</v>
      </c>
      <c r="K164" s="19">
        <v>4.9341945000000003</v>
      </c>
      <c r="L164" s="145" t="str">
        <f t="shared" si="9"/>
        <v>bekijk op de kaart</v>
      </c>
      <c r="M164" s="188" t="s">
        <v>700</v>
      </c>
    </row>
    <row r="165" spans="1:13" s="149" customFormat="1" ht="15" customHeight="1" x14ac:dyDescent="0.2">
      <c r="A165" s="152">
        <f t="shared" si="10"/>
        <v>163</v>
      </c>
      <c r="B165" s="47" t="s">
        <v>465</v>
      </c>
      <c r="C165" s="49" t="str">
        <f>VLOOKUP(F165,formules!$A$2:$B$500,2,FALSE)</f>
        <v>-</v>
      </c>
      <c r="D165" s="15">
        <v>124</v>
      </c>
      <c r="E165" s="26" t="s">
        <v>545</v>
      </c>
      <c r="F165" s="22" t="s">
        <v>7</v>
      </c>
      <c r="G165" s="18" t="s">
        <v>8</v>
      </c>
      <c r="H165" s="30">
        <v>125367</v>
      </c>
      <c r="I165" s="30">
        <v>483751</v>
      </c>
      <c r="J165" s="19">
        <v>52.340879000000001</v>
      </c>
      <c r="K165" s="19">
        <v>4.9523760000000001</v>
      </c>
      <c r="L165" s="145" t="str">
        <f t="shared" si="9"/>
        <v>bekijk op de kaart</v>
      </c>
      <c r="M165" s="188" t="s">
        <v>672</v>
      </c>
    </row>
    <row r="166" spans="1:13" s="149" customFormat="1" ht="15" customHeight="1" x14ac:dyDescent="0.2">
      <c r="A166" s="152">
        <f t="shared" si="10"/>
        <v>164</v>
      </c>
      <c r="B166" s="47" t="s">
        <v>465</v>
      </c>
      <c r="C166" s="49" t="str">
        <f>VLOOKUP(F166,formules!$A$2:$B$500,2,FALSE)</f>
        <v>-</v>
      </c>
      <c r="D166" s="15">
        <v>124</v>
      </c>
      <c r="E166" s="26" t="s">
        <v>546</v>
      </c>
      <c r="F166" s="22" t="s">
        <v>9</v>
      </c>
      <c r="G166" s="105" t="s">
        <v>709</v>
      </c>
      <c r="H166" s="30">
        <v>126301</v>
      </c>
      <c r="I166" s="30">
        <v>485375</v>
      </c>
      <c r="J166" s="19">
        <v>52.334271999999999</v>
      </c>
      <c r="K166" s="19">
        <v>4.9351729999999998</v>
      </c>
      <c r="L166" s="145" t="str">
        <f>HYPERLINK("http://maps.google.com/maps?q="&amp;(LEFT(J166,2)&amp;"."&amp;(RIGHT(ROUND(J166,6)*1000000,6)))&amp;","&amp;(LEFT(K166,1)&amp;"."&amp;(RIGHT(ROUND(K166,6)*1000000,6))),"bekijk op de kaart")</f>
        <v>bekijk op de kaart</v>
      </c>
      <c r="M166" s="188" t="s">
        <v>700</v>
      </c>
    </row>
    <row r="167" spans="1:13" s="149" customFormat="1" ht="15" customHeight="1" x14ac:dyDescent="0.2">
      <c r="A167" s="152">
        <f t="shared" si="10"/>
        <v>165</v>
      </c>
      <c r="B167" s="47" t="s">
        <v>465</v>
      </c>
      <c r="C167" s="49" t="str">
        <f>VLOOKUP(F167,formules!$A$2:$B$500,2,FALSE)</f>
        <v>-</v>
      </c>
      <c r="D167" s="15">
        <v>124</v>
      </c>
      <c r="E167" s="26" t="s">
        <v>547</v>
      </c>
      <c r="F167" s="22" t="s">
        <v>10</v>
      </c>
      <c r="G167" s="18" t="s">
        <v>11</v>
      </c>
      <c r="H167" s="30">
        <v>126796</v>
      </c>
      <c r="I167" s="30">
        <v>488127</v>
      </c>
      <c r="J167" s="19">
        <v>52.38066362</v>
      </c>
      <c r="K167" s="19">
        <v>4.9730230000000004</v>
      </c>
      <c r="L167" s="145" t="str">
        <f t="shared" si="9"/>
        <v>bekijk op de kaart</v>
      </c>
      <c r="M167" s="188" t="s">
        <v>670</v>
      </c>
    </row>
    <row r="168" spans="1:13" s="149" customFormat="1" ht="15" customHeight="1" x14ac:dyDescent="0.2">
      <c r="A168" s="152">
        <f t="shared" si="10"/>
        <v>166</v>
      </c>
      <c r="B168" s="47" t="s">
        <v>465</v>
      </c>
      <c r="C168" s="49" t="str">
        <f>VLOOKUP(F168,formules!$A$2:$B$500,2,FALSE)</f>
        <v>-</v>
      </c>
      <c r="D168" s="15">
        <v>124</v>
      </c>
      <c r="E168" s="26" t="s">
        <v>548</v>
      </c>
      <c r="F168" s="22" t="s">
        <v>12</v>
      </c>
      <c r="G168" s="18" t="s">
        <v>13</v>
      </c>
      <c r="H168" s="30">
        <v>125452</v>
      </c>
      <c r="I168" s="30">
        <v>490592</v>
      </c>
      <c r="J168" s="19">
        <v>52.402282</v>
      </c>
      <c r="K168" s="19">
        <v>4.9529620000000003</v>
      </c>
      <c r="L168" s="145" t="str">
        <f t="shared" si="9"/>
        <v>bekijk op de kaart</v>
      </c>
      <c r="M168" s="188" t="s">
        <v>673</v>
      </c>
    </row>
    <row r="169" spans="1:13" s="149" customFormat="1" ht="15" customHeight="1" x14ac:dyDescent="0.2">
      <c r="A169" s="152">
        <f t="shared" si="10"/>
        <v>167</v>
      </c>
      <c r="B169" s="47" t="s">
        <v>465</v>
      </c>
      <c r="C169" s="49" t="str">
        <f>VLOOKUP(F169,formules!$A$2:$B$500,2,FALSE)</f>
        <v>-</v>
      </c>
      <c r="D169" s="15">
        <v>124</v>
      </c>
      <c r="E169" s="26" t="s">
        <v>549</v>
      </c>
      <c r="F169" s="22" t="s">
        <v>14</v>
      </c>
      <c r="G169" s="18" t="s">
        <v>15</v>
      </c>
      <c r="H169" s="30">
        <v>122965</v>
      </c>
      <c r="I169" s="30">
        <v>492230</v>
      </c>
      <c r="J169" s="19">
        <v>52.417010670000003</v>
      </c>
      <c r="K169" s="19">
        <v>4.9162965999999999</v>
      </c>
      <c r="L169" s="145" t="str">
        <f t="shared" si="9"/>
        <v>bekijk op de kaart</v>
      </c>
      <c r="M169" s="188" t="s">
        <v>669</v>
      </c>
    </row>
    <row r="170" spans="1:13" s="149" customFormat="1" ht="15" customHeight="1" x14ac:dyDescent="0.2">
      <c r="A170" s="152">
        <v>168</v>
      </c>
      <c r="B170" s="47" t="s">
        <v>465</v>
      </c>
      <c r="C170" s="49" t="str">
        <f>VLOOKUP(F170,formules!$A$2:$B$500,2,FALSE)</f>
        <v>-</v>
      </c>
      <c r="D170" s="15">
        <v>124</v>
      </c>
      <c r="E170" s="115"/>
      <c r="F170" s="101" t="s">
        <v>677</v>
      </c>
      <c r="G170" s="105" t="s">
        <v>678</v>
      </c>
      <c r="H170" s="30">
        <v>114687</v>
      </c>
      <c r="I170" s="30">
        <v>490138</v>
      </c>
      <c r="J170" s="19">
        <v>52.397599</v>
      </c>
      <c r="K170" s="19">
        <v>4.794899</v>
      </c>
      <c r="L170" s="145" t="str">
        <f t="shared" si="9"/>
        <v>bekijk op de kaart</v>
      </c>
      <c r="M170" s="188" t="s">
        <v>671</v>
      </c>
    </row>
    <row r="171" spans="1:13" s="149" customFormat="1" ht="15" customHeight="1" x14ac:dyDescent="0.2">
      <c r="A171" s="152">
        <f t="shared" si="10"/>
        <v>169</v>
      </c>
      <c r="B171" s="47" t="s">
        <v>465</v>
      </c>
      <c r="C171" s="49" t="str">
        <f>VLOOKUP(F171,formules!$A$2:$B$500,2,FALSE)</f>
        <v>-</v>
      </c>
      <c r="D171" s="15">
        <v>124</v>
      </c>
      <c r="E171" s="115"/>
      <c r="F171" s="101" t="s">
        <v>674</v>
      </c>
      <c r="G171" s="105" t="s">
        <v>678</v>
      </c>
      <c r="H171" s="30">
        <v>114613</v>
      </c>
      <c r="I171" s="30">
        <v>490168</v>
      </c>
      <c r="J171" s="19">
        <v>52.397868000000003</v>
      </c>
      <c r="K171" s="19">
        <v>4.7938099999999997</v>
      </c>
      <c r="L171" s="145" t="str">
        <f t="shared" si="9"/>
        <v>bekijk op de kaart</v>
      </c>
      <c r="M171" s="188" t="s">
        <v>668</v>
      </c>
    </row>
    <row r="172" spans="1:13" s="149" customFormat="1" ht="15" customHeight="1" x14ac:dyDescent="0.2">
      <c r="A172" s="152">
        <v>170</v>
      </c>
      <c r="B172" s="47" t="s">
        <v>465</v>
      </c>
      <c r="C172" s="49" t="str">
        <f>VLOOKUP(F172,formules!$A$2:$B$500,2,FALSE)</f>
        <v>-</v>
      </c>
      <c r="D172" s="15">
        <v>124</v>
      </c>
      <c r="E172" s="115"/>
      <c r="F172" s="101" t="s">
        <v>675</v>
      </c>
      <c r="G172" s="105" t="s">
        <v>679</v>
      </c>
      <c r="H172" s="30">
        <v>110719</v>
      </c>
      <c r="I172" s="30">
        <v>493767</v>
      </c>
      <c r="J172" s="19">
        <v>52.429913999999997</v>
      </c>
      <c r="K172" s="19">
        <v>4.7361319999999996</v>
      </c>
      <c r="L172" s="145" t="str">
        <f t="shared" si="9"/>
        <v>bekijk op de kaart</v>
      </c>
      <c r="M172" s="188" t="s">
        <v>703</v>
      </c>
    </row>
    <row r="173" spans="1:13" s="149" customFormat="1" ht="15" customHeight="1" thickBot="1" x14ac:dyDescent="0.25">
      <c r="A173" s="153">
        <v>171</v>
      </c>
      <c r="B173" s="48" t="s">
        <v>465</v>
      </c>
      <c r="C173" s="50" t="str">
        <f>VLOOKUP(F173,formules!$A$2:$B$500,2,FALSE)</f>
        <v>-</v>
      </c>
      <c r="D173" s="20">
        <v>124</v>
      </c>
      <c r="E173" s="116"/>
      <c r="F173" s="129" t="s">
        <v>676</v>
      </c>
      <c r="G173" s="104" t="s">
        <v>679</v>
      </c>
      <c r="H173" s="32">
        <v>110659</v>
      </c>
      <c r="I173" s="32">
        <v>493781</v>
      </c>
      <c r="J173" s="21">
        <v>52.430033999999999</v>
      </c>
      <c r="K173" s="21">
        <v>4.735252</v>
      </c>
      <c r="L173" s="34" t="str">
        <f t="shared" si="9"/>
        <v>bekijk op de kaart</v>
      </c>
      <c r="M173" s="231" t="s">
        <v>702</v>
      </c>
    </row>
    <row r="174" spans="1:13" s="149" customFormat="1" ht="15" customHeight="1" thickTop="1" thickBot="1" x14ac:dyDescent="0.25">
      <c r="A174" s="162"/>
      <c r="B174" s="38"/>
      <c r="C174" s="38"/>
      <c r="D174" s="39"/>
      <c r="E174" s="40"/>
      <c r="F174" s="40"/>
      <c r="G174" s="41"/>
      <c r="H174" s="42"/>
      <c r="I174" s="42"/>
      <c r="J174" s="43"/>
      <c r="K174" s="43"/>
      <c r="L174" s="45"/>
      <c r="M174" s="44"/>
    </row>
    <row r="175" spans="1:13" s="149" customFormat="1" ht="15" customHeight="1" thickTop="1" x14ac:dyDescent="0.2">
      <c r="A175" s="81" t="s">
        <v>142</v>
      </c>
      <c r="B175" s="82" t="s">
        <v>465</v>
      </c>
      <c r="C175" s="83" t="str">
        <f>VLOOKUP(F175,formules!$A$2:$B$500,2,FALSE)</f>
        <v>-</v>
      </c>
      <c r="D175" s="84">
        <v>124</v>
      </c>
      <c r="E175" s="86" t="s">
        <v>110</v>
      </c>
      <c r="F175" s="85" t="s">
        <v>564</v>
      </c>
      <c r="G175" s="102" t="s">
        <v>410</v>
      </c>
      <c r="H175" s="87"/>
      <c r="I175" s="87"/>
      <c r="J175" s="88"/>
      <c r="K175" s="88"/>
      <c r="L175" s="90"/>
      <c r="M175" s="89"/>
    </row>
    <row r="176" spans="1:13" s="149" customFormat="1" ht="15" customHeight="1" x14ac:dyDescent="0.2">
      <c r="A176" s="91" t="s">
        <v>142</v>
      </c>
      <c r="B176" s="92" t="s">
        <v>465</v>
      </c>
      <c r="C176" s="93" t="str">
        <f>VLOOKUP(F176,formules!$A$2:$B$500,2,FALSE)</f>
        <v>-</v>
      </c>
      <c r="D176" s="94">
        <v>124</v>
      </c>
      <c r="E176" s="110" t="s">
        <v>111</v>
      </c>
      <c r="F176" s="95" t="s">
        <v>564</v>
      </c>
      <c r="G176" s="96" t="s">
        <v>410</v>
      </c>
      <c r="H176" s="97"/>
      <c r="I176" s="97"/>
      <c r="J176" s="98"/>
      <c r="K176" s="98"/>
      <c r="L176" s="100"/>
      <c r="M176" s="99"/>
    </row>
    <row r="177" spans="1:13" s="149" customFormat="1" ht="15" customHeight="1" x14ac:dyDescent="0.2">
      <c r="A177" s="91"/>
      <c r="B177" s="92"/>
      <c r="C177" s="93"/>
      <c r="D177" s="94"/>
      <c r="E177" s="110"/>
      <c r="F177" s="95"/>
      <c r="G177" s="96"/>
      <c r="H177" s="97"/>
      <c r="I177" s="97"/>
      <c r="J177" s="98"/>
      <c r="K177" s="98"/>
      <c r="L177" s="100"/>
      <c r="M177" s="99"/>
    </row>
    <row r="178" spans="1:13" s="149" customFormat="1" ht="15" customHeight="1" thickBot="1" x14ac:dyDescent="0.25">
      <c r="A178" s="134"/>
      <c r="B178" s="135"/>
      <c r="C178" s="136"/>
      <c r="D178" s="137"/>
      <c r="E178" s="138"/>
      <c r="F178" s="139"/>
      <c r="G178" s="140"/>
      <c r="H178" s="141"/>
      <c r="I178" s="141"/>
      <c r="J178" s="142"/>
      <c r="K178" s="142"/>
      <c r="L178" s="143"/>
      <c r="M178" s="144"/>
    </row>
    <row r="179" spans="1:13" s="149" customFormat="1" ht="17.25" customHeight="1" thickTop="1" x14ac:dyDescent="0.2">
      <c r="A179" s="163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</row>
    <row r="180" spans="1:13" ht="17.25" customHeight="1" x14ac:dyDescent="0.2"/>
    <row r="181" spans="1:13" ht="17.25" customHeight="1" x14ac:dyDescent="0.2"/>
    <row r="182" spans="1:13" ht="17.25" customHeight="1" x14ac:dyDescent="0.2"/>
  </sheetData>
  <mergeCells count="1">
    <mergeCell ref="A1:A2"/>
  </mergeCells>
  <phoneticPr fontId="13" type="noConversion"/>
  <hyperlinks>
    <hyperlink ref="A1:A2" location="Start!A1" display="START"/>
  </hyperlinks>
  <printOptions horizontalCentered="1"/>
  <pageMargins left="0.39370078740157483" right="0.39370078740157483" top="0.98425196850393704" bottom="0.98425196850393704" header="0.51181102362204722" footer="0.51181102362204722"/>
  <pageSetup paperSize="8" scale="35" fitToHeight="2" orientation="landscape" r:id="rId1"/>
  <headerFooter alignWithMargins="0"/>
  <ignoredErrors>
    <ignoredError sqref="E1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abSelected="1" zoomScale="130" zoomScaleNormal="130" workbookViewId="0">
      <pane xSplit="1" ySplit="2" topLeftCell="B51" activePane="bottomRight" state="frozen"/>
      <selection activeCell="Z57" sqref="Z57"/>
      <selection pane="topRight" activeCell="Z57" sqref="Z57"/>
      <selection pane="bottomLeft" activeCell="Z57" sqref="Z57"/>
      <selection pane="bottomRight" activeCell="E57" sqref="E57"/>
    </sheetView>
  </sheetViews>
  <sheetFormatPr defaultColWidth="0" defaultRowHeight="0" customHeight="1" zeroHeight="1" x14ac:dyDescent="0.2"/>
  <cols>
    <col min="1" max="1" width="6.140625" style="112" bestFit="1" customWidth="1"/>
    <col min="2" max="2" width="20.85546875" bestFit="1" customWidth="1"/>
    <col min="3" max="3" width="17" bestFit="1" customWidth="1"/>
    <col min="4" max="4" width="13.28515625" style="164" bestFit="1" customWidth="1"/>
    <col min="5" max="5" width="35.140625" bestFit="1" customWidth="1"/>
    <col min="6" max="6" width="13.140625" bestFit="1" customWidth="1"/>
    <col min="7" max="7" width="21.5703125" bestFit="1" customWidth="1"/>
    <col min="8" max="8" width="10.140625" bestFit="1" customWidth="1"/>
    <col min="9" max="9" width="11.140625" bestFit="1" customWidth="1"/>
    <col min="10" max="10" width="16.85546875" bestFit="1" customWidth="1"/>
    <col min="11" max="11" width="9.140625" style="69" customWidth="1"/>
    <col min="35" max="16384" width="9.140625" hidden="1"/>
  </cols>
  <sheetData>
    <row r="1" spans="1:11" ht="14.25" thickTop="1" thickBot="1" x14ac:dyDescent="0.25">
      <c r="A1" s="271" t="s">
        <v>120</v>
      </c>
      <c r="B1" s="2" t="s">
        <v>80</v>
      </c>
      <c r="C1" s="51"/>
      <c r="D1" s="197"/>
      <c r="E1" s="2" t="s">
        <v>122</v>
      </c>
      <c r="F1" s="27"/>
      <c r="G1" s="27"/>
      <c r="H1" s="28"/>
      <c r="I1" s="28"/>
      <c r="J1" s="1"/>
    </row>
    <row r="2" spans="1:11" ht="30" customHeight="1" thickTop="1" thickBot="1" x14ac:dyDescent="0.25">
      <c r="A2" s="272"/>
      <c r="B2" s="3" t="s">
        <v>691</v>
      </c>
      <c r="C2" s="12" t="s">
        <v>550</v>
      </c>
      <c r="D2" s="210" t="s">
        <v>710</v>
      </c>
      <c r="E2" s="4" t="s">
        <v>121</v>
      </c>
      <c r="F2" s="33" t="s">
        <v>187</v>
      </c>
      <c r="G2" s="33" t="s">
        <v>188</v>
      </c>
      <c r="H2" s="10" t="s">
        <v>185</v>
      </c>
      <c r="I2" s="10" t="s">
        <v>186</v>
      </c>
      <c r="J2" s="11" t="s">
        <v>518</v>
      </c>
    </row>
    <row r="3" spans="1:11" s="148" customFormat="1" ht="14.25" customHeight="1" thickTop="1" x14ac:dyDescent="0.2">
      <c r="A3" s="166">
        <v>1</v>
      </c>
      <c r="B3" s="155" t="s">
        <v>464</v>
      </c>
      <c r="C3" s="168" t="s">
        <v>698</v>
      </c>
      <c r="D3" s="229" t="s">
        <v>711</v>
      </c>
      <c r="E3" s="150" t="s">
        <v>143</v>
      </c>
      <c r="F3" s="158">
        <v>119863.633</v>
      </c>
      <c r="G3" s="158">
        <v>489584.533</v>
      </c>
      <c r="H3" s="160">
        <v>52.392983000000001</v>
      </c>
      <c r="I3" s="160">
        <v>4.8710149999999999</v>
      </c>
      <c r="J3" s="209" t="str">
        <f>HYPERLINK("https://www.google.nl/maps/?q="&amp;(LEFT(H3,2)&amp;"."&amp;(RIGHT(ROUND(H3,6)*1000000,6)))&amp;","&amp;(LEFT(I3,1)&amp;"."&amp;(RIGHT(ROUND(I3,6)*1000000,6))),"bekijk op de kaart")</f>
        <v>bekijk op de kaart</v>
      </c>
      <c r="K3" s="273"/>
    </row>
    <row r="4" spans="1:11" s="148" customFormat="1" ht="14.25" customHeight="1" x14ac:dyDescent="0.2">
      <c r="A4" s="161">
        <v>2</v>
      </c>
      <c r="B4" s="156" t="s">
        <v>464</v>
      </c>
      <c r="C4" s="168" t="s">
        <v>698</v>
      </c>
      <c r="D4" s="229" t="s">
        <v>712</v>
      </c>
      <c r="E4" s="151" t="s">
        <v>143</v>
      </c>
      <c r="F4" s="159">
        <v>119863.633</v>
      </c>
      <c r="G4" s="159">
        <v>489584.533</v>
      </c>
      <c r="H4" s="147">
        <v>52.392983000000001</v>
      </c>
      <c r="I4" s="147">
        <v>4.8710149999999999</v>
      </c>
      <c r="J4" s="209" t="str">
        <f t="shared" ref="J4:J55" si="0">HYPERLINK("https://www.google.nl/maps/?q="&amp;(LEFT(H4,2)&amp;"."&amp;(RIGHT(ROUND(H4,6)*1000000,6)))&amp;","&amp;(LEFT(I4,1)&amp;"."&amp;(RIGHT(ROUND(I4,6)*1000000,6))),"bekijk op de kaart")</f>
        <v>bekijk op de kaart</v>
      </c>
      <c r="K4" s="273"/>
    </row>
    <row r="5" spans="1:11" s="148" customFormat="1" ht="14.25" customHeight="1" x14ac:dyDescent="0.2">
      <c r="A5" s="161">
        <v>3</v>
      </c>
      <c r="B5" s="156" t="s">
        <v>464</v>
      </c>
      <c r="C5" s="168" t="s">
        <v>698</v>
      </c>
      <c r="D5" s="229" t="s">
        <v>713</v>
      </c>
      <c r="E5" s="151" t="s">
        <v>554</v>
      </c>
      <c r="F5" s="146">
        <v>118113</v>
      </c>
      <c r="G5" s="146">
        <v>488912</v>
      </c>
      <c r="H5" s="147">
        <v>52.386828999999999</v>
      </c>
      <c r="I5" s="147">
        <v>4.8453749999999998</v>
      </c>
      <c r="J5" s="209" t="str">
        <f t="shared" si="0"/>
        <v>bekijk op de kaart</v>
      </c>
      <c r="K5" s="273"/>
    </row>
    <row r="6" spans="1:11" s="148" customFormat="1" ht="14.25" customHeight="1" x14ac:dyDescent="0.2">
      <c r="A6" s="161">
        <v>4</v>
      </c>
      <c r="B6" s="156" t="s">
        <v>464</v>
      </c>
      <c r="C6" s="168" t="s">
        <v>698</v>
      </c>
      <c r="D6" s="229" t="s">
        <v>714</v>
      </c>
      <c r="E6" s="157" t="s">
        <v>144</v>
      </c>
      <c r="F6" s="146">
        <v>118231.05100000001</v>
      </c>
      <c r="G6" s="146">
        <v>488688.54800000001</v>
      </c>
      <c r="H6" s="147">
        <v>52.384822999999997</v>
      </c>
      <c r="I6" s="147">
        <v>4.8471299999999999</v>
      </c>
      <c r="J6" s="209" t="str">
        <f t="shared" si="0"/>
        <v>bekijk op de kaart</v>
      </c>
      <c r="K6" s="273"/>
    </row>
    <row r="7" spans="1:11" s="148" customFormat="1" ht="14.25" customHeight="1" x14ac:dyDescent="0.2">
      <c r="A7" s="161">
        <v>5</v>
      </c>
      <c r="B7" s="156" t="s">
        <v>464</v>
      </c>
      <c r="C7" s="168" t="s">
        <v>698</v>
      </c>
      <c r="D7" s="229" t="s">
        <v>755</v>
      </c>
      <c r="E7" s="151" t="s">
        <v>144</v>
      </c>
      <c r="F7" s="146">
        <v>118231.05100000001</v>
      </c>
      <c r="G7" s="146">
        <v>488688.54800000001</v>
      </c>
      <c r="H7" s="147">
        <v>52.384822999999997</v>
      </c>
      <c r="I7" s="147">
        <v>4.8471299999999999</v>
      </c>
      <c r="J7" s="209" t="str">
        <f t="shared" si="0"/>
        <v>bekijk op de kaart</v>
      </c>
      <c r="K7" s="273"/>
    </row>
    <row r="8" spans="1:11" s="148" customFormat="1" ht="14.25" customHeight="1" x14ac:dyDescent="0.2">
      <c r="A8" s="161">
        <v>6</v>
      </c>
      <c r="B8" s="156" t="s">
        <v>464</v>
      </c>
      <c r="C8" s="168" t="s">
        <v>698</v>
      </c>
      <c r="D8" s="229" t="s">
        <v>756</v>
      </c>
      <c r="E8" s="151" t="s">
        <v>144</v>
      </c>
      <c r="F8" s="146">
        <v>118231.05100000001</v>
      </c>
      <c r="G8" s="146">
        <v>488688.54800000001</v>
      </c>
      <c r="H8" s="147">
        <v>52.384822999999997</v>
      </c>
      <c r="I8" s="147">
        <v>4.8471299999999999</v>
      </c>
      <c r="J8" s="209" t="str">
        <f t="shared" si="0"/>
        <v>bekijk op de kaart</v>
      </c>
      <c r="K8" s="273"/>
    </row>
    <row r="9" spans="1:11" s="148" customFormat="1" ht="14.25" customHeight="1" x14ac:dyDescent="0.2">
      <c r="A9" s="161">
        <v>7</v>
      </c>
      <c r="B9" s="156" t="s">
        <v>464</v>
      </c>
      <c r="C9" s="168" t="s">
        <v>698</v>
      </c>
      <c r="D9" s="229" t="s">
        <v>757</v>
      </c>
      <c r="E9" s="151" t="s">
        <v>144</v>
      </c>
      <c r="F9" s="146">
        <v>118231.05100000001</v>
      </c>
      <c r="G9" s="146">
        <v>488688.54800000001</v>
      </c>
      <c r="H9" s="147">
        <v>52.384822999999997</v>
      </c>
      <c r="I9" s="147">
        <v>4.8471299999999999</v>
      </c>
      <c r="J9" s="209" t="str">
        <f t="shared" si="0"/>
        <v>bekijk op de kaart</v>
      </c>
      <c r="K9" s="273"/>
    </row>
    <row r="10" spans="1:11" s="148" customFormat="1" ht="14.25" customHeight="1" x14ac:dyDescent="0.2">
      <c r="A10" s="161">
        <v>8</v>
      </c>
      <c r="B10" s="156" t="s">
        <v>464</v>
      </c>
      <c r="C10" s="168" t="s">
        <v>698</v>
      </c>
      <c r="D10" s="229" t="s">
        <v>715</v>
      </c>
      <c r="E10" s="151" t="s">
        <v>555</v>
      </c>
      <c r="F10" s="146">
        <v>118123.508</v>
      </c>
      <c r="G10" s="146">
        <v>488339.3</v>
      </c>
      <c r="H10" s="147">
        <v>52.381677000000003</v>
      </c>
      <c r="I10" s="147">
        <v>4.8455880000000002</v>
      </c>
      <c r="J10" s="209" t="str">
        <f t="shared" si="0"/>
        <v>bekijk op de kaart</v>
      </c>
      <c r="K10" s="273"/>
    </row>
    <row r="11" spans="1:11" s="148" customFormat="1" ht="14.25" customHeight="1" x14ac:dyDescent="0.2">
      <c r="A11" s="161">
        <v>9</v>
      </c>
      <c r="B11" s="156" t="s">
        <v>464</v>
      </c>
      <c r="C11" s="168" t="s">
        <v>698</v>
      </c>
      <c r="D11" s="229" t="s">
        <v>716</v>
      </c>
      <c r="E11" s="151" t="s">
        <v>145</v>
      </c>
      <c r="F11" s="146">
        <v>118083.798</v>
      </c>
      <c r="G11" s="146">
        <v>487901.64199999999</v>
      </c>
      <c r="H11" s="147">
        <v>52.377741</v>
      </c>
      <c r="I11" s="147">
        <v>4.8450530000000001</v>
      </c>
      <c r="J11" s="209" t="str">
        <f t="shared" si="0"/>
        <v>bekijk op de kaart</v>
      </c>
      <c r="K11" s="273"/>
    </row>
    <row r="12" spans="1:11" s="148" customFormat="1" ht="14.25" customHeight="1" x14ac:dyDescent="0.2">
      <c r="A12" s="161">
        <v>10</v>
      </c>
      <c r="B12" s="156" t="s">
        <v>464</v>
      </c>
      <c r="C12" s="168" t="s">
        <v>698</v>
      </c>
      <c r="D12" s="229" t="s">
        <v>717</v>
      </c>
      <c r="E12" s="151" t="s">
        <v>145</v>
      </c>
      <c r="F12" s="146">
        <v>118083.798</v>
      </c>
      <c r="G12" s="146">
        <v>487901.64199999999</v>
      </c>
      <c r="H12" s="147">
        <v>52.377741</v>
      </c>
      <c r="I12" s="147">
        <v>4.8450530000000001</v>
      </c>
      <c r="J12" s="209" t="str">
        <f t="shared" si="0"/>
        <v>bekijk op de kaart</v>
      </c>
      <c r="K12" s="273"/>
    </row>
    <row r="13" spans="1:11" s="148" customFormat="1" ht="14.25" customHeight="1" x14ac:dyDescent="0.2">
      <c r="A13" s="161">
        <v>11</v>
      </c>
      <c r="B13" s="156" t="s">
        <v>464</v>
      </c>
      <c r="C13" s="168" t="s">
        <v>698</v>
      </c>
      <c r="D13" s="229" t="s">
        <v>718</v>
      </c>
      <c r="E13" s="151" t="s">
        <v>146</v>
      </c>
      <c r="F13" s="146">
        <v>118033.825</v>
      </c>
      <c r="G13" s="146">
        <v>487272.79800000001</v>
      </c>
      <c r="H13" s="147">
        <v>52.372086000000003</v>
      </c>
      <c r="I13" s="147">
        <v>4.8443889999999996</v>
      </c>
      <c r="J13" s="209" t="str">
        <f t="shared" si="0"/>
        <v>bekijk op de kaart</v>
      </c>
      <c r="K13" s="273"/>
    </row>
    <row r="14" spans="1:11" s="148" customFormat="1" ht="14.25" customHeight="1" x14ac:dyDescent="0.2">
      <c r="A14" s="161">
        <v>12</v>
      </c>
      <c r="B14" s="156" t="s">
        <v>464</v>
      </c>
      <c r="C14" s="168" t="s">
        <v>698</v>
      </c>
      <c r="D14" s="229" t="s">
        <v>758</v>
      </c>
      <c r="E14" s="151" t="s">
        <v>146</v>
      </c>
      <c r="F14" s="146">
        <v>118033.825</v>
      </c>
      <c r="G14" s="146">
        <v>487272.79800000001</v>
      </c>
      <c r="H14" s="147">
        <v>52.372086000000003</v>
      </c>
      <c r="I14" s="147">
        <v>4.8443889999999996</v>
      </c>
      <c r="J14" s="209" t="str">
        <f t="shared" si="0"/>
        <v>bekijk op de kaart</v>
      </c>
      <c r="K14" s="273"/>
    </row>
    <row r="15" spans="1:11" s="148" customFormat="1" ht="14.25" customHeight="1" x14ac:dyDescent="0.2">
      <c r="A15" s="161">
        <v>13</v>
      </c>
      <c r="B15" s="156" t="s">
        <v>464</v>
      </c>
      <c r="C15" s="168" t="s">
        <v>698</v>
      </c>
      <c r="D15" s="229" t="s">
        <v>759</v>
      </c>
      <c r="E15" s="151" t="s">
        <v>556</v>
      </c>
      <c r="F15" s="146">
        <v>118043.947</v>
      </c>
      <c r="G15" s="146">
        <v>486963.96799999999</v>
      </c>
      <c r="H15" s="147">
        <v>52.369312000000001</v>
      </c>
      <c r="I15" s="147">
        <v>4.8445710000000002</v>
      </c>
      <c r="J15" s="209" t="str">
        <f t="shared" si="0"/>
        <v>bekijk op de kaart</v>
      </c>
      <c r="K15" s="273"/>
    </row>
    <row r="16" spans="1:11" s="148" customFormat="1" ht="14.25" customHeight="1" x14ac:dyDescent="0.2">
      <c r="A16" s="161">
        <v>14</v>
      </c>
      <c r="B16" s="156" t="s">
        <v>464</v>
      </c>
      <c r="C16" s="168" t="s">
        <v>698</v>
      </c>
      <c r="D16" s="229" t="s">
        <v>719</v>
      </c>
      <c r="E16" s="151" t="s">
        <v>557</v>
      </c>
      <c r="F16" s="146">
        <v>117985.86599999999</v>
      </c>
      <c r="G16" s="146">
        <v>486387.55300000001</v>
      </c>
      <c r="H16" s="147">
        <v>52.364127000000003</v>
      </c>
      <c r="I16" s="147">
        <v>4.843782</v>
      </c>
      <c r="J16" s="209" t="str">
        <f t="shared" si="0"/>
        <v>bekijk op de kaart</v>
      </c>
      <c r="K16" s="273"/>
    </row>
    <row r="17" spans="1:11" s="148" customFormat="1" ht="14.25" customHeight="1" x14ac:dyDescent="0.2">
      <c r="A17" s="161">
        <v>15</v>
      </c>
      <c r="B17" s="156" t="s">
        <v>464</v>
      </c>
      <c r="C17" s="168" t="s">
        <v>698</v>
      </c>
      <c r="D17" s="229" t="s">
        <v>720</v>
      </c>
      <c r="E17" s="151" t="s">
        <v>558</v>
      </c>
      <c r="F17" s="146">
        <v>117948.787</v>
      </c>
      <c r="G17" s="146">
        <v>485854.38199999998</v>
      </c>
      <c r="H17" s="147">
        <v>52.359332999999999</v>
      </c>
      <c r="I17" s="147">
        <v>4.8432959999999996</v>
      </c>
      <c r="J17" s="209" t="str">
        <f t="shared" si="0"/>
        <v>bekijk op de kaart</v>
      </c>
      <c r="K17" s="273"/>
    </row>
    <row r="18" spans="1:11" s="148" customFormat="1" ht="14.25" customHeight="1" x14ac:dyDescent="0.2">
      <c r="A18" s="161">
        <v>16</v>
      </c>
      <c r="B18" s="156" t="s">
        <v>464</v>
      </c>
      <c r="C18" s="168" t="s">
        <v>698</v>
      </c>
      <c r="D18" s="229" t="s">
        <v>721</v>
      </c>
      <c r="E18" s="151" t="s">
        <v>147</v>
      </c>
      <c r="F18" s="146">
        <v>118095.72199999999</v>
      </c>
      <c r="G18" s="146">
        <v>485686.63799999998</v>
      </c>
      <c r="H18" s="147">
        <v>52.357835000000001</v>
      </c>
      <c r="I18" s="147">
        <v>4.845472</v>
      </c>
      <c r="J18" s="209" t="str">
        <f t="shared" si="0"/>
        <v>bekijk op de kaart</v>
      </c>
      <c r="K18" s="273"/>
    </row>
    <row r="19" spans="1:11" s="148" customFormat="1" ht="14.25" customHeight="1" x14ac:dyDescent="0.2">
      <c r="A19" s="161">
        <v>17</v>
      </c>
      <c r="B19" s="156" t="s">
        <v>464</v>
      </c>
      <c r="C19" s="168" t="s">
        <v>698</v>
      </c>
      <c r="D19" s="229" t="s">
        <v>722</v>
      </c>
      <c r="E19" s="151" t="s">
        <v>147</v>
      </c>
      <c r="F19" s="146">
        <v>118095.72199999999</v>
      </c>
      <c r="G19" s="146">
        <v>485686.63799999998</v>
      </c>
      <c r="H19" s="147">
        <v>52.357835000000001</v>
      </c>
      <c r="I19" s="147">
        <v>4.845472</v>
      </c>
      <c r="J19" s="209" t="str">
        <f t="shared" si="0"/>
        <v>bekijk op de kaart</v>
      </c>
      <c r="K19" s="273"/>
    </row>
    <row r="20" spans="1:11" s="191" customFormat="1" ht="14.25" customHeight="1" x14ac:dyDescent="0.2">
      <c r="A20" s="199">
        <v>18</v>
      </c>
      <c r="B20" s="200" t="s">
        <v>464</v>
      </c>
      <c r="C20" s="168" t="s">
        <v>698</v>
      </c>
      <c r="D20" s="229" t="s">
        <v>723</v>
      </c>
      <c r="E20" s="203" t="s">
        <v>147</v>
      </c>
      <c r="F20" s="204">
        <v>118095.72199999999</v>
      </c>
      <c r="G20" s="204">
        <v>485686.63799999998</v>
      </c>
      <c r="H20" s="205">
        <v>52.357835000000001</v>
      </c>
      <c r="I20" s="205">
        <v>4.845472</v>
      </c>
      <c r="J20" s="209" t="str">
        <f t="shared" si="0"/>
        <v>bekijk op de kaart</v>
      </c>
      <c r="K20" s="273"/>
    </row>
    <row r="21" spans="1:11" s="190" customFormat="1" ht="14.25" customHeight="1" x14ac:dyDescent="0.2">
      <c r="A21" s="161">
        <v>19</v>
      </c>
      <c r="B21" s="196" t="s">
        <v>464</v>
      </c>
      <c r="C21" s="168" t="s">
        <v>698</v>
      </c>
      <c r="D21" s="229" t="s">
        <v>724</v>
      </c>
      <c r="E21" s="203" t="s">
        <v>751</v>
      </c>
      <c r="F21" s="207"/>
      <c r="G21" s="207"/>
      <c r="H21" s="208">
        <v>52.356299</v>
      </c>
      <c r="I21" s="208">
        <v>4.8434460000000001</v>
      </c>
      <c r="J21" s="209" t="str">
        <f t="shared" si="0"/>
        <v>bekijk op de kaart</v>
      </c>
      <c r="K21" s="273"/>
    </row>
    <row r="22" spans="1:11" s="148" customFormat="1" ht="14.25" customHeight="1" x14ac:dyDescent="0.2">
      <c r="A22" s="161">
        <v>20</v>
      </c>
      <c r="B22" s="156" t="s">
        <v>464</v>
      </c>
      <c r="C22" s="168" t="s">
        <v>698</v>
      </c>
      <c r="D22" s="229" t="s">
        <v>725</v>
      </c>
      <c r="E22" s="203" t="s">
        <v>559</v>
      </c>
      <c r="F22" s="204">
        <v>117966.664</v>
      </c>
      <c r="G22" s="204">
        <v>484978.658</v>
      </c>
      <c r="H22" s="205">
        <v>52.351464</v>
      </c>
      <c r="I22" s="205">
        <v>4.843655</v>
      </c>
      <c r="J22" s="209" t="str">
        <f t="shared" si="0"/>
        <v>bekijk op de kaart</v>
      </c>
      <c r="K22" s="273"/>
    </row>
    <row r="23" spans="1:11" s="189" customFormat="1" ht="14.25" customHeight="1" x14ac:dyDescent="0.2">
      <c r="A23" s="161">
        <v>21</v>
      </c>
      <c r="B23" s="156" t="s">
        <v>464</v>
      </c>
      <c r="C23" s="168" t="s">
        <v>698</v>
      </c>
      <c r="D23" s="229" t="s">
        <v>726</v>
      </c>
      <c r="E23" s="203" t="s">
        <v>123</v>
      </c>
      <c r="F23" s="204">
        <v>117991.37699999999</v>
      </c>
      <c r="G23" s="204">
        <v>484820.73599999998</v>
      </c>
      <c r="H23" s="205">
        <v>52.350045999999999</v>
      </c>
      <c r="I23" s="205">
        <v>4.8440349999999999</v>
      </c>
      <c r="J23" s="209" t="str">
        <f t="shared" si="0"/>
        <v>bekijk op de kaart</v>
      </c>
      <c r="K23" s="273"/>
    </row>
    <row r="24" spans="1:11" s="148" customFormat="1" ht="14.25" customHeight="1" x14ac:dyDescent="0.2">
      <c r="A24" s="161">
        <v>22</v>
      </c>
      <c r="B24" s="156" t="s">
        <v>464</v>
      </c>
      <c r="C24" s="168" t="s">
        <v>698</v>
      </c>
      <c r="D24" s="229" t="s">
        <v>727</v>
      </c>
      <c r="E24" s="203" t="s">
        <v>124</v>
      </c>
      <c r="F24" s="204">
        <v>117859</v>
      </c>
      <c r="G24" s="204">
        <v>484645</v>
      </c>
      <c r="H24" s="208">
        <v>52.348455999999999</v>
      </c>
      <c r="I24" s="205">
        <v>4.8421190000000003</v>
      </c>
      <c r="J24" s="209" t="str">
        <f t="shared" si="0"/>
        <v>bekijk op de kaart</v>
      </c>
      <c r="K24" s="273"/>
    </row>
    <row r="25" spans="1:11" s="148" customFormat="1" ht="14.25" customHeight="1" x14ac:dyDescent="0.2">
      <c r="A25" s="161">
        <v>23</v>
      </c>
      <c r="B25" s="156" t="s">
        <v>464</v>
      </c>
      <c r="C25" s="168" t="s">
        <v>698</v>
      </c>
      <c r="D25" s="229" t="s">
        <v>728</v>
      </c>
      <c r="E25" s="203" t="s">
        <v>125</v>
      </c>
      <c r="F25" s="204">
        <v>117841.82799999999</v>
      </c>
      <c r="G25" s="204">
        <v>484461.06599999999</v>
      </c>
      <c r="H25" s="205">
        <v>52.346803999999999</v>
      </c>
      <c r="I25" s="205">
        <v>4.8418799999999997</v>
      </c>
      <c r="J25" s="209" t="str">
        <f t="shared" si="0"/>
        <v>bekijk op de kaart</v>
      </c>
      <c r="K25" s="273"/>
    </row>
    <row r="26" spans="1:11" s="148" customFormat="1" ht="14.25" customHeight="1" x14ac:dyDescent="0.2">
      <c r="A26" s="161">
        <v>24</v>
      </c>
      <c r="B26" s="156" t="s">
        <v>464</v>
      </c>
      <c r="C26" s="168" t="s">
        <v>698</v>
      </c>
      <c r="D26" s="229" t="s">
        <v>729</v>
      </c>
      <c r="E26" s="203" t="s">
        <v>148</v>
      </c>
      <c r="F26" s="204">
        <v>118155.852</v>
      </c>
      <c r="G26" s="204">
        <v>484439.33899999998</v>
      </c>
      <c r="H26" s="205">
        <v>52.346629999999998</v>
      </c>
      <c r="I26" s="205">
        <v>4.8464910000000003</v>
      </c>
      <c r="J26" s="209" t="str">
        <f t="shared" si="0"/>
        <v>bekijk op de kaart</v>
      </c>
      <c r="K26" s="273"/>
    </row>
    <row r="27" spans="1:11" s="148" customFormat="1" ht="14.25" customHeight="1" x14ac:dyDescent="0.2">
      <c r="A27" s="161">
        <v>25</v>
      </c>
      <c r="B27" s="156" t="s">
        <v>464</v>
      </c>
      <c r="C27" s="168" t="s">
        <v>698</v>
      </c>
      <c r="D27" s="229" t="s">
        <v>730</v>
      </c>
      <c r="E27" s="203" t="s">
        <v>126</v>
      </c>
      <c r="F27" s="204">
        <v>117868.06</v>
      </c>
      <c r="G27" s="204">
        <v>484399.87599999999</v>
      </c>
      <c r="H27" s="205">
        <v>52.346240000000002</v>
      </c>
      <c r="I27" s="208">
        <v>4.8421149999999997</v>
      </c>
      <c r="J27" s="209" t="str">
        <f t="shared" si="0"/>
        <v>bekijk op de kaart</v>
      </c>
      <c r="K27" s="273"/>
    </row>
    <row r="28" spans="1:11" s="148" customFormat="1" ht="14.25" customHeight="1" x14ac:dyDescent="0.2">
      <c r="A28" s="161">
        <v>26</v>
      </c>
      <c r="B28" s="156" t="s">
        <v>464</v>
      </c>
      <c r="C28" s="168" t="s">
        <v>698</v>
      </c>
      <c r="D28" s="229" t="s">
        <v>731</v>
      </c>
      <c r="E28" s="203" t="s">
        <v>658</v>
      </c>
      <c r="F28" s="204">
        <v>118918.36199999999</v>
      </c>
      <c r="G28" s="204">
        <v>483624.09700000001</v>
      </c>
      <c r="H28" s="205">
        <v>52.339353000000003</v>
      </c>
      <c r="I28" s="205">
        <v>4.8577680000000001</v>
      </c>
      <c r="J28" s="209" t="str">
        <f t="shared" si="0"/>
        <v>bekijk op de kaart</v>
      </c>
      <c r="K28" s="273"/>
    </row>
    <row r="29" spans="1:11" s="148" customFormat="1" ht="14.25" customHeight="1" x14ac:dyDescent="0.2">
      <c r="A29" s="161">
        <v>27</v>
      </c>
      <c r="B29" s="156" t="s">
        <v>464</v>
      </c>
      <c r="C29" s="168" t="s">
        <v>698</v>
      </c>
      <c r="D29" s="229" t="s">
        <v>732</v>
      </c>
      <c r="E29" s="203" t="s">
        <v>658</v>
      </c>
      <c r="F29" s="204">
        <v>118918.36199999999</v>
      </c>
      <c r="G29" s="204">
        <v>483624.09700000001</v>
      </c>
      <c r="H29" s="205">
        <v>52.339353000000003</v>
      </c>
      <c r="I29" s="205">
        <v>4.8577680000000001</v>
      </c>
      <c r="J29" s="209" t="str">
        <f t="shared" si="0"/>
        <v>bekijk op de kaart</v>
      </c>
      <c r="K29" s="273"/>
    </row>
    <row r="30" spans="1:11" s="169" customFormat="1" ht="14.25" customHeight="1" x14ac:dyDescent="0.2">
      <c r="A30" s="161">
        <v>28</v>
      </c>
      <c r="B30" s="196" t="s">
        <v>464</v>
      </c>
      <c r="C30" s="168" t="s">
        <v>698</v>
      </c>
      <c r="D30" s="229" t="s">
        <v>733</v>
      </c>
      <c r="E30" s="206" t="s">
        <v>127</v>
      </c>
      <c r="F30" s="207">
        <v>119667.78599999999</v>
      </c>
      <c r="G30" s="207">
        <v>483653.21</v>
      </c>
      <c r="H30" s="205">
        <v>52.339779999999998</v>
      </c>
      <c r="I30" s="205">
        <v>4.8687339999999999</v>
      </c>
      <c r="J30" s="209" t="str">
        <f t="shared" si="0"/>
        <v>bekijk op de kaart</v>
      </c>
      <c r="K30" s="273"/>
    </row>
    <row r="31" spans="1:11" s="148" customFormat="1" ht="14.25" customHeight="1" x14ac:dyDescent="0.2">
      <c r="A31" s="161">
        <v>29</v>
      </c>
      <c r="B31" s="156" t="s">
        <v>464</v>
      </c>
      <c r="C31" s="168" t="s">
        <v>698</v>
      </c>
      <c r="D31" s="229" t="s">
        <v>734</v>
      </c>
      <c r="E31" s="206" t="s">
        <v>127</v>
      </c>
      <c r="F31" s="207">
        <v>119667.78599999999</v>
      </c>
      <c r="G31" s="207">
        <v>483653.21</v>
      </c>
      <c r="H31" s="205">
        <v>52.339779999999998</v>
      </c>
      <c r="I31" s="205">
        <v>4.8687339999999999</v>
      </c>
      <c r="J31" s="209" t="str">
        <f t="shared" ref="J31" si="1">HYPERLINK("https://www.google.nl/maps/?q="&amp;(LEFT(H31,2)&amp;"."&amp;(RIGHT(ROUND(H31,6)*1000000,6)))&amp;","&amp;(LEFT(I31,1)&amp;"."&amp;(RIGHT(ROUND(I31,6)*1000000,6))),"bekijk op de kaart")</f>
        <v>bekijk op de kaart</v>
      </c>
      <c r="K31" s="273"/>
    </row>
    <row r="32" spans="1:11" s="148" customFormat="1" ht="14.25" customHeight="1" x14ac:dyDescent="0.2">
      <c r="A32" s="161">
        <v>30</v>
      </c>
      <c r="B32" s="156" t="s">
        <v>464</v>
      </c>
      <c r="C32" s="168" t="s">
        <v>698</v>
      </c>
      <c r="D32" s="229" t="s">
        <v>760</v>
      </c>
      <c r="E32" s="203" t="s">
        <v>128</v>
      </c>
      <c r="F32" s="204">
        <v>120225</v>
      </c>
      <c r="G32" s="204">
        <v>483722</v>
      </c>
      <c r="H32" s="205">
        <v>52.340321000000003</v>
      </c>
      <c r="I32" s="205">
        <v>4.8769299999999998</v>
      </c>
      <c r="J32" s="209" t="str">
        <f t="shared" si="0"/>
        <v>bekijk op de kaart</v>
      </c>
      <c r="K32" s="273"/>
    </row>
    <row r="33" spans="1:11" s="148" customFormat="1" ht="14.25" customHeight="1" x14ac:dyDescent="0.2">
      <c r="A33" s="161">
        <v>31</v>
      </c>
      <c r="B33" s="156" t="s">
        <v>464</v>
      </c>
      <c r="C33" s="168" t="s">
        <v>698</v>
      </c>
      <c r="D33" s="229" t="s">
        <v>735</v>
      </c>
      <c r="E33" s="203" t="s">
        <v>129</v>
      </c>
      <c r="F33" s="204">
        <v>120857.428</v>
      </c>
      <c r="G33" s="204">
        <v>484193.39399999997</v>
      </c>
      <c r="H33" s="205">
        <v>52.344594000000001</v>
      </c>
      <c r="I33" s="205">
        <v>4.8861619999999997</v>
      </c>
      <c r="J33" s="209" t="str">
        <f t="shared" si="0"/>
        <v>bekijk op de kaart</v>
      </c>
      <c r="K33" s="273"/>
    </row>
    <row r="34" spans="1:11" s="148" customFormat="1" ht="14.25" customHeight="1" x14ac:dyDescent="0.2">
      <c r="A34" s="161">
        <v>32</v>
      </c>
      <c r="B34" s="156" t="s">
        <v>464</v>
      </c>
      <c r="C34" s="168" t="s">
        <v>698</v>
      </c>
      <c r="D34" s="229" t="s">
        <v>736</v>
      </c>
      <c r="E34" s="206" t="s">
        <v>749</v>
      </c>
      <c r="F34" s="204"/>
      <c r="G34" s="204"/>
      <c r="H34" s="270">
        <v>52.344535</v>
      </c>
      <c r="I34" s="270">
        <v>4.8908990000000001</v>
      </c>
      <c r="J34" s="209" t="str">
        <f t="shared" si="0"/>
        <v>bekijk op de kaart</v>
      </c>
      <c r="K34" s="273"/>
    </row>
    <row r="35" spans="1:11" s="148" customFormat="1" ht="14.25" customHeight="1" x14ac:dyDescent="0.2">
      <c r="A35" s="161">
        <v>33</v>
      </c>
      <c r="B35" s="156" t="s">
        <v>464</v>
      </c>
      <c r="C35" s="168" t="s">
        <v>698</v>
      </c>
      <c r="D35" s="229" t="s">
        <v>737</v>
      </c>
      <c r="E35" s="206" t="s">
        <v>750</v>
      </c>
      <c r="F35" s="204"/>
      <c r="G35" s="204"/>
      <c r="H35" s="208">
        <v>52.344034999999998</v>
      </c>
      <c r="I35" s="205">
        <v>4.8913440000000001</v>
      </c>
      <c r="J35" s="209" t="str">
        <f t="shared" si="0"/>
        <v>bekijk op de kaart</v>
      </c>
      <c r="K35" s="273"/>
    </row>
    <row r="36" spans="1:11" s="148" customFormat="1" ht="14.25" customHeight="1" x14ac:dyDescent="0.2">
      <c r="A36" s="161">
        <v>34</v>
      </c>
      <c r="B36" s="156" t="s">
        <v>464</v>
      </c>
      <c r="C36" s="168" t="s">
        <v>698</v>
      </c>
      <c r="D36" s="229" t="s">
        <v>738</v>
      </c>
      <c r="E36" s="151" t="s">
        <v>130</v>
      </c>
      <c r="F36" s="146">
        <v>121360.322</v>
      </c>
      <c r="G36" s="146">
        <v>483883.239</v>
      </c>
      <c r="H36" s="147">
        <v>52.341836999999998</v>
      </c>
      <c r="I36" s="147">
        <v>4.8935719999999998</v>
      </c>
      <c r="J36" s="209" t="str">
        <f t="shared" si="0"/>
        <v>bekijk op de kaart</v>
      </c>
      <c r="K36" s="273"/>
    </row>
    <row r="37" spans="1:11" s="148" customFormat="1" ht="14.25" customHeight="1" x14ac:dyDescent="0.2">
      <c r="A37" s="161">
        <v>35</v>
      </c>
      <c r="B37" s="156" t="s">
        <v>464</v>
      </c>
      <c r="C37" s="168" t="s">
        <v>698</v>
      </c>
      <c r="D37" s="229" t="s">
        <v>739</v>
      </c>
      <c r="E37" s="151" t="s">
        <v>131</v>
      </c>
      <c r="F37" s="146">
        <v>121375</v>
      </c>
      <c r="G37" s="146">
        <v>483749</v>
      </c>
      <c r="H37" s="147">
        <v>52.340634999999999</v>
      </c>
      <c r="I37" s="147">
        <v>4.8937980000000003</v>
      </c>
      <c r="J37" s="209" t="str">
        <f t="shared" si="0"/>
        <v>bekijk op de kaart</v>
      </c>
      <c r="K37" s="273"/>
    </row>
    <row r="38" spans="1:11" s="148" customFormat="1" ht="14.25" customHeight="1" x14ac:dyDescent="0.2">
      <c r="A38" s="161">
        <v>36</v>
      </c>
      <c r="B38" s="156" t="s">
        <v>464</v>
      </c>
      <c r="C38" s="168" t="s">
        <v>698</v>
      </c>
      <c r="D38" s="229" t="s">
        <v>740</v>
      </c>
      <c r="E38" s="157" t="s">
        <v>131</v>
      </c>
      <c r="F38" s="146">
        <v>121375</v>
      </c>
      <c r="G38" s="146">
        <v>483749</v>
      </c>
      <c r="H38" s="147">
        <v>52.340634999999999</v>
      </c>
      <c r="I38" s="147">
        <v>4.8937980000000003</v>
      </c>
      <c r="J38" s="209" t="str">
        <f t="shared" si="0"/>
        <v>bekijk op de kaart</v>
      </c>
      <c r="K38" s="273"/>
    </row>
    <row r="39" spans="1:11" s="148" customFormat="1" ht="14.25" customHeight="1" x14ac:dyDescent="0.2">
      <c r="A39" s="161">
        <v>37</v>
      </c>
      <c r="B39" s="156" t="s">
        <v>464</v>
      </c>
      <c r="C39" s="168" t="s">
        <v>698</v>
      </c>
      <c r="D39" s="229" t="s">
        <v>761</v>
      </c>
      <c r="E39" s="151" t="s">
        <v>659</v>
      </c>
      <c r="F39" s="146">
        <v>122529.72100000001</v>
      </c>
      <c r="G39" s="146">
        <v>483428.62199999997</v>
      </c>
      <c r="H39" s="147">
        <v>52.337822000000003</v>
      </c>
      <c r="I39" s="147">
        <v>4.9107750000000001</v>
      </c>
      <c r="J39" s="209" t="str">
        <f t="shared" si="0"/>
        <v>bekijk op de kaart</v>
      </c>
      <c r="K39" s="273"/>
    </row>
    <row r="40" spans="1:11" s="148" customFormat="1" ht="14.25" customHeight="1" x14ac:dyDescent="0.2">
      <c r="A40" s="161">
        <v>38</v>
      </c>
      <c r="B40" s="156" t="s">
        <v>464</v>
      </c>
      <c r="C40" s="168" t="s">
        <v>698</v>
      </c>
      <c r="D40" s="229" t="s">
        <v>742</v>
      </c>
      <c r="E40" s="151" t="s">
        <v>659</v>
      </c>
      <c r="F40" s="146">
        <v>122529.72100000001</v>
      </c>
      <c r="G40" s="146">
        <v>483428.62199999997</v>
      </c>
      <c r="H40" s="147">
        <v>52.337822000000003</v>
      </c>
      <c r="I40" s="147">
        <v>4.9107750000000001</v>
      </c>
      <c r="J40" s="209" t="str">
        <f t="shared" si="0"/>
        <v>bekijk op de kaart</v>
      </c>
      <c r="K40" s="273"/>
    </row>
    <row r="41" spans="1:11" s="148" customFormat="1" ht="14.25" customHeight="1" x14ac:dyDescent="0.2">
      <c r="A41" s="161">
        <v>39</v>
      </c>
      <c r="B41" s="156" t="s">
        <v>464</v>
      </c>
      <c r="C41" s="168" t="s">
        <v>698</v>
      </c>
      <c r="D41" s="229" t="s">
        <v>741</v>
      </c>
      <c r="E41" s="151" t="s">
        <v>659</v>
      </c>
      <c r="F41" s="146">
        <v>122529.72100000001</v>
      </c>
      <c r="G41" s="146">
        <v>483428.62199999997</v>
      </c>
      <c r="H41" s="147">
        <v>52.337822000000003</v>
      </c>
      <c r="I41" s="147">
        <v>4.9107750000000001</v>
      </c>
      <c r="J41" s="209" t="str">
        <f t="shared" si="0"/>
        <v>bekijk op de kaart</v>
      </c>
      <c r="K41" s="273"/>
    </row>
    <row r="42" spans="1:11" s="148" customFormat="1" ht="14.25" customHeight="1" x14ac:dyDescent="0.2">
      <c r="A42" s="161">
        <v>40</v>
      </c>
      <c r="B42" s="156" t="s">
        <v>464</v>
      </c>
      <c r="C42" s="168" t="s">
        <v>698</v>
      </c>
      <c r="D42" s="229" t="s">
        <v>743</v>
      </c>
      <c r="E42" s="151" t="s">
        <v>132</v>
      </c>
      <c r="F42" s="146">
        <v>123075.664</v>
      </c>
      <c r="G42" s="146">
        <v>483994.91399999999</v>
      </c>
      <c r="H42" s="147">
        <v>52.342942999999998</v>
      </c>
      <c r="I42" s="147">
        <v>4.9187320000000003</v>
      </c>
      <c r="J42" s="209" t="str">
        <f t="shared" si="0"/>
        <v>bekijk op de kaart</v>
      </c>
      <c r="K42" s="273"/>
    </row>
    <row r="43" spans="1:11" s="148" customFormat="1" ht="14.25" customHeight="1" x14ac:dyDescent="0.2">
      <c r="A43" s="161">
        <v>41</v>
      </c>
      <c r="B43" s="156" t="s">
        <v>464</v>
      </c>
      <c r="C43" s="168" t="s">
        <v>698</v>
      </c>
      <c r="D43" s="229" t="s">
        <v>744</v>
      </c>
      <c r="E43" s="151" t="s">
        <v>660</v>
      </c>
      <c r="F43" s="146">
        <v>124369.527</v>
      </c>
      <c r="G43" s="146">
        <v>483639.85499999998</v>
      </c>
      <c r="H43" s="147">
        <v>52.339826000000002</v>
      </c>
      <c r="I43" s="147">
        <v>4.9377500000000003</v>
      </c>
      <c r="J43" s="209" t="str">
        <f t="shared" si="0"/>
        <v>bekijk op de kaart</v>
      </c>
      <c r="K43" s="273"/>
    </row>
    <row r="44" spans="1:11" s="148" customFormat="1" ht="14.25" customHeight="1" x14ac:dyDescent="0.2">
      <c r="A44" s="161">
        <v>42</v>
      </c>
      <c r="B44" s="156" t="s">
        <v>464</v>
      </c>
      <c r="C44" s="168" t="s">
        <v>698</v>
      </c>
      <c r="D44" s="229" t="s">
        <v>762</v>
      </c>
      <c r="E44" s="151" t="s">
        <v>660</v>
      </c>
      <c r="F44" s="146">
        <v>124369.527</v>
      </c>
      <c r="G44" s="146">
        <v>483639.85499999998</v>
      </c>
      <c r="H44" s="147">
        <v>52.339826000000002</v>
      </c>
      <c r="I44" s="147">
        <v>4.9377500000000003</v>
      </c>
      <c r="J44" s="209" t="str">
        <f t="shared" si="0"/>
        <v>bekijk op de kaart</v>
      </c>
      <c r="K44" s="273"/>
    </row>
    <row r="45" spans="1:11" s="148" customFormat="1" ht="14.25" customHeight="1" x14ac:dyDescent="0.2">
      <c r="A45" s="161">
        <v>43</v>
      </c>
      <c r="B45" s="156" t="s">
        <v>464</v>
      </c>
      <c r="C45" s="168" t="s">
        <v>698</v>
      </c>
      <c r="D45" s="229" t="s">
        <v>745</v>
      </c>
      <c r="E45" s="151" t="s">
        <v>133</v>
      </c>
      <c r="F45" s="204"/>
      <c r="G45" s="204"/>
      <c r="H45" s="205">
        <v>52.337933999999997</v>
      </c>
      <c r="I45" s="205">
        <v>4.9416830000000003</v>
      </c>
      <c r="J45" s="209" t="str">
        <f t="shared" si="0"/>
        <v>bekijk op de kaart</v>
      </c>
      <c r="K45" s="273"/>
    </row>
    <row r="46" spans="1:11" s="148" customFormat="1" ht="14.25" customHeight="1" x14ac:dyDescent="0.2">
      <c r="A46" s="161">
        <v>44</v>
      </c>
      <c r="B46" s="156" t="s">
        <v>464</v>
      </c>
      <c r="C46" s="168" t="s">
        <v>698</v>
      </c>
      <c r="D46" s="229" t="s">
        <v>746</v>
      </c>
      <c r="E46" s="151" t="s">
        <v>661</v>
      </c>
      <c r="F46" s="204">
        <v>125221.139</v>
      </c>
      <c r="G46" s="204">
        <v>483837.69900000002</v>
      </c>
      <c r="H46" s="205">
        <v>52.341650999999999</v>
      </c>
      <c r="I46" s="205">
        <v>4.9502280000000001</v>
      </c>
      <c r="J46" s="209" t="str">
        <f t="shared" si="0"/>
        <v>bekijk op de kaart</v>
      </c>
      <c r="K46" s="273"/>
    </row>
    <row r="47" spans="1:11" s="148" customFormat="1" ht="14.25" customHeight="1" x14ac:dyDescent="0.2">
      <c r="A47" s="161">
        <v>45</v>
      </c>
      <c r="B47" s="156" t="s">
        <v>464</v>
      </c>
      <c r="C47" s="168" t="s">
        <v>698</v>
      </c>
      <c r="D47" s="229" t="s">
        <v>747</v>
      </c>
      <c r="E47" s="151" t="s">
        <v>662</v>
      </c>
      <c r="F47" s="204">
        <v>126024.102</v>
      </c>
      <c r="G47" s="204">
        <v>487246.70799999998</v>
      </c>
      <c r="H47" s="205">
        <v>52.372332</v>
      </c>
      <c r="I47" s="205">
        <v>4.9617170000000002</v>
      </c>
      <c r="J47" s="209" t="str">
        <f t="shared" si="0"/>
        <v>bekijk op de kaart</v>
      </c>
      <c r="K47" s="273"/>
    </row>
    <row r="48" spans="1:11" s="148" customFormat="1" ht="14.25" customHeight="1" x14ac:dyDescent="0.2">
      <c r="A48" s="161">
        <v>46</v>
      </c>
      <c r="B48" s="156" t="s">
        <v>464</v>
      </c>
      <c r="C48" s="168" t="s">
        <v>698</v>
      </c>
      <c r="D48" s="229" t="s">
        <v>748</v>
      </c>
      <c r="E48" s="151" t="s">
        <v>662</v>
      </c>
      <c r="F48" s="204">
        <v>126024.102</v>
      </c>
      <c r="G48" s="204">
        <v>487246.70799999998</v>
      </c>
      <c r="H48" s="205">
        <v>52.372332</v>
      </c>
      <c r="I48" s="205">
        <v>4.9617170000000002</v>
      </c>
      <c r="J48" s="209" t="str">
        <f t="shared" si="0"/>
        <v>bekijk op de kaart</v>
      </c>
      <c r="K48" s="273"/>
    </row>
    <row r="49" spans="1:11" s="148" customFormat="1" ht="14.25" customHeight="1" x14ac:dyDescent="0.2">
      <c r="A49" s="161">
        <v>47</v>
      </c>
      <c r="B49" s="156" t="s">
        <v>464</v>
      </c>
      <c r="C49" s="168" t="s">
        <v>698</v>
      </c>
      <c r="D49" s="229" t="s">
        <v>763</v>
      </c>
      <c r="E49" s="151" t="s">
        <v>663</v>
      </c>
      <c r="F49" s="204">
        <v>125064.348</v>
      </c>
      <c r="G49" s="204">
        <v>486428.11099999998</v>
      </c>
      <c r="H49" s="205">
        <v>52.364922999999997</v>
      </c>
      <c r="I49" s="205">
        <v>4.9476969999999998</v>
      </c>
      <c r="J49" s="209" t="str">
        <f t="shared" si="0"/>
        <v>bekijk op de kaart</v>
      </c>
      <c r="K49" s="273"/>
    </row>
    <row r="50" spans="1:11" s="148" customFormat="1" ht="14.25" customHeight="1" x14ac:dyDescent="0.2">
      <c r="A50" s="161">
        <v>48</v>
      </c>
      <c r="B50" s="156" t="s">
        <v>464</v>
      </c>
      <c r="C50" s="168" t="s">
        <v>698</v>
      </c>
      <c r="D50" s="229" t="s">
        <v>764</v>
      </c>
      <c r="E50" s="151" t="s">
        <v>664</v>
      </c>
      <c r="F50" s="204">
        <v>124869.053</v>
      </c>
      <c r="G50" s="204">
        <v>486572.39500000002</v>
      </c>
      <c r="H50" s="205">
        <v>52.366208999999998</v>
      </c>
      <c r="I50" s="205">
        <v>4.9448169999999996</v>
      </c>
      <c r="J50" s="209" t="str">
        <f t="shared" si="0"/>
        <v>bekijk op de kaart</v>
      </c>
      <c r="K50" s="273"/>
    </row>
    <row r="51" spans="1:11" s="148" customFormat="1" ht="14.25" customHeight="1" x14ac:dyDescent="0.2">
      <c r="A51" s="161">
        <v>49</v>
      </c>
      <c r="B51" s="156" t="s">
        <v>464</v>
      </c>
      <c r="C51" s="168" t="s">
        <v>698</v>
      </c>
      <c r="D51" s="229" t="s">
        <v>765</v>
      </c>
      <c r="E51" s="151" t="s">
        <v>134</v>
      </c>
      <c r="F51" s="204">
        <v>124515.508</v>
      </c>
      <c r="G51" s="204">
        <v>486704.06800000003</v>
      </c>
      <c r="H51" s="205">
        <v>52.367373000000001</v>
      </c>
      <c r="I51" s="205">
        <v>4.9396139999999997</v>
      </c>
      <c r="J51" s="209" t="str">
        <f t="shared" si="0"/>
        <v>bekijk op de kaart</v>
      </c>
      <c r="K51" s="273"/>
    </row>
    <row r="52" spans="1:11" s="148" customFormat="1" ht="14.25" customHeight="1" x14ac:dyDescent="0.2">
      <c r="A52" s="161">
        <v>50</v>
      </c>
      <c r="B52" s="156" t="s">
        <v>464</v>
      </c>
      <c r="C52" s="168" t="s">
        <v>698</v>
      </c>
      <c r="D52" s="229" t="s">
        <v>767</v>
      </c>
      <c r="E52" s="157" t="s">
        <v>766</v>
      </c>
      <c r="F52" s="204">
        <v>124499</v>
      </c>
      <c r="G52" s="204">
        <v>486594</v>
      </c>
      <c r="H52" s="205">
        <v>52.366388000000001</v>
      </c>
      <c r="I52" s="205">
        <v>4.9393859999999998</v>
      </c>
      <c r="J52" s="209" t="str">
        <f t="shared" si="0"/>
        <v>bekijk op de kaart</v>
      </c>
      <c r="K52" s="273"/>
    </row>
    <row r="53" spans="1:11" s="148" customFormat="1" ht="14.25" customHeight="1" x14ac:dyDescent="0.2">
      <c r="A53" s="161">
        <v>51</v>
      </c>
      <c r="B53" s="156" t="s">
        <v>464</v>
      </c>
      <c r="C53" s="168" t="s">
        <v>698</v>
      </c>
      <c r="D53" s="229" t="s">
        <v>768</v>
      </c>
      <c r="E53" s="151" t="s">
        <v>135</v>
      </c>
      <c r="F53" s="204">
        <v>124140.488</v>
      </c>
      <c r="G53" s="204">
        <v>486654.21799999999</v>
      </c>
      <c r="H53" s="205">
        <v>52.366903999999998</v>
      </c>
      <c r="I53" s="205">
        <v>4.934113</v>
      </c>
      <c r="J53" s="209" t="str">
        <f t="shared" si="0"/>
        <v>bekijk op de kaart</v>
      </c>
      <c r="K53" s="273"/>
    </row>
    <row r="54" spans="1:11" s="148" customFormat="1" ht="14.25" customHeight="1" x14ac:dyDescent="0.2">
      <c r="A54" s="161">
        <v>52</v>
      </c>
      <c r="B54" s="156" t="s">
        <v>464</v>
      </c>
      <c r="C54" s="168" t="s">
        <v>698</v>
      </c>
      <c r="D54" s="229" t="s">
        <v>769</v>
      </c>
      <c r="E54" s="151" t="s">
        <v>665</v>
      </c>
      <c r="F54" s="204">
        <v>122740.17200000001</v>
      </c>
      <c r="G54" s="204">
        <v>488800.15700000001</v>
      </c>
      <c r="H54" s="205">
        <v>52.386838500000003</v>
      </c>
      <c r="I54" s="205">
        <v>4.9146435999999998</v>
      </c>
      <c r="J54" s="209" t="str">
        <f t="shared" si="0"/>
        <v>bekijk op de kaart</v>
      </c>
      <c r="K54" s="273"/>
    </row>
    <row r="55" spans="1:11" s="148" customFormat="1" ht="14.25" customHeight="1" x14ac:dyDescent="0.2">
      <c r="A55" s="234">
        <v>53</v>
      </c>
      <c r="B55" s="235" t="s">
        <v>464</v>
      </c>
      <c r="C55" s="168" t="s">
        <v>698</v>
      </c>
      <c r="D55" s="232" t="s">
        <v>770</v>
      </c>
      <c r="E55" s="236" t="s">
        <v>665</v>
      </c>
      <c r="F55" s="237">
        <v>122740.17200000001</v>
      </c>
      <c r="G55" s="237">
        <v>488800.15700000001</v>
      </c>
      <c r="H55" s="238">
        <v>52.386838500000003</v>
      </c>
      <c r="I55" s="238">
        <v>4.9146435999999998</v>
      </c>
      <c r="J55" s="239" t="str">
        <f t="shared" si="0"/>
        <v>bekijk op de kaart</v>
      </c>
      <c r="K55" s="273"/>
    </row>
    <row r="56" spans="1:11" s="245" customFormat="1" ht="14.25" customHeight="1" x14ac:dyDescent="0.2">
      <c r="A56" s="241">
        <v>54</v>
      </c>
      <c r="B56" s="242" t="s">
        <v>464</v>
      </c>
      <c r="C56" s="168" t="s">
        <v>698</v>
      </c>
      <c r="D56" s="232" t="s">
        <v>771</v>
      </c>
      <c r="E56" s="243" t="s">
        <v>752</v>
      </c>
      <c r="F56" s="237"/>
      <c r="G56" s="237"/>
      <c r="H56" s="246">
        <v>52.393399000000002</v>
      </c>
      <c r="I56" s="246">
        <v>4.8725610000000001</v>
      </c>
      <c r="J56" s="244" t="str">
        <f>HYPERLINK("http://maps.google.com/maps?q="&amp;(LEFT(H56,2)&amp;"."&amp;(RIGHT(ROUND(H56,6)*1000000,6)))&amp;","&amp;(LEFT(I56,1)&amp;"."&amp;(RIGHT(ROUND(I56,6)*1000000,6))),"bekijk op de kaart")</f>
        <v>bekijk op de kaart</v>
      </c>
      <c r="K56" s="274"/>
    </row>
    <row r="57" spans="1:11" s="240" customFormat="1" ht="14.25" customHeight="1" x14ac:dyDescent="0.2">
      <c r="A57" s="233">
        <v>55</v>
      </c>
      <c r="B57" s="201" t="s">
        <v>464</v>
      </c>
      <c r="C57" s="168" t="s">
        <v>698</v>
      </c>
      <c r="D57" s="185" t="s">
        <v>753</v>
      </c>
      <c r="E57" s="202" t="s">
        <v>754</v>
      </c>
      <c r="F57" s="207"/>
      <c r="G57" s="207"/>
      <c r="H57" s="247">
        <v>52.341132000000002</v>
      </c>
      <c r="I57" s="248">
        <v>4.8566750000000001</v>
      </c>
      <c r="J57" s="249" t="str">
        <f>HYPERLINK("http://maps.google.com/maps?q="&amp;(LEFT(H57,2)&amp;"."&amp;(RIGHT(ROUND(H57,6)*1000000,6)))&amp;","&amp;(LEFT(I57,1)&amp;"."&amp;(RIGHT(ROUND(I57,6)*1000000,6))),"bekijk op de kaart")</f>
        <v>bekijk op de kaart</v>
      </c>
      <c r="K57" s="275"/>
    </row>
    <row r="58" spans="1:11" ht="0" hidden="1" customHeight="1" x14ac:dyDescent="0.2"/>
    <row r="59" spans="1:11" ht="0" hidden="1" customHeight="1" x14ac:dyDescent="0.2"/>
    <row r="60" spans="1:11" ht="0" hidden="1" customHeight="1" x14ac:dyDescent="0.2"/>
    <row r="61" spans="1:11" ht="0" hidden="1" customHeight="1" x14ac:dyDescent="0.2"/>
    <row r="62" spans="1:11" ht="0" hidden="1" customHeight="1" x14ac:dyDescent="0.2"/>
    <row r="63" spans="1:11" ht="0" hidden="1" customHeight="1" x14ac:dyDescent="0.2"/>
    <row r="64" spans="1:11" ht="0" hidden="1" customHeight="1" x14ac:dyDescent="0.2"/>
    <row r="65" ht="0" hidden="1" customHeight="1" x14ac:dyDescent="0.2"/>
    <row r="66" ht="0" hidden="1" customHeight="1" x14ac:dyDescent="0.2"/>
  </sheetData>
  <mergeCells count="1">
    <mergeCell ref="A1:A2"/>
  </mergeCells>
  <hyperlinks>
    <hyperlink ref="A1:A2" location="Start!A1" display="START"/>
    <hyperlink ref="H5" r:id="rId1" display="javascript:void(0)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98"/>
  <sheetViews>
    <sheetView zoomScaleNormal="100" workbookViewId="0">
      <selection activeCell="D11" sqref="D11"/>
    </sheetView>
  </sheetViews>
  <sheetFormatPr defaultRowHeight="12.75" x14ac:dyDescent="0.2"/>
  <cols>
    <col min="1" max="1" width="8.140625" bestFit="1" customWidth="1"/>
    <col min="2" max="2" width="114" bestFit="1" customWidth="1"/>
    <col min="3" max="3" width="60.28515625" bestFit="1" customWidth="1"/>
    <col min="4" max="4" width="59.7109375" bestFit="1" customWidth="1"/>
    <col min="5" max="5" width="16" bestFit="1" customWidth="1"/>
    <col min="6" max="6" width="4" bestFit="1" customWidth="1"/>
    <col min="7" max="7" width="15.28515625" bestFit="1" customWidth="1"/>
    <col min="8" max="8" width="8" style="63" bestFit="1" customWidth="1"/>
    <col min="9" max="9" width="7.140625" style="63" bestFit="1" customWidth="1"/>
    <col min="10" max="10" width="9.140625" style="63"/>
    <col min="11" max="11" width="8" bestFit="1" customWidth="1"/>
    <col min="12" max="12" width="6.42578125" bestFit="1" customWidth="1"/>
    <col min="13" max="13" width="3.28515625" bestFit="1" customWidth="1"/>
    <col min="14" max="14" width="8" style="63" bestFit="1" customWidth="1"/>
    <col min="15" max="15" width="6.42578125" style="63" bestFit="1" customWidth="1"/>
    <col min="16" max="16" width="3.28515625" style="63" bestFit="1" customWidth="1"/>
    <col min="17" max="17" width="8" bestFit="1" customWidth="1"/>
    <col min="18" max="18" width="6.42578125" bestFit="1" customWidth="1"/>
    <col min="19" max="19" width="3.28515625" bestFit="1" customWidth="1"/>
    <col min="20" max="20" width="8" style="63" bestFit="1" customWidth="1"/>
    <col min="21" max="21" width="6.42578125" style="63" bestFit="1" customWidth="1"/>
    <col min="22" max="22" width="3.28515625" style="63" bestFit="1" customWidth="1"/>
    <col min="23" max="23" width="8" bestFit="1" customWidth="1"/>
    <col min="24" max="24" width="6.42578125" bestFit="1" customWidth="1"/>
    <col min="25" max="25" width="3.28515625" bestFit="1" customWidth="1"/>
    <col min="26" max="26" width="8" style="63" bestFit="1" customWidth="1"/>
    <col min="27" max="27" width="6.42578125" style="63" bestFit="1" customWidth="1"/>
    <col min="28" max="28" width="3.28515625" style="63" bestFit="1" customWidth="1"/>
    <col min="29" max="29" width="8" bestFit="1" customWidth="1"/>
    <col min="30" max="30" width="6.42578125" bestFit="1" customWidth="1"/>
    <col min="31" max="31" width="3.28515625" bestFit="1" customWidth="1"/>
    <col min="32" max="32" width="8" style="63" bestFit="1" customWidth="1"/>
    <col min="33" max="33" width="5.85546875" style="63" bestFit="1" customWidth="1"/>
    <col min="34" max="34" width="3.28515625" style="63" bestFit="1" customWidth="1"/>
    <col min="35" max="35" width="9" bestFit="1" customWidth="1"/>
    <col min="36" max="36" width="5.140625" bestFit="1" customWidth="1"/>
    <col min="37" max="37" width="3.28515625" bestFit="1" customWidth="1"/>
    <col min="38" max="38" width="9" style="63" bestFit="1" customWidth="1"/>
    <col min="39" max="39" width="5.140625" style="63" bestFit="1" customWidth="1"/>
    <col min="40" max="40" width="3.28515625" style="63" bestFit="1" customWidth="1"/>
    <col min="41" max="41" width="9" bestFit="1" customWidth="1"/>
    <col min="42" max="42" width="5.140625" bestFit="1" customWidth="1"/>
    <col min="43" max="43" width="3.28515625" bestFit="1" customWidth="1"/>
    <col min="44" max="44" width="9" style="63" bestFit="1" customWidth="1"/>
    <col min="45" max="45" width="5.140625" style="63" bestFit="1" customWidth="1"/>
    <col min="46" max="46" width="3.28515625" style="63" bestFit="1" customWidth="1"/>
    <col min="47" max="47" width="9" bestFit="1" customWidth="1"/>
    <col min="48" max="48" width="5.140625" bestFit="1" customWidth="1"/>
    <col min="49" max="49" width="3.28515625" bestFit="1" customWidth="1"/>
    <col min="50" max="50" width="9" style="63" bestFit="1" customWidth="1"/>
    <col min="51" max="51" width="5.140625" style="63" bestFit="1" customWidth="1"/>
    <col min="52" max="52" width="3.28515625" style="63" bestFit="1" customWidth="1"/>
    <col min="53" max="53" width="9" bestFit="1" customWidth="1"/>
    <col min="54" max="54" width="5.140625" bestFit="1" customWidth="1"/>
    <col min="55" max="55" width="3.28515625" bestFit="1" customWidth="1"/>
    <col min="56" max="56" width="9" style="63" bestFit="1" customWidth="1"/>
    <col min="57" max="57" width="5.140625" style="63" bestFit="1" customWidth="1"/>
    <col min="58" max="58" width="3.28515625" style="63" bestFit="1" customWidth="1"/>
    <col min="59" max="59" width="9" bestFit="1" customWidth="1"/>
    <col min="60" max="60" width="5.140625" bestFit="1" customWidth="1"/>
    <col min="61" max="61" width="3.28515625" bestFit="1" customWidth="1"/>
    <col min="62" max="62" width="9" style="63" bestFit="1" customWidth="1"/>
    <col min="63" max="63" width="5.140625" style="63" bestFit="1" customWidth="1"/>
    <col min="64" max="64" width="3.28515625" style="63" bestFit="1" customWidth="1"/>
    <col min="65" max="65" width="9" bestFit="1" customWidth="1"/>
    <col min="66" max="66" width="5.140625" bestFit="1" customWidth="1"/>
    <col min="67" max="67" width="3.28515625" bestFit="1" customWidth="1"/>
    <col min="68" max="68" width="5.7109375" customWidth="1"/>
    <col min="69" max="69" width="6" style="58" bestFit="1" customWidth="1"/>
    <col min="70" max="70" width="7" style="58" bestFit="1" customWidth="1"/>
    <col min="71" max="71" width="7.140625" style="58" bestFit="1" customWidth="1"/>
    <col min="72" max="72" width="6" bestFit="1" customWidth="1"/>
    <col min="73" max="73" width="7.28515625" style="54" bestFit="1" customWidth="1"/>
    <col min="74" max="74" width="4" bestFit="1" customWidth="1"/>
    <col min="75" max="75" width="8.28515625" style="54" bestFit="1" customWidth="1"/>
    <col min="76" max="76" width="7.140625" style="54" bestFit="1" customWidth="1"/>
    <col min="77" max="77" width="5.7109375" customWidth="1"/>
    <col min="78" max="78" width="50.140625" bestFit="1" customWidth="1"/>
    <col min="79" max="79" width="3.7109375" style="77" customWidth="1"/>
  </cols>
  <sheetData>
    <row r="1" spans="1:79" ht="13.5" thickBot="1" x14ac:dyDescent="0.25">
      <c r="A1" s="72"/>
      <c r="B1" s="70"/>
      <c r="C1" s="64"/>
      <c r="D1" s="64"/>
      <c r="E1" s="64"/>
      <c r="F1" s="64"/>
      <c r="G1" s="64"/>
      <c r="H1" s="61">
        <v>1</v>
      </c>
      <c r="I1" s="61" t="s">
        <v>552</v>
      </c>
      <c r="J1" s="60"/>
      <c r="K1" s="64">
        <f>H1+1</f>
        <v>2</v>
      </c>
      <c r="L1" s="64" t="s">
        <v>552</v>
      </c>
      <c r="M1" s="65" t="s">
        <v>553</v>
      </c>
      <c r="N1" s="61">
        <f>K1+1</f>
        <v>3</v>
      </c>
      <c r="O1" s="61" t="s">
        <v>552</v>
      </c>
      <c r="P1" s="60" t="s">
        <v>553</v>
      </c>
      <c r="Q1" s="64">
        <f>N1+1</f>
        <v>4</v>
      </c>
      <c r="R1" s="64" t="s">
        <v>552</v>
      </c>
      <c r="S1" s="65" t="s">
        <v>553</v>
      </c>
      <c r="T1" s="61">
        <f>Q1+1</f>
        <v>5</v>
      </c>
      <c r="U1" s="61" t="s">
        <v>552</v>
      </c>
      <c r="V1" s="60" t="s">
        <v>553</v>
      </c>
      <c r="W1" s="64">
        <f>T1+1</f>
        <v>6</v>
      </c>
      <c r="X1" s="64" t="s">
        <v>552</v>
      </c>
      <c r="Y1" s="65" t="s">
        <v>553</v>
      </c>
      <c r="Z1" s="61">
        <f>W1+1</f>
        <v>7</v>
      </c>
      <c r="AA1" s="61" t="s">
        <v>552</v>
      </c>
      <c r="AB1" s="60" t="s">
        <v>553</v>
      </c>
      <c r="AC1" s="64">
        <f>Z1+1</f>
        <v>8</v>
      </c>
      <c r="AD1" s="64" t="s">
        <v>552</v>
      </c>
      <c r="AE1" s="65" t="s">
        <v>553</v>
      </c>
      <c r="AF1" s="61">
        <f>AC1+1</f>
        <v>9</v>
      </c>
      <c r="AG1" s="61" t="s">
        <v>552</v>
      </c>
      <c r="AH1" s="60" t="s">
        <v>553</v>
      </c>
      <c r="AI1" s="64">
        <f>AF1+1</f>
        <v>10</v>
      </c>
      <c r="AJ1" s="64" t="s">
        <v>552</v>
      </c>
      <c r="AK1" s="65" t="s">
        <v>553</v>
      </c>
      <c r="AL1" s="61">
        <f>AI1+1</f>
        <v>11</v>
      </c>
      <c r="AM1" s="61" t="s">
        <v>552</v>
      </c>
      <c r="AN1" s="60" t="s">
        <v>553</v>
      </c>
      <c r="AO1" s="64">
        <f>AL1+1</f>
        <v>12</v>
      </c>
      <c r="AP1" s="64" t="s">
        <v>552</v>
      </c>
      <c r="AQ1" s="65" t="s">
        <v>553</v>
      </c>
      <c r="AR1" s="61">
        <f>AO1+1</f>
        <v>13</v>
      </c>
      <c r="AS1" s="61" t="s">
        <v>552</v>
      </c>
      <c r="AT1" s="60" t="s">
        <v>553</v>
      </c>
      <c r="AU1" s="64">
        <f>AR1+1</f>
        <v>14</v>
      </c>
      <c r="AV1" s="64" t="s">
        <v>552</v>
      </c>
      <c r="AW1" s="65" t="s">
        <v>553</v>
      </c>
      <c r="AX1" s="61">
        <f>AU1+1</f>
        <v>15</v>
      </c>
      <c r="AY1" s="61" t="s">
        <v>552</v>
      </c>
      <c r="AZ1" s="60" t="s">
        <v>553</v>
      </c>
      <c r="BA1" s="64">
        <f>AX1+1</f>
        <v>16</v>
      </c>
      <c r="BB1" s="64" t="s">
        <v>552</v>
      </c>
      <c r="BC1" s="65" t="s">
        <v>553</v>
      </c>
      <c r="BD1" s="61">
        <f>BA1+1</f>
        <v>17</v>
      </c>
      <c r="BE1" s="61" t="s">
        <v>552</v>
      </c>
      <c r="BF1" s="60" t="s">
        <v>553</v>
      </c>
      <c r="BG1" s="64">
        <f>BD1+1</f>
        <v>18</v>
      </c>
      <c r="BH1" s="64" t="s">
        <v>552</v>
      </c>
      <c r="BI1" s="65" t="s">
        <v>553</v>
      </c>
      <c r="BJ1" s="61">
        <f>BG1+1</f>
        <v>19</v>
      </c>
      <c r="BK1" s="61" t="s">
        <v>552</v>
      </c>
      <c r="BL1" s="60" t="s">
        <v>553</v>
      </c>
      <c r="BM1" s="64">
        <f>BJ1+1</f>
        <v>20</v>
      </c>
      <c r="BN1" s="64" t="s">
        <v>552</v>
      </c>
      <c r="BO1" s="65" t="s">
        <v>553</v>
      </c>
      <c r="BP1" s="55"/>
      <c r="BQ1" s="59">
        <v>1.1000000000000001</v>
      </c>
      <c r="BR1" s="80" t="e">
        <f>IF($CA$2="ja",IF(#REF!="Visueel",#REF!,"data"),#REF!)</f>
        <v>#REF!</v>
      </c>
      <c r="BS1" s="59" t="e">
        <f>#REF!</f>
        <v>#REF!</v>
      </c>
      <c r="BT1" s="56">
        <f>1.1</f>
        <v>1.1000000000000001</v>
      </c>
      <c r="BU1" s="57" t="e">
        <f t="shared" ref="BU1:BU64" si="0">VLOOKUP(BT1,$BQ$1:$BS$998,2,FALSE)</f>
        <v>#REF!</v>
      </c>
      <c r="BV1" s="56">
        <f>COUNTIF(BU1:BU998,BU1)</f>
        <v>998</v>
      </c>
      <c r="BW1" s="57" t="e">
        <f>CONCATENATE(BU1,BV1)</f>
        <v>#REF!</v>
      </c>
      <c r="BX1" s="57" t="e">
        <f t="shared" ref="BX1:BX64" si="1">VLOOKUP(BT1,$BQ$1:$BS$998,3,FALSE)</f>
        <v>#REF!</v>
      </c>
    </row>
    <row r="2" spans="1:79" ht="13.5" thickBot="1" x14ac:dyDescent="0.25">
      <c r="A2" s="73" t="str">
        <f>'124'!F3</f>
        <v>ZX3399</v>
      </c>
      <c r="B2" s="71" t="str">
        <f>CONCATENATE(C2,D2)</f>
        <v>-</v>
      </c>
      <c r="C2" s="74" t="str">
        <f>CONCATENATE(E2,F2,G2,BN2,BO2,BK2,BL2,BH2,BI2,BE2,BF2,BB2,BC2,AY2,AZ2,AV2,AW2,AS2,AT2,AP2,AQ2,AM2,AN2)</f>
        <v>-</v>
      </c>
      <c r="D2" s="74" t="str">
        <f>CONCATENATE(AJ2,AK2,AG2,AH2,AD2,AE2,AA2,AB2,X2,Y2,U2,V2,R2,S2,O2,P2,L2,M2,I2,J2)</f>
        <v/>
      </c>
      <c r="E2" s="74" t="str">
        <f t="shared" ref="E2:E65" si="2">IF(COUNTBLANK(F2)=0,"Reistijdmeting op ","-")</f>
        <v>-</v>
      </c>
      <c r="F2" s="74" t="str">
        <f t="shared" ref="F2:F33" si="3">IF(COUNTIF($BR$1:$BR$998,A2)=0,"",COUNTIF($BR$1:$BR$998,A2))</f>
        <v/>
      </c>
      <c r="G2" s="74" t="str">
        <f>IF($CA$2="ja",IF(COUNTBLANK(F2)=1,"",IF(F2=1," (visuele) route:  "," (visuele) routes: ")),IF(COUNTBLANK(F2)=1,"",IF(F2=1," route:  "," routes: ")))</f>
        <v/>
      </c>
      <c r="H2" s="62" t="str">
        <f>CONCATENATE($A2,H$1)</f>
        <v>ZX33991</v>
      </c>
      <c r="I2" s="62" t="str">
        <f t="shared" ref="I2:I33" si="4">IF(ISNA(VLOOKUP(H2,$BW$1:$BX$998,2,FALSE))=TRUE,"",VLOOKUP(H2,$BW$1:$BX$998,2,FALSE))</f>
        <v/>
      </c>
      <c r="J2" s="62"/>
      <c r="K2" s="64" t="str">
        <f t="shared" ref="K2:K65" si="5">CONCATENATE($A2,K$1)</f>
        <v>ZX33992</v>
      </c>
      <c r="L2" s="64" t="str">
        <f t="shared" ref="L2:L33" si="6">IF(ISNA(VLOOKUP(K2,$BW$1:$BX$998,2,FALSE))=TRUE,"",VLOOKUP(K2,$BW$1:$BX$998,2,FALSE))</f>
        <v/>
      </c>
      <c r="M2" s="64" t="str">
        <f>IF((COUNTBLANK(L2)+COUNTBLANK(I2))=0," + ","")</f>
        <v/>
      </c>
      <c r="N2" s="62" t="str">
        <f t="shared" ref="N2:N65" si="7">CONCATENATE($A2,N$1)</f>
        <v>ZX33993</v>
      </c>
      <c r="O2" s="62" t="str">
        <f t="shared" ref="O2:O33" si="8">IF(ISNA(VLOOKUP(N2,$BW$1:$BX$998,2,FALSE))=TRUE,"",VLOOKUP(N2,$BW$1:$BX$998,2,FALSE))</f>
        <v/>
      </c>
      <c r="P2" s="62" t="str">
        <f>IF((COUNTBLANK(O2)+COUNTBLANK(L2))=0," + ","")</f>
        <v/>
      </c>
      <c r="Q2" s="64" t="str">
        <f t="shared" ref="Q2:Q65" si="9">CONCATENATE($A2,Q$1)</f>
        <v>ZX33994</v>
      </c>
      <c r="R2" s="64" t="str">
        <f t="shared" ref="R2:R33" si="10">IF(ISNA(VLOOKUP(Q2,$BW$1:$BX$998,2,FALSE))=TRUE,"",VLOOKUP(Q2,$BW$1:$BX$998,2,FALSE))</f>
        <v/>
      </c>
      <c r="S2" s="64" t="str">
        <f t="shared" ref="S2:S17" si="11">IF((COUNTBLANK(R2)+COUNTBLANK(O2))=0," + ","")</f>
        <v/>
      </c>
      <c r="T2" s="62" t="str">
        <f t="shared" ref="T2:T65" si="12">CONCATENATE($A2,T$1)</f>
        <v>ZX33995</v>
      </c>
      <c r="U2" s="62" t="str">
        <f t="shared" ref="U2:U33" si="13">IF(ISNA(VLOOKUP(T2,$BW$1:$BX$998,2,FALSE))=TRUE,"",VLOOKUP(T2,$BW$1:$BX$998,2,FALSE))</f>
        <v/>
      </c>
      <c r="V2" s="62" t="str">
        <f t="shared" ref="V2:V65" si="14">IF((COUNTBLANK(U2)+COUNTBLANK(R2))=0," + ","")</f>
        <v/>
      </c>
      <c r="W2" s="64" t="str">
        <f t="shared" ref="W2:W65" si="15">CONCATENATE($A2,W$1)</f>
        <v>ZX33996</v>
      </c>
      <c r="X2" s="64" t="str">
        <f t="shared" ref="X2:X33" si="16">IF(ISNA(VLOOKUP(W2,$BW$1:$BX$998,2,FALSE))=TRUE,"",VLOOKUP(W2,$BW$1:$BX$998,2,FALSE))</f>
        <v/>
      </c>
      <c r="Y2" s="64" t="str">
        <f t="shared" ref="Y2:Y17" si="17">IF((COUNTBLANK(X2)+COUNTBLANK(U2))=0," + ","")</f>
        <v/>
      </c>
      <c r="Z2" s="62" t="str">
        <f t="shared" ref="Z2:Z65" si="18">CONCATENATE($A2,Z$1)</f>
        <v>ZX33997</v>
      </c>
      <c r="AA2" s="62" t="str">
        <f t="shared" ref="AA2:AA33" si="19">IF(ISNA(VLOOKUP(Z2,$BW$1:$BX$998,2,FALSE))=TRUE,"",VLOOKUP(Z2,$BW$1:$BX$998,2,FALSE))</f>
        <v/>
      </c>
      <c r="AB2" s="62" t="str">
        <f t="shared" ref="AB2:AB65" si="20">IF((COUNTBLANK(AA2)+COUNTBLANK(X2))=0," + ","")</f>
        <v/>
      </c>
      <c r="AC2" s="64" t="str">
        <f t="shared" ref="AC2:AC65" si="21">CONCATENATE($A2,AC$1)</f>
        <v>ZX33998</v>
      </c>
      <c r="AD2" s="64" t="str">
        <f t="shared" ref="AD2:AD33" si="22">IF(ISNA(VLOOKUP(AC2,$BW$1:$BX$998,2,FALSE))=TRUE,"",VLOOKUP(AC2,$BW$1:$BX$998,2,FALSE))</f>
        <v/>
      </c>
      <c r="AE2" s="64" t="str">
        <f t="shared" ref="AE2:AE17" si="23">IF((COUNTBLANK(AD2)+COUNTBLANK(AA2))=0," + ","")</f>
        <v/>
      </c>
      <c r="AF2" s="62" t="str">
        <f t="shared" ref="AF2:AF65" si="24">CONCATENATE($A2,AF$1)</f>
        <v>ZX33999</v>
      </c>
      <c r="AG2" s="62" t="str">
        <f t="shared" ref="AG2:AG33" si="25">IF(ISNA(VLOOKUP(AF2,$BW$1:$BX$998,2,FALSE))=TRUE,"",VLOOKUP(AF2,$BW$1:$BX$998,2,FALSE))</f>
        <v/>
      </c>
      <c r="AH2" s="62" t="str">
        <f t="shared" ref="AH2:AH65" si="26">IF((COUNTBLANK(AG2)+COUNTBLANK(AD2))=0," + ","")</f>
        <v/>
      </c>
      <c r="AI2" s="64" t="str">
        <f t="shared" ref="AI2:AI65" si="27">CONCATENATE($A2,AI$1)</f>
        <v>ZX339910</v>
      </c>
      <c r="AJ2" s="64" t="str">
        <f t="shared" ref="AJ2:AJ33" si="28">IF(ISNA(VLOOKUP(AI2,$BW$1:$BX$998,2,FALSE))=TRUE,"",VLOOKUP(AI2,$BW$1:$BX$998,2,FALSE))</f>
        <v/>
      </c>
      <c r="AK2" s="64" t="str">
        <f t="shared" ref="AK2:AK17" si="29">IF((COUNTBLANK(AJ2)+COUNTBLANK(AG2))=0," + ","")</f>
        <v/>
      </c>
      <c r="AL2" s="62" t="str">
        <f t="shared" ref="AL2:AL65" si="30">CONCATENATE($A2,AL$1)</f>
        <v>ZX339911</v>
      </c>
      <c r="AM2" s="62" t="str">
        <f t="shared" ref="AM2:AM33" si="31">IF(ISNA(VLOOKUP(AL2,$BW$1:$BX$998,2,FALSE))=TRUE,"",VLOOKUP(AL2,$BW$1:$BX$998,2,FALSE))</f>
        <v/>
      </c>
      <c r="AN2" s="62" t="str">
        <f t="shared" ref="AN2:AN65" si="32">IF((COUNTBLANK(AM2)+COUNTBLANK(AJ2))=0," + ","")</f>
        <v/>
      </c>
      <c r="AO2" s="64" t="str">
        <f t="shared" ref="AO2:AO65" si="33">CONCATENATE($A2,AO$1)</f>
        <v>ZX339912</v>
      </c>
      <c r="AP2" s="64" t="str">
        <f t="shared" ref="AP2:AP33" si="34">IF(ISNA(VLOOKUP(AO2,$BW$1:$BX$998,2,FALSE))=TRUE,"",VLOOKUP(AO2,$BW$1:$BX$998,2,FALSE))</f>
        <v/>
      </c>
      <c r="AQ2" s="64" t="str">
        <f t="shared" ref="AQ2:AQ17" si="35">IF((COUNTBLANK(AP2)+COUNTBLANK(AM2))=0," + ","")</f>
        <v/>
      </c>
      <c r="AR2" s="62" t="str">
        <f t="shared" ref="AR2:AR65" si="36">CONCATENATE($A2,AR$1)</f>
        <v>ZX339913</v>
      </c>
      <c r="AS2" s="62" t="str">
        <f t="shared" ref="AS2:AS33" si="37">IF(ISNA(VLOOKUP(AR2,$BW$1:$BX$998,2,FALSE))=TRUE,"",VLOOKUP(AR2,$BW$1:$BX$998,2,FALSE))</f>
        <v/>
      </c>
      <c r="AT2" s="62" t="str">
        <f t="shared" ref="AT2:AT65" si="38">IF((COUNTBLANK(AS2)+COUNTBLANK(AP2))=0," + ","")</f>
        <v/>
      </c>
      <c r="AU2" s="64" t="str">
        <f t="shared" ref="AU2:AU65" si="39">CONCATENATE($A2,AU$1)</f>
        <v>ZX339914</v>
      </c>
      <c r="AV2" s="64" t="str">
        <f t="shared" ref="AV2:AV33" si="40">IF(ISNA(VLOOKUP(AU2,$BW$1:$BX$998,2,FALSE))=TRUE,"",VLOOKUP(AU2,$BW$1:$BX$998,2,FALSE))</f>
        <v/>
      </c>
      <c r="AW2" s="64" t="str">
        <f t="shared" ref="AW2:AW17" si="41">IF((COUNTBLANK(AV2)+COUNTBLANK(AS2))=0," + ","")</f>
        <v/>
      </c>
      <c r="AX2" s="62" t="str">
        <f t="shared" ref="AX2:AX65" si="42">CONCATENATE($A2,AX$1)</f>
        <v>ZX339915</v>
      </c>
      <c r="AY2" s="62" t="str">
        <f t="shared" ref="AY2:AY33" si="43">IF(ISNA(VLOOKUP(AX2,$BW$1:$BX$998,2,FALSE))=TRUE,"",VLOOKUP(AX2,$BW$1:$BX$998,2,FALSE))</f>
        <v/>
      </c>
      <c r="AZ2" s="62" t="str">
        <f t="shared" ref="AZ2:AZ65" si="44">IF((COUNTBLANK(AY2)+COUNTBLANK(AV2))=0," + ","")</f>
        <v/>
      </c>
      <c r="BA2" s="64" t="str">
        <f t="shared" ref="BA2:BA65" si="45">CONCATENATE($A2,BA$1)</f>
        <v>ZX339916</v>
      </c>
      <c r="BB2" s="64" t="str">
        <f t="shared" ref="BB2:BB33" si="46">IF(ISNA(VLOOKUP(BA2,$BW$1:$BX$998,2,FALSE))=TRUE,"",VLOOKUP(BA2,$BW$1:$BX$998,2,FALSE))</f>
        <v/>
      </c>
      <c r="BC2" s="64" t="str">
        <f t="shared" ref="BC2:BC17" si="47">IF((COUNTBLANK(BB2)+COUNTBLANK(AY2))=0," + ","")</f>
        <v/>
      </c>
      <c r="BD2" s="62" t="str">
        <f t="shared" ref="BD2:BD65" si="48">CONCATENATE($A2,BD$1)</f>
        <v>ZX339917</v>
      </c>
      <c r="BE2" s="62" t="str">
        <f t="shared" ref="BE2:BE33" si="49">IF(ISNA(VLOOKUP(BD2,$BW$1:$BX$998,2,FALSE))=TRUE,"",VLOOKUP(BD2,$BW$1:$BX$998,2,FALSE))</f>
        <v/>
      </c>
      <c r="BF2" s="62" t="str">
        <f t="shared" ref="BF2:BF65" si="50">IF((COUNTBLANK(BE2)+COUNTBLANK(BB2))=0," + ","")</f>
        <v/>
      </c>
      <c r="BG2" s="64" t="str">
        <f t="shared" ref="BG2:BG65" si="51">CONCATENATE($A2,BG$1)</f>
        <v>ZX339918</v>
      </c>
      <c r="BH2" s="64" t="str">
        <f t="shared" ref="BH2:BH33" si="52">IF(ISNA(VLOOKUP(BG2,$BW$1:$BX$998,2,FALSE))=TRUE,"",VLOOKUP(BG2,$BW$1:$BX$998,2,FALSE))</f>
        <v/>
      </c>
      <c r="BI2" s="64" t="str">
        <f t="shared" ref="BI2:BI17" si="53">IF((COUNTBLANK(BH2)+COUNTBLANK(BE2))=0," + ","")</f>
        <v/>
      </c>
      <c r="BJ2" s="62" t="str">
        <f t="shared" ref="BJ2:BJ65" si="54">CONCATENATE($A2,BJ$1)</f>
        <v>ZX339919</v>
      </c>
      <c r="BK2" s="62" t="str">
        <f t="shared" ref="BK2:BK33" si="55">IF(ISNA(VLOOKUP(BJ2,$BW$1:$BX$998,2,FALSE))=TRUE,"",VLOOKUP(BJ2,$BW$1:$BX$998,2,FALSE))</f>
        <v/>
      </c>
      <c r="BL2" s="62" t="str">
        <f t="shared" ref="BL2:BL65" si="56">IF((COUNTBLANK(BK2)+COUNTBLANK(BH2))=0," + ","")</f>
        <v/>
      </c>
      <c r="BM2" s="64" t="str">
        <f t="shared" ref="BM2:BM65" si="57">CONCATENATE($A2,BM$1)</f>
        <v>ZX339920</v>
      </c>
      <c r="BN2" s="64" t="str">
        <f t="shared" ref="BN2:BN33" si="58">IF(ISNA(VLOOKUP(BM2,$BW$1:$BX$998,2,FALSE))=TRUE,"",VLOOKUP(BM2,$BW$1:$BX$998,2,FALSE))</f>
        <v/>
      </c>
      <c r="BO2" s="64" t="str">
        <f>IF((COUNTBLANK(BN2)+COUNTBLANK(BK2))=0," + ","")</f>
        <v/>
      </c>
      <c r="BQ2" s="59">
        <v>2.1</v>
      </c>
      <c r="BR2" s="80" t="e">
        <f>IF($CA$2="ja",IF(#REF!="Visueel",#REF!,"data"),#REF!)</f>
        <v>#REF!</v>
      </c>
      <c r="BS2" s="59" t="e">
        <f>#REF!</f>
        <v>#REF!</v>
      </c>
      <c r="BT2" s="56">
        <f>1.2</f>
        <v>1.2</v>
      </c>
      <c r="BU2" s="57" t="e">
        <f t="shared" si="0"/>
        <v>#REF!</v>
      </c>
      <c r="BV2" s="56">
        <f>COUNTIF(BU2:BU998,BU2)</f>
        <v>997</v>
      </c>
      <c r="BW2" s="57" t="e">
        <f t="shared" ref="BW2:BW21" si="59">CONCATENATE(BU2,BV2)</f>
        <v>#REF!</v>
      </c>
      <c r="BX2" s="57" t="e">
        <f t="shared" si="1"/>
        <v>#REF!</v>
      </c>
      <c r="BZ2" s="78" t="s">
        <v>353</v>
      </c>
      <c r="CA2" s="79" t="s">
        <v>352</v>
      </c>
    </row>
    <row r="3" spans="1:79" x14ac:dyDescent="0.2">
      <c r="A3" s="73" t="str">
        <f>'124'!F4</f>
        <v>ZX3400</v>
      </c>
      <c r="B3" s="71" t="str">
        <f t="shared" ref="B3:B66" si="60">CONCATENATE(C3,D3)</f>
        <v>-</v>
      </c>
      <c r="C3" s="74" t="str">
        <f t="shared" ref="C3:C66" si="61">CONCATENATE(E3,F3,G3,BN3,BO3,BK3,BL3,BH3,BI3,BE3,BF3,BB3,BC3,AY3,AZ3,AV3,AW3,AS3,AT3,AP3,AQ3,AM3,AN3)</f>
        <v>-</v>
      </c>
      <c r="D3" s="74" t="str">
        <f t="shared" ref="D3:D66" si="62">CONCATENATE(AJ3,AK3,AG3,AH3,AD3,AE3,AA3,AB3,X3,Y3,U3,V3,R3,S3,O3,P3,L3,M3,I3,J3)</f>
        <v/>
      </c>
      <c r="E3" s="74" t="str">
        <f>IF(COUNTBLANK(F3)=0,"Reistijdmeting op ","-")</f>
        <v>-</v>
      </c>
      <c r="F3" s="74" t="str">
        <f t="shared" si="3"/>
        <v/>
      </c>
      <c r="G3" s="74" t="str">
        <f t="shared" ref="G3:G66" si="63">IF($CA$2="ja",IF(COUNTBLANK(F3)=1,"",IF(F3=1," (visuele) route:  "," (visuele) routes: ")),IF(COUNTBLANK(F3)=1,"",IF(F3=1," route:  "," routes: ")))</f>
        <v/>
      </c>
      <c r="H3" s="62" t="str">
        <f t="shared" ref="H3:H66" si="64">CONCATENATE($A3,H$1)</f>
        <v>ZX34001</v>
      </c>
      <c r="I3" s="62" t="str">
        <f t="shared" si="4"/>
        <v/>
      </c>
      <c r="J3" s="62"/>
      <c r="K3" s="64" t="str">
        <f t="shared" si="5"/>
        <v>ZX34002</v>
      </c>
      <c r="L3" s="64" t="str">
        <f t="shared" si="6"/>
        <v/>
      </c>
      <c r="M3" s="64" t="str">
        <f t="shared" ref="M3:M66" si="65">IF((COUNTBLANK(L3)+COUNTBLANK(I3))=0," + ","")</f>
        <v/>
      </c>
      <c r="N3" s="62" t="str">
        <f t="shared" si="7"/>
        <v>ZX34003</v>
      </c>
      <c r="O3" s="62" t="str">
        <f t="shared" si="8"/>
        <v/>
      </c>
      <c r="P3" s="62" t="str">
        <f>IF((COUNTBLANK(O3)+COUNTBLANK(L3))=0," + ","")</f>
        <v/>
      </c>
      <c r="Q3" s="64" t="str">
        <f t="shared" si="9"/>
        <v>ZX34004</v>
      </c>
      <c r="R3" s="64" t="str">
        <f t="shared" si="10"/>
        <v/>
      </c>
      <c r="S3" s="64" t="str">
        <f t="shared" si="11"/>
        <v/>
      </c>
      <c r="T3" s="62" t="str">
        <f t="shared" si="12"/>
        <v>ZX34005</v>
      </c>
      <c r="U3" s="62" t="str">
        <f t="shared" si="13"/>
        <v/>
      </c>
      <c r="V3" s="62" t="str">
        <f t="shared" si="14"/>
        <v/>
      </c>
      <c r="W3" s="64" t="str">
        <f t="shared" si="15"/>
        <v>ZX34006</v>
      </c>
      <c r="X3" s="64" t="str">
        <f t="shared" si="16"/>
        <v/>
      </c>
      <c r="Y3" s="64" t="str">
        <f t="shared" si="17"/>
        <v/>
      </c>
      <c r="Z3" s="62" t="str">
        <f t="shared" si="18"/>
        <v>ZX34007</v>
      </c>
      <c r="AA3" s="62" t="str">
        <f t="shared" si="19"/>
        <v/>
      </c>
      <c r="AB3" s="62" t="str">
        <f t="shared" si="20"/>
        <v/>
      </c>
      <c r="AC3" s="64" t="str">
        <f t="shared" si="21"/>
        <v>ZX34008</v>
      </c>
      <c r="AD3" s="64" t="str">
        <f t="shared" si="22"/>
        <v/>
      </c>
      <c r="AE3" s="64" t="str">
        <f t="shared" si="23"/>
        <v/>
      </c>
      <c r="AF3" s="62" t="str">
        <f t="shared" si="24"/>
        <v>ZX34009</v>
      </c>
      <c r="AG3" s="62" t="str">
        <f t="shared" si="25"/>
        <v/>
      </c>
      <c r="AH3" s="62" t="str">
        <f t="shared" si="26"/>
        <v/>
      </c>
      <c r="AI3" s="64" t="str">
        <f t="shared" si="27"/>
        <v>ZX340010</v>
      </c>
      <c r="AJ3" s="64" t="str">
        <f t="shared" si="28"/>
        <v/>
      </c>
      <c r="AK3" s="64" t="str">
        <f t="shared" si="29"/>
        <v/>
      </c>
      <c r="AL3" s="62" t="str">
        <f t="shared" si="30"/>
        <v>ZX340011</v>
      </c>
      <c r="AM3" s="62" t="str">
        <f t="shared" si="31"/>
        <v/>
      </c>
      <c r="AN3" s="62" t="str">
        <f t="shared" si="32"/>
        <v/>
      </c>
      <c r="AO3" s="64" t="str">
        <f t="shared" si="33"/>
        <v>ZX340012</v>
      </c>
      <c r="AP3" s="64" t="str">
        <f t="shared" si="34"/>
        <v/>
      </c>
      <c r="AQ3" s="64" t="str">
        <f t="shared" si="35"/>
        <v/>
      </c>
      <c r="AR3" s="62" t="str">
        <f t="shared" si="36"/>
        <v>ZX340013</v>
      </c>
      <c r="AS3" s="62" t="str">
        <f t="shared" si="37"/>
        <v/>
      </c>
      <c r="AT3" s="62" t="str">
        <f t="shared" si="38"/>
        <v/>
      </c>
      <c r="AU3" s="64" t="str">
        <f t="shared" si="39"/>
        <v>ZX340014</v>
      </c>
      <c r="AV3" s="64" t="str">
        <f t="shared" si="40"/>
        <v/>
      </c>
      <c r="AW3" s="64" t="str">
        <f t="shared" si="41"/>
        <v/>
      </c>
      <c r="AX3" s="62" t="str">
        <f t="shared" si="42"/>
        <v>ZX340015</v>
      </c>
      <c r="AY3" s="62" t="str">
        <f t="shared" si="43"/>
        <v/>
      </c>
      <c r="AZ3" s="62" t="str">
        <f t="shared" si="44"/>
        <v/>
      </c>
      <c r="BA3" s="64" t="str">
        <f t="shared" si="45"/>
        <v>ZX340016</v>
      </c>
      <c r="BB3" s="64" t="str">
        <f t="shared" si="46"/>
        <v/>
      </c>
      <c r="BC3" s="64" t="str">
        <f t="shared" si="47"/>
        <v/>
      </c>
      <c r="BD3" s="62" t="str">
        <f t="shared" si="48"/>
        <v>ZX340017</v>
      </c>
      <c r="BE3" s="62" t="str">
        <f t="shared" si="49"/>
        <v/>
      </c>
      <c r="BF3" s="62" t="str">
        <f t="shared" si="50"/>
        <v/>
      </c>
      <c r="BG3" s="64" t="str">
        <f t="shared" si="51"/>
        <v>ZX340018</v>
      </c>
      <c r="BH3" s="64" t="str">
        <f t="shared" si="52"/>
        <v/>
      </c>
      <c r="BI3" s="64" t="str">
        <f t="shared" si="53"/>
        <v/>
      </c>
      <c r="BJ3" s="62" t="str">
        <f t="shared" si="54"/>
        <v>ZX340019</v>
      </c>
      <c r="BK3" s="62" t="str">
        <f t="shared" si="55"/>
        <v/>
      </c>
      <c r="BL3" s="62" t="str">
        <f t="shared" si="56"/>
        <v/>
      </c>
      <c r="BM3" s="64" t="str">
        <f t="shared" si="57"/>
        <v>ZX340020</v>
      </c>
      <c r="BN3" s="64" t="str">
        <f t="shared" si="58"/>
        <v/>
      </c>
      <c r="BO3" s="64" t="str">
        <f t="shared" ref="BO3:BO66" si="66">IF((COUNTBLANK(BN3)+COUNTBLANK(BK3))=0," + ","")</f>
        <v/>
      </c>
      <c r="BQ3" s="59">
        <v>3.1</v>
      </c>
      <c r="BR3" s="80" t="e">
        <f>IF($CA$2="ja",IF(#REF!="Visueel",#REF!,"data"),#REF!)</f>
        <v>#REF!</v>
      </c>
      <c r="BS3" s="59" t="e">
        <f>#REF!</f>
        <v>#REF!</v>
      </c>
      <c r="BT3" s="56">
        <f>BT1+1</f>
        <v>2.1</v>
      </c>
      <c r="BU3" s="57" t="e">
        <f t="shared" si="0"/>
        <v>#REF!</v>
      </c>
      <c r="BV3" s="56">
        <f>COUNTIF(BU3:BU998,BU3)</f>
        <v>996</v>
      </c>
      <c r="BW3" s="57" t="e">
        <f t="shared" si="59"/>
        <v>#REF!</v>
      </c>
      <c r="BX3" s="57" t="e">
        <f t="shared" si="1"/>
        <v>#REF!</v>
      </c>
    </row>
    <row r="4" spans="1:79" x14ac:dyDescent="0.2">
      <c r="A4" s="73" t="str">
        <f>'124'!F5</f>
        <v>ZX3401</v>
      </c>
      <c r="B4" s="71" t="str">
        <f t="shared" si="60"/>
        <v>-</v>
      </c>
      <c r="C4" s="74" t="str">
        <f t="shared" si="61"/>
        <v>-</v>
      </c>
      <c r="D4" s="74" t="str">
        <f t="shared" si="62"/>
        <v/>
      </c>
      <c r="E4" s="74" t="str">
        <f t="shared" si="2"/>
        <v>-</v>
      </c>
      <c r="F4" s="74" t="str">
        <f t="shared" si="3"/>
        <v/>
      </c>
      <c r="G4" s="74" t="str">
        <f t="shared" si="63"/>
        <v/>
      </c>
      <c r="H4" s="62" t="str">
        <f t="shared" si="64"/>
        <v>ZX34011</v>
      </c>
      <c r="I4" s="62" t="str">
        <f t="shared" si="4"/>
        <v/>
      </c>
      <c r="J4" s="62"/>
      <c r="K4" s="64" t="str">
        <f t="shared" si="5"/>
        <v>ZX34012</v>
      </c>
      <c r="L4" s="64" t="str">
        <f t="shared" si="6"/>
        <v/>
      </c>
      <c r="M4" s="64" t="str">
        <f t="shared" si="65"/>
        <v/>
      </c>
      <c r="N4" s="62" t="str">
        <f t="shared" si="7"/>
        <v>ZX34013</v>
      </c>
      <c r="O4" s="62" t="str">
        <f t="shared" si="8"/>
        <v/>
      </c>
      <c r="P4" s="62" t="str">
        <f t="shared" ref="P4:P67" si="67">IF((COUNTBLANK(O4)+COUNTBLANK(L4))=0," + ","")</f>
        <v/>
      </c>
      <c r="Q4" s="64" t="str">
        <f t="shared" si="9"/>
        <v>ZX34014</v>
      </c>
      <c r="R4" s="64" t="str">
        <f t="shared" si="10"/>
        <v/>
      </c>
      <c r="S4" s="64" t="str">
        <f t="shared" si="11"/>
        <v/>
      </c>
      <c r="T4" s="62" t="str">
        <f t="shared" si="12"/>
        <v>ZX34015</v>
      </c>
      <c r="U4" s="62" t="str">
        <f t="shared" si="13"/>
        <v/>
      </c>
      <c r="V4" s="62" t="str">
        <f t="shared" si="14"/>
        <v/>
      </c>
      <c r="W4" s="64" t="str">
        <f t="shared" si="15"/>
        <v>ZX34016</v>
      </c>
      <c r="X4" s="64" t="str">
        <f t="shared" si="16"/>
        <v/>
      </c>
      <c r="Y4" s="64" t="str">
        <f t="shared" si="17"/>
        <v/>
      </c>
      <c r="Z4" s="62" t="str">
        <f t="shared" si="18"/>
        <v>ZX34017</v>
      </c>
      <c r="AA4" s="62" t="str">
        <f t="shared" si="19"/>
        <v/>
      </c>
      <c r="AB4" s="62" t="str">
        <f t="shared" si="20"/>
        <v/>
      </c>
      <c r="AC4" s="64" t="str">
        <f t="shared" si="21"/>
        <v>ZX34018</v>
      </c>
      <c r="AD4" s="64" t="str">
        <f t="shared" si="22"/>
        <v/>
      </c>
      <c r="AE4" s="64" t="str">
        <f t="shared" si="23"/>
        <v/>
      </c>
      <c r="AF4" s="62" t="str">
        <f t="shared" si="24"/>
        <v>ZX34019</v>
      </c>
      <c r="AG4" s="62" t="str">
        <f t="shared" si="25"/>
        <v/>
      </c>
      <c r="AH4" s="62" t="str">
        <f t="shared" si="26"/>
        <v/>
      </c>
      <c r="AI4" s="64" t="str">
        <f t="shared" si="27"/>
        <v>ZX340110</v>
      </c>
      <c r="AJ4" s="64" t="str">
        <f t="shared" si="28"/>
        <v/>
      </c>
      <c r="AK4" s="64" t="str">
        <f t="shared" si="29"/>
        <v/>
      </c>
      <c r="AL4" s="62" t="str">
        <f t="shared" si="30"/>
        <v>ZX340111</v>
      </c>
      <c r="AM4" s="62" t="str">
        <f t="shared" si="31"/>
        <v/>
      </c>
      <c r="AN4" s="62" t="str">
        <f t="shared" si="32"/>
        <v/>
      </c>
      <c r="AO4" s="64" t="str">
        <f t="shared" si="33"/>
        <v>ZX340112</v>
      </c>
      <c r="AP4" s="64" t="str">
        <f t="shared" si="34"/>
        <v/>
      </c>
      <c r="AQ4" s="64" t="str">
        <f t="shared" si="35"/>
        <v/>
      </c>
      <c r="AR4" s="62" t="str">
        <f t="shared" si="36"/>
        <v>ZX340113</v>
      </c>
      <c r="AS4" s="62" t="str">
        <f t="shared" si="37"/>
        <v/>
      </c>
      <c r="AT4" s="62" t="str">
        <f t="shared" si="38"/>
        <v/>
      </c>
      <c r="AU4" s="64" t="str">
        <f t="shared" si="39"/>
        <v>ZX340114</v>
      </c>
      <c r="AV4" s="64" t="str">
        <f t="shared" si="40"/>
        <v/>
      </c>
      <c r="AW4" s="64" t="str">
        <f t="shared" si="41"/>
        <v/>
      </c>
      <c r="AX4" s="62" t="str">
        <f t="shared" si="42"/>
        <v>ZX340115</v>
      </c>
      <c r="AY4" s="62" t="str">
        <f t="shared" si="43"/>
        <v/>
      </c>
      <c r="AZ4" s="62" t="str">
        <f t="shared" si="44"/>
        <v/>
      </c>
      <c r="BA4" s="64" t="str">
        <f t="shared" si="45"/>
        <v>ZX340116</v>
      </c>
      <c r="BB4" s="64" t="str">
        <f t="shared" si="46"/>
        <v/>
      </c>
      <c r="BC4" s="64" t="str">
        <f t="shared" si="47"/>
        <v/>
      </c>
      <c r="BD4" s="62" t="str">
        <f t="shared" si="48"/>
        <v>ZX340117</v>
      </c>
      <c r="BE4" s="62" t="str">
        <f t="shared" si="49"/>
        <v/>
      </c>
      <c r="BF4" s="62" t="str">
        <f t="shared" si="50"/>
        <v/>
      </c>
      <c r="BG4" s="64" t="str">
        <f t="shared" si="51"/>
        <v>ZX340118</v>
      </c>
      <c r="BH4" s="64" t="str">
        <f t="shared" si="52"/>
        <v/>
      </c>
      <c r="BI4" s="64" t="str">
        <f t="shared" si="53"/>
        <v/>
      </c>
      <c r="BJ4" s="62" t="str">
        <f t="shared" si="54"/>
        <v>ZX340119</v>
      </c>
      <c r="BK4" s="62" t="str">
        <f t="shared" si="55"/>
        <v/>
      </c>
      <c r="BL4" s="62" t="str">
        <f t="shared" si="56"/>
        <v/>
      </c>
      <c r="BM4" s="64" t="str">
        <f t="shared" si="57"/>
        <v>ZX340120</v>
      </c>
      <c r="BN4" s="64" t="str">
        <f t="shared" si="58"/>
        <v/>
      </c>
      <c r="BO4" s="64" t="str">
        <f t="shared" si="66"/>
        <v/>
      </c>
      <c r="BQ4" s="59">
        <v>4.0999999999999996</v>
      </c>
      <c r="BR4" s="80" t="e">
        <f>IF($CA$2="ja",IF(#REF!="Visueel",#REF!,"data"),#REF!)</f>
        <v>#REF!</v>
      </c>
      <c r="BS4" s="59" t="e">
        <f>#REF!</f>
        <v>#REF!</v>
      </c>
      <c r="BT4" s="56">
        <f>BT2+1</f>
        <v>2.2000000000000002</v>
      </c>
      <c r="BU4" s="57" t="e">
        <f t="shared" si="0"/>
        <v>#REF!</v>
      </c>
      <c r="BV4" s="56">
        <f>COUNTIF(BU4:BU998,BU4)</f>
        <v>995</v>
      </c>
      <c r="BW4" s="57" t="e">
        <f t="shared" si="59"/>
        <v>#REF!</v>
      </c>
      <c r="BX4" s="57" t="e">
        <f t="shared" si="1"/>
        <v>#REF!</v>
      </c>
    </row>
    <row r="5" spans="1:79" x14ac:dyDescent="0.2">
      <c r="A5" s="73" t="str">
        <f>'124'!F6</f>
        <v>ZX3402</v>
      </c>
      <c r="B5" s="71" t="str">
        <f>CONCATENATE(C5,D5)</f>
        <v>-</v>
      </c>
      <c r="C5" s="74" t="str">
        <f t="shared" si="61"/>
        <v>-</v>
      </c>
      <c r="D5" s="74" t="str">
        <f t="shared" si="62"/>
        <v/>
      </c>
      <c r="E5" s="74" t="str">
        <f t="shared" si="2"/>
        <v>-</v>
      </c>
      <c r="F5" s="74" t="str">
        <f t="shared" si="3"/>
        <v/>
      </c>
      <c r="G5" s="74" t="str">
        <f t="shared" si="63"/>
        <v/>
      </c>
      <c r="H5" s="62" t="str">
        <f t="shared" si="64"/>
        <v>ZX34021</v>
      </c>
      <c r="I5" s="62" t="str">
        <f t="shared" si="4"/>
        <v/>
      </c>
      <c r="J5" s="62"/>
      <c r="K5" s="64" t="str">
        <f t="shared" si="5"/>
        <v>ZX34022</v>
      </c>
      <c r="L5" s="64" t="str">
        <f t="shared" si="6"/>
        <v/>
      </c>
      <c r="M5" s="64" t="str">
        <f t="shared" si="65"/>
        <v/>
      </c>
      <c r="N5" s="62" t="str">
        <f t="shared" si="7"/>
        <v>ZX34023</v>
      </c>
      <c r="O5" s="62" t="str">
        <f t="shared" si="8"/>
        <v/>
      </c>
      <c r="P5" s="62" t="str">
        <f t="shared" si="67"/>
        <v/>
      </c>
      <c r="Q5" s="64" t="str">
        <f t="shared" si="9"/>
        <v>ZX34024</v>
      </c>
      <c r="R5" s="64" t="str">
        <f t="shared" si="10"/>
        <v/>
      </c>
      <c r="S5" s="64" t="str">
        <f t="shared" si="11"/>
        <v/>
      </c>
      <c r="T5" s="62" t="str">
        <f t="shared" si="12"/>
        <v>ZX34025</v>
      </c>
      <c r="U5" s="62" t="str">
        <f t="shared" si="13"/>
        <v/>
      </c>
      <c r="V5" s="62" t="str">
        <f t="shared" si="14"/>
        <v/>
      </c>
      <c r="W5" s="64" t="str">
        <f t="shared" si="15"/>
        <v>ZX34026</v>
      </c>
      <c r="X5" s="64" t="str">
        <f t="shared" si="16"/>
        <v/>
      </c>
      <c r="Y5" s="64" t="str">
        <f t="shared" si="17"/>
        <v/>
      </c>
      <c r="Z5" s="62" t="str">
        <f t="shared" si="18"/>
        <v>ZX34027</v>
      </c>
      <c r="AA5" s="62" t="str">
        <f t="shared" si="19"/>
        <v/>
      </c>
      <c r="AB5" s="62" t="str">
        <f t="shared" si="20"/>
        <v/>
      </c>
      <c r="AC5" s="64" t="str">
        <f t="shared" si="21"/>
        <v>ZX34028</v>
      </c>
      <c r="AD5" s="64" t="str">
        <f t="shared" si="22"/>
        <v/>
      </c>
      <c r="AE5" s="64" t="str">
        <f t="shared" si="23"/>
        <v/>
      </c>
      <c r="AF5" s="62" t="str">
        <f t="shared" si="24"/>
        <v>ZX34029</v>
      </c>
      <c r="AG5" s="62" t="str">
        <f t="shared" si="25"/>
        <v/>
      </c>
      <c r="AH5" s="62" t="str">
        <f t="shared" si="26"/>
        <v/>
      </c>
      <c r="AI5" s="64" t="str">
        <f t="shared" si="27"/>
        <v>ZX340210</v>
      </c>
      <c r="AJ5" s="64" t="str">
        <f t="shared" si="28"/>
        <v/>
      </c>
      <c r="AK5" s="64" t="str">
        <f t="shared" si="29"/>
        <v/>
      </c>
      <c r="AL5" s="62" t="str">
        <f t="shared" si="30"/>
        <v>ZX340211</v>
      </c>
      <c r="AM5" s="62" t="str">
        <f t="shared" si="31"/>
        <v/>
      </c>
      <c r="AN5" s="62" t="str">
        <f t="shared" si="32"/>
        <v/>
      </c>
      <c r="AO5" s="64" t="str">
        <f t="shared" si="33"/>
        <v>ZX340212</v>
      </c>
      <c r="AP5" s="64" t="str">
        <f t="shared" si="34"/>
        <v/>
      </c>
      <c r="AQ5" s="64" t="str">
        <f t="shared" si="35"/>
        <v/>
      </c>
      <c r="AR5" s="62" t="str">
        <f t="shared" si="36"/>
        <v>ZX340213</v>
      </c>
      <c r="AS5" s="62" t="str">
        <f t="shared" si="37"/>
        <v/>
      </c>
      <c r="AT5" s="62" t="str">
        <f t="shared" si="38"/>
        <v/>
      </c>
      <c r="AU5" s="64" t="str">
        <f t="shared" si="39"/>
        <v>ZX340214</v>
      </c>
      <c r="AV5" s="64" t="str">
        <f t="shared" si="40"/>
        <v/>
      </c>
      <c r="AW5" s="64" t="str">
        <f t="shared" si="41"/>
        <v/>
      </c>
      <c r="AX5" s="62" t="str">
        <f t="shared" si="42"/>
        <v>ZX340215</v>
      </c>
      <c r="AY5" s="62" t="str">
        <f t="shared" si="43"/>
        <v/>
      </c>
      <c r="AZ5" s="62" t="str">
        <f t="shared" si="44"/>
        <v/>
      </c>
      <c r="BA5" s="64" t="str">
        <f t="shared" si="45"/>
        <v>ZX340216</v>
      </c>
      <c r="BB5" s="64" t="str">
        <f t="shared" si="46"/>
        <v/>
      </c>
      <c r="BC5" s="64" t="str">
        <f t="shared" si="47"/>
        <v/>
      </c>
      <c r="BD5" s="62" t="str">
        <f t="shared" si="48"/>
        <v>ZX340217</v>
      </c>
      <c r="BE5" s="62" t="str">
        <f t="shared" si="49"/>
        <v/>
      </c>
      <c r="BF5" s="62" t="str">
        <f t="shared" si="50"/>
        <v/>
      </c>
      <c r="BG5" s="64" t="str">
        <f t="shared" si="51"/>
        <v>ZX340218</v>
      </c>
      <c r="BH5" s="64" t="str">
        <f t="shared" si="52"/>
        <v/>
      </c>
      <c r="BI5" s="64" t="str">
        <f t="shared" si="53"/>
        <v/>
      </c>
      <c r="BJ5" s="62" t="str">
        <f t="shared" si="54"/>
        <v>ZX340219</v>
      </c>
      <c r="BK5" s="62" t="str">
        <f t="shared" si="55"/>
        <v/>
      </c>
      <c r="BL5" s="62" t="str">
        <f t="shared" si="56"/>
        <v/>
      </c>
      <c r="BM5" s="64" t="str">
        <f t="shared" si="57"/>
        <v>ZX340220</v>
      </c>
      <c r="BN5" s="64" t="str">
        <f t="shared" si="58"/>
        <v/>
      </c>
      <c r="BO5" s="64" t="str">
        <f t="shared" si="66"/>
        <v/>
      </c>
      <c r="BQ5" s="59">
        <v>5.0999999999999996</v>
      </c>
      <c r="BR5" s="80" t="e">
        <f>IF($CA$2="ja",IF(#REF!="Visueel",#REF!,"data"),#REF!)</f>
        <v>#REF!</v>
      </c>
      <c r="BS5" s="59" t="e">
        <f>#REF!</f>
        <v>#REF!</v>
      </c>
      <c r="BT5" s="56">
        <f t="shared" ref="BT5:BT68" si="68">BT3+1</f>
        <v>3.1</v>
      </c>
      <c r="BU5" s="57" t="e">
        <f t="shared" si="0"/>
        <v>#REF!</v>
      </c>
      <c r="BV5" s="56">
        <f>COUNTIF(BU5:BU998,BU5)</f>
        <v>994</v>
      </c>
      <c r="BW5" s="57" t="e">
        <f t="shared" si="59"/>
        <v>#REF!</v>
      </c>
      <c r="BX5" s="57" t="e">
        <f t="shared" si="1"/>
        <v>#REF!</v>
      </c>
    </row>
    <row r="6" spans="1:79" x14ac:dyDescent="0.2">
      <c r="A6" s="73" t="str">
        <f>'124'!F7</f>
        <v>ZX3402</v>
      </c>
      <c r="B6" s="71" t="str">
        <f t="shared" si="60"/>
        <v>-</v>
      </c>
      <c r="C6" s="74" t="str">
        <f>CONCATENATE(E6,F6,G6,BN6,BO6,BK6,BL6,BH6,BI6,BE6,BF6,BB6,BC6,AY6,AZ6,AV6,AW6,AS6,AT6,AP6,AQ6,AM6,AN6)</f>
        <v>-</v>
      </c>
      <c r="D6" s="74" t="str">
        <f>CONCATENATE(AJ6,AK6,AG6,AH6,AD6,AE6,AA6,AB6,X6,Y6,U6,V6,R6,S6,O6,P6,L6,M6,I6,J6)</f>
        <v/>
      </c>
      <c r="E6" s="74" t="str">
        <f t="shared" si="2"/>
        <v>-</v>
      </c>
      <c r="F6" s="74" t="str">
        <f>IF(COUNTIF($BR$1:$BR$998,A6)=0,"",COUNTIF($BR$1:$BR$998,A6))</f>
        <v/>
      </c>
      <c r="G6" s="74" t="str">
        <f t="shared" si="63"/>
        <v/>
      </c>
      <c r="H6" s="62" t="str">
        <f t="shared" si="64"/>
        <v>ZX34021</v>
      </c>
      <c r="I6" s="62" t="str">
        <f t="shared" si="4"/>
        <v/>
      </c>
      <c r="J6" s="62"/>
      <c r="K6" s="64" t="str">
        <f t="shared" si="5"/>
        <v>ZX34022</v>
      </c>
      <c r="L6" s="64" t="str">
        <f t="shared" si="6"/>
        <v/>
      </c>
      <c r="M6" s="64" t="str">
        <f t="shared" si="65"/>
        <v/>
      </c>
      <c r="N6" s="62" t="str">
        <f t="shared" si="7"/>
        <v>ZX34023</v>
      </c>
      <c r="O6" s="62" t="str">
        <f t="shared" si="8"/>
        <v/>
      </c>
      <c r="P6" s="62" t="str">
        <f t="shared" si="67"/>
        <v/>
      </c>
      <c r="Q6" s="64" t="str">
        <f t="shared" si="9"/>
        <v>ZX34024</v>
      </c>
      <c r="R6" s="64" t="str">
        <f t="shared" si="10"/>
        <v/>
      </c>
      <c r="S6" s="64" t="str">
        <f t="shared" si="11"/>
        <v/>
      </c>
      <c r="T6" s="62" t="str">
        <f t="shared" si="12"/>
        <v>ZX34025</v>
      </c>
      <c r="U6" s="62" t="str">
        <f t="shared" si="13"/>
        <v/>
      </c>
      <c r="V6" s="62" t="str">
        <f t="shared" si="14"/>
        <v/>
      </c>
      <c r="W6" s="64" t="str">
        <f t="shared" si="15"/>
        <v>ZX34026</v>
      </c>
      <c r="X6" s="64" t="str">
        <f t="shared" si="16"/>
        <v/>
      </c>
      <c r="Y6" s="64" t="str">
        <f t="shared" si="17"/>
        <v/>
      </c>
      <c r="Z6" s="62" t="str">
        <f t="shared" si="18"/>
        <v>ZX34027</v>
      </c>
      <c r="AA6" s="62" t="str">
        <f t="shared" si="19"/>
        <v/>
      </c>
      <c r="AB6" s="62" t="str">
        <f t="shared" si="20"/>
        <v/>
      </c>
      <c r="AC6" s="64" t="str">
        <f t="shared" si="21"/>
        <v>ZX34028</v>
      </c>
      <c r="AD6" s="64" t="str">
        <f t="shared" si="22"/>
        <v/>
      </c>
      <c r="AE6" s="64" t="str">
        <f t="shared" si="23"/>
        <v/>
      </c>
      <c r="AF6" s="62" t="str">
        <f t="shared" si="24"/>
        <v>ZX34029</v>
      </c>
      <c r="AG6" s="62" t="str">
        <f t="shared" si="25"/>
        <v/>
      </c>
      <c r="AH6" s="62" t="str">
        <f t="shared" si="26"/>
        <v/>
      </c>
      <c r="AI6" s="64" t="str">
        <f t="shared" si="27"/>
        <v>ZX340210</v>
      </c>
      <c r="AJ6" s="64" t="str">
        <f t="shared" si="28"/>
        <v/>
      </c>
      <c r="AK6" s="64" t="str">
        <f t="shared" si="29"/>
        <v/>
      </c>
      <c r="AL6" s="62" t="str">
        <f t="shared" si="30"/>
        <v>ZX340211</v>
      </c>
      <c r="AM6" s="62" t="str">
        <f t="shared" si="31"/>
        <v/>
      </c>
      <c r="AN6" s="62" t="str">
        <f t="shared" si="32"/>
        <v/>
      </c>
      <c r="AO6" s="64" t="str">
        <f t="shared" si="33"/>
        <v>ZX340212</v>
      </c>
      <c r="AP6" s="64" t="str">
        <f t="shared" si="34"/>
        <v/>
      </c>
      <c r="AQ6" s="64" t="str">
        <f t="shared" si="35"/>
        <v/>
      </c>
      <c r="AR6" s="62" t="str">
        <f t="shared" si="36"/>
        <v>ZX340213</v>
      </c>
      <c r="AS6" s="62" t="str">
        <f t="shared" si="37"/>
        <v/>
      </c>
      <c r="AT6" s="62" t="str">
        <f t="shared" si="38"/>
        <v/>
      </c>
      <c r="AU6" s="64" t="str">
        <f t="shared" si="39"/>
        <v>ZX340214</v>
      </c>
      <c r="AV6" s="64" t="str">
        <f t="shared" si="40"/>
        <v/>
      </c>
      <c r="AW6" s="64" t="str">
        <f t="shared" si="41"/>
        <v/>
      </c>
      <c r="AX6" s="62" t="str">
        <f t="shared" si="42"/>
        <v>ZX340215</v>
      </c>
      <c r="AY6" s="62" t="str">
        <f t="shared" si="43"/>
        <v/>
      </c>
      <c r="AZ6" s="62" t="str">
        <f t="shared" si="44"/>
        <v/>
      </c>
      <c r="BA6" s="64" t="str">
        <f t="shared" si="45"/>
        <v>ZX340216</v>
      </c>
      <c r="BB6" s="64" t="str">
        <f t="shared" si="46"/>
        <v/>
      </c>
      <c r="BC6" s="64" t="str">
        <f t="shared" si="47"/>
        <v/>
      </c>
      <c r="BD6" s="62" t="str">
        <f t="shared" si="48"/>
        <v>ZX340217</v>
      </c>
      <c r="BE6" s="62" t="str">
        <f t="shared" si="49"/>
        <v/>
      </c>
      <c r="BF6" s="62" t="str">
        <f t="shared" si="50"/>
        <v/>
      </c>
      <c r="BG6" s="64" t="str">
        <f t="shared" si="51"/>
        <v>ZX340218</v>
      </c>
      <c r="BH6" s="64" t="str">
        <f t="shared" si="52"/>
        <v/>
      </c>
      <c r="BI6" s="64" t="str">
        <f t="shared" si="53"/>
        <v/>
      </c>
      <c r="BJ6" s="62" t="str">
        <f t="shared" si="54"/>
        <v>ZX340219</v>
      </c>
      <c r="BK6" s="62" t="str">
        <f t="shared" si="55"/>
        <v/>
      </c>
      <c r="BL6" s="62" t="str">
        <f t="shared" si="56"/>
        <v/>
      </c>
      <c r="BM6" s="64" t="str">
        <f t="shared" si="57"/>
        <v>ZX340220</v>
      </c>
      <c r="BN6" s="64" t="str">
        <f t="shared" si="58"/>
        <v/>
      </c>
      <c r="BO6" s="64" t="str">
        <f t="shared" si="66"/>
        <v/>
      </c>
      <c r="BQ6" s="59">
        <v>6.1</v>
      </c>
      <c r="BR6" s="80" t="e">
        <f>IF($CA$2="ja",IF(#REF!="Visueel",#REF!,"data"),#REF!)</f>
        <v>#REF!</v>
      </c>
      <c r="BS6" s="59" t="e">
        <f>#REF!</f>
        <v>#REF!</v>
      </c>
      <c r="BT6" s="56">
        <f t="shared" si="68"/>
        <v>3.2</v>
      </c>
      <c r="BU6" s="57" t="e">
        <f t="shared" si="0"/>
        <v>#REF!</v>
      </c>
      <c r="BV6" s="56">
        <f>COUNTIF(BU6:BU998,BU6)</f>
        <v>993</v>
      </c>
      <c r="BW6" s="57" t="e">
        <f t="shared" si="59"/>
        <v>#REF!</v>
      </c>
      <c r="BX6" s="57" t="e">
        <f t="shared" si="1"/>
        <v>#REF!</v>
      </c>
    </row>
    <row r="7" spans="1:79" x14ac:dyDescent="0.2">
      <c r="A7" s="73" t="str">
        <f>'124'!F8</f>
        <v>ZX3403</v>
      </c>
      <c r="B7" s="71" t="str">
        <f>CONCATENATE(C7,D7)</f>
        <v>-</v>
      </c>
      <c r="C7" s="74" t="str">
        <f>CONCATENATE(E7,F7,G7,BN7,BO7,BK7,BL7,BH7,BI7,BE7,BF7,BB7,BC7,AY7,AZ7,AV7,AW7,AS7,AT7,AP7,AQ7,AM7,AN7)</f>
        <v>-</v>
      </c>
      <c r="D7" s="74" t="str">
        <f t="shared" si="62"/>
        <v/>
      </c>
      <c r="E7" s="74" t="str">
        <f t="shared" si="2"/>
        <v>-</v>
      </c>
      <c r="F7" s="74" t="str">
        <f t="shared" si="3"/>
        <v/>
      </c>
      <c r="G7" s="74" t="str">
        <f t="shared" si="63"/>
        <v/>
      </c>
      <c r="H7" s="62" t="str">
        <f t="shared" si="64"/>
        <v>ZX34031</v>
      </c>
      <c r="I7" s="62" t="str">
        <f t="shared" si="4"/>
        <v/>
      </c>
      <c r="J7" s="62"/>
      <c r="K7" s="64" t="str">
        <f t="shared" si="5"/>
        <v>ZX34032</v>
      </c>
      <c r="L7" s="64" t="str">
        <f t="shared" si="6"/>
        <v/>
      </c>
      <c r="M7" s="64" t="str">
        <f t="shared" si="65"/>
        <v/>
      </c>
      <c r="N7" s="62" t="str">
        <f t="shared" si="7"/>
        <v>ZX34033</v>
      </c>
      <c r="O7" s="62" t="str">
        <f t="shared" si="8"/>
        <v/>
      </c>
      <c r="P7" s="62" t="str">
        <f t="shared" si="67"/>
        <v/>
      </c>
      <c r="Q7" s="64" t="str">
        <f t="shared" si="9"/>
        <v>ZX34034</v>
      </c>
      <c r="R7" s="64" t="str">
        <f t="shared" si="10"/>
        <v/>
      </c>
      <c r="S7" s="64" t="str">
        <f t="shared" si="11"/>
        <v/>
      </c>
      <c r="T7" s="62" t="str">
        <f t="shared" si="12"/>
        <v>ZX34035</v>
      </c>
      <c r="U7" s="62" t="str">
        <f t="shared" si="13"/>
        <v/>
      </c>
      <c r="V7" s="62" t="str">
        <f t="shared" si="14"/>
        <v/>
      </c>
      <c r="W7" s="64" t="str">
        <f t="shared" si="15"/>
        <v>ZX34036</v>
      </c>
      <c r="X7" s="64" t="str">
        <f t="shared" si="16"/>
        <v/>
      </c>
      <c r="Y7" s="64" t="str">
        <f t="shared" si="17"/>
        <v/>
      </c>
      <c r="Z7" s="62" t="str">
        <f t="shared" si="18"/>
        <v>ZX34037</v>
      </c>
      <c r="AA7" s="62" t="str">
        <f t="shared" si="19"/>
        <v/>
      </c>
      <c r="AB7" s="62" t="str">
        <f t="shared" si="20"/>
        <v/>
      </c>
      <c r="AC7" s="64" t="str">
        <f t="shared" si="21"/>
        <v>ZX34038</v>
      </c>
      <c r="AD7" s="64" t="str">
        <f t="shared" si="22"/>
        <v/>
      </c>
      <c r="AE7" s="64" t="str">
        <f t="shared" si="23"/>
        <v/>
      </c>
      <c r="AF7" s="62" t="str">
        <f t="shared" si="24"/>
        <v>ZX34039</v>
      </c>
      <c r="AG7" s="62" t="str">
        <f t="shared" si="25"/>
        <v/>
      </c>
      <c r="AH7" s="62" t="str">
        <f t="shared" si="26"/>
        <v/>
      </c>
      <c r="AI7" s="64" t="str">
        <f t="shared" si="27"/>
        <v>ZX340310</v>
      </c>
      <c r="AJ7" s="64" t="str">
        <f t="shared" si="28"/>
        <v/>
      </c>
      <c r="AK7" s="64" t="str">
        <f t="shared" si="29"/>
        <v/>
      </c>
      <c r="AL7" s="62" t="str">
        <f t="shared" si="30"/>
        <v>ZX340311</v>
      </c>
      <c r="AM7" s="62" t="str">
        <f t="shared" si="31"/>
        <v/>
      </c>
      <c r="AN7" s="62" t="str">
        <f t="shared" si="32"/>
        <v/>
      </c>
      <c r="AO7" s="64" t="str">
        <f t="shared" si="33"/>
        <v>ZX340312</v>
      </c>
      <c r="AP7" s="64" t="str">
        <f t="shared" si="34"/>
        <v/>
      </c>
      <c r="AQ7" s="64" t="str">
        <f t="shared" si="35"/>
        <v/>
      </c>
      <c r="AR7" s="62" t="str">
        <f t="shared" si="36"/>
        <v>ZX340313</v>
      </c>
      <c r="AS7" s="62" t="str">
        <f t="shared" si="37"/>
        <v/>
      </c>
      <c r="AT7" s="62" t="str">
        <f t="shared" si="38"/>
        <v/>
      </c>
      <c r="AU7" s="64" t="str">
        <f t="shared" si="39"/>
        <v>ZX340314</v>
      </c>
      <c r="AV7" s="64" t="str">
        <f t="shared" si="40"/>
        <v/>
      </c>
      <c r="AW7" s="64" t="str">
        <f t="shared" si="41"/>
        <v/>
      </c>
      <c r="AX7" s="62" t="str">
        <f t="shared" si="42"/>
        <v>ZX340315</v>
      </c>
      <c r="AY7" s="62" t="str">
        <f t="shared" si="43"/>
        <v/>
      </c>
      <c r="AZ7" s="62" t="str">
        <f t="shared" si="44"/>
        <v/>
      </c>
      <c r="BA7" s="64" t="str">
        <f t="shared" si="45"/>
        <v>ZX340316</v>
      </c>
      <c r="BB7" s="64" t="str">
        <f t="shared" si="46"/>
        <v/>
      </c>
      <c r="BC7" s="64" t="str">
        <f t="shared" si="47"/>
        <v/>
      </c>
      <c r="BD7" s="62" t="str">
        <f t="shared" si="48"/>
        <v>ZX340317</v>
      </c>
      <c r="BE7" s="62" t="str">
        <f t="shared" si="49"/>
        <v/>
      </c>
      <c r="BF7" s="62" t="str">
        <f t="shared" si="50"/>
        <v/>
      </c>
      <c r="BG7" s="64" t="str">
        <f t="shared" si="51"/>
        <v>ZX340318</v>
      </c>
      <c r="BH7" s="64" t="str">
        <f t="shared" si="52"/>
        <v/>
      </c>
      <c r="BI7" s="64" t="str">
        <f t="shared" si="53"/>
        <v/>
      </c>
      <c r="BJ7" s="62" t="str">
        <f t="shared" si="54"/>
        <v>ZX340319</v>
      </c>
      <c r="BK7" s="62" t="str">
        <f t="shared" si="55"/>
        <v/>
      </c>
      <c r="BL7" s="62" t="str">
        <f t="shared" si="56"/>
        <v/>
      </c>
      <c r="BM7" s="64" t="str">
        <f t="shared" si="57"/>
        <v>ZX340320</v>
      </c>
      <c r="BN7" s="64" t="str">
        <f t="shared" si="58"/>
        <v/>
      </c>
      <c r="BO7" s="64" t="str">
        <f t="shared" si="66"/>
        <v/>
      </c>
      <c r="BQ7" s="59">
        <v>7.1</v>
      </c>
      <c r="BR7" s="80" t="e">
        <f>IF($CA$2="ja",IF(#REF!="Visueel",#REF!,"data"),#REF!)</f>
        <v>#REF!</v>
      </c>
      <c r="BS7" s="59" t="e">
        <f>#REF!</f>
        <v>#REF!</v>
      </c>
      <c r="BT7" s="56">
        <f t="shared" si="68"/>
        <v>4.0999999999999996</v>
      </c>
      <c r="BU7" s="57" t="e">
        <f t="shared" si="0"/>
        <v>#REF!</v>
      </c>
      <c r="BV7" s="56">
        <f>COUNTIF(BU7:BU998,BU7)</f>
        <v>992</v>
      </c>
      <c r="BW7" s="57" t="e">
        <f t="shared" si="59"/>
        <v>#REF!</v>
      </c>
      <c r="BX7" s="57" t="e">
        <f t="shared" si="1"/>
        <v>#REF!</v>
      </c>
    </row>
    <row r="8" spans="1:79" x14ac:dyDescent="0.2">
      <c r="A8" s="73" t="str">
        <f>'124'!F9</f>
        <v>ZX3404</v>
      </c>
      <c r="B8" s="71" t="str">
        <f t="shared" si="60"/>
        <v>-</v>
      </c>
      <c r="C8" s="74" t="str">
        <f t="shared" si="61"/>
        <v>-</v>
      </c>
      <c r="D8" s="74" t="str">
        <f t="shared" si="62"/>
        <v/>
      </c>
      <c r="E8" s="74" t="str">
        <f t="shared" si="2"/>
        <v>-</v>
      </c>
      <c r="F8" s="74" t="str">
        <f t="shared" si="3"/>
        <v/>
      </c>
      <c r="G8" s="74" t="str">
        <f t="shared" si="63"/>
        <v/>
      </c>
      <c r="H8" s="62" t="str">
        <f t="shared" si="64"/>
        <v>ZX34041</v>
      </c>
      <c r="I8" s="62" t="str">
        <f t="shared" si="4"/>
        <v/>
      </c>
      <c r="J8" s="62"/>
      <c r="K8" s="64" t="str">
        <f t="shared" si="5"/>
        <v>ZX34042</v>
      </c>
      <c r="L8" s="64" t="str">
        <f t="shared" si="6"/>
        <v/>
      </c>
      <c r="M8" s="64" t="str">
        <f t="shared" si="65"/>
        <v/>
      </c>
      <c r="N8" s="62" t="str">
        <f t="shared" si="7"/>
        <v>ZX34043</v>
      </c>
      <c r="O8" s="62" t="str">
        <f t="shared" si="8"/>
        <v/>
      </c>
      <c r="P8" s="62" t="str">
        <f t="shared" si="67"/>
        <v/>
      </c>
      <c r="Q8" s="64" t="str">
        <f t="shared" si="9"/>
        <v>ZX34044</v>
      </c>
      <c r="R8" s="64" t="str">
        <f t="shared" si="10"/>
        <v/>
      </c>
      <c r="S8" s="64" t="str">
        <f t="shared" si="11"/>
        <v/>
      </c>
      <c r="T8" s="62" t="str">
        <f t="shared" si="12"/>
        <v>ZX34045</v>
      </c>
      <c r="U8" s="62" t="str">
        <f t="shared" si="13"/>
        <v/>
      </c>
      <c r="V8" s="62" t="str">
        <f t="shared" si="14"/>
        <v/>
      </c>
      <c r="W8" s="64" t="str">
        <f t="shared" si="15"/>
        <v>ZX34046</v>
      </c>
      <c r="X8" s="64" t="str">
        <f t="shared" si="16"/>
        <v/>
      </c>
      <c r="Y8" s="64" t="str">
        <f t="shared" si="17"/>
        <v/>
      </c>
      <c r="Z8" s="62" t="str">
        <f t="shared" si="18"/>
        <v>ZX34047</v>
      </c>
      <c r="AA8" s="62" t="str">
        <f t="shared" si="19"/>
        <v/>
      </c>
      <c r="AB8" s="62" t="str">
        <f t="shared" si="20"/>
        <v/>
      </c>
      <c r="AC8" s="64" t="str">
        <f t="shared" si="21"/>
        <v>ZX34048</v>
      </c>
      <c r="AD8" s="64" t="str">
        <f t="shared" si="22"/>
        <v/>
      </c>
      <c r="AE8" s="64" t="str">
        <f t="shared" si="23"/>
        <v/>
      </c>
      <c r="AF8" s="62" t="str">
        <f t="shared" si="24"/>
        <v>ZX34049</v>
      </c>
      <c r="AG8" s="62" t="str">
        <f t="shared" si="25"/>
        <v/>
      </c>
      <c r="AH8" s="62" t="str">
        <f t="shared" si="26"/>
        <v/>
      </c>
      <c r="AI8" s="64" t="str">
        <f t="shared" si="27"/>
        <v>ZX340410</v>
      </c>
      <c r="AJ8" s="64" t="str">
        <f t="shared" si="28"/>
        <v/>
      </c>
      <c r="AK8" s="64" t="str">
        <f t="shared" si="29"/>
        <v/>
      </c>
      <c r="AL8" s="62" t="str">
        <f t="shared" si="30"/>
        <v>ZX340411</v>
      </c>
      <c r="AM8" s="62" t="str">
        <f t="shared" si="31"/>
        <v/>
      </c>
      <c r="AN8" s="62" t="str">
        <f t="shared" si="32"/>
        <v/>
      </c>
      <c r="AO8" s="64" t="str">
        <f t="shared" si="33"/>
        <v>ZX340412</v>
      </c>
      <c r="AP8" s="64" t="str">
        <f t="shared" si="34"/>
        <v/>
      </c>
      <c r="AQ8" s="64" t="str">
        <f t="shared" si="35"/>
        <v/>
      </c>
      <c r="AR8" s="62" t="str">
        <f t="shared" si="36"/>
        <v>ZX340413</v>
      </c>
      <c r="AS8" s="62" t="str">
        <f t="shared" si="37"/>
        <v/>
      </c>
      <c r="AT8" s="62" t="str">
        <f t="shared" si="38"/>
        <v/>
      </c>
      <c r="AU8" s="64" t="str">
        <f t="shared" si="39"/>
        <v>ZX340414</v>
      </c>
      <c r="AV8" s="64" t="str">
        <f t="shared" si="40"/>
        <v/>
      </c>
      <c r="AW8" s="64" t="str">
        <f t="shared" si="41"/>
        <v/>
      </c>
      <c r="AX8" s="62" t="str">
        <f t="shared" si="42"/>
        <v>ZX340415</v>
      </c>
      <c r="AY8" s="62" t="str">
        <f t="shared" si="43"/>
        <v/>
      </c>
      <c r="AZ8" s="62" t="str">
        <f t="shared" si="44"/>
        <v/>
      </c>
      <c r="BA8" s="64" t="str">
        <f t="shared" si="45"/>
        <v>ZX340416</v>
      </c>
      <c r="BB8" s="64" t="str">
        <f t="shared" si="46"/>
        <v/>
      </c>
      <c r="BC8" s="64" t="str">
        <f t="shared" si="47"/>
        <v/>
      </c>
      <c r="BD8" s="62" t="str">
        <f t="shared" si="48"/>
        <v>ZX340417</v>
      </c>
      <c r="BE8" s="62" t="str">
        <f t="shared" si="49"/>
        <v/>
      </c>
      <c r="BF8" s="62" t="str">
        <f t="shared" si="50"/>
        <v/>
      </c>
      <c r="BG8" s="64" t="str">
        <f t="shared" si="51"/>
        <v>ZX340418</v>
      </c>
      <c r="BH8" s="64" t="str">
        <f t="shared" si="52"/>
        <v/>
      </c>
      <c r="BI8" s="64" t="str">
        <f t="shared" si="53"/>
        <v/>
      </c>
      <c r="BJ8" s="62" t="str">
        <f t="shared" si="54"/>
        <v>ZX340419</v>
      </c>
      <c r="BK8" s="62" t="str">
        <f t="shared" si="55"/>
        <v/>
      </c>
      <c r="BL8" s="62" t="str">
        <f t="shared" si="56"/>
        <v/>
      </c>
      <c r="BM8" s="64" t="str">
        <f t="shared" si="57"/>
        <v>ZX340420</v>
      </c>
      <c r="BN8" s="64" t="str">
        <f t="shared" si="58"/>
        <v/>
      </c>
      <c r="BO8" s="64" t="str">
        <f t="shared" si="66"/>
        <v/>
      </c>
      <c r="BQ8" s="59">
        <v>8.1</v>
      </c>
      <c r="BR8" s="80" t="e">
        <f>IF($CA$2="ja",IF(#REF!="Visueel",#REF!,"data"),#REF!)</f>
        <v>#REF!</v>
      </c>
      <c r="BS8" s="59" t="e">
        <f>#REF!</f>
        <v>#REF!</v>
      </c>
      <c r="BT8" s="56">
        <f t="shared" si="68"/>
        <v>4.2</v>
      </c>
      <c r="BU8" s="57" t="e">
        <f t="shared" si="0"/>
        <v>#REF!</v>
      </c>
      <c r="BV8" s="56">
        <f>COUNTIF(BU8:BU998,BU8)</f>
        <v>991</v>
      </c>
      <c r="BW8" s="57" t="e">
        <f t="shared" si="59"/>
        <v>#REF!</v>
      </c>
      <c r="BX8" s="57" t="e">
        <f t="shared" si="1"/>
        <v>#REF!</v>
      </c>
    </row>
    <row r="9" spans="1:79" x14ac:dyDescent="0.2">
      <c r="A9" s="73" t="str">
        <f>'124'!F10</f>
        <v>ZX3405</v>
      </c>
      <c r="B9" s="71" t="str">
        <f t="shared" si="60"/>
        <v>-</v>
      </c>
      <c r="C9" s="74" t="str">
        <f t="shared" si="61"/>
        <v>-</v>
      </c>
      <c r="D9" s="74" t="str">
        <f t="shared" si="62"/>
        <v/>
      </c>
      <c r="E9" s="74" t="str">
        <f t="shared" si="2"/>
        <v>-</v>
      </c>
      <c r="F9" s="74" t="str">
        <f t="shared" si="3"/>
        <v/>
      </c>
      <c r="G9" s="74" t="str">
        <f t="shared" si="63"/>
        <v/>
      </c>
      <c r="H9" s="62" t="str">
        <f t="shared" si="64"/>
        <v>ZX34051</v>
      </c>
      <c r="I9" s="62" t="str">
        <f t="shared" si="4"/>
        <v/>
      </c>
      <c r="J9" s="62"/>
      <c r="K9" s="64" t="str">
        <f t="shared" si="5"/>
        <v>ZX34052</v>
      </c>
      <c r="L9" s="64" t="str">
        <f t="shared" si="6"/>
        <v/>
      </c>
      <c r="M9" s="64" t="str">
        <f t="shared" si="65"/>
        <v/>
      </c>
      <c r="N9" s="62" t="str">
        <f t="shared" si="7"/>
        <v>ZX34053</v>
      </c>
      <c r="O9" s="62" t="str">
        <f t="shared" si="8"/>
        <v/>
      </c>
      <c r="P9" s="62" t="str">
        <f t="shared" si="67"/>
        <v/>
      </c>
      <c r="Q9" s="64" t="str">
        <f t="shared" si="9"/>
        <v>ZX34054</v>
      </c>
      <c r="R9" s="64" t="str">
        <f t="shared" si="10"/>
        <v/>
      </c>
      <c r="S9" s="64" t="str">
        <f t="shared" si="11"/>
        <v/>
      </c>
      <c r="T9" s="62" t="str">
        <f t="shared" si="12"/>
        <v>ZX34055</v>
      </c>
      <c r="U9" s="62" t="str">
        <f t="shared" si="13"/>
        <v/>
      </c>
      <c r="V9" s="62" t="str">
        <f t="shared" si="14"/>
        <v/>
      </c>
      <c r="W9" s="64" t="str">
        <f t="shared" si="15"/>
        <v>ZX34056</v>
      </c>
      <c r="X9" s="64" t="str">
        <f t="shared" si="16"/>
        <v/>
      </c>
      <c r="Y9" s="64" t="str">
        <f t="shared" si="17"/>
        <v/>
      </c>
      <c r="Z9" s="62" t="str">
        <f t="shared" si="18"/>
        <v>ZX34057</v>
      </c>
      <c r="AA9" s="62" t="str">
        <f t="shared" si="19"/>
        <v/>
      </c>
      <c r="AB9" s="62" t="str">
        <f t="shared" si="20"/>
        <v/>
      </c>
      <c r="AC9" s="64" t="str">
        <f t="shared" si="21"/>
        <v>ZX34058</v>
      </c>
      <c r="AD9" s="64" t="str">
        <f t="shared" si="22"/>
        <v/>
      </c>
      <c r="AE9" s="64" t="str">
        <f t="shared" si="23"/>
        <v/>
      </c>
      <c r="AF9" s="62" t="str">
        <f t="shared" si="24"/>
        <v>ZX34059</v>
      </c>
      <c r="AG9" s="62" t="str">
        <f t="shared" si="25"/>
        <v/>
      </c>
      <c r="AH9" s="62" t="str">
        <f t="shared" si="26"/>
        <v/>
      </c>
      <c r="AI9" s="64" t="str">
        <f t="shared" si="27"/>
        <v>ZX340510</v>
      </c>
      <c r="AJ9" s="64" t="str">
        <f t="shared" si="28"/>
        <v/>
      </c>
      <c r="AK9" s="64" t="str">
        <f t="shared" si="29"/>
        <v/>
      </c>
      <c r="AL9" s="62" t="str">
        <f t="shared" si="30"/>
        <v>ZX340511</v>
      </c>
      <c r="AM9" s="62" t="str">
        <f t="shared" si="31"/>
        <v/>
      </c>
      <c r="AN9" s="62" t="str">
        <f t="shared" si="32"/>
        <v/>
      </c>
      <c r="AO9" s="64" t="str">
        <f t="shared" si="33"/>
        <v>ZX340512</v>
      </c>
      <c r="AP9" s="64" t="str">
        <f t="shared" si="34"/>
        <v/>
      </c>
      <c r="AQ9" s="64" t="str">
        <f t="shared" si="35"/>
        <v/>
      </c>
      <c r="AR9" s="62" t="str">
        <f t="shared" si="36"/>
        <v>ZX340513</v>
      </c>
      <c r="AS9" s="62" t="str">
        <f t="shared" si="37"/>
        <v/>
      </c>
      <c r="AT9" s="62" t="str">
        <f t="shared" si="38"/>
        <v/>
      </c>
      <c r="AU9" s="64" t="str">
        <f t="shared" si="39"/>
        <v>ZX340514</v>
      </c>
      <c r="AV9" s="64" t="str">
        <f t="shared" si="40"/>
        <v/>
      </c>
      <c r="AW9" s="64" t="str">
        <f t="shared" si="41"/>
        <v/>
      </c>
      <c r="AX9" s="62" t="str">
        <f t="shared" si="42"/>
        <v>ZX340515</v>
      </c>
      <c r="AY9" s="62" t="str">
        <f t="shared" si="43"/>
        <v/>
      </c>
      <c r="AZ9" s="62" t="str">
        <f t="shared" si="44"/>
        <v/>
      </c>
      <c r="BA9" s="64" t="str">
        <f t="shared" si="45"/>
        <v>ZX340516</v>
      </c>
      <c r="BB9" s="64" t="str">
        <f t="shared" si="46"/>
        <v/>
      </c>
      <c r="BC9" s="64" t="str">
        <f t="shared" si="47"/>
        <v/>
      </c>
      <c r="BD9" s="62" t="str">
        <f t="shared" si="48"/>
        <v>ZX340517</v>
      </c>
      <c r="BE9" s="62" t="str">
        <f t="shared" si="49"/>
        <v/>
      </c>
      <c r="BF9" s="62" t="str">
        <f t="shared" si="50"/>
        <v/>
      </c>
      <c r="BG9" s="64" t="str">
        <f t="shared" si="51"/>
        <v>ZX340518</v>
      </c>
      <c r="BH9" s="64" t="str">
        <f t="shared" si="52"/>
        <v/>
      </c>
      <c r="BI9" s="64" t="str">
        <f t="shared" si="53"/>
        <v/>
      </c>
      <c r="BJ9" s="62" t="str">
        <f t="shared" si="54"/>
        <v>ZX340519</v>
      </c>
      <c r="BK9" s="62" t="str">
        <f t="shared" si="55"/>
        <v/>
      </c>
      <c r="BL9" s="62" t="str">
        <f t="shared" si="56"/>
        <v/>
      </c>
      <c r="BM9" s="64" t="str">
        <f t="shared" si="57"/>
        <v>ZX340520</v>
      </c>
      <c r="BN9" s="64" t="str">
        <f t="shared" si="58"/>
        <v/>
      </c>
      <c r="BO9" s="64" t="str">
        <f t="shared" si="66"/>
        <v/>
      </c>
      <c r="BQ9" s="59">
        <v>9.1</v>
      </c>
      <c r="BR9" s="80" t="e">
        <f>IF($CA$2="ja",IF(#REF!="Visueel",#REF!,"data"),#REF!)</f>
        <v>#REF!</v>
      </c>
      <c r="BS9" s="59" t="e">
        <f>#REF!</f>
        <v>#REF!</v>
      </c>
      <c r="BT9" s="56">
        <f t="shared" si="68"/>
        <v>5.0999999999999996</v>
      </c>
      <c r="BU9" s="57" t="e">
        <f t="shared" si="0"/>
        <v>#REF!</v>
      </c>
      <c r="BV9" s="56">
        <f>COUNTIF(BU9:BU998,BU9)</f>
        <v>990</v>
      </c>
      <c r="BW9" s="57" t="e">
        <f t="shared" si="59"/>
        <v>#REF!</v>
      </c>
      <c r="BX9" s="57" t="e">
        <f t="shared" si="1"/>
        <v>#REF!</v>
      </c>
    </row>
    <row r="10" spans="1:79" x14ac:dyDescent="0.2">
      <c r="A10" s="73" t="str">
        <f>'124'!F11</f>
        <v>ZX3405</v>
      </c>
      <c r="B10" s="71" t="str">
        <f t="shared" si="60"/>
        <v>-</v>
      </c>
      <c r="C10" s="74" t="str">
        <f t="shared" si="61"/>
        <v>-</v>
      </c>
      <c r="D10" s="74" t="str">
        <f t="shared" si="62"/>
        <v/>
      </c>
      <c r="E10" s="74" t="str">
        <f t="shared" si="2"/>
        <v>-</v>
      </c>
      <c r="F10" s="74" t="str">
        <f t="shared" si="3"/>
        <v/>
      </c>
      <c r="G10" s="74" t="str">
        <f t="shared" si="63"/>
        <v/>
      </c>
      <c r="H10" s="62" t="str">
        <f t="shared" si="64"/>
        <v>ZX34051</v>
      </c>
      <c r="I10" s="62" t="str">
        <f t="shared" si="4"/>
        <v/>
      </c>
      <c r="J10" s="62"/>
      <c r="K10" s="64" t="str">
        <f t="shared" si="5"/>
        <v>ZX34052</v>
      </c>
      <c r="L10" s="64" t="str">
        <f t="shared" si="6"/>
        <v/>
      </c>
      <c r="M10" s="64" t="str">
        <f t="shared" si="65"/>
        <v/>
      </c>
      <c r="N10" s="62" t="str">
        <f t="shared" si="7"/>
        <v>ZX34053</v>
      </c>
      <c r="O10" s="62" t="str">
        <f t="shared" si="8"/>
        <v/>
      </c>
      <c r="P10" s="62" t="str">
        <f t="shared" si="67"/>
        <v/>
      </c>
      <c r="Q10" s="64" t="str">
        <f t="shared" si="9"/>
        <v>ZX34054</v>
      </c>
      <c r="R10" s="64" t="str">
        <f t="shared" si="10"/>
        <v/>
      </c>
      <c r="S10" s="64" t="str">
        <f t="shared" si="11"/>
        <v/>
      </c>
      <c r="T10" s="62" t="str">
        <f t="shared" si="12"/>
        <v>ZX34055</v>
      </c>
      <c r="U10" s="62" t="str">
        <f t="shared" si="13"/>
        <v/>
      </c>
      <c r="V10" s="62" t="str">
        <f t="shared" si="14"/>
        <v/>
      </c>
      <c r="W10" s="64" t="str">
        <f t="shared" si="15"/>
        <v>ZX34056</v>
      </c>
      <c r="X10" s="64" t="str">
        <f t="shared" si="16"/>
        <v/>
      </c>
      <c r="Y10" s="64" t="str">
        <f t="shared" si="17"/>
        <v/>
      </c>
      <c r="Z10" s="62" t="str">
        <f t="shared" si="18"/>
        <v>ZX34057</v>
      </c>
      <c r="AA10" s="62" t="str">
        <f t="shared" si="19"/>
        <v/>
      </c>
      <c r="AB10" s="62" t="str">
        <f t="shared" si="20"/>
        <v/>
      </c>
      <c r="AC10" s="64" t="str">
        <f t="shared" si="21"/>
        <v>ZX34058</v>
      </c>
      <c r="AD10" s="64" t="str">
        <f t="shared" si="22"/>
        <v/>
      </c>
      <c r="AE10" s="64" t="str">
        <f t="shared" si="23"/>
        <v/>
      </c>
      <c r="AF10" s="62" t="str">
        <f t="shared" si="24"/>
        <v>ZX34059</v>
      </c>
      <c r="AG10" s="62" t="str">
        <f t="shared" si="25"/>
        <v/>
      </c>
      <c r="AH10" s="62" t="str">
        <f t="shared" si="26"/>
        <v/>
      </c>
      <c r="AI10" s="64" t="str">
        <f t="shared" si="27"/>
        <v>ZX340510</v>
      </c>
      <c r="AJ10" s="64" t="str">
        <f t="shared" si="28"/>
        <v/>
      </c>
      <c r="AK10" s="64" t="str">
        <f t="shared" si="29"/>
        <v/>
      </c>
      <c r="AL10" s="62" t="str">
        <f t="shared" si="30"/>
        <v>ZX340511</v>
      </c>
      <c r="AM10" s="62" t="str">
        <f t="shared" si="31"/>
        <v/>
      </c>
      <c r="AN10" s="62" t="str">
        <f t="shared" si="32"/>
        <v/>
      </c>
      <c r="AO10" s="64" t="str">
        <f t="shared" si="33"/>
        <v>ZX340512</v>
      </c>
      <c r="AP10" s="64" t="str">
        <f t="shared" si="34"/>
        <v/>
      </c>
      <c r="AQ10" s="64" t="str">
        <f t="shared" si="35"/>
        <v/>
      </c>
      <c r="AR10" s="62" t="str">
        <f t="shared" si="36"/>
        <v>ZX340513</v>
      </c>
      <c r="AS10" s="62" t="str">
        <f t="shared" si="37"/>
        <v/>
      </c>
      <c r="AT10" s="62" t="str">
        <f t="shared" si="38"/>
        <v/>
      </c>
      <c r="AU10" s="64" t="str">
        <f t="shared" si="39"/>
        <v>ZX340514</v>
      </c>
      <c r="AV10" s="64" t="str">
        <f t="shared" si="40"/>
        <v/>
      </c>
      <c r="AW10" s="64" t="str">
        <f t="shared" si="41"/>
        <v/>
      </c>
      <c r="AX10" s="62" t="str">
        <f t="shared" si="42"/>
        <v>ZX340515</v>
      </c>
      <c r="AY10" s="62" t="str">
        <f t="shared" si="43"/>
        <v/>
      </c>
      <c r="AZ10" s="62" t="str">
        <f t="shared" si="44"/>
        <v/>
      </c>
      <c r="BA10" s="64" t="str">
        <f t="shared" si="45"/>
        <v>ZX340516</v>
      </c>
      <c r="BB10" s="64" t="str">
        <f t="shared" si="46"/>
        <v/>
      </c>
      <c r="BC10" s="64" t="str">
        <f t="shared" si="47"/>
        <v/>
      </c>
      <c r="BD10" s="62" t="str">
        <f t="shared" si="48"/>
        <v>ZX340517</v>
      </c>
      <c r="BE10" s="62" t="str">
        <f t="shared" si="49"/>
        <v/>
      </c>
      <c r="BF10" s="62" t="str">
        <f t="shared" si="50"/>
        <v/>
      </c>
      <c r="BG10" s="64" t="str">
        <f t="shared" si="51"/>
        <v>ZX340518</v>
      </c>
      <c r="BH10" s="64" t="str">
        <f t="shared" si="52"/>
        <v/>
      </c>
      <c r="BI10" s="64" t="str">
        <f t="shared" si="53"/>
        <v/>
      </c>
      <c r="BJ10" s="62" t="str">
        <f t="shared" si="54"/>
        <v>ZX340519</v>
      </c>
      <c r="BK10" s="62" t="str">
        <f t="shared" si="55"/>
        <v/>
      </c>
      <c r="BL10" s="62" t="str">
        <f t="shared" si="56"/>
        <v/>
      </c>
      <c r="BM10" s="64" t="str">
        <f t="shared" si="57"/>
        <v>ZX340520</v>
      </c>
      <c r="BN10" s="64" t="str">
        <f t="shared" si="58"/>
        <v/>
      </c>
      <c r="BO10" s="64" t="str">
        <f t="shared" si="66"/>
        <v/>
      </c>
      <c r="BQ10" s="59">
        <v>10.1</v>
      </c>
      <c r="BR10" s="80" t="e">
        <f>IF($CA$2="ja",IF(#REF!="Visueel",#REF!,"data"),#REF!)</f>
        <v>#REF!</v>
      </c>
      <c r="BS10" s="59" t="e">
        <f>#REF!</f>
        <v>#REF!</v>
      </c>
      <c r="BT10" s="56">
        <f t="shared" si="68"/>
        <v>5.2</v>
      </c>
      <c r="BU10" s="57" t="e">
        <f t="shared" si="0"/>
        <v>#REF!</v>
      </c>
      <c r="BV10" s="56">
        <f>COUNTIF(BU10:BU998,BU10)</f>
        <v>989</v>
      </c>
      <c r="BW10" s="57" t="e">
        <f t="shared" si="59"/>
        <v>#REF!</v>
      </c>
      <c r="BX10" s="57" t="e">
        <f t="shared" si="1"/>
        <v>#REF!</v>
      </c>
    </row>
    <row r="11" spans="1:79" x14ac:dyDescent="0.2">
      <c r="A11" s="73" t="str">
        <f>'124'!F12</f>
        <v>ZX3406</v>
      </c>
      <c r="B11" s="71" t="str">
        <f t="shared" si="60"/>
        <v>-</v>
      </c>
      <c r="C11" s="74" t="str">
        <f t="shared" si="61"/>
        <v>-</v>
      </c>
      <c r="D11" s="74" t="str">
        <f t="shared" si="62"/>
        <v/>
      </c>
      <c r="E11" s="74" t="str">
        <f t="shared" si="2"/>
        <v>-</v>
      </c>
      <c r="F11" s="74" t="str">
        <f t="shared" si="3"/>
        <v/>
      </c>
      <c r="G11" s="74" t="str">
        <f t="shared" si="63"/>
        <v/>
      </c>
      <c r="H11" s="62" t="str">
        <f t="shared" si="64"/>
        <v>ZX34061</v>
      </c>
      <c r="I11" s="62" t="str">
        <f t="shared" si="4"/>
        <v/>
      </c>
      <c r="J11" s="62"/>
      <c r="K11" s="64" t="str">
        <f t="shared" si="5"/>
        <v>ZX34062</v>
      </c>
      <c r="L11" s="64" t="str">
        <f t="shared" si="6"/>
        <v/>
      </c>
      <c r="M11" s="64" t="str">
        <f t="shared" si="65"/>
        <v/>
      </c>
      <c r="N11" s="62" t="str">
        <f t="shared" si="7"/>
        <v>ZX34063</v>
      </c>
      <c r="O11" s="62" t="str">
        <f t="shared" si="8"/>
        <v/>
      </c>
      <c r="P11" s="62" t="str">
        <f t="shared" si="67"/>
        <v/>
      </c>
      <c r="Q11" s="64" t="str">
        <f t="shared" si="9"/>
        <v>ZX34064</v>
      </c>
      <c r="R11" s="64" t="str">
        <f t="shared" si="10"/>
        <v/>
      </c>
      <c r="S11" s="64" t="str">
        <f t="shared" si="11"/>
        <v/>
      </c>
      <c r="T11" s="62" t="str">
        <f t="shared" si="12"/>
        <v>ZX34065</v>
      </c>
      <c r="U11" s="62" t="str">
        <f t="shared" si="13"/>
        <v/>
      </c>
      <c r="V11" s="62" t="str">
        <f t="shared" si="14"/>
        <v/>
      </c>
      <c r="W11" s="64" t="str">
        <f t="shared" si="15"/>
        <v>ZX34066</v>
      </c>
      <c r="X11" s="64" t="str">
        <f t="shared" si="16"/>
        <v/>
      </c>
      <c r="Y11" s="64" t="str">
        <f t="shared" si="17"/>
        <v/>
      </c>
      <c r="Z11" s="62" t="str">
        <f t="shared" si="18"/>
        <v>ZX34067</v>
      </c>
      <c r="AA11" s="62" t="str">
        <f t="shared" si="19"/>
        <v/>
      </c>
      <c r="AB11" s="62" t="str">
        <f t="shared" si="20"/>
        <v/>
      </c>
      <c r="AC11" s="64" t="str">
        <f t="shared" si="21"/>
        <v>ZX34068</v>
      </c>
      <c r="AD11" s="64" t="str">
        <f t="shared" si="22"/>
        <v/>
      </c>
      <c r="AE11" s="64" t="str">
        <f t="shared" si="23"/>
        <v/>
      </c>
      <c r="AF11" s="62" t="str">
        <f t="shared" si="24"/>
        <v>ZX34069</v>
      </c>
      <c r="AG11" s="62" t="str">
        <f t="shared" si="25"/>
        <v/>
      </c>
      <c r="AH11" s="62" t="str">
        <f t="shared" si="26"/>
        <v/>
      </c>
      <c r="AI11" s="64" t="str">
        <f t="shared" si="27"/>
        <v>ZX340610</v>
      </c>
      <c r="AJ11" s="64" t="str">
        <f t="shared" si="28"/>
        <v/>
      </c>
      <c r="AK11" s="64" t="str">
        <f t="shared" si="29"/>
        <v/>
      </c>
      <c r="AL11" s="62" t="str">
        <f t="shared" si="30"/>
        <v>ZX340611</v>
      </c>
      <c r="AM11" s="62" t="str">
        <f t="shared" si="31"/>
        <v/>
      </c>
      <c r="AN11" s="62" t="str">
        <f t="shared" si="32"/>
        <v/>
      </c>
      <c r="AO11" s="64" t="str">
        <f t="shared" si="33"/>
        <v>ZX340612</v>
      </c>
      <c r="AP11" s="64" t="str">
        <f t="shared" si="34"/>
        <v/>
      </c>
      <c r="AQ11" s="64" t="str">
        <f t="shared" si="35"/>
        <v/>
      </c>
      <c r="AR11" s="62" t="str">
        <f t="shared" si="36"/>
        <v>ZX340613</v>
      </c>
      <c r="AS11" s="62" t="str">
        <f t="shared" si="37"/>
        <v/>
      </c>
      <c r="AT11" s="62" t="str">
        <f t="shared" si="38"/>
        <v/>
      </c>
      <c r="AU11" s="64" t="str">
        <f t="shared" si="39"/>
        <v>ZX340614</v>
      </c>
      <c r="AV11" s="64" t="str">
        <f t="shared" si="40"/>
        <v/>
      </c>
      <c r="AW11" s="64" t="str">
        <f t="shared" si="41"/>
        <v/>
      </c>
      <c r="AX11" s="62" t="str">
        <f t="shared" si="42"/>
        <v>ZX340615</v>
      </c>
      <c r="AY11" s="62" t="str">
        <f t="shared" si="43"/>
        <v/>
      </c>
      <c r="AZ11" s="62" t="str">
        <f t="shared" si="44"/>
        <v/>
      </c>
      <c r="BA11" s="64" t="str">
        <f t="shared" si="45"/>
        <v>ZX340616</v>
      </c>
      <c r="BB11" s="64" t="str">
        <f t="shared" si="46"/>
        <v/>
      </c>
      <c r="BC11" s="64" t="str">
        <f t="shared" si="47"/>
        <v/>
      </c>
      <c r="BD11" s="62" t="str">
        <f t="shared" si="48"/>
        <v>ZX340617</v>
      </c>
      <c r="BE11" s="62" t="str">
        <f t="shared" si="49"/>
        <v/>
      </c>
      <c r="BF11" s="62" t="str">
        <f t="shared" si="50"/>
        <v/>
      </c>
      <c r="BG11" s="64" t="str">
        <f t="shared" si="51"/>
        <v>ZX340618</v>
      </c>
      <c r="BH11" s="64" t="str">
        <f t="shared" si="52"/>
        <v/>
      </c>
      <c r="BI11" s="64" t="str">
        <f t="shared" si="53"/>
        <v/>
      </c>
      <c r="BJ11" s="62" t="str">
        <f t="shared" si="54"/>
        <v>ZX340619</v>
      </c>
      <c r="BK11" s="62" t="str">
        <f t="shared" si="55"/>
        <v/>
      </c>
      <c r="BL11" s="62" t="str">
        <f t="shared" si="56"/>
        <v/>
      </c>
      <c r="BM11" s="64" t="str">
        <f t="shared" si="57"/>
        <v>ZX340620</v>
      </c>
      <c r="BN11" s="64" t="str">
        <f t="shared" si="58"/>
        <v/>
      </c>
      <c r="BO11" s="64" t="str">
        <f t="shared" si="66"/>
        <v/>
      </c>
      <c r="BQ11" s="59">
        <v>11.1</v>
      </c>
      <c r="BR11" s="80" t="e">
        <f>IF($CA$2="ja",IF(#REF!="Visueel",#REF!,"data"),#REF!)</f>
        <v>#REF!</v>
      </c>
      <c r="BS11" s="59" t="e">
        <f>#REF!</f>
        <v>#REF!</v>
      </c>
      <c r="BT11" s="56">
        <f t="shared" si="68"/>
        <v>6.1</v>
      </c>
      <c r="BU11" s="57" t="e">
        <f t="shared" si="0"/>
        <v>#REF!</v>
      </c>
      <c r="BV11" s="56">
        <f>COUNTIF(BU11:BU998,BU11)</f>
        <v>988</v>
      </c>
      <c r="BW11" s="57" t="e">
        <f t="shared" si="59"/>
        <v>#REF!</v>
      </c>
      <c r="BX11" s="57" t="e">
        <f t="shared" si="1"/>
        <v>#REF!</v>
      </c>
    </row>
    <row r="12" spans="1:79" x14ac:dyDescent="0.2">
      <c r="A12" s="73" t="str">
        <f>'124'!F13</f>
        <v>ZX3407</v>
      </c>
      <c r="B12" s="71" t="str">
        <f t="shared" si="60"/>
        <v>-</v>
      </c>
      <c r="C12" s="74" t="str">
        <f t="shared" si="61"/>
        <v>-</v>
      </c>
      <c r="D12" s="74" t="str">
        <f t="shared" si="62"/>
        <v/>
      </c>
      <c r="E12" s="74" t="str">
        <f t="shared" si="2"/>
        <v>-</v>
      </c>
      <c r="F12" s="74" t="str">
        <f t="shared" si="3"/>
        <v/>
      </c>
      <c r="G12" s="74" t="str">
        <f t="shared" si="63"/>
        <v/>
      </c>
      <c r="H12" s="62" t="str">
        <f t="shared" si="64"/>
        <v>ZX34071</v>
      </c>
      <c r="I12" s="62" t="str">
        <f t="shared" si="4"/>
        <v/>
      </c>
      <c r="J12" s="62"/>
      <c r="K12" s="64" t="str">
        <f t="shared" si="5"/>
        <v>ZX34072</v>
      </c>
      <c r="L12" s="64" t="str">
        <f t="shared" si="6"/>
        <v/>
      </c>
      <c r="M12" s="64" t="str">
        <f t="shared" si="65"/>
        <v/>
      </c>
      <c r="N12" s="62" t="str">
        <f t="shared" si="7"/>
        <v>ZX34073</v>
      </c>
      <c r="O12" s="62" t="str">
        <f t="shared" si="8"/>
        <v/>
      </c>
      <c r="P12" s="62" t="str">
        <f t="shared" si="67"/>
        <v/>
      </c>
      <c r="Q12" s="64" t="str">
        <f t="shared" si="9"/>
        <v>ZX34074</v>
      </c>
      <c r="R12" s="64" t="str">
        <f t="shared" si="10"/>
        <v/>
      </c>
      <c r="S12" s="64" t="str">
        <f t="shared" si="11"/>
        <v/>
      </c>
      <c r="T12" s="62" t="str">
        <f t="shared" si="12"/>
        <v>ZX34075</v>
      </c>
      <c r="U12" s="62" t="str">
        <f t="shared" si="13"/>
        <v/>
      </c>
      <c r="V12" s="62" t="str">
        <f t="shared" si="14"/>
        <v/>
      </c>
      <c r="W12" s="64" t="str">
        <f t="shared" si="15"/>
        <v>ZX34076</v>
      </c>
      <c r="X12" s="64" t="str">
        <f t="shared" si="16"/>
        <v/>
      </c>
      <c r="Y12" s="64" t="str">
        <f t="shared" si="17"/>
        <v/>
      </c>
      <c r="Z12" s="62" t="str">
        <f t="shared" si="18"/>
        <v>ZX34077</v>
      </c>
      <c r="AA12" s="62" t="str">
        <f t="shared" si="19"/>
        <v/>
      </c>
      <c r="AB12" s="62" t="str">
        <f t="shared" si="20"/>
        <v/>
      </c>
      <c r="AC12" s="64" t="str">
        <f t="shared" si="21"/>
        <v>ZX34078</v>
      </c>
      <c r="AD12" s="64" t="str">
        <f t="shared" si="22"/>
        <v/>
      </c>
      <c r="AE12" s="64" t="str">
        <f t="shared" si="23"/>
        <v/>
      </c>
      <c r="AF12" s="62" t="str">
        <f t="shared" si="24"/>
        <v>ZX34079</v>
      </c>
      <c r="AG12" s="62" t="str">
        <f t="shared" si="25"/>
        <v/>
      </c>
      <c r="AH12" s="62" t="str">
        <f t="shared" si="26"/>
        <v/>
      </c>
      <c r="AI12" s="64" t="str">
        <f t="shared" si="27"/>
        <v>ZX340710</v>
      </c>
      <c r="AJ12" s="64" t="str">
        <f t="shared" si="28"/>
        <v/>
      </c>
      <c r="AK12" s="64" t="str">
        <f t="shared" si="29"/>
        <v/>
      </c>
      <c r="AL12" s="62" t="str">
        <f t="shared" si="30"/>
        <v>ZX340711</v>
      </c>
      <c r="AM12" s="62" t="str">
        <f t="shared" si="31"/>
        <v/>
      </c>
      <c r="AN12" s="62" t="str">
        <f t="shared" si="32"/>
        <v/>
      </c>
      <c r="AO12" s="64" t="str">
        <f t="shared" si="33"/>
        <v>ZX340712</v>
      </c>
      <c r="AP12" s="64" t="str">
        <f t="shared" si="34"/>
        <v/>
      </c>
      <c r="AQ12" s="64" t="str">
        <f t="shared" si="35"/>
        <v/>
      </c>
      <c r="AR12" s="62" t="str">
        <f t="shared" si="36"/>
        <v>ZX340713</v>
      </c>
      <c r="AS12" s="62" t="str">
        <f t="shared" si="37"/>
        <v/>
      </c>
      <c r="AT12" s="62" t="str">
        <f t="shared" si="38"/>
        <v/>
      </c>
      <c r="AU12" s="64" t="str">
        <f t="shared" si="39"/>
        <v>ZX340714</v>
      </c>
      <c r="AV12" s="64" t="str">
        <f t="shared" si="40"/>
        <v/>
      </c>
      <c r="AW12" s="64" t="str">
        <f t="shared" si="41"/>
        <v/>
      </c>
      <c r="AX12" s="62" t="str">
        <f t="shared" si="42"/>
        <v>ZX340715</v>
      </c>
      <c r="AY12" s="62" t="str">
        <f t="shared" si="43"/>
        <v/>
      </c>
      <c r="AZ12" s="62" t="str">
        <f t="shared" si="44"/>
        <v/>
      </c>
      <c r="BA12" s="64" t="str">
        <f t="shared" si="45"/>
        <v>ZX340716</v>
      </c>
      <c r="BB12" s="64" t="str">
        <f t="shared" si="46"/>
        <v/>
      </c>
      <c r="BC12" s="64" t="str">
        <f t="shared" si="47"/>
        <v/>
      </c>
      <c r="BD12" s="62" t="str">
        <f t="shared" si="48"/>
        <v>ZX340717</v>
      </c>
      <c r="BE12" s="62" t="str">
        <f t="shared" si="49"/>
        <v/>
      </c>
      <c r="BF12" s="62" t="str">
        <f t="shared" si="50"/>
        <v/>
      </c>
      <c r="BG12" s="64" t="str">
        <f t="shared" si="51"/>
        <v>ZX340718</v>
      </c>
      <c r="BH12" s="64" t="str">
        <f t="shared" si="52"/>
        <v/>
      </c>
      <c r="BI12" s="64" t="str">
        <f t="shared" si="53"/>
        <v/>
      </c>
      <c r="BJ12" s="62" t="str">
        <f t="shared" si="54"/>
        <v>ZX340719</v>
      </c>
      <c r="BK12" s="62" t="str">
        <f t="shared" si="55"/>
        <v/>
      </c>
      <c r="BL12" s="62" t="str">
        <f t="shared" si="56"/>
        <v/>
      </c>
      <c r="BM12" s="64" t="str">
        <f t="shared" si="57"/>
        <v>ZX340720</v>
      </c>
      <c r="BN12" s="64" t="str">
        <f t="shared" si="58"/>
        <v/>
      </c>
      <c r="BO12" s="64" t="str">
        <f t="shared" si="66"/>
        <v/>
      </c>
      <c r="BQ12" s="59">
        <v>12.1</v>
      </c>
      <c r="BR12" s="80" t="e">
        <f>IF($CA$2="ja",IF(#REF!="Visueel",#REF!,"data"),#REF!)</f>
        <v>#REF!</v>
      </c>
      <c r="BS12" s="59" t="e">
        <f>#REF!</f>
        <v>#REF!</v>
      </c>
      <c r="BT12" s="56">
        <f t="shared" si="68"/>
        <v>6.2</v>
      </c>
      <c r="BU12" s="57" t="e">
        <f t="shared" si="0"/>
        <v>#REF!</v>
      </c>
      <c r="BV12" s="56">
        <f>COUNTIF(BU12:BU998,BU12)</f>
        <v>987</v>
      </c>
      <c r="BW12" s="57" t="e">
        <f t="shared" si="59"/>
        <v>#REF!</v>
      </c>
      <c r="BX12" s="57" t="e">
        <f t="shared" si="1"/>
        <v>#REF!</v>
      </c>
    </row>
    <row r="13" spans="1:79" x14ac:dyDescent="0.2">
      <c r="A13" s="73" t="str">
        <f>'124'!F14</f>
        <v>ZX3408</v>
      </c>
      <c r="B13" s="71" t="str">
        <f t="shared" si="60"/>
        <v>-</v>
      </c>
      <c r="C13" s="74" t="str">
        <f t="shared" si="61"/>
        <v>-</v>
      </c>
      <c r="D13" s="74" t="str">
        <f t="shared" si="62"/>
        <v/>
      </c>
      <c r="E13" s="74" t="str">
        <f t="shared" si="2"/>
        <v>-</v>
      </c>
      <c r="F13" s="74" t="str">
        <f t="shared" si="3"/>
        <v/>
      </c>
      <c r="G13" s="74" t="str">
        <f t="shared" si="63"/>
        <v/>
      </c>
      <c r="H13" s="62" t="str">
        <f t="shared" si="64"/>
        <v>ZX34081</v>
      </c>
      <c r="I13" s="62" t="str">
        <f t="shared" si="4"/>
        <v/>
      </c>
      <c r="J13" s="62"/>
      <c r="K13" s="64" t="str">
        <f t="shared" si="5"/>
        <v>ZX34082</v>
      </c>
      <c r="L13" s="64" t="str">
        <f t="shared" si="6"/>
        <v/>
      </c>
      <c r="M13" s="64" t="str">
        <f t="shared" si="65"/>
        <v/>
      </c>
      <c r="N13" s="62" t="str">
        <f t="shared" si="7"/>
        <v>ZX34083</v>
      </c>
      <c r="O13" s="62" t="str">
        <f t="shared" si="8"/>
        <v/>
      </c>
      <c r="P13" s="62" t="str">
        <f t="shared" si="67"/>
        <v/>
      </c>
      <c r="Q13" s="64" t="str">
        <f t="shared" si="9"/>
        <v>ZX34084</v>
      </c>
      <c r="R13" s="64" t="str">
        <f t="shared" si="10"/>
        <v/>
      </c>
      <c r="S13" s="64" t="str">
        <f t="shared" si="11"/>
        <v/>
      </c>
      <c r="T13" s="62" t="str">
        <f t="shared" si="12"/>
        <v>ZX34085</v>
      </c>
      <c r="U13" s="62" t="str">
        <f t="shared" si="13"/>
        <v/>
      </c>
      <c r="V13" s="62" t="str">
        <f t="shared" si="14"/>
        <v/>
      </c>
      <c r="W13" s="64" t="str">
        <f t="shared" si="15"/>
        <v>ZX34086</v>
      </c>
      <c r="X13" s="64" t="str">
        <f t="shared" si="16"/>
        <v/>
      </c>
      <c r="Y13" s="64" t="str">
        <f t="shared" si="17"/>
        <v/>
      </c>
      <c r="Z13" s="62" t="str">
        <f t="shared" si="18"/>
        <v>ZX34087</v>
      </c>
      <c r="AA13" s="62" t="str">
        <f t="shared" si="19"/>
        <v/>
      </c>
      <c r="AB13" s="62" t="str">
        <f t="shared" si="20"/>
        <v/>
      </c>
      <c r="AC13" s="64" t="str">
        <f t="shared" si="21"/>
        <v>ZX34088</v>
      </c>
      <c r="AD13" s="64" t="str">
        <f t="shared" si="22"/>
        <v/>
      </c>
      <c r="AE13" s="64" t="str">
        <f t="shared" si="23"/>
        <v/>
      </c>
      <c r="AF13" s="62" t="str">
        <f t="shared" si="24"/>
        <v>ZX34089</v>
      </c>
      <c r="AG13" s="62" t="str">
        <f t="shared" si="25"/>
        <v/>
      </c>
      <c r="AH13" s="62" t="str">
        <f t="shared" si="26"/>
        <v/>
      </c>
      <c r="AI13" s="64" t="str">
        <f t="shared" si="27"/>
        <v>ZX340810</v>
      </c>
      <c r="AJ13" s="64" t="str">
        <f t="shared" si="28"/>
        <v/>
      </c>
      <c r="AK13" s="64" t="str">
        <f t="shared" si="29"/>
        <v/>
      </c>
      <c r="AL13" s="62" t="str">
        <f t="shared" si="30"/>
        <v>ZX340811</v>
      </c>
      <c r="AM13" s="62" t="str">
        <f t="shared" si="31"/>
        <v/>
      </c>
      <c r="AN13" s="62" t="str">
        <f t="shared" si="32"/>
        <v/>
      </c>
      <c r="AO13" s="64" t="str">
        <f t="shared" si="33"/>
        <v>ZX340812</v>
      </c>
      <c r="AP13" s="64" t="str">
        <f t="shared" si="34"/>
        <v/>
      </c>
      <c r="AQ13" s="64" t="str">
        <f t="shared" si="35"/>
        <v/>
      </c>
      <c r="AR13" s="62" t="str">
        <f t="shared" si="36"/>
        <v>ZX340813</v>
      </c>
      <c r="AS13" s="62" t="str">
        <f t="shared" si="37"/>
        <v/>
      </c>
      <c r="AT13" s="62" t="str">
        <f t="shared" si="38"/>
        <v/>
      </c>
      <c r="AU13" s="64" t="str">
        <f t="shared" si="39"/>
        <v>ZX340814</v>
      </c>
      <c r="AV13" s="64" t="str">
        <f t="shared" si="40"/>
        <v/>
      </c>
      <c r="AW13" s="64" t="str">
        <f t="shared" si="41"/>
        <v/>
      </c>
      <c r="AX13" s="62" t="str">
        <f t="shared" si="42"/>
        <v>ZX340815</v>
      </c>
      <c r="AY13" s="62" t="str">
        <f t="shared" si="43"/>
        <v/>
      </c>
      <c r="AZ13" s="62" t="str">
        <f t="shared" si="44"/>
        <v/>
      </c>
      <c r="BA13" s="64" t="str">
        <f t="shared" si="45"/>
        <v>ZX340816</v>
      </c>
      <c r="BB13" s="64" t="str">
        <f t="shared" si="46"/>
        <v/>
      </c>
      <c r="BC13" s="64" t="str">
        <f t="shared" si="47"/>
        <v/>
      </c>
      <c r="BD13" s="62" t="str">
        <f t="shared" si="48"/>
        <v>ZX340817</v>
      </c>
      <c r="BE13" s="62" t="str">
        <f t="shared" si="49"/>
        <v/>
      </c>
      <c r="BF13" s="62" t="str">
        <f t="shared" si="50"/>
        <v/>
      </c>
      <c r="BG13" s="64" t="str">
        <f t="shared" si="51"/>
        <v>ZX340818</v>
      </c>
      <c r="BH13" s="64" t="str">
        <f t="shared" si="52"/>
        <v/>
      </c>
      <c r="BI13" s="64" t="str">
        <f t="shared" si="53"/>
        <v/>
      </c>
      <c r="BJ13" s="62" t="str">
        <f t="shared" si="54"/>
        <v>ZX340819</v>
      </c>
      <c r="BK13" s="62" t="str">
        <f t="shared" si="55"/>
        <v/>
      </c>
      <c r="BL13" s="62" t="str">
        <f t="shared" si="56"/>
        <v/>
      </c>
      <c r="BM13" s="64" t="str">
        <f t="shared" si="57"/>
        <v>ZX340820</v>
      </c>
      <c r="BN13" s="64" t="str">
        <f t="shared" si="58"/>
        <v/>
      </c>
      <c r="BO13" s="64" t="str">
        <f t="shared" si="66"/>
        <v/>
      </c>
      <c r="BQ13" s="59">
        <v>13.1</v>
      </c>
      <c r="BR13" s="80" t="e">
        <f>IF($CA$2="ja",IF(#REF!="Visueel",#REF!,"data"),#REF!)</f>
        <v>#REF!</v>
      </c>
      <c r="BS13" s="59" t="e">
        <f>#REF!</f>
        <v>#REF!</v>
      </c>
      <c r="BT13" s="56">
        <f t="shared" si="68"/>
        <v>7.1</v>
      </c>
      <c r="BU13" s="57" t="e">
        <f t="shared" si="0"/>
        <v>#REF!</v>
      </c>
      <c r="BV13" s="56">
        <f>COUNTIF(BU13:BU998,BU13)</f>
        <v>986</v>
      </c>
      <c r="BW13" s="57" t="e">
        <f t="shared" si="59"/>
        <v>#REF!</v>
      </c>
      <c r="BX13" s="57" t="e">
        <f t="shared" si="1"/>
        <v>#REF!</v>
      </c>
    </row>
    <row r="14" spans="1:79" x14ac:dyDescent="0.2">
      <c r="A14" s="73" t="str">
        <f>'124'!F15</f>
        <v>ZX3408</v>
      </c>
      <c r="B14" s="71" t="str">
        <f t="shared" si="60"/>
        <v>-</v>
      </c>
      <c r="C14" s="74" t="str">
        <f t="shared" si="61"/>
        <v>-</v>
      </c>
      <c r="D14" s="74" t="str">
        <f t="shared" si="62"/>
        <v/>
      </c>
      <c r="E14" s="74" t="str">
        <f t="shared" si="2"/>
        <v>-</v>
      </c>
      <c r="F14" s="74" t="str">
        <f t="shared" si="3"/>
        <v/>
      </c>
      <c r="G14" s="74" t="str">
        <f t="shared" si="63"/>
        <v/>
      </c>
      <c r="H14" s="62" t="str">
        <f t="shared" si="64"/>
        <v>ZX34081</v>
      </c>
      <c r="I14" s="62" t="str">
        <f t="shared" si="4"/>
        <v/>
      </c>
      <c r="J14" s="62"/>
      <c r="K14" s="64" t="str">
        <f t="shared" si="5"/>
        <v>ZX34082</v>
      </c>
      <c r="L14" s="64" t="str">
        <f t="shared" si="6"/>
        <v/>
      </c>
      <c r="M14" s="64" t="str">
        <f t="shared" si="65"/>
        <v/>
      </c>
      <c r="N14" s="62" t="str">
        <f t="shared" si="7"/>
        <v>ZX34083</v>
      </c>
      <c r="O14" s="62" t="str">
        <f t="shared" si="8"/>
        <v/>
      </c>
      <c r="P14" s="62" t="str">
        <f t="shared" si="67"/>
        <v/>
      </c>
      <c r="Q14" s="64" t="str">
        <f t="shared" si="9"/>
        <v>ZX34084</v>
      </c>
      <c r="R14" s="64" t="str">
        <f t="shared" si="10"/>
        <v/>
      </c>
      <c r="S14" s="64" t="str">
        <f t="shared" si="11"/>
        <v/>
      </c>
      <c r="T14" s="62" t="str">
        <f t="shared" si="12"/>
        <v>ZX34085</v>
      </c>
      <c r="U14" s="62" t="str">
        <f t="shared" si="13"/>
        <v/>
      </c>
      <c r="V14" s="62" t="str">
        <f t="shared" si="14"/>
        <v/>
      </c>
      <c r="W14" s="64" t="str">
        <f t="shared" si="15"/>
        <v>ZX34086</v>
      </c>
      <c r="X14" s="64" t="str">
        <f t="shared" si="16"/>
        <v/>
      </c>
      <c r="Y14" s="64" t="str">
        <f t="shared" si="17"/>
        <v/>
      </c>
      <c r="Z14" s="62" t="str">
        <f t="shared" si="18"/>
        <v>ZX34087</v>
      </c>
      <c r="AA14" s="62" t="str">
        <f t="shared" si="19"/>
        <v/>
      </c>
      <c r="AB14" s="62" t="str">
        <f t="shared" si="20"/>
        <v/>
      </c>
      <c r="AC14" s="64" t="str">
        <f t="shared" si="21"/>
        <v>ZX34088</v>
      </c>
      <c r="AD14" s="64" t="str">
        <f t="shared" si="22"/>
        <v/>
      </c>
      <c r="AE14" s="64" t="str">
        <f t="shared" si="23"/>
        <v/>
      </c>
      <c r="AF14" s="62" t="str">
        <f t="shared" si="24"/>
        <v>ZX34089</v>
      </c>
      <c r="AG14" s="62" t="str">
        <f t="shared" si="25"/>
        <v/>
      </c>
      <c r="AH14" s="62" t="str">
        <f t="shared" si="26"/>
        <v/>
      </c>
      <c r="AI14" s="64" t="str">
        <f t="shared" si="27"/>
        <v>ZX340810</v>
      </c>
      <c r="AJ14" s="64" t="str">
        <f t="shared" si="28"/>
        <v/>
      </c>
      <c r="AK14" s="64" t="str">
        <f t="shared" si="29"/>
        <v/>
      </c>
      <c r="AL14" s="62" t="str">
        <f t="shared" si="30"/>
        <v>ZX340811</v>
      </c>
      <c r="AM14" s="62" t="str">
        <f t="shared" si="31"/>
        <v/>
      </c>
      <c r="AN14" s="62" t="str">
        <f t="shared" si="32"/>
        <v/>
      </c>
      <c r="AO14" s="64" t="str">
        <f t="shared" si="33"/>
        <v>ZX340812</v>
      </c>
      <c r="AP14" s="64" t="str">
        <f t="shared" si="34"/>
        <v/>
      </c>
      <c r="AQ14" s="64" t="str">
        <f t="shared" si="35"/>
        <v/>
      </c>
      <c r="AR14" s="62" t="str">
        <f t="shared" si="36"/>
        <v>ZX340813</v>
      </c>
      <c r="AS14" s="62" t="str">
        <f t="shared" si="37"/>
        <v/>
      </c>
      <c r="AT14" s="62" t="str">
        <f t="shared" si="38"/>
        <v/>
      </c>
      <c r="AU14" s="64" t="str">
        <f t="shared" si="39"/>
        <v>ZX340814</v>
      </c>
      <c r="AV14" s="64" t="str">
        <f t="shared" si="40"/>
        <v/>
      </c>
      <c r="AW14" s="64" t="str">
        <f t="shared" si="41"/>
        <v/>
      </c>
      <c r="AX14" s="62" t="str">
        <f t="shared" si="42"/>
        <v>ZX340815</v>
      </c>
      <c r="AY14" s="62" t="str">
        <f t="shared" si="43"/>
        <v/>
      </c>
      <c r="AZ14" s="62" t="str">
        <f t="shared" si="44"/>
        <v/>
      </c>
      <c r="BA14" s="64" t="str">
        <f t="shared" si="45"/>
        <v>ZX340816</v>
      </c>
      <c r="BB14" s="64" t="str">
        <f t="shared" si="46"/>
        <v/>
      </c>
      <c r="BC14" s="64" t="str">
        <f t="shared" si="47"/>
        <v/>
      </c>
      <c r="BD14" s="62" t="str">
        <f t="shared" si="48"/>
        <v>ZX340817</v>
      </c>
      <c r="BE14" s="62" t="str">
        <f t="shared" si="49"/>
        <v/>
      </c>
      <c r="BF14" s="62" t="str">
        <f t="shared" si="50"/>
        <v/>
      </c>
      <c r="BG14" s="64" t="str">
        <f t="shared" si="51"/>
        <v>ZX340818</v>
      </c>
      <c r="BH14" s="64" t="str">
        <f t="shared" si="52"/>
        <v/>
      </c>
      <c r="BI14" s="64" t="str">
        <f t="shared" si="53"/>
        <v/>
      </c>
      <c r="BJ14" s="62" t="str">
        <f t="shared" si="54"/>
        <v>ZX340819</v>
      </c>
      <c r="BK14" s="62" t="str">
        <f t="shared" si="55"/>
        <v/>
      </c>
      <c r="BL14" s="62" t="str">
        <f t="shared" si="56"/>
        <v/>
      </c>
      <c r="BM14" s="64" t="str">
        <f t="shared" si="57"/>
        <v>ZX340820</v>
      </c>
      <c r="BN14" s="64" t="str">
        <f t="shared" si="58"/>
        <v/>
      </c>
      <c r="BO14" s="64" t="str">
        <f t="shared" si="66"/>
        <v/>
      </c>
      <c r="BQ14" s="59">
        <v>14.1</v>
      </c>
      <c r="BR14" s="80" t="e">
        <f>IF($CA$2="ja",IF(#REF!="Visueel",#REF!,"data"),#REF!)</f>
        <v>#REF!</v>
      </c>
      <c r="BS14" s="59" t="e">
        <f>#REF!</f>
        <v>#REF!</v>
      </c>
      <c r="BT14" s="56">
        <f t="shared" si="68"/>
        <v>7.2</v>
      </c>
      <c r="BU14" s="57" t="e">
        <f t="shared" si="0"/>
        <v>#REF!</v>
      </c>
      <c r="BV14" s="56">
        <f>COUNTIF(BU14:BU998,BU14)</f>
        <v>985</v>
      </c>
      <c r="BW14" s="57" t="e">
        <f t="shared" si="59"/>
        <v>#REF!</v>
      </c>
      <c r="BX14" s="57" t="e">
        <f t="shared" si="1"/>
        <v>#REF!</v>
      </c>
    </row>
    <row r="15" spans="1:79" x14ac:dyDescent="0.2">
      <c r="A15" s="73" t="str">
        <f>'124'!F16</f>
        <v>ZX3409</v>
      </c>
      <c r="B15" s="71" t="str">
        <f t="shared" si="60"/>
        <v>-</v>
      </c>
      <c r="C15" s="74" t="str">
        <f t="shared" si="61"/>
        <v>-</v>
      </c>
      <c r="D15" s="74" t="str">
        <f t="shared" si="62"/>
        <v/>
      </c>
      <c r="E15" s="74" t="str">
        <f t="shared" si="2"/>
        <v>-</v>
      </c>
      <c r="F15" s="74" t="str">
        <f t="shared" si="3"/>
        <v/>
      </c>
      <c r="G15" s="74" t="str">
        <f t="shared" si="63"/>
        <v/>
      </c>
      <c r="H15" s="62" t="str">
        <f t="shared" si="64"/>
        <v>ZX34091</v>
      </c>
      <c r="I15" s="62" t="str">
        <f t="shared" si="4"/>
        <v/>
      </c>
      <c r="J15" s="62"/>
      <c r="K15" s="64" t="str">
        <f t="shared" si="5"/>
        <v>ZX34092</v>
      </c>
      <c r="L15" s="64" t="str">
        <f t="shared" si="6"/>
        <v/>
      </c>
      <c r="M15" s="64" t="str">
        <f t="shared" si="65"/>
        <v/>
      </c>
      <c r="N15" s="62" t="str">
        <f t="shared" si="7"/>
        <v>ZX34093</v>
      </c>
      <c r="O15" s="62" t="str">
        <f t="shared" si="8"/>
        <v/>
      </c>
      <c r="P15" s="62" t="str">
        <f t="shared" si="67"/>
        <v/>
      </c>
      <c r="Q15" s="64" t="str">
        <f t="shared" si="9"/>
        <v>ZX34094</v>
      </c>
      <c r="R15" s="64" t="str">
        <f t="shared" si="10"/>
        <v/>
      </c>
      <c r="S15" s="64" t="str">
        <f t="shared" si="11"/>
        <v/>
      </c>
      <c r="T15" s="62" t="str">
        <f t="shared" si="12"/>
        <v>ZX34095</v>
      </c>
      <c r="U15" s="62" t="str">
        <f t="shared" si="13"/>
        <v/>
      </c>
      <c r="V15" s="62" t="str">
        <f t="shared" si="14"/>
        <v/>
      </c>
      <c r="W15" s="64" t="str">
        <f t="shared" si="15"/>
        <v>ZX34096</v>
      </c>
      <c r="X15" s="64" t="str">
        <f t="shared" si="16"/>
        <v/>
      </c>
      <c r="Y15" s="64" t="str">
        <f t="shared" si="17"/>
        <v/>
      </c>
      <c r="Z15" s="62" t="str">
        <f t="shared" si="18"/>
        <v>ZX34097</v>
      </c>
      <c r="AA15" s="62" t="str">
        <f t="shared" si="19"/>
        <v/>
      </c>
      <c r="AB15" s="62" t="str">
        <f t="shared" si="20"/>
        <v/>
      </c>
      <c r="AC15" s="64" t="str">
        <f t="shared" si="21"/>
        <v>ZX34098</v>
      </c>
      <c r="AD15" s="64" t="str">
        <f t="shared" si="22"/>
        <v/>
      </c>
      <c r="AE15" s="64" t="str">
        <f t="shared" si="23"/>
        <v/>
      </c>
      <c r="AF15" s="62" t="str">
        <f t="shared" si="24"/>
        <v>ZX34099</v>
      </c>
      <c r="AG15" s="62" t="str">
        <f t="shared" si="25"/>
        <v/>
      </c>
      <c r="AH15" s="62" t="str">
        <f t="shared" si="26"/>
        <v/>
      </c>
      <c r="AI15" s="64" t="str">
        <f t="shared" si="27"/>
        <v>ZX340910</v>
      </c>
      <c r="AJ15" s="64" t="str">
        <f t="shared" si="28"/>
        <v/>
      </c>
      <c r="AK15" s="64" t="str">
        <f t="shared" si="29"/>
        <v/>
      </c>
      <c r="AL15" s="62" t="str">
        <f t="shared" si="30"/>
        <v>ZX340911</v>
      </c>
      <c r="AM15" s="62" t="str">
        <f t="shared" si="31"/>
        <v/>
      </c>
      <c r="AN15" s="62" t="str">
        <f t="shared" si="32"/>
        <v/>
      </c>
      <c r="AO15" s="64" t="str">
        <f t="shared" si="33"/>
        <v>ZX340912</v>
      </c>
      <c r="AP15" s="64" t="str">
        <f t="shared" si="34"/>
        <v/>
      </c>
      <c r="AQ15" s="64" t="str">
        <f t="shared" si="35"/>
        <v/>
      </c>
      <c r="AR15" s="62" t="str">
        <f t="shared" si="36"/>
        <v>ZX340913</v>
      </c>
      <c r="AS15" s="62" t="str">
        <f t="shared" si="37"/>
        <v/>
      </c>
      <c r="AT15" s="62" t="str">
        <f t="shared" si="38"/>
        <v/>
      </c>
      <c r="AU15" s="64" t="str">
        <f t="shared" si="39"/>
        <v>ZX340914</v>
      </c>
      <c r="AV15" s="64" t="str">
        <f t="shared" si="40"/>
        <v/>
      </c>
      <c r="AW15" s="64" t="str">
        <f t="shared" si="41"/>
        <v/>
      </c>
      <c r="AX15" s="62" t="str">
        <f t="shared" si="42"/>
        <v>ZX340915</v>
      </c>
      <c r="AY15" s="62" t="str">
        <f t="shared" si="43"/>
        <v/>
      </c>
      <c r="AZ15" s="62" t="str">
        <f t="shared" si="44"/>
        <v/>
      </c>
      <c r="BA15" s="64" t="str">
        <f t="shared" si="45"/>
        <v>ZX340916</v>
      </c>
      <c r="BB15" s="64" t="str">
        <f t="shared" si="46"/>
        <v/>
      </c>
      <c r="BC15" s="64" t="str">
        <f t="shared" si="47"/>
        <v/>
      </c>
      <c r="BD15" s="62" t="str">
        <f t="shared" si="48"/>
        <v>ZX340917</v>
      </c>
      <c r="BE15" s="62" t="str">
        <f t="shared" si="49"/>
        <v/>
      </c>
      <c r="BF15" s="62" t="str">
        <f t="shared" si="50"/>
        <v/>
      </c>
      <c r="BG15" s="64" t="str">
        <f t="shared" si="51"/>
        <v>ZX340918</v>
      </c>
      <c r="BH15" s="64" t="str">
        <f t="shared" si="52"/>
        <v/>
      </c>
      <c r="BI15" s="64" t="str">
        <f t="shared" si="53"/>
        <v/>
      </c>
      <c r="BJ15" s="62" t="str">
        <f t="shared" si="54"/>
        <v>ZX340919</v>
      </c>
      <c r="BK15" s="62" t="str">
        <f t="shared" si="55"/>
        <v/>
      </c>
      <c r="BL15" s="62" t="str">
        <f t="shared" si="56"/>
        <v/>
      </c>
      <c r="BM15" s="64" t="str">
        <f t="shared" si="57"/>
        <v>ZX340920</v>
      </c>
      <c r="BN15" s="64" t="str">
        <f t="shared" si="58"/>
        <v/>
      </c>
      <c r="BO15" s="64" t="str">
        <f t="shared" si="66"/>
        <v/>
      </c>
      <c r="BQ15" s="59">
        <v>15.1</v>
      </c>
      <c r="BR15" s="80" t="e">
        <f>IF($CA$2="ja",IF(#REF!="Visueel",#REF!,"data"),#REF!)</f>
        <v>#REF!</v>
      </c>
      <c r="BS15" s="59" t="e">
        <f>#REF!</f>
        <v>#REF!</v>
      </c>
      <c r="BT15" s="56">
        <f t="shared" si="68"/>
        <v>8.1</v>
      </c>
      <c r="BU15" s="57" t="e">
        <f t="shared" si="0"/>
        <v>#REF!</v>
      </c>
      <c r="BV15" s="56">
        <f>COUNTIF(BU15:BU998,BU15)</f>
        <v>984</v>
      </c>
      <c r="BW15" s="57" t="e">
        <f t="shared" si="59"/>
        <v>#REF!</v>
      </c>
      <c r="BX15" s="57" t="e">
        <f t="shared" si="1"/>
        <v>#REF!</v>
      </c>
    </row>
    <row r="16" spans="1:79" x14ac:dyDescent="0.2">
      <c r="A16" s="73" t="str">
        <f>'124'!F17</f>
        <v>ZX3409</v>
      </c>
      <c r="B16" s="71" t="str">
        <f t="shared" si="60"/>
        <v>-</v>
      </c>
      <c r="C16" s="74" t="str">
        <f t="shared" si="61"/>
        <v>-</v>
      </c>
      <c r="D16" s="74" t="str">
        <f t="shared" si="62"/>
        <v/>
      </c>
      <c r="E16" s="74" t="str">
        <f t="shared" si="2"/>
        <v>-</v>
      </c>
      <c r="F16" s="74" t="str">
        <f t="shared" si="3"/>
        <v/>
      </c>
      <c r="G16" s="74" t="str">
        <f t="shared" si="63"/>
        <v/>
      </c>
      <c r="H16" s="62" t="str">
        <f t="shared" si="64"/>
        <v>ZX34091</v>
      </c>
      <c r="I16" s="62" t="str">
        <f t="shared" si="4"/>
        <v/>
      </c>
      <c r="J16" s="62"/>
      <c r="K16" s="64" t="str">
        <f t="shared" si="5"/>
        <v>ZX34092</v>
      </c>
      <c r="L16" s="64" t="str">
        <f t="shared" si="6"/>
        <v/>
      </c>
      <c r="M16" s="64" t="str">
        <f t="shared" si="65"/>
        <v/>
      </c>
      <c r="N16" s="62" t="str">
        <f t="shared" si="7"/>
        <v>ZX34093</v>
      </c>
      <c r="O16" s="62" t="str">
        <f t="shared" si="8"/>
        <v/>
      </c>
      <c r="P16" s="62" t="str">
        <f t="shared" si="67"/>
        <v/>
      </c>
      <c r="Q16" s="64" t="str">
        <f t="shared" si="9"/>
        <v>ZX34094</v>
      </c>
      <c r="R16" s="64" t="str">
        <f t="shared" si="10"/>
        <v/>
      </c>
      <c r="S16" s="64" t="str">
        <f t="shared" si="11"/>
        <v/>
      </c>
      <c r="T16" s="62" t="str">
        <f t="shared" si="12"/>
        <v>ZX34095</v>
      </c>
      <c r="U16" s="62" t="str">
        <f t="shared" si="13"/>
        <v/>
      </c>
      <c r="V16" s="62" t="str">
        <f t="shared" si="14"/>
        <v/>
      </c>
      <c r="W16" s="64" t="str">
        <f t="shared" si="15"/>
        <v>ZX34096</v>
      </c>
      <c r="X16" s="64" t="str">
        <f t="shared" si="16"/>
        <v/>
      </c>
      <c r="Y16" s="64" t="str">
        <f t="shared" si="17"/>
        <v/>
      </c>
      <c r="Z16" s="62" t="str">
        <f t="shared" si="18"/>
        <v>ZX34097</v>
      </c>
      <c r="AA16" s="62" t="str">
        <f t="shared" si="19"/>
        <v/>
      </c>
      <c r="AB16" s="62" t="str">
        <f t="shared" si="20"/>
        <v/>
      </c>
      <c r="AC16" s="64" t="str">
        <f t="shared" si="21"/>
        <v>ZX34098</v>
      </c>
      <c r="AD16" s="64" t="str">
        <f t="shared" si="22"/>
        <v/>
      </c>
      <c r="AE16" s="64" t="str">
        <f t="shared" si="23"/>
        <v/>
      </c>
      <c r="AF16" s="62" t="str">
        <f t="shared" si="24"/>
        <v>ZX34099</v>
      </c>
      <c r="AG16" s="62" t="str">
        <f t="shared" si="25"/>
        <v/>
      </c>
      <c r="AH16" s="62" t="str">
        <f t="shared" si="26"/>
        <v/>
      </c>
      <c r="AI16" s="64" t="str">
        <f t="shared" si="27"/>
        <v>ZX340910</v>
      </c>
      <c r="AJ16" s="64" t="str">
        <f t="shared" si="28"/>
        <v/>
      </c>
      <c r="AK16" s="64" t="str">
        <f t="shared" si="29"/>
        <v/>
      </c>
      <c r="AL16" s="62" t="str">
        <f t="shared" si="30"/>
        <v>ZX340911</v>
      </c>
      <c r="AM16" s="62" t="str">
        <f t="shared" si="31"/>
        <v/>
      </c>
      <c r="AN16" s="62" t="str">
        <f t="shared" si="32"/>
        <v/>
      </c>
      <c r="AO16" s="64" t="str">
        <f t="shared" si="33"/>
        <v>ZX340912</v>
      </c>
      <c r="AP16" s="64" t="str">
        <f t="shared" si="34"/>
        <v/>
      </c>
      <c r="AQ16" s="64" t="str">
        <f t="shared" si="35"/>
        <v/>
      </c>
      <c r="AR16" s="62" t="str">
        <f t="shared" si="36"/>
        <v>ZX340913</v>
      </c>
      <c r="AS16" s="62" t="str">
        <f t="shared" si="37"/>
        <v/>
      </c>
      <c r="AT16" s="62" t="str">
        <f t="shared" si="38"/>
        <v/>
      </c>
      <c r="AU16" s="64" t="str">
        <f t="shared" si="39"/>
        <v>ZX340914</v>
      </c>
      <c r="AV16" s="64" t="str">
        <f t="shared" si="40"/>
        <v/>
      </c>
      <c r="AW16" s="64" t="str">
        <f t="shared" si="41"/>
        <v/>
      </c>
      <c r="AX16" s="62" t="str">
        <f t="shared" si="42"/>
        <v>ZX340915</v>
      </c>
      <c r="AY16" s="62" t="str">
        <f t="shared" si="43"/>
        <v/>
      </c>
      <c r="AZ16" s="62" t="str">
        <f t="shared" si="44"/>
        <v/>
      </c>
      <c r="BA16" s="64" t="str">
        <f t="shared" si="45"/>
        <v>ZX340916</v>
      </c>
      <c r="BB16" s="64" t="str">
        <f t="shared" si="46"/>
        <v/>
      </c>
      <c r="BC16" s="64" t="str">
        <f t="shared" si="47"/>
        <v/>
      </c>
      <c r="BD16" s="62" t="str">
        <f t="shared" si="48"/>
        <v>ZX340917</v>
      </c>
      <c r="BE16" s="62" t="str">
        <f t="shared" si="49"/>
        <v/>
      </c>
      <c r="BF16" s="62" t="str">
        <f t="shared" si="50"/>
        <v/>
      </c>
      <c r="BG16" s="64" t="str">
        <f t="shared" si="51"/>
        <v>ZX340918</v>
      </c>
      <c r="BH16" s="64" t="str">
        <f t="shared" si="52"/>
        <v/>
      </c>
      <c r="BI16" s="64" t="str">
        <f t="shared" si="53"/>
        <v/>
      </c>
      <c r="BJ16" s="62" t="str">
        <f t="shared" si="54"/>
        <v>ZX340919</v>
      </c>
      <c r="BK16" s="62" t="str">
        <f t="shared" si="55"/>
        <v/>
      </c>
      <c r="BL16" s="62" t="str">
        <f t="shared" si="56"/>
        <v/>
      </c>
      <c r="BM16" s="64" t="str">
        <f t="shared" si="57"/>
        <v>ZX340920</v>
      </c>
      <c r="BN16" s="64" t="str">
        <f t="shared" si="58"/>
        <v/>
      </c>
      <c r="BO16" s="64" t="str">
        <f t="shared" si="66"/>
        <v/>
      </c>
      <c r="BQ16" s="59">
        <v>16.100000000000001</v>
      </c>
      <c r="BR16" s="80" t="e">
        <f>IF($CA$2="ja",IF(#REF!="Visueel",#REF!,"data"),#REF!)</f>
        <v>#REF!</v>
      </c>
      <c r="BS16" s="59" t="e">
        <f>#REF!</f>
        <v>#REF!</v>
      </c>
      <c r="BT16" s="56">
        <f t="shared" si="68"/>
        <v>8.1999999999999993</v>
      </c>
      <c r="BU16" s="57" t="e">
        <f t="shared" si="0"/>
        <v>#REF!</v>
      </c>
      <c r="BV16" s="56">
        <f>COUNTIF(BU16:BU998,BU16)</f>
        <v>983</v>
      </c>
      <c r="BW16" s="57" t="e">
        <f t="shared" si="59"/>
        <v>#REF!</v>
      </c>
      <c r="BX16" s="57" t="e">
        <f t="shared" si="1"/>
        <v>#REF!</v>
      </c>
    </row>
    <row r="17" spans="1:76" x14ac:dyDescent="0.2">
      <c r="A17" s="73" t="str">
        <f>'124'!F18</f>
        <v>ZX3410</v>
      </c>
      <c r="B17" s="71" t="str">
        <f t="shared" si="60"/>
        <v>-</v>
      </c>
      <c r="C17" s="74" t="str">
        <f t="shared" si="61"/>
        <v>-</v>
      </c>
      <c r="D17" s="74" t="str">
        <f t="shared" si="62"/>
        <v/>
      </c>
      <c r="E17" s="74" t="str">
        <f t="shared" si="2"/>
        <v>-</v>
      </c>
      <c r="F17" s="74" t="str">
        <f t="shared" si="3"/>
        <v/>
      </c>
      <c r="G17" s="74" t="str">
        <f t="shared" si="63"/>
        <v/>
      </c>
      <c r="H17" s="62" t="str">
        <f t="shared" si="64"/>
        <v>ZX34101</v>
      </c>
      <c r="I17" s="62" t="str">
        <f t="shared" si="4"/>
        <v/>
      </c>
      <c r="J17" s="62"/>
      <c r="K17" s="64" t="str">
        <f t="shared" si="5"/>
        <v>ZX34102</v>
      </c>
      <c r="L17" s="64" t="str">
        <f t="shared" si="6"/>
        <v/>
      </c>
      <c r="M17" s="64" t="str">
        <f t="shared" si="65"/>
        <v/>
      </c>
      <c r="N17" s="62" t="str">
        <f t="shared" si="7"/>
        <v>ZX34103</v>
      </c>
      <c r="O17" s="62" t="str">
        <f t="shared" si="8"/>
        <v/>
      </c>
      <c r="P17" s="62" t="str">
        <f t="shared" si="67"/>
        <v/>
      </c>
      <c r="Q17" s="64" t="str">
        <f t="shared" si="9"/>
        <v>ZX34104</v>
      </c>
      <c r="R17" s="64" t="str">
        <f t="shared" si="10"/>
        <v/>
      </c>
      <c r="S17" s="64" t="str">
        <f t="shared" si="11"/>
        <v/>
      </c>
      <c r="T17" s="62" t="str">
        <f t="shared" si="12"/>
        <v>ZX34105</v>
      </c>
      <c r="U17" s="62" t="str">
        <f t="shared" si="13"/>
        <v/>
      </c>
      <c r="V17" s="62" t="str">
        <f t="shared" si="14"/>
        <v/>
      </c>
      <c r="W17" s="64" t="str">
        <f t="shared" si="15"/>
        <v>ZX34106</v>
      </c>
      <c r="X17" s="64" t="str">
        <f t="shared" si="16"/>
        <v/>
      </c>
      <c r="Y17" s="64" t="str">
        <f t="shared" si="17"/>
        <v/>
      </c>
      <c r="Z17" s="62" t="str">
        <f t="shared" si="18"/>
        <v>ZX34107</v>
      </c>
      <c r="AA17" s="62" t="str">
        <f t="shared" si="19"/>
        <v/>
      </c>
      <c r="AB17" s="62" t="str">
        <f t="shared" si="20"/>
        <v/>
      </c>
      <c r="AC17" s="64" t="str">
        <f t="shared" si="21"/>
        <v>ZX34108</v>
      </c>
      <c r="AD17" s="64" t="str">
        <f t="shared" si="22"/>
        <v/>
      </c>
      <c r="AE17" s="64" t="str">
        <f t="shared" si="23"/>
        <v/>
      </c>
      <c r="AF17" s="62" t="str">
        <f t="shared" si="24"/>
        <v>ZX34109</v>
      </c>
      <c r="AG17" s="62" t="str">
        <f t="shared" si="25"/>
        <v/>
      </c>
      <c r="AH17" s="62" t="str">
        <f t="shared" si="26"/>
        <v/>
      </c>
      <c r="AI17" s="64" t="str">
        <f t="shared" si="27"/>
        <v>ZX341010</v>
      </c>
      <c r="AJ17" s="64" t="str">
        <f t="shared" si="28"/>
        <v/>
      </c>
      <c r="AK17" s="64" t="str">
        <f t="shared" si="29"/>
        <v/>
      </c>
      <c r="AL17" s="62" t="str">
        <f t="shared" si="30"/>
        <v>ZX341011</v>
      </c>
      <c r="AM17" s="62" t="str">
        <f t="shared" si="31"/>
        <v/>
      </c>
      <c r="AN17" s="62" t="str">
        <f t="shared" si="32"/>
        <v/>
      </c>
      <c r="AO17" s="64" t="str">
        <f t="shared" si="33"/>
        <v>ZX341012</v>
      </c>
      <c r="AP17" s="64" t="str">
        <f t="shared" si="34"/>
        <v/>
      </c>
      <c r="AQ17" s="64" t="str">
        <f t="shared" si="35"/>
        <v/>
      </c>
      <c r="AR17" s="62" t="str">
        <f t="shared" si="36"/>
        <v>ZX341013</v>
      </c>
      <c r="AS17" s="62" t="str">
        <f t="shared" si="37"/>
        <v/>
      </c>
      <c r="AT17" s="62" t="str">
        <f t="shared" si="38"/>
        <v/>
      </c>
      <c r="AU17" s="64" t="str">
        <f t="shared" si="39"/>
        <v>ZX341014</v>
      </c>
      <c r="AV17" s="64" t="str">
        <f t="shared" si="40"/>
        <v/>
      </c>
      <c r="AW17" s="64" t="str">
        <f t="shared" si="41"/>
        <v/>
      </c>
      <c r="AX17" s="62" t="str">
        <f t="shared" si="42"/>
        <v>ZX341015</v>
      </c>
      <c r="AY17" s="62" t="str">
        <f t="shared" si="43"/>
        <v/>
      </c>
      <c r="AZ17" s="62" t="str">
        <f t="shared" si="44"/>
        <v/>
      </c>
      <c r="BA17" s="64" t="str">
        <f t="shared" si="45"/>
        <v>ZX341016</v>
      </c>
      <c r="BB17" s="64" t="str">
        <f t="shared" si="46"/>
        <v/>
      </c>
      <c r="BC17" s="64" t="str">
        <f t="shared" si="47"/>
        <v/>
      </c>
      <c r="BD17" s="62" t="str">
        <f t="shared" si="48"/>
        <v>ZX341017</v>
      </c>
      <c r="BE17" s="62" t="str">
        <f t="shared" si="49"/>
        <v/>
      </c>
      <c r="BF17" s="62" t="str">
        <f t="shared" si="50"/>
        <v/>
      </c>
      <c r="BG17" s="64" t="str">
        <f t="shared" si="51"/>
        <v>ZX341018</v>
      </c>
      <c r="BH17" s="64" t="str">
        <f t="shared" si="52"/>
        <v/>
      </c>
      <c r="BI17" s="64" t="str">
        <f t="shared" si="53"/>
        <v/>
      </c>
      <c r="BJ17" s="62" t="str">
        <f t="shared" si="54"/>
        <v>ZX341019</v>
      </c>
      <c r="BK17" s="62" t="str">
        <f t="shared" si="55"/>
        <v/>
      </c>
      <c r="BL17" s="62" t="str">
        <f t="shared" si="56"/>
        <v/>
      </c>
      <c r="BM17" s="64" t="str">
        <f t="shared" si="57"/>
        <v>ZX341020</v>
      </c>
      <c r="BN17" s="64" t="str">
        <f t="shared" si="58"/>
        <v/>
      </c>
      <c r="BO17" s="64" t="str">
        <f t="shared" si="66"/>
        <v/>
      </c>
      <c r="BQ17" s="59">
        <v>17.100000000000001</v>
      </c>
      <c r="BR17" s="80" t="e">
        <f>IF($CA$2="ja",IF(#REF!="Visueel",#REF!,"data"),#REF!)</f>
        <v>#REF!</v>
      </c>
      <c r="BS17" s="59" t="e">
        <f>#REF!</f>
        <v>#REF!</v>
      </c>
      <c r="BT17" s="56">
        <f t="shared" si="68"/>
        <v>9.1</v>
      </c>
      <c r="BU17" s="57" t="e">
        <f t="shared" si="0"/>
        <v>#REF!</v>
      </c>
      <c r="BV17" s="56">
        <f>COUNTIF(BU17:BU998,BU17)</f>
        <v>982</v>
      </c>
      <c r="BW17" s="57" t="e">
        <f t="shared" si="59"/>
        <v>#REF!</v>
      </c>
      <c r="BX17" s="57" t="e">
        <f t="shared" si="1"/>
        <v>#REF!</v>
      </c>
    </row>
    <row r="18" spans="1:76" x14ac:dyDescent="0.2">
      <c r="A18" s="73" t="str">
        <f>'124'!F19</f>
        <v>ZX3443</v>
      </c>
      <c r="B18" s="71" t="str">
        <f t="shared" si="60"/>
        <v>-</v>
      </c>
      <c r="C18" s="74" t="str">
        <f t="shared" si="61"/>
        <v>-</v>
      </c>
      <c r="D18" s="74" t="str">
        <f t="shared" si="62"/>
        <v/>
      </c>
      <c r="E18" s="74" t="str">
        <f t="shared" si="2"/>
        <v>-</v>
      </c>
      <c r="F18" s="74" t="str">
        <f t="shared" si="3"/>
        <v/>
      </c>
      <c r="G18" s="74" t="str">
        <f t="shared" si="63"/>
        <v/>
      </c>
      <c r="H18" s="62" t="str">
        <f t="shared" si="64"/>
        <v>ZX34431</v>
      </c>
      <c r="I18" s="62" t="str">
        <f t="shared" si="4"/>
        <v/>
      </c>
      <c r="J18" s="62"/>
      <c r="K18" s="64" t="str">
        <f t="shared" si="5"/>
        <v>ZX34432</v>
      </c>
      <c r="L18" s="64" t="str">
        <f t="shared" si="6"/>
        <v/>
      </c>
      <c r="M18" s="64" t="str">
        <f t="shared" si="65"/>
        <v/>
      </c>
      <c r="N18" s="62" t="str">
        <f t="shared" si="7"/>
        <v>ZX34433</v>
      </c>
      <c r="O18" s="62" t="str">
        <f t="shared" si="8"/>
        <v/>
      </c>
      <c r="P18" s="62" t="str">
        <f t="shared" si="67"/>
        <v/>
      </c>
      <c r="Q18" s="64" t="str">
        <f t="shared" si="9"/>
        <v>ZX34434</v>
      </c>
      <c r="R18" s="64" t="str">
        <f t="shared" si="10"/>
        <v/>
      </c>
      <c r="S18" s="64" t="str">
        <f t="shared" ref="S18:S81" si="69">IF((COUNTBLANK(R18)+COUNTBLANK(O18))=0," + ","")</f>
        <v/>
      </c>
      <c r="T18" s="62" t="str">
        <f t="shared" si="12"/>
        <v>ZX34435</v>
      </c>
      <c r="U18" s="62" t="str">
        <f t="shared" si="13"/>
        <v/>
      </c>
      <c r="V18" s="62" t="str">
        <f t="shared" si="14"/>
        <v/>
      </c>
      <c r="W18" s="64" t="str">
        <f t="shared" si="15"/>
        <v>ZX34436</v>
      </c>
      <c r="X18" s="64" t="str">
        <f t="shared" si="16"/>
        <v/>
      </c>
      <c r="Y18" s="64" t="str">
        <f t="shared" ref="Y18:Y81" si="70">IF((COUNTBLANK(X18)+COUNTBLANK(U18))=0," + ","")</f>
        <v/>
      </c>
      <c r="Z18" s="62" t="str">
        <f t="shared" si="18"/>
        <v>ZX34437</v>
      </c>
      <c r="AA18" s="62" t="str">
        <f t="shared" si="19"/>
        <v/>
      </c>
      <c r="AB18" s="62" t="str">
        <f t="shared" si="20"/>
        <v/>
      </c>
      <c r="AC18" s="64" t="str">
        <f t="shared" si="21"/>
        <v>ZX34438</v>
      </c>
      <c r="AD18" s="64" t="str">
        <f t="shared" si="22"/>
        <v/>
      </c>
      <c r="AE18" s="64" t="str">
        <f t="shared" ref="AE18:AE81" si="71">IF((COUNTBLANK(AD18)+COUNTBLANK(AA18))=0," + ","")</f>
        <v/>
      </c>
      <c r="AF18" s="62" t="str">
        <f t="shared" si="24"/>
        <v>ZX34439</v>
      </c>
      <c r="AG18" s="62" t="str">
        <f t="shared" si="25"/>
        <v/>
      </c>
      <c r="AH18" s="62" t="str">
        <f t="shared" si="26"/>
        <v/>
      </c>
      <c r="AI18" s="64" t="str">
        <f t="shared" si="27"/>
        <v>ZX344310</v>
      </c>
      <c r="AJ18" s="64" t="str">
        <f t="shared" si="28"/>
        <v/>
      </c>
      <c r="AK18" s="64" t="str">
        <f t="shared" ref="AK18:AK81" si="72">IF((COUNTBLANK(AJ18)+COUNTBLANK(AG18))=0," + ","")</f>
        <v/>
      </c>
      <c r="AL18" s="62" t="str">
        <f t="shared" si="30"/>
        <v>ZX344311</v>
      </c>
      <c r="AM18" s="62" t="str">
        <f t="shared" si="31"/>
        <v/>
      </c>
      <c r="AN18" s="62" t="str">
        <f t="shared" si="32"/>
        <v/>
      </c>
      <c r="AO18" s="64" t="str">
        <f t="shared" si="33"/>
        <v>ZX344312</v>
      </c>
      <c r="AP18" s="64" t="str">
        <f t="shared" si="34"/>
        <v/>
      </c>
      <c r="AQ18" s="64" t="str">
        <f t="shared" ref="AQ18:AQ81" si="73">IF((COUNTBLANK(AP18)+COUNTBLANK(AM18))=0," + ","")</f>
        <v/>
      </c>
      <c r="AR18" s="62" t="str">
        <f t="shared" si="36"/>
        <v>ZX344313</v>
      </c>
      <c r="AS18" s="62" t="str">
        <f t="shared" si="37"/>
        <v/>
      </c>
      <c r="AT18" s="62" t="str">
        <f t="shared" si="38"/>
        <v/>
      </c>
      <c r="AU18" s="64" t="str">
        <f t="shared" si="39"/>
        <v>ZX344314</v>
      </c>
      <c r="AV18" s="64" t="str">
        <f t="shared" si="40"/>
        <v/>
      </c>
      <c r="AW18" s="64" t="str">
        <f t="shared" ref="AW18:AW81" si="74">IF((COUNTBLANK(AV18)+COUNTBLANK(AS18))=0," + ","")</f>
        <v/>
      </c>
      <c r="AX18" s="62" t="str">
        <f t="shared" si="42"/>
        <v>ZX344315</v>
      </c>
      <c r="AY18" s="62" t="str">
        <f t="shared" si="43"/>
        <v/>
      </c>
      <c r="AZ18" s="62" t="str">
        <f t="shared" si="44"/>
        <v/>
      </c>
      <c r="BA18" s="64" t="str">
        <f t="shared" si="45"/>
        <v>ZX344316</v>
      </c>
      <c r="BB18" s="64" t="str">
        <f t="shared" si="46"/>
        <v/>
      </c>
      <c r="BC18" s="64" t="str">
        <f t="shared" ref="BC18:BC81" si="75">IF((COUNTBLANK(BB18)+COUNTBLANK(AY18))=0," + ","")</f>
        <v/>
      </c>
      <c r="BD18" s="62" t="str">
        <f t="shared" si="48"/>
        <v>ZX344317</v>
      </c>
      <c r="BE18" s="62" t="str">
        <f t="shared" si="49"/>
        <v/>
      </c>
      <c r="BF18" s="62" t="str">
        <f t="shared" si="50"/>
        <v/>
      </c>
      <c r="BG18" s="64" t="str">
        <f t="shared" si="51"/>
        <v>ZX344318</v>
      </c>
      <c r="BH18" s="64" t="str">
        <f t="shared" si="52"/>
        <v/>
      </c>
      <c r="BI18" s="64" t="str">
        <f t="shared" ref="BI18:BI81" si="76">IF((COUNTBLANK(BH18)+COUNTBLANK(BE18))=0," + ","")</f>
        <v/>
      </c>
      <c r="BJ18" s="62" t="str">
        <f t="shared" si="54"/>
        <v>ZX344319</v>
      </c>
      <c r="BK18" s="62" t="str">
        <f t="shared" si="55"/>
        <v/>
      </c>
      <c r="BL18" s="62" t="str">
        <f t="shared" si="56"/>
        <v/>
      </c>
      <c r="BM18" s="64" t="str">
        <f t="shared" si="57"/>
        <v>ZX344320</v>
      </c>
      <c r="BN18" s="64" t="str">
        <f t="shared" si="58"/>
        <v/>
      </c>
      <c r="BO18" s="64" t="str">
        <f t="shared" si="66"/>
        <v/>
      </c>
      <c r="BQ18" s="59">
        <v>18.100000000000001</v>
      </c>
      <c r="BR18" s="80" t="e">
        <f>IF($CA$2="ja",IF(#REF!="Visueel",#REF!,"data"),#REF!)</f>
        <v>#REF!</v>
      </c>
      <c r="BS18" s="59" t="e">
        <f>#REF!</f>
        <v>#REF!</v>
      </c>
      <c r="BT18" s="56">
        <f t="shared" si="68"/>
        <v>9.1999999999999993</v>
      </c>
      <c r="BU18" s="57" t="e">
        <f t="shared" si="0"/>
        <v>#REF!</v>
      </c>
      <c r="BV18" s="56">
        <f>COUNTIF(BU18:BU998,BU18)</f>
        <v>981</v>
      </c>
      <c r="BW18" s="57" t="e">
        <f t="shared" si="59"/>
        <v>#REF!</v>
      </c>
      <c r="BX18" s="57" t="e">
        <f t="shared" si="1"/>
        <v>#REF!</v>
      </c>
    </row>
    <row r="19" spans="1:76" x14ac:dyDescent="0.2">
      <c r="A19" s="73" t="str">
        <f>'124'!F20</f>
        <v>ZX3445</v>
      </c>
      <c r="B19" s="71" t="str">
        <f t="shared" si="60"/>
        <v>-</v>
      </c>
      <c r="C19" s="74" t="str">
        <f t="shared" si="61"/>
        <v>-</v>
      </c>
      <c r="D19" s="74" t="str">
        <f t="shared" si="62"/>
        <v/>
      </c>
      <c r="E19" s="74" t="str">
        <f t="shared" si="2"/>
        <v>-</v>
      </c>
      <c r="F19" s="74" t="str">
        <f t="shared" si="3"/>
        <v/>
      </c>
      <c r="G19" s="74" t="str">
        <f t="shared" si="63"/>
        <v/>
      </c>
      <c r="H19" s="62" t="str">
        <f t="shared" si="64"/>
        <v>ZX34451</v>
      </c>
      <c r="I19" s="62" t="str">
        <f t="shared" si="4"/>
        <v/>
      </c>
      <c r="J19" s="62"/>
      <c r="K19" s="64" t="str">
        <f t="shared" si="5"/>
        <v>ZX34452</v>
      </c>
      <c r="L19" s="64" t="str">
        <f t="shared" si="6"/>
        <v/>
      </c>
      <c r="M19" s="64" t="str">
        <f t="shared" si="65"/>
        <v/>
      </c>
      <c r="N19" s="62" t="str">
        <f t="shared" si="7"/>
        <v>ZX34453</v>
      </c>
      <c r="O19" s="62" t="str">
        <f t="shared" si="8"/>
        <v/>
      </c>
      <c r="P19" s="62" t="str">
        <f t="shared" si="67"/>
        <v/>
      </c>
      <c r="Q19" s="64" t="str">
        <f t="shared" si="9"/>
        <v>ZX34454</v>
      </c>
      <c r="R19" s="64" t="str">
        <f t="shared" si="10"/>
        <v/>
      </c>
      <c r="S19" s="64" t="str">
        <f t="shared" si="69"/>
        <v/>
      </c>
      <c r="T19" s="62" t="str">
        <f t="shared" si="12"/>
        <v>ZX34455</v>
      </c>
      <c r="U19" s="62" t="str">
        <f t="shared" si="13"/>
        <v/>
      </c>
      <c r="V19" s="62" t="str">
        <f t="shared" si="14"/>
        <v/>
      </c>
      <c r="W19" s="64" t="str">
        <f t="shared" si="15"/>
        <v>ZX34456</v>
      </c>
      <c r="X19" s="64" t="str">
        <f t="shared" si="16"/>
        <v/>
      </c>
      <c r="Y19" s="64" t="str">
        <f t="shared" si="70"/>
        <v/>
      </c>
      <c r="Z19" s="62" t="str">
        <f t="shared" si="18"/>
        <v>ZX34457</v>
      </c>
      <c r="AA19" s="62" t="str">
        <f t="shared" si="19"/>
        <v/>
      </c>
      <c r="AB19" s="62" t="str">
        <f t="shared" si="20"/>
        <v/>
      </c>
      <c r="AC19" s="64" t="str">
        <f t="shared" si="21"/>
        <v>ZX34458</v>
      </c>
      <c r="AD19" s="64" t="str">
        <f t="shared" si="22"/>
        <v/>
      </c>
      <c r="AE19" s="64" t="str">
        <f t="shared" si="71"/>
        <v/>
      </c>
      <c r="AF19" s="62" t="str">
        <f t="shared" si="24"/>
        <v>ZX34459</v>
      </c>
      <c r="AG19" s="62" t="str">
        <f t="shared" si="25"/>
        <v/>
      </c>
      <c r="AH19" s="62" t="str">
        <f t="shared" si="26"/>
        <v/>
      </c>
      <c r="AI19" s="64" t="str">
        <f t="shared" si="27"/>
        <v>ZX344510</v>
      </c>
      <c r="AJ19" s="64" t="str">
        <f t="shared" si="28"/>
        <v/>
      </c>
      <c r="AK19" s="64" t="str">
        <f t="shared" si="72"/>
        <v/>
      </c>
      <c r="AL19" s="62" t="str">
        <f t="shared" si="30"/>
        <v>ZX344511</v>
      </c>
      <c r="AM19" s="62" t="str">
        <f t="shared" si="31"/>
        <v/>
      </c>
      <c r="AN19" s="62" t="str">
        <f t="shared" si="32"/>
        <v/>
      </c>
      <c r="AO19" s="64" t="str">
        <f t="shared" si="33"/>
        <v>ZX344512</v>
      </c>
      <c r="AP19" s="64" t="str">
        <f t="shared" si="34"/>
        <v/>
      </c>
      <c r="AQ19" s="64" t="str">
        <f t="shared" si="73"/>
        <v/>
      </c>
      <c r="AR19" s="62" t="str">
        <f t="shared" si="36"/>
        <v>ZX344513</v>
      </c>
      <c r="AS19" s="62" t="str">
        <f t="shared" si="37"/>
        <v/>
      </c>
      <c r="AT19" s="62" t="str">
        <f t="shared" si="38"/>
        <v/>
      </c>
      <c r="AU19" s="64" t="str">
        <f t="shared" si="39"/>
        <v>ZX344514</v>
      </c>
      <c r="AV19" s="64" t="str">
        <f t="shared" si="40"/>
        <v/>
      </c>
      <c r="AW19" s="64" t="str">
        <f t="shared" si="74"/>
        <v/>
      </c>
      <c r="AX19" s="62" t="str">
        <f t="shared" si="42"/>
        <v>ZX344515</v>
      </c>
      <c r="AY19" s="62" t="str">
        <f t="shared" si="43"/>
        <v/>
      </c>
      <c r="AZ19" s="62" t="str">
        <f t="shared" si="44"/>
        <v/>
      </c>
      <c r="BA19" s="64" t="str">
        <f t="shared" si="45"/>
        <v>ZX344516</v>
      </c>
      <c r="BB19" s="64" t="str">
        <f t="shared" si="46"/>
        <v/>
      </c>
      <c r="BC19" s="64" t="str">
        <f t="shared" si="75"/>
        <v/>
      </c>
      <c r="BD19" s="62" t="str">
        <f t="shared" si="48"/>
        <v>ZX344517</v>
      </c>
      <c r="BE19" s="62" t="str">
        <f t="shared" si="49"/>
        <v/>
      </c>
      <c r="BF19" s="62" t="str">
        <f t="shared" si="50"/>
        <v/>
      </c>
      <c r="BG19" s="64" t="str">
        <f t="shared" si="51"/>
        <v>ZX344518</v>
      </c>
      <c r="BH19" s="64" t="str">
        <f t="shared" si="52"/>
        <v/>
      </c>
      <c r="BI19" s="64" t="str">
        <f t="shared" si="76"/>
        <v/>
      </c>
      <c r="BJ19" s="62" t="str">
        <f t="shared" si="54"/>
        <v>ZX344519</v>
      </c>
      <c r="BK19" s="62" t="str">
        <f t="shared" si="55"/>
        <v/>
      </c>
      <c r="BL19" s="62" t="str">
        <f t="shared" si="56"/>
        <v/>
      </c>
      <c r="BM19" s="64" t="str">
        <f t="shared" si="57"/>
        <v>ZX344520</v>
      </c>
      <c r="BN19" s="64" t="str">
        <f t="shared" si="58"/>
        <v/>
      </c>
      <c r="BO19" s="64" t="str">
        <f t="shared" si="66"/>
        <v/>
      </c>
      <c r="BQ19" s="59">
        <v>19.100000000000001</v>
      </c>
      <c r="BR19" s="80" t="e">
        <f>IF($CA$2="ja",IF(#REF!="Visueel",#REF!,"data"),#REF!)</f>
        <v>#REF!</v>
      </c>
      <c r="BS19" s="59" t="e">
        <f>#REF!</f>
        <v>#REF!</v>
      </c>
      <c r="BT19" s="56">
        <f t="shared" si="68"/>
        <v>10.1</v>
      </c>
      <c r="BU19" s="57" t="e">
        <f t="shared" si="0"/>
        <v>#REF!</v>
      </c>
      <c r="BV19" s="56">
        <f>COUNTIF(BU19:BU998,BU19)</f>
        <v>980</v>
      </c>
      <c r="BW19" s="57" t="e">
        <f t="shared" si="59"/>
        <v>#REF!</v>
      </c>
      <c r="BX19" s="57" t="e">
        <f t="shared" si="1"/>
        <v>#REF!</v>
      </c>
    </row>
    <row r="20" spans="1:76" x14ac:dyDescent="0.2">
      <c r="A20" s="73" t="str">
        <f>'124'!F21</f>
        <v>ZX3446</v>
      </c>
      <c r="B20" s="71" t="str">
        <f t="shared" si="60"/>
        <v>-</v>
      </c>
      <c r="C20" s="74" t="str">
        <f t="shared" si="61"/>
        <v>-</v>
      </c>
      <c r="D20" s="74" t="str">
        <f t="shared" si="62"/>
        <v/>
      </c>
      <c r="E20" s="74" t="str">
        <f t="shared" si="2"/>
        <v>-</v>
      </c>
      <c r="F20" s="74" t="str">
        <f t="shared" si="3"/>
        <v/>
      </c>
      <c r="G20" s="74" t="str">
        <f t="shared" si="63"/>
        <v/>
      </c>
      <c r="H20" s="62" t="str">
        <f t="shared" si="64"/>
        <v>ZX34461</v>
      </c>
      <c r="I20" s="62" t="str">
        <f t="shared" si="4"/>
        <v/>
      </c>
      <c r="J20" s="62"/>
      <c r="K20" s="64" t="str">
        <f t="shared" si="5"/>
        <v>ZX34462</v>
      </c>
      <c r="L20" s="64" t="str">
        <f t="shared" si="6"/>
        <v/>
      </c>
      <c r="M20" s="64" t="str">
        <f t="shared" si="65"/>
        <v/>
      </c>
      <c r="N20" s="62" t="str">
        <f t="shared" si="7"/>
        <v>ZX34463</v>
      </c>
      <c r="O20" s="62" t="str">
        <f t="shared" si="8"/>
        <v/>
      </c>
      <c r="P20" s="62" t="str">
        <f t="shared" si="67"/>
        <v/>
      </c>
      <c r="Q20" s="64" t="str">
        <f t="shared" si="9"/>
        <v>ZX34464</v>
      </c>
      <c r="R20" s="64" t="str">
        <f t="shared" si="10"/>
        <v/>
      </c>
      <c r="S20" s="64" t="str">
        <f t="shared" si="69"/>
        <v/>
      </c>
      <c r="T20" s="62" t="str">
        <f t="shared" si="12"/>
        <v>ZX34465</v>
      </c>
      <c r="U20" s="62" t="str">
        <f t="shared" si="13"/>
        <v/>
      </c>
      <c r="V20" s="62" t="str">
        <f t="shared" si="14"/>
        <v/>
      </c>
      <c r="W20" s="64" t="str">
        <f t="shared" si="15"/>
        <v>ZX34466</v>
      </c>
      <c r="X20" s="64" t="str">
        <f t="shared" si="16"/>
        <v/>
      </c>
      <c r="Y20" s="64" t="str">
        <f t="shared" si="70"/>
        <v/>
      </c>
      <c r="Z20" s="62" t="str">
        <f t="shared" si="18"/>
        <v>ZX34467</v>
      </c>
      <c r="AA20" s="62" t="str">
        <f t="shared" si="19"/>
        <v/>
      </c>
      <c r="AB20" s="62" t="str">
        <f t="shared" si="20"/>
        <v/>
      </c>
      <c r="AC20" s="64" t="str">
        <f t="shared" si="21"/>
        <v>ZX34468</v>
      </c>
      <c r="AD20" s="64" t="str">
        <f t="shared" si="22"/>
        <v/>
      </c>
      <c r="AE20" s="64" t="str">
        <f t="shared" si="71"/>
        <v/>
      </c>
      <c r="AF20" s="62" t="str">
        <f t="shared" si="24"/>
        <v>ZX34469</v>
      </c>
      <c r="AG20" s="62" t="str">
        <f t="shared" si="25"/>
        <v/>
      </c>
      <c r="AH20" s="62" t="str">
        <f t="shared" si="26"/>
        <v/>
      </c>
      <c r="AI20" s="64" t="str">
        <f t="shared" si="27"/>
        <v>ZX344610</v>
      </c>
      <c r="AJ20" s="64" t="str">
        <f t="shared" si="28"/>
        <v/>
      </c>
      <c r="AK20" s="64" t="str">
        <f t="shared" si="72"/>
        <v/>
      </c>
      <c r="AL20" s="62" t="str">
        <f t="shared" si="30"/>
        <v>ZX344611</v>
      </c>
      <c r="AM20" s="62" t="str">
        <f t="shared" si="31"/>
        <v/>
      </c>
      <c r="AN20" s="62" t="str">
        <f t="shared" si="32"/>
        <v/>
      </c>
      <c r="AO20" s="64" t="str">
        <f t="shared" si="33"/>
        <v>ZX344612</v>
      </c>
      <c r="AP20" s="64" t="str">
        <f t="shared" si="34"/>
        <v/>
      </c>
      <c r="AQ20" s="64" t="str">
        <f t="shared" si="73"/>
        <v/>
      </c>
      <c r="AR20" s="62" t="str">
        <f t="shared" si="36"/>
        <v>ZX344613</v>
      </c>
      <c r="AS20" s="62" t="str">
        <f t="shared" si="37"/>
        <v/>
      </c>
      <c r="AT20" s="62" t="str">
        <f t="shared" si="38"/>
        <v/>
      </c>
      <c r="AU20" s="64" t="str">
        <f t="shared" si="39"/>
        <v>ZX344614</v>
      </c>
      <c r="AV20" s="64" t="str">
        <f t="shared" si="40"/>
        <v/>
      </c>
      <c r="AW20" s="64" t="str">
        <f t="shared" si="74"/>
        <v/>
      </c>
      <c r="AX20" s="62" t="str">
        <f t="shared" si="42"/>
        <v>ZX344615</v>
      </c>
      <c r="AY20" s="62" t="str">
        <f t="shared" si="43"/>
        <v/>
      </c>
      <c r="AZ20" s="62" t="str">
        <f t="shared" si="44"/>
        <v/>
      </c>
      <c r="BA20" s="64" t="str">
        <f t="shared" si="45"/>
        <v>ZX344616</v>
      </c>
      <c r="BB20" s="64" t="str">
        <f t="shared" si="46"/>
        <v/>
      </c>
      <c r="BC20" s="64" t="str">
        <f t="shared" si="75"/>
        <v/>
      </c>
      <c r="BD20" s="62" t="str">
        <f t="shared" si="48"/>
        <v>ZX344617</v>
      </c>
      <c r="BE20" s="62" t="str">
        <f t="shared" si="49"/>
        <v/>
      </c>
      <c r="BF20" s="62" t="str">
        <f t="shared" si="50"/>
        <v/>
      </c>
      <c r="BG20" s="64" t="str">
        <f t="shared" si="51"/>
        <v>ZX344618</v>
      </c>
      <c r="BH20" s="64" t="str">
        <f t="shared" si="52"/>
        <v/>
      </c>
      <c r="BI20" s="64" t="str">
        <f t="shared" si="76"/>
        <v/>
      </c>
      <c r="BJ20" s="62" t="str">
        <f t="shared" si="54"/>
        <v>ZX344619</v>
      </c>
      <c r="BK20" s="62" t="str">
        <f t="shared" si="55"/>
        <v/>
      </c>
      <c r="BL20" s="62" t="str">
        <f t="shared" si="56"/>
        <v/>
      </c>
      <c r="BM20" s="64" t="str">
        <f t="shared" si="57"/>
        <v>ZX344620</v>
      </c>
      <c r="BN20" s="64" t="str">
        <f t="shared" si="58"/>
        <v/>
      </c>
      <c r="BO20" s="64" t="str">
        <f t="shared" si="66"/>
        <v/>
      </c>
      <c r="BQ20" s="59">
        <v>20.100000000000001</v>
      </c>
      <c r="BR20" s="80" t="e">
        <f>IF($CA$2="ja",IF(#REF!="Visueel",#REF!,"data"),#REF!)</f>
        <v>#REF!</v>
      </c>
      <c r="BS20" s="59" t="e">
        <f>#REF!</f>
        <v>#REF!</v>
      </c>
      <c r="BT20" s="56">
        <f t="shared" si="68"/>
        <v>10.199999999999999</v>
      </c>
      <c r="BU20" s="57" t="e">
        <f t="shared" si="0"/>
        <v>#REF!</v>
      </c>
      <c r="BV20" s="56">
        <f>COUNTIF(BU20:BU998,BU20)</f>
        <v>979</v>
      </c>
      <c r="BW20" s="57" t="e">
        <f t="shared" si="59"/>
        <v>#REF!</v>
      </c>
      <c r="BX20" s="57" t="e">
        <f t="shared" si="1"/>
        <v>#REF!</v>
      </c>
    </row>
    <row r="21" spans="1:76" x14ac:dyDescent="0.2">
      <c r="A21" s="73" t="str">
        <f>'124'!F22</f>
        <v>ZX3447</v>
      </c>
      <c r="B21" s="71" t="str">
        <f t="shared" si="60"/>
        <v>-</v>
      </c>
      <c r="C21" s="74" t="str">
        <f t="shared" si="61"/>
        <v>-</v>
      </c>
      <c r="D21" s="74" t="str">
        <f t="shared" si="62"/>
        <v/>
      </c>
      <c r="E21" s="74" t="str">
        <f t="shared" si="2"/>
        <v>-</v>
      </c>
      <c r="F21" s="74" t="str">
        <f t="shared" si="3"/>
        <v/>
      </c>
      <c r="G21" s="74" t="str">
        <f t="shared" si="63"/>
        <v/>
      </c>
      <c r="H21" s="62" t="str">
        <f t="shared" si="64"/>
        <v>ZX34471</v>
      </c>
      <c r="I21" s="62" t="str">
        <f t="shared" si="4"/>
        <v/>
      </c>
      <c r="J21" s="62"/>
      <c r="K21" s="64" t="str">
        <f t="shared" si="5"/>
        <v>ZX34472</v>
      </c>
      <c r="L21" s="64" t="str">
        <f t="shared" si="6"/>
        <v/>
      </c>
      <c r="M21" s="64" t="str">
        <f t="shared" si="65"/>
        <v/>
      </c>
      <c r="N21" s="62" t="str">
        <f t="shared" si="7"/>
        <v>ZX34473</v>
      </c>
      <c r="O21" s="62" t="str">
        <f t="shared" si="8"/>
        <v/>
      </c>
      <c r="P21" s="62" t="str">
        <f t="shared" si="67"/>
        <v/>
      </c>
      <c r="Q21" s="64" t="str">
        <f t="shared" si="9"/>
        <v>ZX34474</v>
      </c>
      <c r="R21" s="64" t="str">
        <f t="shared" si="10"/>
        <v/>
      </c>
      <c r="S21" s="64" t="str">
        <f t="shared" si="69"/>
        <v/>
      </c>
      <c r="T21" s="62" t="str">
        <f t="shared" si="12"/>
        <v>ZX34475</v>
      </c>
      <c r="U21" s="62" t="str">
        <f t="shared" si="13"/>
        <v/>
      </c>
      <c r="V21" s="62" t="str">
        <f t="shared" si="14"/>
        <v/>
      </c>
      <c r="W21" s="64" t="str">
        <f t="shared" si="15"/>
        <v>ZX34476</v>
      </c>
      <c r="X21" s="64" t="str">
        <f t="shared" si="16"/>
        <v/>
      </c>
      <c r="Y21" s="64" t="str">
        <f t="shared" si="70"/>
        <v/>
      </c>
      <c r="Z21" s="62" t="str">
        <f t="shared" si="18"/>
        <v>ZX34477</v>
      </c>
      <c r="AA21" s="62" t="str">
        <f t="shared" si="19"/>
        <v/>
      </c>
      <c r="AB21" s="62" t="str">
        <f t="shared" si="20"/>
        <v/>
      </c>
      <c r="AC21" s="64" t="str">
        <f t="shared" si="21"/>
        <v>ZX34478</v>
      </c>
      <c r="AD21" s="64" t="str">
        <f t="shared" si="22"/>
        <v/>
      </c>
      <c r="AE21" s="64" t="str">
        <f t="shared" si="71"/>
        <v/>
      </c>
      <c r="AF21" s="62" t="str">
        <f t="shared" si="24"/>
        <v>ZX34479</v>
      </c>
      <c r="AG21" s="62" t="str">
        <f t="shared" si="25"/>
        <v/>
      </c>
      <c r="AH21" s="62" t="str">
        <f t="shared" si="26"/>
        <v/>
      </c>
      <c r="AI21" s="64" t="str">
        <f t="shared" si="27"/>
        <v>ZX344710</v>
      </c>
      <c r="AJ21" s="64" t="str">
        <f t="shared" si="28"/>
        <v/>
      </c>
      <c r="AK21" s="64" t="str">
        <f t="shared" si="72"/>
        <v/>
      </c>
      <c r="AL21" s="62" t="str">
        <f t="shared" si="30"/>
        <v>ZX344711</v>
      </c>
      <c r="AM21" s="62" t="str">
        <f t="shared" si="31"/>
        <v/>
      </c>
      <c r="AN21" s="62" t="str">
        <f t="shared" si="32"/>
        <v/>
      </c>
      <c r="AO21" s="64" t="str">
        <f t="shared" si="33"/>
        <v>ZX344712</v>
      </c>
      <c r="AP21" s="64" t="str">
        <f t="shared" si="34"/>
        <v/>
      </c>
      <c r="AQ21" s="64" t="str">
        <f t="shared" si="73"/>
        <v/>
      </c>
      <c r="AR21" s="62" t="str">
        <f t="shared" si="36"/>
        <v>ZX344713</v>
      </c>
      <c r="AS21" s="62" t="str">
        <f t="shared" si="37"/>
        <v/>
      </c>
      <c r="AT21" s="62" t="str">
        <f t="shared" si="38"/>
        <v/>
      </c>
      <c r="AU21" s="64" t="str">
        <f t="shared" si="39"/>
        <v>ZX344714</v>
      </c>
      <c r="AV21" s="64" t="str">
        <f t="shared" si="40"/>
        <v/>
      </c>
      <c r="AW21" s="64" t="str">
        <f t="shared" si="74"/>
        <v/>
      </c>
      <c r="AX21" s="62" t="str">
        <f t="shared" si="42"/>
        <v>ZX344715</v>
      </c>
      <c r="AY21" s="62" t="str">
        <f t="shared" si="43"/>
        <v/>
      </c>
      <c r="AZ21" s="62" t="str">
        <f t="shared" si="44"/>
        <v/>
      </c>
      <c r="BA21" s="64" t="str">
        <f t="shared" si="45"/>
        <v>ZX344716</v>
      </c>
      <c r="BB21" s="64" t="str">
        <f t="shared" si="46"/>
        <v/>
      </c>
      <c r="BC21" s="64" t="str">
        <f t="shared" si="75"/>
        <v/>
      </c>
      <c r="BD21" s="62" t="str">
        <f t="shared" si="48"/>
        <v>ZX344717</v>
      </c>
      <c r="BE21" s="62" t="str">
        <f t="shared" si="49"/>
        <v/>
      </c>
      <c r="BF21" s="62" t="str">
        <f t="shared" si="50"/>
        <v/>
      </c>
      <c r="BG21" s="64" t="str">
        <f t="shared" si="51"/>
        <v>ZX344718</v>
      </c>
      <c r="BH21" s="64" t="str">
        <f t="shared" si="52"/>
        <v/>
      </c>
      <c r="BI21" s="64" t="str">
        <f t="shared" si="76"/>
        <v/>
      </c>
      <c r="BJ21" s="62" t="str">
        <f t="shared" si="54"/>
        <v>ZX344719</v>
      </c>
      <c r="BK21" s="62" t="str">
        <f t="shared" si="55"/>
        <v/>
      </c>
      <c r="BL21" s="62" t="str">
        <f t="shared" si="56"/>
        <v/>
      </c>
      <c r="BM21" s="64" t="str">
        <f t="shared" si="57"/>
        <v>ZX344720</v>
      </c>
      <c r="BN21" s="64" t="str">
        <f t="shared" si="58"/>
        <v/>
      </c>
      <c r="BO21" s="64" t="str">
        <f t="shared" si="66"/>
        <v/>
      </c>
      <c r="BQ21" s="59">
        <v>21.1</v>
      </c>
      <c r="BR21" s="80" t="e">
        <f>IF($CA$2="ja",IF(#REF!="Visueel",#REF!,"data"),#REF!)</f>
        <v>#REF!</v>
      </c>
      <c r="BS21" s="59" t="e">
        <f>#REF!</f>
        <v>#REF!</v>
      </c>
      <c r="BT21" s="56">
        <f t="shared" si="68"/>
        <v>11.1</v>
      </c>
      <c r="BU21" s="57" t="e">
        <f t="shared" si="0"/>
        <v>#REF!</v>
      </c>
      <c r="BV21" s="56">
        <f>COUNTIF(BU21:BU998,BU21)</f>
        <v>978</v>
      </c>
      <c r="BW21" s="57" t="e">
        <f t="shared" si="59"/>
        <v>#REF!</v>
      </c>
      <c r="BX21" s="57" t="e">
        <f t="shared" si="1"/>
        <v>#REF!</v>
      </c>
    </row>
    <row r="22" spans="1:76" x14ac:dyDescent="0.2">
      <c r="A22" s="73" t="str">
        <f>'124'!F23</f>
        <v>ZX3448</v>
      </c>
      <c r="B22" s="71" t="str">
        <f t="shared" si="60"/>
        <v>-</v>
      </c>
      <c r="C22" s="74" t="str">
        <f t="shared" si="61"/>
        <v>-</v>
      </c>
      <c r="D22" s="74" t="str">
        <f t="shared" si="62"/>
        <v/>
      </c>
      <c r="E22" s="74" t="str">
        <f t="shared" si="2"/>
        <v>-</v>
      </c>
      <c r="F22" s="74" t="str">
        <f t="shared" si="3"/>
        <v/>
      </c>
      <c r="G22" s="74" t="str">
        <f t="shared" si="63"/>
        <v/>
      </c>
      <c r="H22" s="62" t="str">
        <f t="shared" si="64"/>
        <v>ZX34481</v>
      </c>
      <c r="I22" s="62" t="str">
        <f t="shared" si="4"/>
        <v/>
      </c>
      <c r="J22" s="62"/>
      <c r="K22" s="64" t="str">
        <f t="shared" si="5"/>
        <v>ZX34482</v>
      </c>
      <c r="L22" s="64" t="str">
        <f t="shared" si="6"/>
        <v/>
      </c>
      <c r="M22" s="64" t="str">
        <f t="shared" si="65"/>
        <v/>
      </c>
      <c r="N22" s="62" t="str">
        <f t="shared" si="7"/>
        <v>ZX34483</v>
      </c>
      <c r="O22" s="62" t="str">
        <f t="shared" si="8"/>
        <v/>
      </c>
      <c r="P22" s="62" t="str">
        <f t="shared" si="67"/>
        <v/>
      </c>
      <c r="Q22" s="64" t="str">
        <f t="shared" si="9"/>
        <v>ZX34484</v>
      </c>
      <c r="R22" s="64" t="str">
        <f t="shared" si="10"/>
        <v/>
      </c>
      <c r="S22" s="64" t="str">
        <f t="shared" si="69"/>
        <v/>
      </c>
      <c r="T22" s="62" t="str">
        <f t="shared" si="12"/>
        <v>ZX34485</v>
      </c>
      <c r="U22" s="62" t="str">
        <f t="shared" si="13"/>
        <v/>
      </c>
      <c r="V22" s="62" t="str">
        <f t="shared" si="14"/>
        <v/>
      </c>
      <c r="W22" s="64" t="str">
        <f t="shared" si="15"/>
        <v>ZX34486</v>
      </c>
      <c r="X22" s="64" t="str">
        <f t="shared" si="16"/>
        <v/>
      </c>
      <c r="Y22" s="64" t="str">
        <f t="shared" si="70"/>
        <v/>
      </c>
      <c r="Z22" s="62" t="str">
        <f t="shared" si="18"/>
        <v>ZX34487</v>
      </c>
      <c r="AA22" s="62" t="str">
        <f t="shared" si="19"/>
        <v/>
      </c>
      <c r="AB22" s="62" t="str">
        <f t="shared" si="20"/>
        <v/>
      </c>
      <c r="AC22" s="64" t="str">
        <f t="shared" si="21"/>
        <v>ZX34488</v>
      </c>
      <c r="AD22" s="64" t="str">
        <f t="shared" si="22"/>
        <v/>
      </c>
      <c r="AE22" s="64" t="str">
        <f t="shared" si="71"/>
        <v/>
      </c>
      <c r="AF22" s="62" t="str">
        <f t="shared" si="24"/>
        <v>ZX34489</v>
      </c>
      <c r="AG22" s="62" t="str">
        <f t="shared" si="25"/>
        <v/>
      </c>
      <c r="AH22" s="62" t="str">
        <f t="shared" si="26"/>
        <v/>
      </c>
      <c r="AI22" s="64" t="str">
        <f t="shared" si="27"/>
        <v>ZX344810</v>
      </c>
      <c r="AJ22" s="64" t="str">
        <f t="shared" si="28"/>
        <v/>
      </c>
      <c r="AK22" s="64" t="str">
        <f t="shared" si="72"/>
        <v/>
      </c>
      <c r="AL22" s="62" t="str">
        <f t="shared" si="30"/>
        <v>ZX344811</v>
      </c>
      <c r="AM22" s="62" t="str">
        <f t="shared" si="31"/>
        <v/>
      </c>
      <c r="AN22" s="62" t="str">
        <f t="shared" si="32"/>
        <v/>
      </c>
      <c r="AO22" s="64" t="str">
        <f t="shared" si="33"/>
        <v>ZX344812</v>
      </c>
      <c r="AP22" s="64" t="str">
        <f t="shared" si="34"/>
        <v/>
      </c>
      <c r="AQ22" s="64" t="str">
        <f t="shared" si="73"/>
        <v/>
      </c>
      <c r="AR22" s="62" t="str">
        <f t="shared" si="36"/>
        <v>ZX344813</v>
      </c>
      <c r="AS22" s="62" t="str">
        <f t="shared" si="37"/>
        <v/>
      </c>
      <c r="AT22" s="62" t="str">
        <f t="shared" si="38"/>
        <v/>
      </c>
      <c r="AU22" s="64" t="str">
        <f t="shared" si="39"/>
        <v>ZX344814</v>
      </c>
      <c r="AV22" s="64" t="str">
        <f t="shared" si="40"/>
        <v/>
      </c>
      <c r="AW22" s="64" t="str">
        <f t="shared" si="74"/>
        <v/>
      </c>
      <c r="AX22" s="62" t="str">
        <f t="shared" si="42"/>
        <v>ZX344815</v>
      </c>
      <c r="AY22" s="62" t="str">
        <f t="shared" si="43"/>
        <v/>
      </c>
      <c r="AZ22" s="62" t="str">
        <f t="shared" si="44"/>
        <v/>
      </c>
      <c r="BA22" s="64" t="str">
        <f t="shared" si="45"/>
        <v>ZX344816</v>
      </c>
      <c r="BB22" s="64" t="str">
        <f t="shared" si="46"/>
        <v/>
      </c>
      <c r="BC22" s="64" t="str">
        <f t="shared" si="75"/>
        <v/>
      </c>
      <c r="BD22" s="62" t="str">
        <f t="shared" si="48"/>
        <v>ZX344817</v>
      </c>
      <c r="BE22" s="62" t="str">
        <f t="shared" si="49"/>
        <v/>
      </c>
      <c r="BF22" s="62" t="str">
        <f t="shared" si="50"/>
        <v/>
      </c>
      <c r="BG22" s="64" t="str">
        <f t="shared" si="51"/>
        <v>ZX344818</v>
      </c>
      <c r="BH22" s="64" t="str">
        <f t="shared" si="52"/>
        <v/>
      </c>
      <c r="BI22" s="64" t="str">
        <f t="shared" si="76"/>
        <v/>
      </c>
      <c r="BJ22" s="62" t="str">
        <f t="shared" si="54"/>
        <v>ZX344819</v>
      </c>
      <c r="BK22" s="62" t="str">
        <f t="shared" si="55"/>
        <v/>
      </c>
      <c r="BL22" s="62" t="str">
        <f t="shared" si="56"/>
        <v/>
      </c>
      <c r="BM22" s="64" t="str">
        <f t="shared" si="57"/>
        <v>ZX344820</v>
      </c>
      <c r="BN22" s="64" t="str">
        <f t="shared" si="58"/>
        <v/>
      </c>
      <c r="BO22" s="64" t="str">
        <f t="shared" si="66"/>
        <v/>
      </c>
      <c r="BQ22" s="59">
        <v>22.1</v>
      </c>
      <c r="BR22" s="80" t="e">
        <f>IF($CA$2="ja",IF(#REF!="Visueel",#REF!,"data"),#REF!)</f>
        <v>#REF!</v>
      </c>
      <c r="BS22" s="59" t="e">
        <f>#REF!</f>
        <v>#REF!</v>
      </c>
      <c r="BT22" s="56">
        <f t="shared" si="68"/>
        <v>11.2</v>
      </c>
      <c r="BU22" s="57" t="e">
        <f t="shared" si="0"/>
        <v>#REF!</v>
      </c>
      <c r="BV22" s="56">
        <f>COUNTIF(BU22:BU998,BU22)</f>
        <v>977</v>
      </c>
      <c r="BW22" s="57" t="e">
        <f t="shared" ref="BW22:BW85" si="77">CONCATENATE(BU22,BV22)</f>
        <v>#REF!</v>
      </c>
      <c r="BX22" s="57" t="e">
        <f t="shared" si="1"/>
        <v>#REF!</v>
      </c>
    </row>
    <row r="23" spans="1:76" x14ac:dyDescent="0.2">
      <c r="A23" s="73" t="str">
        <f>'124'!F24</f>
        <v>ZX3701</v>
      </c>
      <c r="B23" s="71" t="str">
        <f t="shared" si="60"/>
        <v>-</v>
      </c>
      <c r="C23" s="74" t="str">
        <f t="shared" si="61"/>
        <v>-</v>
      </c>
      <c r="D23" s="74" t="str">
        <f t="shared" si="62"/>
        <v/>
      </c>
      <c r="E23" s="74" t="str">
        <f t="shared" si="2"/>
        <v>-</v>
      </c>
      <c r="F23" s="74" t="str">
        <f t="shared" si="3"/>
        <v/>
      </c>
      <c r="G23" s="74" t="str">
        <f t="shared" si="63"/>
        <v/>
      </c>
      <c r="H23" s="62" t="str">
        <f t="shared" si="64"/>
        <v>ZX37011</v>
      </c>
      <c r="I23" s="62" t="str">
        <f t="shared" si="4"/>
        <v/>
      </c>
      <c r="J23" s="62"/>
      <c r="K23" s="64" t="str">
        <f t="shared" si="5"/>
        <v>ZX37012</v>
      </c>
      <c r="L23" s="64" t="str">
        <f t="shared" si="6"/>
        <v/>
      </c>
      <c r="M23" s="64" t="str">
        <f t="shared" si="65"/>
        <v/>
      </c>
      <c r="N23" s="62" t="str">
        <f t="shared" si="7"/>
        <v>ZX37013</v>
      </c>
      <c r="O23" s="62" t="str">
        <f t="shared" si="8"/>
        <v/>
      </c>
      <c r="P23" s="62" t="str">
        <f t="shared" si="67"/>
        <v/>
      </c>
      <c r="Q23" s="64" t="str">
        <f t="shared" si="9"/>
        <v>ZX37014</v>
      </c>
      <c r="R23" s="64" t="str">
        <f t="shared" si="10"/>
        <v/>
      </c>
      <c r="S23" s="64" t="str">
        <f t="shared" si="69"/>
        <v/>
      </c>
      <c r="T23" s="62" t="str">
        <f t="shared" si="12"/>
        <v>ZX37015</v>
      </c>
      <c r="U23" s="62" t="str">
        <f t="shared" si="13"/>
        <v/>
      </c>
      <c r="V23" s="62" t="str">
        <f t="shared" si="14"/>
        <v/>
      </c>
      <c r="W23" s="64" t="str">
        <f t="shared" si="15"/>
        <v>ZX37016</v>
      </c>
      <c r="X23" s="64" t="str">
        <f t="shared" si="16"/>
        <v/>
      </c>
      <c r="Y23" s="64" t="str">
        <f t="shared" si="70"/>
        <v/>
      </c>
      <c r="Z23" s="62" t="str">
        <f t="shared" si="18"/>
        <v>ZX37017</v>
      </c>
      <c r="AA23" s="62" t="str">
        <f t="shared" si="19"/>
        <v/>
      </c>
      <c r="AB23" s="62" t="str">
        <f t="shared" si="20"/>
        <v/>
      </c>
      <c r="AC23" s="64" t="str">
        <f t="shared" si="21"/>
        <v>ZX37018</v>
      </c>
      <c r="AD23" s="64" t="str">
        <f t="shared" si="22"/>
        <v/>
      </c>
      <c r="AE23" s="64" t="str">
        <f t="shared" si="71"/>
        <v/>
      </c>
      <c r="AF23" s="62" t="str">
        <f t="shared" si="24"/>
        <v>ZX37019</v>
      </c>
      <c r="AG23" s="62" t="str">
        <f t="shared" si="25"/>
        <v/>
      </c>
      <c r="AH23" s="62" t="str">
        <f t="shared" si="26"/>
        <v/>
      </c>
      <c r="AI23" s="64" t="str">
        <f t="shared" si="27"/>
        <v>ZX370110</v>
      </c>
      <c r="AJ23" s="64" t="str">
        <f t="shared" si="28"/>
        <v/>
      </c>
      <c r="AK23" s="64" t="str">
        <f t="shared" si="72"/>
        <v/>
      </c>
      <c r="AL23" s="62" t="str">
        <f t="shared" si="30"/>
        <v>ZX370111</v>
      </c>
      <c r="AM23" s="62" t="str">
        <f t="shared" si="31"/>
        <v/>
      </c>
      <c r="AN23" s="62" t="str">
        <f t="shared" si="32"/>
        <v/>
      </c>
      <c r="AO23" s="64" t="str">
        <f t="shared" si="33"/>
        <v>ZX370112</v>
      </c>
      <c r="AP23" s="64" t="str">
        <f t="shared" si="34"/>
        <v/>
      </c>
      <c r="AQ23" s="64" t="str">
        <f t="shared" si="73"/>
        <v/>
      </c>
      <c r="AR23" s="62" t="str">
        <f t="shared" si="36"/>
        <v>ZX370113</v>
      </c>
      <c r="AS23" s="62" t="str">
        <f t="shared" si="37"/>
        <v/>
      </c>
      <c r="AT23" s="62" t="str">
        <f t="shared" si="38"/>
        <v/>
      </c>
      <c r="AU23" s="64" t="str">
        <f t="shared" si="39"/>
        <v>ZX370114</v>
      </c>
      <c r="AV23" s="64" t="str">
        <f t="shared" si="40"/>
        <v/>
      </c>
      <c r="AW23" s="64" t="str">
        <f t="shared" si="74"/>
        <v/>
      </c>
      <c r="AX23" s="62" t="str">
        <f t="shared" si="42"/>
        <v>ZX370115</v>
      </c>
      <c r="AY23" s="62" t="str">
        <f t="shared" si="43"/>
        <v/>
      </c>
      <c r="AZ23" s="62" t="str">
        <f t="shared" si="44"/>
        <v/>
      </c>
      <c r="BA23" s="64" t="str">
        <f t="shared" si="45"/>
        <v>ZX370116</v>
      </c>
      <c r="BB23" s="64" t="str">
        <f t="shared" si="46"/>
        <v/>
      </c>
      <c r="BC23" s="64" t="str">
        <f t="shared" si="75"/>
        <v/>
      </c>
      <c r="BD23" s="62" t="str">
        <f t="shared" si="48"/>
        <v>ZX370117</v>
      </c>
      <c r="BE23" s="62" t="str">
        <f t="shared" si="49"/>
        <v/>
      </c>
      <c r="BF23" s="62" t="str">
        <f t="shared" si="50"/>
        <v/>
      </c>
      <c r="BG23" s="64" t="str">
        <f t="shared" si="51"/>
        <v>ZX370118</v>
      </c>
      <c r="BH23" s="64" t="str">
        <f t="shared" si="52"/>
        <v/>
      </c>
      <c r="BI23" s="64" t="str">
        <f t="shared" si="76"/>
        <v/>
      </c>
      <c r="BJ23" s="62" t="str">
        <f t="shared" si="54"/>
        <v>ZX370119</v>
      </c>
      <c r="BK23" s="62" t="str">
        <f t="shared" si="55"/>
        <v/>
      </c>
      <c r="BL23" s="62" t="str">
        <f t="shared" si="56"/>
        <v/>
      </c>
      <c r="BM23" s="64" t="str">
        <f t="shared" si="57"/>
        <v>ZX370120</v>
      </c>
      <c r="BN23" s="64" t="str">
        <f t="shared" si="58"/>
        <v/>
      </c>
      <c r="BO23" s="64" t="str">
        <f t="shared" si="66"/>
        <v/>
      </c>
      <c r="BQ23" s="59">
        <v>23.1</v>
      </c>
      <c r="BR23" s="80" t="e">
        <f>IF($CA$2="ja",IF(#REF!="Visueel",#REF!,"data"),#REF!)</f>
        <v>#REF!</v>
      </c>
      <c r="BS23" s="59" t="e">
        <f>#REF!</f>
        <v>#REF!</v>
      </c>
      <c r="BT23" s="56">
        <f t="shared" si="68"/>
        <v>12.1</v>
      </c>
      <c r="BU23" s="57" t="e">
        <f t="shared" si="0"/>
        <v>#REF!</v>
      </c>
      <c r="BV23" s="56">
        <f>COUNTIF(BU23:BU998,BU23)</f>
        <v>976</v>
      </c>
      <c r="BW23" s="57" t="e">
        <f t="shared" si="77"/>
        <v>#REF!</v>
      </c>
      <c r="BX23" s="57" t="e">
        <f t="shared" si="1"/>
        <v>#REF!</v>
      </c>
    </row>
    <row r="24" spans="1:76" x14ac:dyDescent="0.2">
      <c r="A24" s="73" t="str">
        <f>'124'!F25</f>
        <v>ZX3702</v>
      </c>
      <c r="B24" s="71" t="str">
        <f t="shared" si="60"/>
        <v>-</v>
      </c>
      <c r="C24" s="74" t="str">
        <f t="shared" si="61"/>
        <v>-</v>
      </c>
      <c r="D24" s="74" t="str">
        <f t="shared" si="62"/>
        <v/>
      </c>
      <c r="E24" s="74" t="str">
        <f t="shared" si="2"/>
        <v>-</v>
      </c>
      <c r="F24" s="74" t="str">
        <f t="shared" si="3"/>
        <v/>
      </c>
      <c r="G24" s="74" t="str">
        <f t="shared" si="63"/>
        <v/>
      </c>
      <c r="H24" s="62" t="str">
        <f t="shared" si="64"/>
        <v>ZX37021</v>
      </c>
      <c r="I24" s="62" t="str">
        <f t="shared" si="4"/>
        <v/>
      </c>
      <c r="J24" s="62"/>
      <c r="K24" s="64" t="str">
        <f t="shared" si="5"/>
        <v>ZX37022</v>
      </c>
      <c r="L24" s="64" t="str">
        <f t="shared" si="6"/>
        <v/>
      </c>
      <c r="M24" s="64" t="str">
        <f t="shared" si="65"/>
        <v/>
      </c>
      <c r="N24" s="62" t="str">
        <f t="shared" si="7"/>
        <v>ZX37023</v>
      </c>
      <c r="O24" s="62" t="str">
        <f t="shared" si="8"/>
        <v/>
      </c>
      <c r="P24" s="62" t="str">
        <f t="shared" si="67"/>
        <v/>
      </c>
      <c r="Q24" s="64" t="str">
        <f t="shared" si="9"/>
        <v>ZX37024</v>
      </c>
      <c r="R24" s="64" t="str">
        <f t="shared" si="10"/>
        <v/>
      </c>
      <c r="S24" s="64" t="str">
        <f t="shared" si="69"/>
        <v/>
      </c>
      <c r="T24" s="62" t="str">
        <f t="shared" si="12"/>
        <v>ZX37025</v>
      </c>
      <c r="U24" s="62" t="str">
        <f t="shared" si="13"/>
        <v/>
      </c>
      <c r="V24" s="62" t="str">
        <f t="shared" si="14"/>
        <v/>
      </c>
      <c r="W24" s="64" t="str">
        <f t="shared" si="15"/>
        <v>ZX37026</v>
      </c>
      <c r="X24" s="64" t="str">
        <f t="shared" si="16"/>
        <v/>
      </c>
      <c r="Y24" s="64" t="str">
        <f t="shared" si="70"/>
        <v/>
      </c>
      <c r="Z24" s="62" t="str">
        <f t="shared" si="18"/>
        <v>ZX37027</v>
      </c>
      <c r="AA24" s="62" t="str">
        <f t="shared" si="19"/>
        <v/>
      </c>
      <c r="AB24" s="62" t="str">
        <f t="shared" si="20"/>
        <v/>
      </c>
      <c r="AC24" s="64" t="str">
        <f t="shared" si="21"/>
        <v>ZX37028</v>
      </c>
      <c r="AD24" s="64" t="str">
        <f t="shared" si="22"/>
        <v/>
      </c>
      <c r="AE24" s="64" t="str">
        <f t="shared" si="71"/>
        <v/>
      </c>
      <c r="AF24" s="62" t="str">
        <f t="shared" si="24"/>
        <v>ZX37029</v>
      </c>
      <c r="AG24" s="62" t="str">
        <f t="shared" si="25"/>
        <v/>
      </c>
      <c r="AH24" s="62" t="str">
        <f t="shared" si="26"/>
        <v/>
      </c>
      <c r="AI24" s="64" t="str">
        <f t="shared" si="27"/>
        <v>ZX370210</v>
      </c>
      <c r="AJ24" s="64" t="str">
        <f t="shared" si="28"/>
        <v/>
      </c>
      <c r="AK24" s="64" t="str">
        <f t="shared" si="72"/>
        <v/>
      </c>
      <c r="AL24" s="62" t="str">
        <f t="shared" si="30"/>
        <v>ZX370211</v>
      </c>
      <c r="AM24" s="62" t="str">
        <f t="shared" si="31"/>
        <v/>
      </c>
      <c r="AN24" s="62" t="str">
        <f t="shared" si="32"/>
        <v/>
      </c>
      <c r="AO24" s="64" t="str">
        <f t="shared" si="33"/>
        <v>ZX370212</v>
      </c>
      <c r="AP24" s="64" t="str">
        <f t="shared" si="34"/>
        <v/>
      </c>
      <c r="AQ24" s="64" t="str">
        <f t="shared" si="73"/>
        <v/>
      </c>
      <c r="AR24" s="62" t="str">
        <f t="shared" si="36"/>
        <v>ZX370213</v>
      </c>
      <c r="AS24" s="62" t="str">
        <f t="shared" si="37"/>
        <v/>
      </c>
      <c r="AT24" s="62" t="str">
        <f t="shared" si="38"/>
        <v/>
      </c>
      <c r="AU24" s="64" t="str">
        <f t="shared" si="39"/>
        <v>ZX370214</v>
      </c>
      <c r="AV24" s="64" t="str">
        <f t="shared" si="40"/>
        <v/>
      </c>
      <c r="AW24" s="64" t="str">
        <f t="shared" si="74"/>
        <v/>
      </c>
      <c r="AX24" s="62" t="str">
        <f t="shared" si="42"/>
        <v>ZX370215</v>
      </c>
      <c r="AY24" s="62" t="str">
        <f t="shared" si="43"/>
        <v/>
      </c>
      <c r="AZ24" s="62" t="str">
        <f t="shared" si="44"/>
        <v/>
      </c>
      <c r="BA24" s="64" t="str">
        <f t="shared" si="45"/>
        <v>ZX370216</v>
      </c>
      <c r="BB24" s="64" t="str">
        <f t="shared" si="46"/>
        <v/>
      </c>
      <c r="BC24" s="64" t="str">
        <f t="shared" si="75"/>
        <v/>
      </c>
      <c r="BD24" s="62" t="str">
        <f t="shared" si="48"/>
        <v>ZX370217</v>
      </c>
      <c r="BE24" s="62" t="str">
        <f t="shared" si="49"/>
        <v/>
      </c>
      <c r="BF24" s="62" t="str">
        <f t="shared" si="50"/>
        <v/>
      </c>
      <c r="BG24" s="64" t="str">
        <f t="shared" si="51"/>
        <v>ZX370218</v>
      </c>
      <c r="BH24" s="64" t="str">
        <f t="shared" si="52"/>
        <v/>
      </c>
      <c r="BI24" s="64" t="str">
        <f t="shared" si="76"/>
        <v/>
      </c>
      <c r="BJ24" s="62" t="str">
        <f t="shared" si="54"/>
        <v>ZX370219</v>
      </c>
      <c r="BK24" s="62" t="str">
        <f t="shared" si="55"/>
        <v/>
      </c>
      <c r="BL24" s="62" t="str">
        <f t="shared" si="56"/>
        <v/>
      </c>
      <c r="BM24" s="64" t="str">
        <f t="shared" si="57"/>
        <v>ZX370220</v>
      </c>
      <c r="BN24" s="64" t="str">
        <f t="shared" si="58"/>
        <v/>
      </c>
      <c r="BO24" s="64" t="str">
        <f t="shared" si="66"/>
        <v/>
      </c>
      <c r="BQ24" s="59">
        <v>24.1</v>
      </c>
      <c r="BR24" s="80" t="e">
        <f>IF($CA$2="ja",IF(#REF!="Visueel",#REF!,"data"),#REF!)</f>
        <v>#REF!</v>
      </c>
      <c r="BS24" s="59" t="e">
        <f>#REF!</f>
        <v>#REF!</v>
      </c>
      <c r="BT24" s="56">
        <f t="shared" si="68"/>
        <v>12.2</v>
      </c>
      <c r="BU24" s="57" t="e">
        <f t="shared" si="0"/>
        <v>#REF!</v>
      </c>
      <c r="BV24" s="56">
        <f>COUNTIF(BU24:BU998,BU24)</f>
        <v>975</v>
      </c>
      <c r="BW24" s="57" t="e">
        <f t="shared" si="77"/>
        <v>#REF!</v>
      </c>
      <c r="BX24" s="57" t="e">
        <f t="shared" si="1"/>
        <v>#REF!</v>
      </c>
    </row>
    <row r="25" spans="1:76" x14ac:dyDescent="0.2">
      <c r="A25" s="73" t="str">
        <f>'124'!F26</f>
        <v>ZX3703</v>
      </c>
      <c r="B25" s="71" t="str">
        <f t="shared" si="60"/>
        <v>-</v>
      </c>
      <c r="C25" s="74" t="str">
        <f t="shared" si="61"/>
        <v>-</v>
      </c>
      <c r="D25" s="74" t="str">
        <f t="shared" si="62"/>
        <v/>
      </c>
      <c r="E25" s="74" t="str">
        <f t="shared" si="2"/>
        <v>-</v>
      </c>
      <c r="F25" s="74" t="str">
        <f t="shared" si="3"/>
        <v/>
      </c>
      <c r="G25" s="74" t="str">
        <f t="shared" si="63"/>
        <v/>
      </c>
      <c r="H25" s="62" t="str">
        <f t="shared" si="64"/>
        <v>ZX37031</v>
      </c>
      <c r="I25" s="62" t="str">
        <f t="shared" si="4"/>
        <v/>
      </c>
      <c r="J25" s="62"/>
      <c r="K25" s="64" t="str">
        <f t="shared" si="5"/>
        <v>ZX37032</v>
      </c>
      <c r="L25" s="64" t="str">
        <f t="shared" si="6"/>
        <v/>
      </c>
      <c r="M25" s="64" t="str">
        <f t="shared" si="65"/>
        <v/>
      </c>
      <c r="N25" s="62" t="str">
        <f t="shared" si="7"/>
        <v>ZX37033</v>
      </c>
      <c r="O25" s="62" t="str">
        <f t="shared" si="8"/>
        <v/>
      </c>
      <c r="P25" s="62" t="str">
        <f t="shared" si="67"/>
        <v/>
      </c>
      <c r="Q25" s="64" t="str">
        <f t="shared" si="9"/>
        <v>ZX37034</v>
      </c>
      <c r="R25" s="64" t="str">
        <f t="shared" si="10"/>
        <v/>
      </c>
      <c r="S25" s="64" t="str">
        <f t="shared" si="69"/>
        <v/>
      </c>
      <c r="T25" s="62" t="str">
        <f t="shared" si="12"/>
        <v>ZX37035</v>
      </c>
      <c r="U25" s="62" t="str">
        <f t="shared" si="13"/>
        <v/>
      </c>
      <c r="V25" s="62" t="str">
        <f t="shared" si="14"/>
        <v/>
      </c>
      <c r="W25" s="64" t="str">
        <f t="shared" si="15"/>
        <v>ZX37036</v>
      </c>
      <c r="X25" s="64" t="str">
        <f t="shared" si="16"/>
        <v/>
      </c>
      <c r="Y25" s="64" t="str">
        <f t="shared" si="70"/>
        <v/>
      </c>
      <c r="Z25" s="62" t="str">
        <f t="shared" si="18"/>
        <v>ZX37037</v>
      </c>
      <c r="AA25" s="62" t="str">
        <f t="shared" si="19"/>
        <v/>
      </c>
      <c r="AB25" s="62" t="str">
        <f t="shared" si="20"/>
        <v/>
      </c>
      <c r="AC25" s="64" t="str">
        <f t="shared" si="21"/>
        <v>ZX37038</v>
      </c>
      <c r="AD25" s="64" t="str">
        <f t="shared" si="22"/>
        <v/>
      </c>
      <c r="AE25" s="64" t="str">
        <f t="shared" si="71"/>
        <v/>
      </c>
      <c r="AF25" s="62" t="str">
        <f t="shared" si="24"/>
        <v>ZX37039</v>
      </c>
      <c r="AG25" s="62" t="str">
        <f t="shared" si="25"/>
        <v/>
      </c>
      <c r="AH25" s="62" t="str">
        <f t="shared" si="26"/>
        <v/>
      </c>
      <c r="AI25" s="64" t="str">
        <f t="shared" si="27"/>
        <v>ZX370310</v>
      </c>
      <c r="AJ25" s="64" t="str">
        <f t="shared" si="28"/>
        <v/>
      </c>
      <c r="AK25" s="64" t="str">
        <f t="shared" si="72"/>
        <v/>
      </c>
      <c r="AL25" s="62" t="str">
        <f t="shared" si="30"/>
        <v>ZX370311</v>
      </c>
      <c r="AM25" s="62" t="str">
        <f t="shared" si="31"/>
        <v/>
      </c>
      <c r="AN25" s="62" t="str">
        <f t="shared" si="32"/>
        <v/>
      </c>
      <c r="AO25" s="64" t="str">
        <f t="shared" si="33"/>
        <v>ZX370312</v>
      </c>
      <c r="AP25" s="64" t="str">
        <f t="shared" si="34"/>
        <v/>
      </c>
      <c r="AQ25" s="64" t="str">
        <f t="shared" si="73"/>
        <v/>
      </c>
      <c r="AR25" s="62" t="str">
        <f t="shared" si="36"/>
        <v>ZX370313</v>
      </c>
      <c r="AS25" s="62" t="str">
        <f t="shared" si="37"/>
        <v/>
      </c>
      <c r="AT25" s="62" t="str">
        <f t="shared" si="38"/>
        <v/>
      </c>
      <c r="AU25" s="64" t="str">
        <f t="shared" si="39"/>
        <v>ZX370314</v>
      </c>
      <c r="AV25" s="64" t="str">
        <f t="shared" si="40"/>
        <v/>
      </c>
      <c r="AW25" s="64" t="str">
        <f t="shared" si="74"/>
        <v/>
      </c>
      <c r="AX25" s="62" t="str">
        <f t="shared" si="42"/>
        <v>ZX370315</v>
      </c>
      <c r="AY25" s="62" t="str">
        <f t="shared" si="43"/>
        <v/>
      </c>
      <c r="AZ25" s="62" t="str">
        <f t="shared" si="44"/>
        <v/>
      </c>
      <c r="BA25" s="64" t="str">
        <f t="shared" si="45"/>
        <v>ZX370316</v>
      </c>
      <c r="BB25" s="64" t="str">
        <f t="shared" si="46"/>
        <v/>
      </c>
      <c r="BC25" s="64" t="str">
        <f t="shared" si="75"/>
        <v/>
      </c>
      <c r="BD25" s="62" t="str">
        <f t="shared" si="48"/>
        <v>ZX370317</v>
      </c>
      <c r="BE25" s="62" t="str">
        <f t="shared" si="49"/>
        <v/>
      </c>
      <c r="BF25" s="62" t="str">
        <f t="shared" si="50"/>
        <v/>
      </c>
      <c r="BG25" s="64" t="str">
        <f t="shared" si="51"/>
        <v>ZX370318</v>
      </c>
      <c r="BH25" s="64" t="str">
        <f t="shared" si="52"/>
        <v/>
      </c>
      <c r="BI25" s="64" t="str">
        <f t="shared" si="76"/>
        <v/>
      </c>
      <c r="BJ25" s="62" t="str">
        <f t="shared" si="54"/>
        <v>ZX370319</v>
      </c>
      <c r="BK25" s="62" t="str">
        <f t="shared" si="55"/>
        <v/>
      </c>
      <c r="BL25" s="62" t="str">
        <f t="shared" si="56"/>
        <v/>
      </c>
      <c r="BM25" s="64" t="str">
        <f t="shared" si="57"/>
        <v>ZX370320</v>
      </c>
      <c r="BN25" s="64" t="str">
        <f t="shared" si="58"/>
        <v/>
      </c>
      <c r="BO25" s="64" t="str">
        <f t="shared" si="66"/>
        <v/>
      </c>
      <c r="BQ25" s="59">
        <v>25.1</v>
      </c>
      <c r="BR25" s="80" t="e">
        <f>IF($CA$2="ja",IF(#REF!="Visueel",#REF!,"data"),#REF!)</f>
        <v>#REF!</v>
      </c>
      <c r="BS25" s="59" t="e">
        <f>#REF!</f>
        <v>#REF!</v>
      </c>
      <c r="BT25" s="56">
        <f t="shared" si="68"/>
        <v>13.1</v>
      </c>
      <c r="BU25" s="57" t="e">
        <f t="shared" si="0"/>
        <v>#REF!</v>
      </c>
      <c r="BV25" s="56">
        <f>COUNTIF(BU25:BU998,BU25)</f>
        <v>974</v>
      </c>
      <c r="BW25" s="57" t="e">
        <f t="shared" si="77"/>
        <v>#REF!</v>
      </c>
      <c r="BX25" s="57" t="e">
        <f t="shared" si="1"/>
        <v>#REF!</v>
      </c>
    </row>
    <row r="26" spans="1:76" x14ac:dyDescent="0.2">
      <c r="A26" s="73" t="str">
        <f>'124'!F27</f>
        <v>ZX3704</v>
      </c>
      <c r="B26" s="71" t="str">
        <f>CONCATENATE(C26,D26)</f>
        <v>-</v>
      </c>
      <c r="C26" s="74" t="str">
        <f t="shared" si="61"/>
        <v>-</v>
      </c>
      <c r="D26" s="74" t="str">
        <f t="shared" si="62"/>
        <v/>
      </c>
      <c r="E26" s="74" t="str">
        <f t="shared" si="2"/>
        <v>-</v>
      </c>
      <c r="F26" s="74" t="str">
        <f t="shared" si="3"/>
        <v/>
      </c>
      <c r="G26" s="74" t="str">
        <f t="shared" si="63"/>
        <v/>
      </c>
      <c r="H26" s="62" t="str">
        <f t="shared" si="64"/>
        <v>ZX37041</v>
      </c>
      <c r="I26" s="62" t="str">
        <f t="shared" si="4"/>
        <v/>
      </c>
      <c r="J26" s="62"/>
      <c r="K26" s="64" t="str">
        <f t="shared" si="5"/>
        <v>ZX37042</v>
      </c>
      <c r="L26" s="64" t="str">
        <f t="shared" si="6"/>
        <v/>
      </c>
      <c r="M26" s="64" t="str">
        <f t="shared" si="65"/>
        <v/>
      </c>
      <c r="N26" s="62" t="str">
        <f t="shared" si="7"/>
        <v>ZX37043</v>
      </c>
      <c r="O26" s="62" t="str">
        <f t="shared" si="8"/>
        <v/>
      </c>
      <c r="P26" s="62" t="str">
        <f t="shared" si="67"/>
        <v/>
      </c>
      <c r="Q26" s="64" t="str">
        <f t="shared" si="9"/>
        <v>ZX37044</v>
      </c>
      <c r="R26" s="64" t="str">
        <f t="shared" si="10"/>
        <v/>
      </c>
      <c r="S26" s="64" t="str">
        <f t="shared" si="69"/>
        <v/>
      </c>
      <c r="T26" s="62" t="str">
        <f t="shared" si="12"/>
        <v>ZX37045</v>
      </c>
      <c r="U26" s="62" t="str">
        <f t="shared" si="13"/>
        <v/>
      </c>
      <c r="V26" s="62" t="str">
        <f t="shared" si="14"/>
        <v/>
      </c>
      <c r="W26" s="64" t="str">
        <f t="shared" si="15"/>
        <v>ZX37046</v>
      </c>
      <c r="X26" s="64" t="str">
        <f t="shared" si="16"/>
        <v/>
      </c>
      <c r="Y26" s="64" t="str">
        <f t="shared" si="70"/>
        <v/>
      </c>
      <c r="Z26" s="62" t="str">
        <f t="shared" si="18"/>
        <v>ZX37047</v>
      </c>
      <c r="AA26" s="62" t="str">
        <f t="shared" si="19"/>
        <v/>
      </c>
      <c r="AB26" s="62" t="str">
        <f t="shared" si="20"/>
        <v/>
      </c>
      <c r="AC26" s="64" t="str">
        <f t="shared" si="21"/>
        <v>ZX37048</v>
      </c>
      <c r="AD26" s="64" t="str">
        <f t="shared" si="22"/>
        <v/>
      </c>
      <c r="AE26" s="64" t="str">
        <f t="shared" si="71"/>
        <v/>
      </c>
      <c r="AF26" s="62" t="str">
        <f t="shared" si="24"/>
        <v>ZX37049</v>
      </c>
      <c r="AG26" s="62" t="str">
        <f t="shared" si="25"/>
        <v/>
      </c>
      <c r="AH26" s="62" t="str">
        <f t="shared" si="26"/>
        <v/>
      </c>
      <c r="AI26" s="64" t="str">
        <f t="shared" si="27"/>
        <v>ZX370410</v>
      </c>
      <c r="AJ26" s="64" t="str">
        <f t="shared" si="28"/>
        <v/>
      </c>
      <c r="AK26" s="64" t="str">
        <f t="shared" si="72"/>
        <v/>
      </c>
      <c r="AL26" s="62" t="str">
        <f t="shared" si="30"/>
        <v>ZX370411</v>
      </c>
      <c r="AM26" s="62" t="str">
        <f t="shared" si="31"/>
        <v/>
      </c>
      <c r="AN26" s="62" t="str">
        <f t="shared" si="32"/>
        <v/>
      </c>
      <c r="AO26" s="64" t="str">
        <f t="shared" si="33"/>
        <v>ZX370412</v>
      </c>
      <c r="AP26" s="64" t="str">
        <f t="shared" si="34"/>
        <v/>
      </c>
      <c r="AQ26" s="64" t="str">
        <f t="shared" si="73"/>
        <v/>
      </c>
      <c r="AR26" s="62" t="str">
        <f t="shared" si="36"/>
        <v>ZX370413</v>
      </c>
      <c r="AS26" s="62" t="str">
        <f t="shared" si="37"/>
        <v/>
      </c>
      <c r="AT26" s="62" t="str">
        <f t="shared" si="38"/>
        <v/>
      </c>
      <c r="AU26" s="64" t="str">
        <f t="shared" si="39"/>
        <v>ZX370414</v>
      </c>
      <c r="AV26" s="64" t="str">
        <f t="shared" si="40"/>
        <v/>
      </c>
      <c r="AW26" s="64" t="str">
        <f t="shared" si="74"/>
        <v/>
      </c>
      <c r="AX26" s="62" t="str">
        <f t="shared" si="42"/>
        <v>ZX370415</v>
      </c>
      <c r="AY26" s="62" t="str">
        <f t="shared" si="43"/>
        <v/>
      </c>
      <c r="AZ26" s="62" t="str">
        <f t="shared" si="44"/>
        <v/>
      </c>
      <c r="BA26" s="64" t="str">
        <f t="shared" si="45"/>
        <v>ZX370416</v>
      </c>
      <c r="BB26" s="64" t="str">
        <f t="shared" si="46"/>
        <v/>
      </c>
      <c r="BC26" s="64" t="str">
        <f t="shared" si="75"/>
        <v/>
      </c>
      <c r="BD26" s="62" t="str">
        <f t="shared" si="48"/>
        <v>ZX370417</v>
      </c>
      <c r="BE26" s="62" t="str">
        <f t="shared" si="49"/>
        <v/>
      </c>
      <c r="BF26" s="62" t="str">
        <f t="shared" si="50"/>
        <v/>
      </c>
      <c r="BG26" s="64" t="str">
        <f t="shared" si="51"/>
        <v>ZX370418</v>
      </c>
      <c r="BH26" s="64" t="str">
        <f t="shared" si="52"/>
        <v/>
      </c>
      <c r="BI26" s="64" t="str">
        <f t="shared" si="76"/>
        <v/>
      </c>
      <c r="BJ26" s="62" t="str">
        <f t="shared" si="54"/>
        <v>ZX370419</v>
      </c>
      <c r="BK26" s="62" t="str">
        <f t="shared" si="55"/>
        <v/>
      </c>
      <c r="BL26" s="62" t="str">
        <f t="shared" si="56"/>
        <v/>
      </c>
      <c r="BM26" s="64" t="str">
        <f t="shared" si="57"/>
        <v>ZX370420</v>
      </c>
      <c r="BN26" s="64" t="str">
        <f t="shared" si="58"/>
        <v/>
      </c>
      <c r="BO26" s="64" t="str">
        <f t="shared" si="66"/>
        <v/>
      </c>
      <c r="BQ26" s="59">
        <v>26.1</v>
      </c>
      <c r="BR26" s="80" t="e">
        <f>IF($CA$2="ja",IF(#REF!="Visueel",#REF!,"data"),#REF!)</f>
        <v>#REF!</v>
      </c>
      <c r="BS26" s="59" t="e">
        <f>#REF!</f>
        <v>#REF!</v>
      </c>
      <c r="BT26" s="56">
        <f t="shared" si="68"/>
        <v>13.2</v>
      </c>
      <c r="BU26" s="57" t="e">
        <f t="shared" si="0"/>
        <v>#REF!</v>
      </c>
      <c r="BV26" s="56">
        <f>COUNTIF(BU26:BU998,BU26)</f>
        <v>973</v>
      </c>
      <c r="BW26" s="57" t="e">
        <f t="shared" si="77"/>
        <v>#REF!</v>
      </c>
      <c r="BX26" s="57" t="e">
        <f t="shared" si="1"/>
        <v>#REF!</v>
      </c>
    </row>
    <row r="27" spans="1:76" x14ac:dyDescent="0.2">
      <c r="A27" s="73" t="str">
        <f>'124'!F28</f>
        <v>ZX3705</v>
      </c>
      <c r="B27" s="71" t="str">
        <f t="shared" si="60"/>
        <v>-</v>
      </c>
      <c r="C27" s="74" t="str">
        <f t="shared" si="61"/>
        <v>-</v>
      </c>
      <c r="D27" s="74" t="str">
        <f t="shared" si="62"/>
        <v/>
      </c>
      <c r="E27" s="74" t="str">
        <f t="shared" si="2"/>
        <v>-</v>
      </c>
      <c r="F27" s="74" t="str">
        <f t="shared" si="3"/>
        <v/>
      </c>
      <c r="G27" s="74" t="str">
        <f t="shared" si="63"/>
        <v/>
      </c>
      <c r="H27" s="62" t="str">
        <f t="shared" si="64"/>
        <v>ZX37051</v>
      </c>
      <c r="I27" s="62" t="str">
        <f t="shared" si="4"/>
        <v/>
      </c>
      <c r="J27" s="62"/>
      <c r="K27" s="64" t="str">
        <f t="shared" si="5"/>
        <v>ZX37052</v>
      </c>
      <c r="L27" s="64" t="str">
        <f t="shared" si="6"/>
        <v/>
      </c>
      <c r="M27" s="64" t="str">
        <f t="shared" si="65"/>
        <v/>
      </c>
      <c r="N27" s="62" t="str">
        <f t="shared" si="7"/>
        <v>ZX37053</v>
      </c>
      <c r="O27" s="62" t="str">
        <f t="shared" si="8"/>
        <v/>
      </c>
      <c r="P27" s="62" t="str">
        <f t="shared" si="67"/>
        <v/>
      </c>
      <c r="Q27" s="64" t="str">
        <f t="shared" si="9"/>
        <v>ZX37054</v>
      </c>
      <c r="R27" s="64" t="str">
        <f t="shared" si="10"/>
        <v/>
      </c>
      <c r="S27" s="64" t="str">
        <f t="shared" si="69"/>
        <v/>
      </c>
      <c r="T27" s="62" t="str">
        <f t="shared" si="12"/>
        <v>ZX37055</v>
      </c>
      <c r="U27" s="62" t="str">
        <f t="shared" si="13"/>
        <v/>
      </c>
      <c r="V27" s="62" t="str">
        <f t="shared" si="14"/>
        <v/>
      </c>
      <c r="W27" s="64" t="str">
        <f t="shared" si="15"/>
        <v>ZX37056</v>
      </c>
      <c r="X27" s="64" t="str">
        <f t="shared" si="16"/>
        <v/>
      </c>
      <c r="Y27" s="64" t="str">
        <f t="shared" si="70"/>
        <v/>
      </c>
      <c r="Z27" s="62" t="str">
        <f t="shared" si="18"/>
        <v>ZX37057</v>
      </c>
      <c r="AA27" s="62" t="str">
        <f t="shared" si="19"/>
        <v/>
      </c>
      <c r="AB27" s="62" t="str">
        <f t="shared" si="20"/>
        <v/>
      </c>
      <c r="AC27" s="64" t="str">
        <f t="shared" si="21"/>
        <v>ZX37058</v>
      </c>
      <c r="AD27" s="64" t="str">
        <f t="shared" si="22"/>
        <v/>
      </c>
      <c r="AE27" s="64" t="str">
        <f t="shared" si="71"/>
        <v/>
      </c>
      <c r="AF27" s="62" t="str">
        <f t="shared" si="24"/>
        <v>ZX37059</v>
      </c>
      <c r="AG27" s="62" t="str">
        <f t="shared" si="25"/>
        <v/>
      </c>
      <c r="AH27" s="62" t="str">
        <f t="shared" si="26"/>
        <v/>
      </c>
      <c r="AI27" s="64" t="str">
        <f t="shared" si="27"/>
        <v>ZX370510</v>
      </c>
      <c r="AJ27" s="64" t="str">
        <f t="shared" si="28"/>
        <v/>
      </c>
      <c r="AK27" s="64" t="str">
        <f t="shared" si="72"/>
        <v/>
      </c>
      <c r="AL27" s="62" t="str">
        <f t="shared" si="30"/>
        <v>ZX370511</v>
      </c>
      <c r="AM27" s="62" t="str">
        <f t="shared" si="31"/>
        <v/>
      </c>
      <c r="AN27" s="62" t="str">
        <f t="shared" si="32"/>
        <v/>
      </c>
      <c r="AO27" s="64" t="str">
        <f t="shared" si="33"/>
        <v>ZX370512</v>
      </c>
      <c r="AP27" s="64" t="str">
        <f t="shared" si="34"/>
        <v/>
      </c>
      <c r="AQ27" s="64" t="str">
        <f t="shared" si="73"/>
        <v/>
      </c>
      <c r="AR27" s="62" t="str">
        <f t="shared" si="36"/>
        <v>ZX370513</v>
      </c>
      <c r="AS27" s="62" t="str">
        <f t="shared" si="37"/>
        <v/>
      </c>
      <c r="AT27" s="62" t="str">
        <f t="shared" si="38"/>
        <v/>
      </c>
      <c r="AU27" s="64" t="str">
        <f t="shared" si="39"/>
        <v>ZX370514</v>
      </c>
      <c r="AV27" s="64" t="str">
        <f t="shared" si="40"/>
        <v/>
      </c>
      <c r="AW27" s="64" t="str">
        <f t="shared" si="74"/>
        <v/>
      </c>
      <c r="AX27" s="62" t="str">
        <f t="shared" si="42"/>
        <v>ZX370515</v>
      </c>
      <c r="AY27" s="62" t="str">
        <f t="shared" si="43"/>
        <v/>
      </c>
      <c r="AZ27" s="62" t="str">
        <f t="shared" si="44"/>
        <v/>
      </c>
      <c r="BA27" s="64" t="str">
        <f t="shared" si="45"/>
        <v>ZX370516</v>
      </c>
      <c r="BB27" s="64" t="str">
        <f t="shared" si="46"/>
        <v/>
      </c>
      <c r="BC27" s="64" t="str">
        <f t="shared" si="75"/>
        <v/>
      </c>
      <c r="BD27" s="62" t="str">
        <f t="shared" si="48"/>
        <v>ZX370517</v>
      </c>
      <c r="BE27" s="62" t="str">
        <f t="shared" si="49"/>
        <v/>
      </c>
      <c r="BF27" s="62" t="str">
        <f t="shared" si="50"/>
        <v/>
      </c>
      <c r="BG27" s="64" t="str">
        <f t="shared" si="51"/>
        <v>ZX370518</v>
      </c>
      <c r="BH27" s="64" t="str">
        <f t="shared" si="52"/>
        <v/>
      </c>
      <c r="BI27" s="64" t="str">
        <f t="shared" si="76"/>
        <v/>
      </c>
      <c r="BJ27" s="62" t="str">
        <f t="shared" si="54"/>
        <v>ZX370519</v>
      </c>
      <c r="BK27" s="62" t="str">
        <f t="shared" si="55"/>
        <v/>
      </c>
      <c r="BL27" s="62" t="str">
        <f t="shared" si="56"/>
        <v/>
      </c>
      <c r="BM27" s="64" t="str">
        <f t="shared" si="57"/>
        <v>ZX370520</v>
      </c>
      <c r="BN27" s="64" t="str">
        <f t="shared" si="58"/>
        <v/>
      </c>
      <c r="BO27" s="64" t="str">
        <f t="shared" si="66"/>
        <v/>
      </c>
      <c r="BQ27" s="59">
        <v>27.1</v>
      </c>
      <c r="BR27" s="80" t="e">
        <f>IF($CA$2="ja",IF(#REF!="Visueel",#REF!,"data"),#REF!)</f>
        <v>#REF!</v>
      </c>
      <c r="BS27" s="59" t="e">
        <f>#REF!</f>
        <v>#REF!</v>
      </c>
      <c r="BT27" s="56">
        <f t="shared" si="68"/>
        <v>14.1</v>
      </c>
      <c r="BU27" s="57" t="e">
        <f t="shared" si="0"/>
        <v>#REF!</v>
      </c>
      <c r="BV27" s="56">
        <f>COUNTIF(BU27:BU998,BU27)</f>
        <v>972</v>
      </c>
      <c r="BW27" s="57" t="e">
        <f t="shared" si="77"/>
        <v>#REF!</v>
      </c>
      <c r="BX27" s="57" t="e">
        <f t="shared" si="1"/>
        <v>#REF!</v>
      </c>
    </row>
    <row r="28" spans="1:76" x14ac:dyDescent="0.2">
      <c r="A28" s="73" t="str">
        <f>'124'!F29</f>
        <v>ZX3707</v>
      </c>
      <c r="B28" s="71" t="str">
        <f t="shared" si="60"/>
        <v>-</v>
      </c>
      <c r="C28" s="74" t="str">
        <f t="shared" si="61"/>
        <v>-</v>
      </c>
      <c r="D28" s="74" t="str">
        <f t="shared" si="62"/>
        <v/>
      </c>
      <c r="E28" s="74" t="str">
        <f t="shared" si="2"/>
        <v>-</v>
      </c>
      <c r="F28" s="74" t="str">
        <f t="shared" si="3"/>
        <v/>
      </c>
      <c r="G28" s="74" t="str">
        <f t="shared" si="63"/>
        <v/>
      </c>
      <c r="H28" s="62" t="str">
        <f t="shared" si="64"/>
        <v>ZX37071</v>
      </c>
      <c r="I28" s="62" t="str">
        <f t="shared" si="4"/>
        <v/>
      </c>
      <c r="J28" s="62"/>
      <c r="K28" s="64" t="str">
        <f t="shared" si="5"/>
        <v>ZX37072</v>
      </c>
      <c r="L28" s="64" t="str">
        <f t="shared" si="6"/>
        <v/>
      </c>
      <c r="M28" s="64" t="str">
        <f t="shared" si="65"/>
        <v/>
      </c>
      <c r="N28" s="62" t="str">
        <f t="shared" si="7"/>
        <v>ZX37073</v>
      </c>
      <c r="O28" s="62" t="str">
        <f t="shared" si="8"/>
        <v/>
      </c>
      <c r="P28" s="62" t="str">
        <f t="shared" si="67"/>
        <v/>
      </c>
      <c r="Q28" s="64" t="str">
        <f t="shared" si="9"/>
        <v>ZX37074</v>
      </c>
      <c r="R28" s="64" t="str">
        <f t="shared" si="10"/>
        <v/>
      </c>
      <c r="S28" s="64" t="str">
        <f t="shared" si="69"/>
        <v/>
      </c>
      <c r="T28" s="62" t="str">
        <f t="shared" si="12"/>
        <v>ZX37075</v>
      </c>
      <c r="U28" s="62" t="str">
        <f t="shared" si="13"/>
        <v/>
      </c>
      <c r="V28" s="62" t="str">
        <f t="shared" si="14"/>
        <v/>
      </c>
      <c r="W28" s="64" t="str">
        <f t="shared" si="15"/>
        <v>ZX37076</v>
      </c>
      <c r="X28" s="64" t="str">
        <f t="shared" si="16"/>
        <v/>
      </c>
      <c r="Y28" s="64" t="str">
        <f t="shared" si="70"/>
        <v/>
      </c>
      <c r="Z28" s="62" t="str">
        <f t="shared" si="18"/>
        <v>ZX37077</v>
      </c>
      <c r="AA28" s="62" t="str">
        <f t="shared" si="19"/>
        <v/>
      </c>
      <c r="AB28" s="62" t="str">
        <f t="shared" si="20"/>
        <v/>
      </c>
      <c r="AC28" s="64" t="str">
        <f t="shared" si="21"/>
        <v>ZX37078</v>
      </c>
      <c r="AD28" s="64" t="str">
        <f t="shared" si="22"/>
        <v/>
      </c>
      <c r="AE28" s="64" t="str">
        <f t="shared" si="71"/>
        <v/>
      </c>
      <c r="AF28" s="62" t="str">
        <f t="shared" si="24"/>
        <v>ZX37079</v>
      </c>
      <c r="AG28" s="62" t="str">
        <f t="shared" si="25"/>
        <v/>
      </c>
      <c r="AH28" s="62" t="str">
        <f t="shared" si="26"/>
        <v/>
      </c>
      <c r="AI28" s="64" t="str">
        <f t="shared" si="27"/>
        <v>ZX370710</v>
      </c>
      <c r="AJ28" s="64" t="str">
        <f t="shared" si="28"/>
        <v/>
      </c>
      <c r="AK28" s="64" t="str">
        <f t="shared" si="72"/>
        <v/>
      </c>
      <c r="AL28" s="62" t="str">
        <f t="shared" si="30"/>
        <v>ZX370711</v>
      </c>
      <c r="AM28" s="62" t="str">
        <f t="shared" si="31"/>
        <v/>
      </c>
      <c r="AN28" s="62" t="str">
        <f t="shared" si="32"/>
        <v/>
      </c>
      <c r="AO28" s="64" t="str">
        <f t="shared" si="33"/>
        <v>ZX370712</v>
      </c>
      <c r="AP28" s="64" t="str">
        <f t="shared" si="34"/>
        <v/>
      </c>
      <c r="AQ28" s="64" t="str">
        <f t="shared" si="73"/>
        <v/>
      </c>
      <c r="AR28" s="62" t="str">
        <f t="shared" si="36"/>
        <v>ZX370713</v>
      </c>
      <c r="AS28" s="62" t="str">
        <f t="shared" si="37"/>
        <v/>
      </c>
      <c r="AT28" s="62" t="str">
        <f t="shared" si="38"/>
        <v/>
      </c>
      <c r="AU28" s="64" t="str">
        <f t="shared" si="39"/>
        <v>ZX370714</v>
      </c>
      <c r="AV28" s="64" t="str">
        <f t="shared" si="40"/>
        <v/>
      </c>
      <c r="AW28" s="64" t="str">
        <f t="shared" si="74"/>
        <v/>
      </c>
      <c r="AX28" s="62" t="str">
        <f t="shared" si="42"/>
        <v>ZX370715</v>
      </c>
      <c r="AY28" s="62" t="str">
        <f t="shared" si="43"/>
        <v/>
      </c>
      <c r="AZ28" s="62" t="str">
        <f t="shared" si="44"/>
        <v/>
      </c>
      <c r="BA28" s="64" t="str">
        <f t="shared" si="45"/>
        <v>ZX370716</v>
      </c>
      <c r="BB28" s="64" t="str">
        <f t="shared" si="46"/>
        <v/>
      </c>
      <c r="BC28" s="64" t="str">
        <f t="shared" si="75"/>
        <v/>
      </c>
      <c r="BD28" s="62" t="str">
        <f t="shared" si="48"/>
        <v>ZX370717</v>
      </c>
      <c r="BE28" s="62" t="str">
        <f t="shared" si="49"/>
        <v/>
      </c>
      <c r="BF28" s="62" t="str">
        <f t="shared" si="50"/>
        <v/>
      </c>
      <c r="BG28" s="64" t="str">
        <f t="shared" si="51"/>
        <v>ZX370718</v>
      </c>
      <c r="BH28" s="64" t="str">
        <f t="shared" si="52"/>
        <v/>
      </c>
      <c r="BI28" s="64" t="str">
        <f t="shared" si="76"/>
        <v/>
      </c>
      <c r="BJ28" s="62" t="str">
        <f t="shared" si="54"/>
        <v>ZX370719</v>
      </c>
      <c r="BK28" s="62" t="str">
        <f t="shared" si="55"/>
        <v/>
      </c>
      <c r="BL28" s="62" t="str">
        <f t="shared" si="56"/>
        <v/>
      </c>
      <c r="BM28" s="64" t="str">
        <f t="shared" si="57"/>
        <v>ZX370720</v>
      </c>
      <c r="BN28" s="64" t="str">
        <f t="shared" si="58"/>
        <v/>
      </c>
      <c r="BO28" s="64" t="str">
        <f t="shared" si="66"/>
        <v/>
      </c>
      <c r="BQ28" s="59">
        <v>28.1</v>
      </c>
      <c r="BR28" s="80" t="e">
        <f>IF($CA$2="ja",IF(#REF!="Visueel",#REF!,"data"),#REF!)</f>
        <v>#REF!</v>
      </c>
      <c r="BS28" s="59" t="e">
        <f>#REF!</f>
        <v>#REF!</v>
      </c>
      <c r="BT28" s="56">
        <f t="shared" si="68"/>
        <v>14.2</v>
      </c>
      <c r="BU28" s="57" t="e">
        <f t="shared" si="0"/>
        <v>#REF!</v>
      </c>
      <c r="BV28" s="56">
        <f>COUNTIF(BU28:BU998,BU28)</f>
        <v>971</v>
      </c>
      <c r="BW28" s="57" t="e">
        <f t="shared" si="77"/>
        <v>#REF!</v>
      </c>
      <c r="BX28" s="57" t="e">
        <f t="shared" si="1"/>
        <v>#REF!</v>
      </c>
    </row>
    <row r="29" spans="1:76" x14ac:dyDescent="0.2">
      <c r="A29" s="73" t="str">
        <f>'124'!F30</f>
        <v>ZX3708</v>
      </c>
      <c r="B29" s="71" t="str">
        <f t="shared" si="60"/>
        <v>-</v>
      </c>
      <c r="C29" s="74" t="str">
        <f t="shared" si="61"/>
        <v>-</v>
      </c>
      <c r="D29" s="74" t="str">
        <f t="shared" si="62"/>
        <v/>
      </c>
      <c r="E29" s="74" t="str">
        <f t="shared" si="2"/>
        <v>-</v>
      </c>
      <c r="F29" s="74" t="str">
        <f t="shared" si="3"/>
        <v/>
      </c>
      <c r="G29" s="74" t="str">
        <f t="shared" si="63"/>
        <v/>
      </c>
      <c r="H29" s="62" t="str">
        <f t="shared" si="64"/>
        <v>ZX37081</v>
      </c>
      <c r="I29" s="62" t="str">
        <f t="shared" si="4"/>
        <v/>
      </c>
      <c r="J29" s="62"/>
      <c r="K29" s="64" t="str">
        <f t="shared" si="5"/>
        <v>ZX37082</v>
      </c>
      <c r="L29" s="64" t="str">
        <f t="shared" si="6"/>
        <v/>
      </c>
      <c r="M29" s="64" t="str">
        <f t="shared" si="65"/>
        <v/>
      </c>
      <c r="N29" s="62" t="str">
        <f t="shared" si="7"/>
        <v>ZX37083</v>
      </c>
      <c r="O29" s="62" t="str">
        <f t="shared" si="8"/>
        <v/>
      </c>
      <c r="P29" s="62" t="str">
        <f t="shared" si="67"/>
        <v/>
      </c>
      <c r="Q29" s="64" t="str">
        <f t="shared" si="9"/>
        <v>ZX37084</v>
      </c>
      <c r="R29" s="64" t="str">
        <f t="shared" si="10"/>
        <v/>
      </c>
      <c r="S29" s="64" t="str">
        <f t="shared" si="69"/>
        <v/>
      </c>
      <c r="T29" s="62" t="str">
        <f t="shared" si="12"/>
        <v>ZX37085</v>
      </c>
      <c r="U29" s="62" t="str">
        <f t="shared" si="13"/>
        <v/>
      </c>
      <c r="V29" s="62" t="str">
        <f t="shared" si="14"/>
        <v/>
      </c>
      <c r="W29" s="64" t="str">
        <f t="shared" si="15"/>
        <v>ZX37086</v>
      </c>
      <c r="X29" s="64" t="str">
        <f t="shared" si="16"/>
        <v/>
      </c>
      <c r="Y29" s="64" t="str">
        <f t="shared" si="70"/>
        <v/>
      </c>
      <c r="Z29" s="62" t="str">
        <f t="shared" si="18"/>
        <v>ZX37087</v>
      </c>
      <c r="AA29" s="62" t="str">
        <f t="shared" si="19"/>
        <v/>
      </c>
      <c r="AB29" s="62" t="str">
        <f t="shared" si="20"/>
        <v/>
      </c>
      <c r="AC29" s="64" t="str">
        <f t="shared" si="21"/>
        <v>ZX37088</v>
      </c>
      <c r="AD29" s="64" t="str">
        <f t="shared" si="22"/>
        <v/>
      </c>
      <c r="AE29" s="64" t="str">
        <f t="shared" si="71"/>
        <v/>
      </c>
      <c r="AF29" s="62" t="str">
        <f t="shared" si="24"/>
        <v>ZX37089</v>
      </c>
      <c r="AG29" s="62" t="str">
        <f t="shared" si="25"/>
        <v/>
      </c>
      <c r="AH29" s="62" t="str">
        <f t="shared" si="26"/>
        <v/>
      </c>
      <c r="AI29" s="64" t="str">
        <f t="shared" si="27"/>
        <v>ZX370810</v>
      </c>
      <c r="AJ29" s="64" t="str">
        <f t="shared" si="28"/>
        <v/>
      </c>
      <c r="AK29" s="64" t="str">
        <f t="shared" si="72"/>
        <v/>
      </c>
      <c r="AL29" s="62" t="str">
        <f t="shared" si="30"/>
        <v>ZX370811</v>
      </c>
      <c r="AM29" s="62" t="str">
        <f t="shared" si="31"/>
        <v/>
      </c>
      <c r="AN29" s="62" t="str">
        <f t="shared" si="32"/>
        <v/>
      </c>
      <c r="AO29" s="64" t="str">
        <f t="shared" si="33"/>
        <v>ZX370812</v>
      </c>
      <c r="AP29" s="64" t="str">
        <f t="shared" si="34"/>
        <v/>
      </c>
      <c r="AQ29" s="64" t="str">
        <f t="shared" si="73"/>
        <v/>
      </c>
      <c r="AR29" s="62" t="str">
        <f t="shared" si="36"/>
        <v>ZX370813</v>
      </c>
      <c r="AS29" s="62" t="str">
        <f t="shared" si="37"/>
        <v/>
      </c>
      <c r="AT29" s="62" t="str">
        <f t="shared" si="38"/>
        <v/>
      </c>
      <c r="AU29" s="64" t="str">
        <f t="shared" si="39"/>
        <v>ZX370814</v>
      </c>
      <c r="AV29" s="64" t="str">
        <f t="shared" si="40"/>
        <v/>
      </c>
      <c r="AW29" s="64" t="str">
        <f t="shared" si="74"/>
        <v/>
      </c>
      <c r="AX29" s="62" t="str">
        <f t="shared" si="42"/>
        <v>ZX370815</v>
      </c>
      <c r="AY29" s="62" t="str">
        <f t="shared" si="43"/>
        <v/>
      </c>
      <c r="AZ29" s="62" t="str">
        <f t="shared" si="44"/>
        <v/>
      </c>
      <c r="BA29" s="64" t="str">
        <f t="shared" si="45"/>
        <v>ZX370816</v>
      </c>
      <c r="BB29" s="64" t="str">
        <f t="shared" si="46"/>
        <v/>
      </c>
      <c r="BC29" s="64" t="str">
        <f t="shared" si="75"/>
        <v/>
      </c>
      <c r="BD29" s="62" t="str">
        <f t="shared" si="48"/>
        <v>ZX370817</v>
      </c>
      <c r="BE29" s="62" t="str">
        <f t="shared" si="49"/>
        <v/>
      </c>
      <c r="BF29" s="62" t="str">
        <f t="shared" si="50"/>
        <v/>
      </c>
      <c r="BG29" s="64" t="str">
        <f t="shared" si="51"/>
        <v>ZX370818</v>
      </c>
      <c r="BH29" s="64" t="str">
        <f t="shared" si="52"/>
        <v/>
      </c>
      <c r="BI29" s="64" t="str">
        <f t="shared" si="76"/>
        <v/>
      </c>
      <c r="BJ29" s="62" t="str">
        <f t="shared" si="54"/>
        <v>ZX370819</v>
      </c>
      <c r="BK29" s="62" t="str">
        <f t="shared" si="55"/>
        <v/>
      </c>
      <c r="BL29" s="62" t="str">
        <f t="shared" si="56"/>
        <v/>
      </c>
      <c r="BM29" s="64" t="str">
        <f t="shared" si="57"/>
        <v>ZX370820</v>
      </c>
      <c r="BN29" s="64" t="str">
        <f t="shared" si="58"/>
        <v/>
      </c>
      <c r="BO29" s="64" t="str">
        <f t="shared" si="66"/>
        <v/>
      </c>
      <c r="BQ29" s="59">
        <v>29.1</v>
      </c>
      <c r="BR29" s="80" t="e">
        <f>IF($CA$2="ja",IF(#REF!="Visueel",#REF!,"data"),#REF!)</f>
        <v>#REF!</v>
      </c>
      <c r="BS29" s="59" t="e">
        <f>#REF!</f>
        <v>#REF!</v>
      </c>
      <c r="BT29" s="56">
        <f t="shared" si="68"/>
        <v>15.1</v>
      </c>
      <c r="BU29" s="57" t="e">
        <f t="shared" si="0"/>
        <v>#REF!</v>
      </c>
      <c r="BV29" s="56">
        <f>COUNTIF(BU29:BU998,BU29)</f>
        <v>970</v>
      </c>
      <c r="BW29" s="57" t="e">
        <f t="shared" si="77"/>
        <v>#REF!</v>
      </c>
      <c r="BX29" s="57" t="e">
        <f t="shared" si="1"/>
        <v>#REF!</v>
      </c>
    </row>
    <row r="30" spans="1:76" x14ac:dyDescent="0.2">
      <c r="A30" s="73" t="str">
        <f>'124'!F31</f>
        <v>ZX3709</v>
      </c>
      <c r="B30" s="71" t="str">
        <f t="shared" si="60"/>
        <v>-</v>
      </c>
      <c r="C30" s="74" t="str">
        <f t="shared" si="61"/>
        <v>-</v>
      </c>
      <c r="D30" s="74" t="str">
        <f t="shared" si="62"/>
        <v/>
      </c>
      <c r="E30" s="74" t="str">
        <f t="shared" si="2"/>
        <v>-</v>
      </c>
      <c r="F30" s="74" t="str">
        <f t="shared" si="3"/>
        <v/>
      </c>
      <c r="G30" s="74" t="str">
        <f t="shared" si="63"/>
        <v/>
      </c>
      <c r="H30" s="62" t="str">
        <f t="shared" si="64"/>
        <v>ZX37091</v>
      </c>
      <c r="I30" s="62" t="str">
        <f t="shared" si="4"/>
        <v/>
      </c>
      <c r="J30" s="62"/>
      <c r="K30" s="64" t="str">
        <f t="shared" si="5"/>
        <v>ZX37092</v>
      </c>
      <c r="L30" s="64" t="str">
        <f t="shared" si="6"/>
        <v/>
      </c>
      <c r="M30" s="64" t="str">
        <f t="shared" si="65"/>
        <v/>
      </c>
      <c r="N30" s="62" t="str">
        <f t="shared" si="7"/>
        <v>ZX37093</v>
      </c>
      <c r="O30" s="62" t="str">
        <f t="shared" si="8"/>
        <v/>
      </c>
      <c r="P30" s="62" t="str">
        <f t="shared" si="67"/>
        <v/>
      </c>
      <c r="Q30" s="64" t="str">
        <f t="shared" si="9"/>
        <v>ZX37094</v>
      </c>
      <c r="R30" s="64" t="str">
        <f t="shared" si="10"/>
        <v/>
      </c>
      <c r="S30" s="64" t="str">
        <f t="shared" si="69"/>
        <v/>
      </c>
      <c r="T30" s="62" t="str">
        <f t="shared" si="12"/>
        <v>ZX37095</v>
      </c>
      <c r="U30" s="62" t="str">
        <f t="shared" si="13"/>
        <v/>
      </c>
      <c r="V30" s="62" t="str">
        <f t="shared" si="14"/>
        <v/>
      </c>
      <c r="W30" s="64" t="str">
        <f t="shared" si="15"/>
        <v>ZX37096</v>
      </c>
      <c r="X30" s="64" t="str">
        <f t="shared" si="16"/>
        <v/>
      </c>
      <c r="Y30" s="64" t="str">
        <f t="shared" si="70"/>
        <v/>
      </c>
      <c r="Z30" s="62" t="str">
        <f t="shared" si="18"/>
        <v>ZX37097</v>
      </c>
      <c r="AA30" s="62" t="str">
        <f t="shared" si="19"/>
        <v/>
      </c>
      <c r="AB30" s="62" t="str">
        <f t="shared" si="20"/>
        <v/>
      </c>
      <c r="AC30" s="64" t="str">
        <f t="shared" si="21"/>
        <v>ZX37098</v>
      </c>
      <c r="AD30" s="64" t="str">
        <f t="shared" si="22"/>
        <v/>
      </c>
      <c r="AE30" s="64" t="str">
        <f t="shared" si="71"/>
        <v/>
      </c>
      <c r="AF30" s="62" t="str">
        <f t="shared" si="24"/>
        <v>ZX37099</v>
      </c>
      <c r="AG30" s="62" t="str">
        <f t="shared" si="25"/>
        <v/>
      </c>
      <c r="AH30" s="62" t="str">
        <f t="shared" si="26"/>
        <v/>
      </c>
      <c r="AI30" s="64" t="str">
        <f t="shared" si="27"/>
        <v>ZX370910</v>
      </c>
      <c r="AJ30" s="64" t="str">
        <f t="shared" si="28"/>
        <v/>
      </c>
      <c r="AK30" s="64" t="str">
        <f t="shared" si="72"/>
        <v/>
      </c>
      <c r="AL30" s="62" t="str">
        <f t="shared" si="30"/>
        <v>ZX370911</v>
      </c>
      <c r="AM30" s="62" t="str">
        <f t="shared" si="31"/>
        <v/>
      </c>
      <c r="AN30" s="62" t="str">
        <f t="shared" si="32"/>
        <v/>
      </c>
      <c r="AO30" s="64" t="str">
        <f t="shared" si="33"/>
        <v>ZX370912</v>
      </c>
      <c r="AP30" s="64" t="str">
        <f t="shared" si="34"/>
        <v/>
      </c>
      <c r="AQ30" s="64" t="str">
        <f t="shared" si="73"/>
        <v/>
      </c>
      <c r="AR30" s="62" t="str">
        <f t="shared" si="36"/>
        <v>ZX370913</v>
      </c>
      <c r="AS30" s="62" t="str">
        <f t="shared" si="37"/>
        <v/>
      </c>
      <c r="AT30" s="62" t="str">
        <f t="shared" si="38"/>
        <v/>
      </c>
      <c r="AU30" s="64" t="str">
        <f t="shared" si="39"/>
        <v>ZX370914</v>
      </c>
      <c r="AV30" s="64" t="str">
        <f t="shared" si="40"/>
        <v/>
      </c>
      <c r="AW30" s="64" t="str">
        <f t="shared" si="74"/>
        <v/>
      </c>
      <c r="AX30" s="62" t="str">
        <f t="shared" si="42"/>
        <v>ZX370915</v>
      </c>
      <c r="AY30" s="62" t="str">
        <f t="shared" si="43"/>
        <v/>
      </c>
      <c r="AZ30" s="62" t="str">
        <f t="shared" si="44"/>
        <v/>
      </c>
      <c r="BA30" s="64" t="str">
        <f t="shared" si="45"/>
        <v>ZX370916</v>
      </c>
      <c r="BB30" s="64" t="str">
        <f t="shared" si="46"/>
        <v/>
      </c>
      <c r="BC30" s="64" t="str">
        <f t="shared" si="75"/>
        <v/>
      </c>
      <c r="BD30" s="62" t="str">
        <f t="shared" si="48"/>
        <v>ZX370917</v>
      </c>
      <c r="BE30" s="62" t="str">
        <f t="shared" si="49"/>
        <v/>
      </c>
      <c r="BF30" s="62" t="str">
        <f t="shared" si="50"/>
        <v/>
      </c>
      <c r="BG30" s="64" t="str">
        <f t="shared" si="51"/>
        <v>ZX370918</v>
      </c>
      <c r="BH30" s="64" t="str">
        <f t="shared" si="52"/>
        <v/>
      </c>
      <c r="BI30" s="64" t="str">
        <f t="shared" si="76"/>
        <v/>
      </c>
      <c r="BJ30" s="62" t="str">
        <f t="shared" si="54"/>
        <v>ZX370919</v>
      </c>
      <c r="BK30" s="62" t="str">
        <f t="shared" si="55"/>
        <v/>
      </c>
      <c r="BL30" s="62" t="str">
        <f t="shared" si="56"/>
        <v/>
      </c>
      <c r="BM30" s="64" t="str">
        <f t="shared" si="57"/>
        <v>ZX370920</v>
      </c>
      <c r="BN30" s="64" t="str">
        <f t="shared" si="58"/>
        <v/>
      </c>
      <c r="BO30" s="64" t="str">
        <f t="shared" si="66"/>
        <v/>
      </c>
      <c r="BQ30" s="59">
        <v>30.1</v>
      </c>
      <c r="BR30" s="80" t="e">
        <f>IF($CA$2="ja",IF(#REF!="Visueel",#REF!,"data"),#REF!)</f>
        <v>#REF!</v>
      </c>
      <c r="BS30" s="59" t="e">
        <f>#REF!</f>
        <v>#REF!</v>
      </c>
      <c r="BT30" s="56">
        <f t="shared" si="68"/>
        <v>15.2</v>
      </c>
      <c r="BU30" s="57" t="e">
        <f t="shared" si="0"/>
        <v>#REF!</v>
      </c>
      <c r="BV30" s="56">
        <f>COUNTIF(BU30:BU998,BU30)</f>
        <v>969</v>
      </c>
      <c r="BW30" s="57" t="e">
        <f t="shared" si="77"/>
        <v>#REF!</v>
      </c>
      <c r="BX30" s="57" t="e">
        <f t="shared" si="1"/>
        <v>#REF!</v>
      </c>
    </row>
    <row r="31" spans="1:76" x14ac:dyDescent="0.2">
      <c r="A31" s="73" t="str">
        <f>'124'!F32</f>
        <v>ZX3710</v>
      </c>
      <c r="B31" s="71" t="str">
        <f t="shared" si="60"/>
        <v>-</v>
      </c>
      <c r="C31" s="74" t="str">
        <f t="shared" si="61"/>
        <v>-</v>
      </c>
      <c r="D31" s="74" t="str">
        <f t="shared" si="62"/>
        <v/>
      </c>
      <c r="E31" s="74" t="str">
        <f t="shared" si="2"/>
        <v>-</v>
      </c>
      <c r="F31" s="74" t="str">
        <f t="shared" si="3"/>
        <v/>
      </c>
      <c r="G31" s="74" t="str">
        <f t="shared" si="63"/>
        <v/>
      </c>
      <c r="H31" s="62" t="str">
        <f t="shared" si="64"/>
        <v>ZX37101</v>
      </c>
      <c r="I31" s="62" t="str">
        <f t="shared" si="4"/>
        <v/>
      </c>
      <c r="J31" s="62"/>
      <c r="K31" s="64" t="str">
        <f t="shared" si="5"/>
        <v>ZX37102</v>
      </c>
      <c r="L31" s="64" t="str">
        <f t="shared" si="6"/>
        <v/>
      </c>
      <c r="M31" s="64" t="str">
        <f t="shared" si="65"/>
        <v/>
      </c>
      <c r="N31" s="62" t="str">
        <f t="shared" si="7"/>
        <v>ZX37103</v>
      </c>
      <c r="O31" s="62" t="str">
        <f t="shared" si="8"/>
        <v/>
      </c>
      <c r="P31" s="62" t="str">
        <f t="shared" si="67"/>
        <v/>
      </c>
      <c r="Q31" s="64" t="str">
        <f t="shared" si="9"/>
        <v>ZX37104</v>
      </c>
      <c r="R31" s="64" t="str">
        <f t="shared" si="10"/>
        <v/>
      </c>
      <c r="S31" s="64" t="str">
        <f t="shared" si="69"/>
        <v/>
      </c>
      <c r="T31" s="62" t="str">
        <f t="shared" si="12"/>
        <v>ZX37105</v>
      </c>
      <c r="U31" s="62" t="str">
        <f t="shared" si="13"/>
        <v/>
      </c>
      <c r="V31" s="62" t="str">
        <f t="shared" si="14"/>
        <v/>
      </c>
      <c r="W31" s="64" t="str">
        <f t="shared" si="15"/>
        <v>ZX37106</v>
      </c>
      <c r="X31" s="64" t="str">
        <f t="shared" si="16"/>
        <v/>
      </c>
      <c r="Y31" s="64" t="str">
        <f t="shared" si="70"/>
        <v/>
      </c>
      <c r="Z31" s="62" t="str">
        <f t="shared" si="18"/>
        <v>ZX37107</v>
      </c>
      <c r="AA31" s="62" t="str">
        <f t="shared" si="19"/>
        <v/>
      </c>
      <c r="AB31" s="62" t="str">
        <f t="shared" si="20"/>
        <v/>
      </c>
      <c r="AC31" s="64" t="str">
        <f t="shared" si="21"/>
        <v>ZX37108</v>
      </c>
      <c r="AD31" s="64" t="str">
        <f t="shared" si="22"/>
        <v/>
      </c>
      <c r="AE31" s="64" t="str">
        <f t="shared" si="71"/>
        <v/>
      </c>
      <c r="AF31" s="62" t="str">
        <f t="shared" si="24"/>
        <v>ZX37109</v>
      </c>
      <c r="AG31" s="62" t="str">
        <f t="shared" si="25"/>
        <v/>
      </c>
      <c r="AH31" s="62" t="str">
        <f t="shared" si="26"/>
        <v/>
      </c>
      <c r="AI31" s="64" t="str">
        <f t="shared" si="27"/>
        <v>ZX371010</v>
      </c>
      <c r="AJ31" s="64" t="str">
        <f t="shared" si="28"/>
        <v/>
      </c>
      <c r="AK31" s="64" t="str">
        <f t="shared" si="72"/>
        <v/>
      </c>
      <c r="AL31" s="62" t="str">
        <f t="shared" si="30"/>
        <v>ZX371011</v>
      </c>
      <c r="AM31" s="62" t="str">
        <f t="shared" si="31"/>
        <v/>
      </c>
      <c r="AN31" s="62" t="str">
        <f t="shared" si="32"/>
        <v/>
      </c>
      <c r="AO31" s="64" t="str">
        <f t="shared" si="33"/>
        <v>ZX371012</v>
      </c>
      <c r="AP31" s="64" t="str">
        <f t="shared" si="34"/>
        <v/>
      </c>
      <c r="AQ31" s="64" t="str">
        <f t="shared" si="73"/>
        <v/>
      </c>
      <c r="AR31" s="62" t="str">
        <f t="shared" si="36"/>
        <v>ZX371013</v>
      </c>
      <c r="AS31" s="62" t="str">
        <f t="shared" si="37"/>
        <v/>
      </c>
      <c r="AT31" s="62" t="str">
        <f t="shared" si="38"/>
        <v/>
      </c>
      <c r="AU31" s="64" t="str">
        <f t="shared" si="39"/>
        <v>ZX371014</v>
      </c>
      <c r="AV31" s="64" t="str">
        <f t="shared" si="40"/>
        <v/>
      </c>
      <c r="AW31" s="64" t="str">
        <f t="shared" si="74"/>
        <v/>
      </c>
      <c r="AX31" s="62" t="str">
        <f t="shared" si="42"/>
        <v>ZX371015</v>
      </c>
      <c r="AY31" s="62" t="str">
        <f t="shared" si="43"/>
        <v/>
      </c>
      <c r="AZ31" s="62" t="str">
        <f t="shared" si="44"/>
        <v/>
      </c>
      <c r="BA31" s="64" t="str">
        <f t="shared" si="45"/>
        <v>ZX371016</v>
      </c>
      <c r="BB31" s="64" t="str">
        <f t="shared" si="46"/>
        <v/>
      </c>
      <c r="BC31" s="64" t="str">
        <f t="shared" si="75"/>
        <v/>
      </c>
      <c r="BD31" s="62" t="str">
        <f t="shared" si="48"/>
        <v>ZX371017</v>
      </c>
      <c r="BE31" s="62" t="str">
        <f t="shared" si="49"/>
        <v/>
      </c>
      <c r="BF31" s="62" t="str">
        <f t="shared" si="50"/>
        <v/>
      </c>
      <c r="BG31" s="64" t="str">
        <f t="shared" si="51"/>
        <v>ZX371018</v>
      </c>
      <c r="BH31" s="64" t="str">
        <f t="shared" si="52"/>
        <v/>
      </c>
      <c r="BI31" s="64" t="str">
        <f t="shared" si="76"/>
        <v/>
      </c>
      <c r="BJ31" s="62" t="str">
        <f t="shared" si="54"/>
        <v>ZX371019</v>
      </c>
      <c r="BK31" s="62" t="str">
        <f t="shared" si="55"/>
        <v/>
      </c>
      <c r="BL31" s="62" t="str">
        <f t="shared" si="56"/>
        <v/>
      </c>
      <c r="BM31" s="64" t="str">
        <f t="shared" si="57"/>
        <v>ZX371020</v>
      </c>
      <c r="BN31" s="64" t="str">
        <f t="shared" si="58"/>
        <v/>
      </c>
      <c r="BO31" s="64" t="str">
        <f t="shared" si="66"/>
        <v/>
      </c>
      <c r="BQ31" s="59">
        <v>31.1</v>
      </c>
      <c r="BR31" s="80" t="e">
        <f>IF($CA$2="ja",IF(#REF!="Visueel",#REF!,"data"),#REF!)</f>
        <v>#REF!</v>
      </c>
      <c r="BS31" s="59" t="e">
        <f>#REF!</f>
        <v>#REF!</v>
      </c>
      <c r="BT31" s="56">
        <f t="shared" si="68"/>
        <v>16.100000000000001</v>
      </c>
      <c r="BU31" s="57" t="e">
        <f t="shared" si="0"/>
        <v>#REF!</v>
      </c>
      <c r="BV31" s="56">
        <f>COUNTIF(BU31:BU998,BU31)</f>
        <v>968</v>
      </c>
      <c r="BW31" s="57" t="e">
        <f t="shared" si="77"/>
        <v>#REF!</v>
      </c>
      <c r="BX31" s="57" t="e">
        <f t="shared" si="1"/>
        <v>#REF!</v>
      </c>
    </row>
    <row r="32" spans="1:76" x14ac:dyDescent="0.2">
      <c r="A32" s="73" t="str">
        <f>'124'!F33</f>
        <v>ZX3711</v>
      </c>
      <c r="B32" s="71" t="str">
        <f t="shared" si="60"/>
        <v>-</v>
      </c>
      <c r="C32" s="74" t="str">
        <f t="shared" si="61"/>
        <v>-</v>
      </c>
      <c r="D32" s="74" t="str">
        <f t="shared" si="62"/>
        <v/>
      </c>
      <c r="E32" s="74" t="str">
        <f t="shared" si="2"/>
        <v>-</v>
      </c>
      <c r="F32" s="74" t="str">
        <f t="shared" si="3"/>
        <v/>
      </c>
      <c r="G32" s="74" t="str">
        <f t="shared" si="63"/>
        <v/>
      </c>
      <c r="H32" s="62" t="str">
        <f t="shared" si="64"/>
        <v>ZX37111</v>
      </c>
      <c r="I32" s="62" t="str">
        <f t="shared" si="4"/>
        <v/>
      </c>
      <c r="J32" s="62"/>
      <c r="K32" s="64" t="str">
        <f t="shared" si="5"/>
        <v>ZX37112</v>
      </c>
      <c r="L32" s="64" t="str">
        <f t="shared" si="6"/>
        <v/>
      </c>
      <c r="M32" s="64" t="str">
        <f t="shared" si="65"/>
        <v/>
      </c>
      <c r="N32" s="62" t="str">
        <f t="shared" si="7"/>
        <v>ZX37113</v>
      </c>
      <c r="O32" s="62" t="str">
        <f t="shared" si="8"/>
        <v/>
      </c>
      <c r="P32" s="62" t="str">
        <f t="shared" si="67"/>
        <v/>
      </c>
      <c r="Q32" s="64" t="str">
        <f t="shared" si="9"/>
        <v>ZX37114</v>
      </c>
      <c r="R32" s="64" t="str">
        <f t="shared" si="10"/>
        <v/>
      </c>
      <c r="S32" s="64" t="str">
        <f t="shared" si="69"/>
        <v/>
      </c>
      <c r="T32" s="62" t="str">
        <f t="shared" si="12"/>
        <v>ZX37115</v>
      </c>
      <c r="U32" s="62" t="str">
        <f t="shared" si="13"/>
        <v/>
      </c>
      <c r="V32" s="62" t="str">
        <f t="shared" si="14"/>
        <v/>
      </c>
      <c r="W32" s="64" t="str">
        <f t="shared" si="15"/>
        <v>ZX37116</v>
      </c>
      <c r="X32" s="64" t="str">
        <f t="shared" si="16"/>
        <v/>
      </c>
      <c r="Y32" s="64" t="str">
        <f t="shared" si="70"/>
        <v/>
      </c>
      <c r="Z32" s="62" t="str">
        <f t="shared" si="18"/>
        <v>ZX37117</v>
      </c>
      <c r="AA32" s="62" t="str">
        <f t="shared" si="19"/>
        <v/>
      </c>
      <c r="AB32" s="62" t="str">
        <f t="shared" si="20"/>
        <v/>
      </c>
      <c r="AC32" s="64" t="str">
        <f t="shared" si="21"/>
        <v>ZX37118</v>
      </c>
      <c r="AD32" s="64" t="str">
        <f t="shared" si="22"/>
        <v/>
      </c>
      <c r="AE32" s="64" t="str">
        <f t="shared" si="71"/>
        <v/>
      </c>
      <c r="AF32" s="62" t="str">
        <f t="shared" si="24"/>
        <v>ZX37119</v>
      </c>
      <c r="AG32" s="62" t="str">
        <f t="shared" si="25"/>
        <v/>
      </c>
      <c r="AH32" s="62" t="str">
        <f t="shared" si="26"/>
        <v/>
      </c>
      <c r="AI32" s="64" t="str">
        <f t="shared" si="27"/>
        <v>ZX371110</v>
      </c>
      <c r="AJ32" s="64" t="str">
        <f t="shared" si="28"/>
        <v/>
      </c>
      <c r="AK32" s="64" t="str">
        <f t="shared" si="72"/>
        <v/>
      </c>
      <c r="AL32" s="62" t="str">
        <f t="shared" si="30"/>
        <v>ZX371111</v>
      </c>
      <c r="AM32" s="62" t="str">
        <f t="shared" si="31"/>
        <v/>
      </c>
      <c r="AN32" s="62" t="str">
        <f t="shared" si="32"/>
        <v/>
      </c>
      <c r="AO32" s="64" t="str">
        <f t="shared" si="33"/>
        <v>ZX371112</v>
      </c>
      <c r="AP32" s="64" t="str">
        <f t="shared" si="34"/>
        <v/>
      </c>
      <c r="AQ32" s="64" t="str">
        <f t="shared" si="73"/>
        <v/>
      </c>
      <c r="AR32" s="62" t="str">
        <f t="shared" si="36"/>
        <v>ZX371113</v>
      </c>
      <c r="AS32" s="62" t="str">
        <f t="shared" si="37"/>
        <v/>
      </c>
      <c r="AT32" s="62" t="str">
        <f t="shared" si="38"/>
        <v/>
      </c>
      <c r="AU32" s="64" t="str">
        <f t="shared" si="39"/>
        <v>ZX371114</v>
      </c>
      <c r="AV32" s="64" t="str">
        <f t="shared" si="40"/>
        <v/>
      </c>
      <c r="AW32" s="64" t="str">
        <f t="shared" si="74"/>
        <v/>
      </c>
      <c r="AX32" s="62" t="str">
        <f t="shared" si="42"/>
        <v>ZX371115</v>
      </c>
      <c r="AY32" s="62" t="str">
        <f t="shared" si="43"/>
        <v/>
      </c>
      <c r="AZ32" s="62" t="str">
        <f t="shared" si="44"/>
        <v/>
      </c>
      <c r="BA32" s="64" t="str">
        <f t="shared" si="45"/>
        <v>ZX371116</v>
      </c>
      <c r="BB32" s="64" t="str">
        <f t="shared" si="46"/>
        <v/>
      </c>
      <c r="BC32" s="64" t="str">
        <f t="shared" si="75"/>
        <v/>
      </c>
      <c r="BD32" s="62" t="str">
        <f t="shared" si="48"/>
        <v>ZX371117</v>
      </c>
      <c r="BE32" s="62" t="str">
        <f t="shared" si="49"/>
        <v/>
      </c>
      <c r="BF32" s="62" t="str">
        <f t="shared" si="50"/>
        <v/>
      </c>
      <c r="BG32" s="64" t="str">
        <f t="shared" si="51"/>
        <v>ZX371118</v>
      </c>
      <c r="BH32" s="64" t="str">
        <f t="shared" si="52"/>
        <v/>
      </c>
      <c r="BI32" s="64" t="str">
        <f t="shared" si="76"/>
        <v/>
      </c>
      <c r="BJ32" s="62" t="str">
        <f t="shared" si="54"/>
        <v>ZX371119</v>
      </c>
      <c r="BK32" s="62" t="str">
        <f t="shared" si="55"/>
        <v/>
      </c>
      <c r="BL32" s="62" t="str">
        <f t="shared" si="56"/>
        <v/>
      </c>
      <c r="BM32" s="64" t="str">
        <f t="shared" si="57"/>
        <v>ZX371120</v>
      </c>
      <c r="BN32" s="64" t="str">
        <f t="shared" si="58"/>
        <v/>
      </c>
      <c r="BO32" s="64" t="str">
        <f t="shared" si="66"/>
        <v/>
      </c>
      <c r="BQ32" s="59">
        <v>32.1</v>
      </c>
      <c r="BR32" s="80" t="e">
        <f>IF($CA$2="ja",IF(#REF!="Visueel",#REF!,"data"),#REF!)</f>
        <v>#REF!</v>
      </c>
      <c r="BS32" s="59" t="e">
        <f>#REF!</f>
        <v>#REF!</v>
      </c>
      <c r="BT32" s="56">
        <f t="shared" si="68"/>
        <v>16.2</v>
      </c>
      <c r="BU32" s="57" t="e">
        <f t="shared" si="0"/>
        <v>#REF!</v>
      </c>
      <c r="BV32" s="56">
        <f>COUNTIF(BU32:BU998,BU32)</f>
        <v>967</v>
      </c>
      <c r="BW32" s="57" t="e">
        <f t="shared" si="77"/>
        <v>#REF!</v>
      </c>
      <c r="BX32" s="57" t="e">
        <f t="shared" si="1"/>
        <v>#REF!</v>
      </c>
    </row>
    <row r="33" spans="1:76" x14ac:dyDescent="0.2">
      <c r="A33" s="73" t="str">
        <f>'124'!F34</f>
        <v>ZX3712</v>
      </c>
      <c r="B33" s="71" t="str">
        <f t="shared" si="60"/>
        <v>-</v>
      </c>
      <c r="C33" s="74" t="str">
        <f t="shared" si="61"/>
        <v>-</v>
      </c>
      <c r="D33" s="74" t="str">
        <f t="shared" si="62"/>
        <v/>
      </c>
      <c r="E33" s="74" t="str">
        <f t="shared" si="2"/>
        <v>-</v>
      </c>
      <c r="F33" s="74" t="str">
        <f t="shared" si="3"/>
        <v/>
      </c>
      <c r="G33" s="74" t="str">
        <f t="shared" si="63"/>
        <v/>
      </c>
      <c r="H33" s="62" t="str">
        <f t="shared" si="64"/>
        <v>ZX37121</v>
      </c>
      <c r="I33" s="62" t="str">
        <f t="shared" si="4"/>
        <v/>
      </c>
      <c r="J33" s="62"/>
      <c r="K33" s="64" t="str">
        <f t="shared" si="5"/>
        <v>ZX37122</v>
      </c>
      <c r="L33" s="64" t="str">
        <f t="shared" si="6"/>
        <v/>
      </c>
      <c r="M33" s="64" t="str">
        <f t="shared" si="65"/>
        <v/>
      </c>
      <c r="N33" s="62" t="str">
        <f t="shared" si="7"/>
        <v>ZX37123</v>
      </c>
      <c r="O33" s="62" t="str">
        <f t="shared" si="8"/>
        <v/>
      </c>
      <c r="P33" s="62" t="str">
        <f t="shared" si="67"/>
        <v/>
      </c>
      <c r="Q33" s="64" t="str">
        <f t="shared" si="9"/>
        <v>ZX37124</v>
      </c>
      <c r="R33" s="64" t="str">
        <f t="shared" si="10"/>
        <v/>
      </c>
      <c r="S33" s="64" t="str">
        <f t="shared" si="69"/>
        <v/>
      </c>
      <c r="T33" s="62" t="str">
        <f t="shared" si="12"/>
        <v>ZX37125</v>
      </c>
      <c r="U33" s="62" t="str">
        <f t="shared" si="13"/>
        <v/>
      </c>
      <c r="V33" s="62" t="str">
        <f t="shared" si="14"/>
        <v/>
      </c>
      <c r="W33" s="64" t="str">
        <f t="shared" si="15"/>
        <v>ZX37126</v>
      </c>
      <c r="X33" s="64" t="str">
        <f t="shared" si="16"/>
        <v/>
      </c>
      <c r="Y33" s="64" t="str">
        <f t="shared" si="70"/>
        <v/>
      </c>
      <c r="Z33" s="62" t="str">
        <f t="shared" si="18"/>
        <v>ZX37127</v>
      </c>
      <c r="AA33" s="62" t="str">
        <f t="shared" si="19"/>
        <v/>
      </c>
      <c r="AB33" s="62" t="str">
        <f t="shared" si="20"/>
        <v/>
      </c>
      <c r="AC33" s="64" t="str">
        <f t="shared" si="21"/>
        <v>ZX37128</v>
      </c>
      <c r="AD33" s="64" t="str">
        <f t="shared" si="22"/>
        <v/>
      </c>
      <c r="AE33" s="64" t="str">
        <f t="shared" si="71"/>
        <v/>
      </c>
      <c r="AF33" s="62" t="str">
        <f t="shared" si="24"/>
        <v>ZX37129</v>
      </c>
      <c r="AG33" s="62" t="str">
        <f t="shared" si="25"/>
        <v/>
      </c>
      <c r="AH33" s="62" t="str">
        <f t="shared" si="26"/>
        <v/>
      </c>
      <c r="AI33" s="64" t="str">
        <f t="shared" si="27"/>
        <v>ZX371210</v>
      </c>
      <c r="AJ33" s="64" t="str">
        <f t="shared" si="28"/>
        <v/>
      </c>
      <c r="AK33" s="64" t="str">
        <f t="shared" si="72"/>
        <v/>
      </c>
      <c r="AL33" s="62" t="str">
        <f t="shared" si="30"/>
        <v>ZX371211</v>
      </c>
      <c r="AM33" s="62" t="str">
        <f t="shared" si="31"/>
        <v/>
      </c>
      <c r="AN33" s="62" t="str">
        <f t="shared" si="32"/>
        <v/>
      </c>
      <c r="AO33" s="64" t="str">
        <f t="shared" si="33"/>
        <v>ZX371212</v>
      </c>
      <c r="AP33" s="64" t="str">
        <f t="shared" si="34"/>
        <v/>
      </c>
      <c r="AQ33" s="64" t="str">
        <f t="shared" si="73"/>
        <v/>
      </c>
      <c r="AR33" s="62" t="str">
        <f t="shared" si="36"/>
        <v>ZX371213</v>
      </c>
      <c r="AS33" s="62" t="str">
        <f t="shared" si="37"/>
        <v/>
      </c>
      <c r="AT33" s="62" t="str">
        <f t="shared" si="38"/>
        <v/>
      </c>
      <c r="AU33" s="64" t="str">
        <f t="shared" si="39"/>
        <v>ZX371214</v>
      </c>
      <c r="AV33" s="64" t="str">
        <f t="shared" si="40"/>
        <v/>
      </c>
      <c r="AW33" s="64" t="str">
        <f t="shared" si="74"/>
        <v/>
      </c>
      <c r="AX33" s="62" t="str">
        <f t="shared" si="42"/>
        <v>ZX371215</v>
      </c>
      <c r="AY33" s="62" t="str">
        <f t="shared" si="43"/>
        <v/>
      </c>
      <c r="AZ33" s="62" t="str">
        <f t="shared" si="44"/>
        <v/>
      </c>
      <c r="BA33" s="64" t="str">
        <f t="shared" si="45"/>
        <v>ZX371216</v>
      </c>
      <c r="BB33" s="64" t="str">
        <f t="shared" si="46"/>
        <v/>
      </c>
      <c r="BC33" s="64" t="str">
        <f t="shared" si="75"/>
        <v/>
      </c>
      <c r="BD33" s="62" t="str">
        <f t="shared" si="48"/>
        <v>ZX371217</v>
      </c>
      <c r="BE33" s="62" t="str">
        <f t="shared" si="49"/>
        <v/>
      </c>
      <c r="BF33" s="62" t="str">
        <f t="shared" si="50"/>
        <v/>
      </c>
      <c r="BG33" s="64" t="str">
        <f t="shared" si="51"/>
        <v>ZX371218</v>
      </c>
      <c r="BH33" s="64" t="str">
        <f t="shared" si="52"/>
        <v/>
      </c>
      <c r="BI33" s="64" t="str">
        <f t="shared" si="76"/>
        <v/>
      </c>
      <c r="BJ33" s="62" t="str">
        <f t="shared" si="54"/>
        <v>ZX371219</v>
      </c>
      <c r="BK33" s="62" t="str">
        <f t="shared" si="55"/>
        <v/>
      </c>
      <c r="BL33" s="62" t="str">
        <f t="shared" si="56"/>
        <v/>
      </c>
      <c r="BM33" s="64" t="str">
        <f t="shared" si="57"/>
        <v>ZX371220</v>
      </c>
      <c r="BN33" s="64" t="str">
        <f t="shared" si="58"/>
        <v/>
      </c>
      <c r="BO33" s="64" t="str">
        <f t="shared" si="66"/>
        <v/>
      </c>
      <c r="BQ33" s="59">
        <v>33.1</v>
      </c>
      <c r="BR33" s="80" t="e">
        <f>IF($CA$2="ja",IF(#REF!="Visueel",#REF!,"data"),#REF!)</f>
        <v>#REF!</v>
      </c>
      <c r="BS33" s="59" t="e">
        <f>#REF!</f>
        <v>#REF!</v>
      </c>
      <c r="BT33" s="56">
        <f t="shared" si="68"/>
        <v>17.100000000000001</v>
      </c>
      <c r="BU33" s="57" t="e">
        <f t="shared" si="0"/>
        <v>#REF!</v>
      </c>
      <c r="BV33" s="56">
        <f>COUNTIF(BU33:BU998,BU33)</f>
        <v>966</v>
      </c>
      <c r="BW33" s="57" t="e">
        <f t="shared" si="77"/>
        <v>#REF!</v>
      </c>
      <c r="BX33" s="57" t="e">
        <f t="shared" si="1"/>
        <v>#REF!</v>
      </c>
    </row>
    <row r="34" spans="1:76" x14ac:dyDescent="0.2">
      <c r="A34" s="73" t="str">
        <f>'124'!F35</f>
        <v>ZX3713</v>
      </c>
      <c r="B34" s="71" t="str">
        <f t="shared" si="60"/>
        <v>-</v>
      </c>
      <c r="C34" s="74" t="str">
        <f t="shared" si="61"/>
        <v>-</v>
      </c>
      <c r="D34" s="74" t="str">
        <f t="shared" si="62"/>
        <v/>
      </c>
      <c r="E34" s="74" t="str">
        <f t="shared" si="2"/>
        <v>-</v>
      </c>
      <c r="F34" s="74" t="str">
        <f t="shared" ref="F34:F65" si="78">IF(COUNTIF($BR$1:$BR$998,A34)=0,"",COUNTIF($BR$1:$BR$998,A34))</f>
        <v/>
      </c>
      <c r="G34" s="74" t="str">
        <f t="shared" si="63"/>
        <v/>
      </c>
      <c r="H34" s="62" t="str">
        <f t="shared" si="64"/>
        <v>ZX37131</v>
      </c>
      <c r="I34" s="62" t="str">
        <f t="shared" ref="I34:I65" si="79">IF(ISNA(VLOOKUP(H34,$BW$1:$BX$998,2,FALSE))=TRUE,"",VLOOKUP(H34,$BW$1:$BX$998,2,FALSE))</f>
        <v/>
      </c>
      <c r="J34" s="62"/>
      <c r="K34" s="64" t="str">
        <f t="shared" si="5"/>
        <v>ZX37132</v>
      </c>
      <c r="L34" s="64" t="str">
        <f t="shared" ref="L34:L65" si="80">IF(ISNA(VLOOKUP(K34,$BW$1:$BX$998,2,FALSE))=TRUE,"",VLOOKUP(K34,$BW$1:$BX$998,2,FALSE))</f>
        <v/>
      </c>
      <c r="M34" s="64" t="str">
        <f t="shared" si="65"/>
        <v/>
      </c>
      <c r="N34" s="62" t="str">
        <f t="shared" si="7"/>
        <v>ZX37133</v>
      </c>
      <c r="O34" s="62" t="str">
        <f t="shared" ref="O34:O65" si="81">IF(ISNA(VLOOKUP(N34,$BW$1:$BX$998,2,FALSE))=TRUE,"",VLOOKUP(N34,$BW$1:$BX$998,2,FALSE))</f>
        <v/>
      </c>
      <c r="P34" s="62" t="str">
        <f t="shared" si="67"/>
        <v/>
      </c>
      <c r="Q34" s="64" t="str">
        <f t="shared" si="9"/>
        <v>ZX37134</v>
      </c>
      <c r="R34" s="64" t="str">
        <f t="shared" ref="R34:R65" si="82">IF(ISNA(VLOOKUP(Q34,$BW$1:$BX$998,2,FALSE))=TRUE,"",VLOOKUP(Q34,$BW$1:$BX$998,2,FALSE))</f>
        <v/>
      </c>
      <c r="S34" s="64" t="str">
        <f t="shared" si="69"/>
        <v/>
      </c>
      <c r="T34" s="62" t="str">
        <f t="shared" si="12"/>
        <v>ZX37135</v>
      </c>
      <c r="U34" s="62" t="str">
        <f t="shared" ref="U34:U65" si="83">IF(ISNA(VLOOKUP(T34,$BW$1:$BX$998,2,FALSE))=TRUE,"",VLOOKUP(T34,$BW$1:$BX$998,2,FALSE))</f>
        <v/>
      </c>
      <c r="V34" s="62" t="str">
        <f t="shared" si="14"/>
        <v/>
      </c>
      <c r="W34" s="64" t="str">
        <f t="shared" si="15"/>
        <v>ZX37136</v>
      </c>
      <c r="X34" s="64" t="str">
        <f t="shared" ref="X34:X65" si="84">IF(ISNA(VLOOKUP(W34,$BW$1:$BX$998,2,FALSE))=TRUE,"",VLOOKUP(W34,$BW$1:$BX$998,2,FALSE))</f>
        <v/>
      </c>
      <c r="Y34" s="64" t="str">
        <f t="shared" si="70"/>
        <v/>
      </c>
      <c r="Z34" s="62" t="str">
        <f t="shared" si="18"/>
        <v>ZX37137</v>
      </c>
      <c r="AA34" s="62" t="str">
        <f t="shared" ref="AA34:AA65" si="85">IF(ISNA(VLOOKUP(Z34,$BW$1:$BX$998,2,FALSE))=TRUE,"",VLOOKUP(Z34,$BW$1:$BX$998,2,FALSE))</f>
        <v/>
      </c>
      <c r="AB34" s="62" t="str">
        <f t="shared" si="20"/>
        <v/>
      </c>
      <c r="AC34" s="64" t="str">
        <f t="shared" si="21"/>
        <v>ZX37138</v>
      </c>
      <c r="AD34" s="64" t="str">
        <f t="shared" ref="AD34:AD65" si="86">IF(ISNA(VLOOKUP(AC34,$BW$1:$BX$998,2,FALSE))=TRUE,"",VLOOKUP(AC34,$BW$1:$BX$998,2,FALSE))</f>
        <v/>
      </c>
      <c r="AE34" s="64" t="str">
        <f t="shared" si="71"/>
        <v/>
      </c>
      <c r="AF34" s="62" t="str">
        <f t="shared" si="24"/>
        <v>ZX37139</v>
      </c>
      <c r="AG34" s="62" t="str">
        <f t="shared" ref="AG34:AG65" si="87">IF(ISNA(VLOOKUP(AF34,$BW$1:$BX$998,2,FALSE))=TRUE,"",VLOOKUP(AF34,$BW$1:$BX$998,2,FALSE))</f>
        <v/>
      </c>
      <c r="AH34" s="62" t="str">
        <f t="shared" si="26"/>
        <v/>
      </c>
      <c r="AI34" s="64" t="str">
        <f t="shared" si="27"/>
        <v>ZX371310</v>
      </c>
      <c r="AJ34" s="64" t="str">
        <f t="shared" ref="AJ34:AJ65" si="88">IF(ISNA(VLOOKUP(AI34,$BW$1:$BX$998,2,FALSE))=TRUE,"",VLOOKUP(AI34,$BW$1:$BX$998,2,FALSE))</f>
        <v/>
      </c>
      <c r="AK34" s="64" t="str">
        <f t="shared" si="72"/>
        <v/>
      </c>
      <c r="AL34" s="62" t="str">
        <f t="shared" si="30"/>
        <v>ZX371311</v>
      </c>
      <c r="AM34" s="62" t="str">
        <f t="shared" ref="AM34:AM65" si="89">IF(ISNA(VLOOKUP(AL34,$BW$1:$BX$998,2,FALSE))=TRUE,"",VLOOKUP(AL34,$BW$1:$BX$998,2,FALSE))</f>
        <v/>
      </c>
      <c r="AN34" s="62" t="str">
        <f t="shared" si="32"/>
        <v/>
      </c>
      <c r="AO34" s="64" t="str">
        <f t="shared" si="33"/>
        <v>ZX371312</v>
      </c>
      <c r="AP34" s="64" t="str">
        <f t="shared" ref="AP34:AP65" si="90">IF(ISNA(VLOOKUP(AO34,$BW$1:$BX$998,2,FALSE))=TRUE,"",VLOOKUP(AO34,$BW$1:$BX$998,2,FALSE))</f>
        <v/>
      </c>
      <c r="AQ34" s="64" t="str">
        <f t="shared" si="73"/>
        <v/>
      </c>
      <c r="AR34" s="62" t="str">
        <f t="shared" si="36"/>
        <v>ZX371313</v>
      </c>
      <c r="AS34" s="62" t="str">
        <f t="shared" ref="AS34:AS65" si="91">IF(ISNA(VLOOKUP(AR34,$BW$1:$BX$998,2,FALSE))=TRUE,"",VLOOKUP(AR34,$BW$1:$BX$998,2,FALSE))</f>
        <v/>
      </c>
      <c r="AT34" s="62" t="str">
        <f t="shared" si="38"/>
        <v/>
      </c>
      <c r="AU34" s="64" t="str">
        <f t="shared" si="39"/>
        <v>ZX371314</v>
      </c>
      <c r="AV34" s="64" t="str">
        <f t="shared" ref="AV34:AV65" si="92">IF(ISNA(VLOOKUP(AU34,$BW$1:$BX$998,2,FALSE))=TRUE,"",VLOOKUP(AU34,$BW$1:$BX$998,2,FALSE))</f>
        <v/>
      </c>
      <c r="AW34" s="64" t="str">
        <f t="shared" si="74"/>
        <v/>
      </c>
      <c r="AX34" s="62" t="str">
        <f t="shared" si="42"/>
        <v>ZX371315</v>
      </c>
      <c r="AY34" s="62" t="str">
        <f t="shared" ref="AY34:AY65" si="93">IF(ISNA(VLOOKUP(AX34,$BW$1:$BX$998,2,FALSE))=TRUE,"",VLOOKUP(AX34,$BW$1:$BX$998,2,FALSE))</f>
        <v/>
      </c>
      <c r="AZ34" s="62" t="str">
        <f t="shared" si="44"/>
        <v/>
      </c>
      <c r="BA34" s="64" t="str">
        <f t="shared" si="45"/>
        <v>ZX371316</v>
      </c>
      <c r="BB34" s="64" t="str">
        <f t="shared" ref="BB34:BB65" si="94">IF(ISNA(VLOOKUP(BA34,$BW$1:$BX$998,2,FALSE))=TRUE,"",VLOOKUP(BA34,$BW$1:$BX$998,2,FALSE))</f>
        <v/>
      </c>
      <c r="BC34" s="64" t="str">
        <f t="shared" si="75"/>
        <v/>
      </c>
      <c r="BD34" s="62" t="str">
        <f t="shared" si="48"/>
        <v>ZX371317</v>
      </c>
      <c r="BE34" s="62" t="str">
        <f t="shared" ref="BE34:BE65" si="95">IF(ISNA(VLOOKUP(BD34,$BW$1:$BX$998,2,FALSE))=TRUE,"",VLOOKUP(BD34,$BW$1:$BX$998,2,FALSE))</f>
        <v/>
      </c>
      <c r="BF34" s="62" t="str">
        <f t="shared" si="50"/>
        <v/>
      </c>
      <c r="BG34" s="64" t="str">
        <f t="shared" si="51"/>
        <v>ZX371318</v>
      </c>
      <c r="BH34" s="64" t="str">
        <f t="shared" ref="BH34:BH65" si="96">IF(ISNA(VLOOKUP(BG34,$BW$1:$BX$998,2,FALSE))=TRUE,"",VLOOKUP(BG34,$BW$1:$BX$998,2,FALSE))</f>
        <v/>
      </c>
      <c r="BI34" s="64" t="str">
        <f t="shared" si="76"/>
        <v/>
      </c>
      <c r="BJ34" s="62" t="str">
        <f t="shared" si="54"/>
        <v>ZX371319</v>
      </c>
      <c r="BK34" s="62" t="str">
        <f t="shared" ref="BK34:BK65" si="97">IF(ISNA(VLOOKUP(BJ34,$BW$1:$BX$998,2,FALSE))=TRUE,"",VLOOKUP(BJ34,$BW$1:$BX$998,2,FALSE))</f>
        <v/>
      </c>
      <c r="BL34" s="62" t="str">
        <f t="shared" si="56"/>
        <v/>
      </c>
      <c r="BM34" s="64" t="str">
        <f t="shared" si="57"/>
        <v>ZX371320</v>
      </c>
      <c r="BN34" s="64" t="str">
        <f t="shared" ref="BN34:BN65" si="98">IF(ISNA(VLOOKUP(BM34,$BW$1:$BX$998,2,FALSE))=TRUE,"",VLOOKUP(BM34,$BW$1:$BX$998,2,FALSE))</f>
        <v/>
      </c>
      <c r="BO34" s="64" t="str">
        <f t="shared" si="66"/>
        <v/>
      </c>
      <c r="BQ34" s="59">
        <v>34.1</v>
      </c>
      <c r="BR34" s="80" t="e">
        <f>IF($CA$2="ja",IF(#REF!="Visueel",#REF!,"data"),#REF!)</f>
        <v>#REF!</v>
      </c>
      <c r="BS34" s="59" t="e">
        <f>#REF!</f>
        <v>#REF!</v>
      </c>
      <c r="BT34" s="56">
        <f t="shared" si="68"/>
        <v>17.2</v>
      </c>
      <c r="BU34" s="57" t="e">
        <f t="shared" si="0"/>
        <v>#REF!</v>
      </c>
      <c r="BV34" s="56">
        <f>COUNTIF(BU34:BU998,BU34)</f>
        <v>965</v>
      </c>
      <c r="BW34" s="57" t="e">
        <f t="shared" si="77"/>
        <v>#REF!</v>
      </c>
      <c r="BX34" s="57" t="e">
        <f t="shared" si="1"/>
        <v>#REF!</v>
      </c>
    </row>
    <row r="35" spans="1:76" x14ac:dyDescent="0.2">
      <c r="A35" s="73" t="str">
        <f>'124'!F36</f>
        <v>ZX3714</v>
      </c>
      <c r="B35" s="71" t="str">
        <f t="shared" si="60"/>
        <v>-</v>
      </c>
      <c r="C35" s="74" t="str">
        <f t="shared" si="61"/>
        <v>-</v>
      </c>
      <c r="D35" s="74" t="str">
        <f t="shared" si="62"/>
        <v/>
      </c>
      <c r="E35" s="74" t="str">
        <f t="shared" si="2"/>
        <v>-</v>
      </c>
      <c r="F35" s="74" t="str">
        <f t="shared" si="78"/>
        <v/>
      </c>
      <c r="G35" s="74" t="str">
        <f t="shared" si="63"/>
        <v/>
      </c>
      <c r="H35" s="62" t="str">
        <f t="shared" si="64"/>
        <v>ZX37141</v>
      </c>
      <c r="I35" s="62" t="str">
        <f t="shared" si="79"/>
        <v/>
      </c>
      <c r="J35" s="62"/>
      <c r="K35" s="64" t="str">
        <f t="shared" si="5"/>
        <v>ZX37142</v>
      </c>
      <c r="L35" s="64" t="str">
        <f t="shared" si="80"/>
        <v/>
      </c>
      <c r="M35" s="64" t="str">
        <f t="shared" si="65"/>
        <v/>
      </c>
      <c r="N35" s="62" t="str">
        <f t="shared" si="7"/>
        <v>ZX37143</v>
      </c>
      <c r="O35" s="62" t="str">
        <f t="shared" si="81"/>
        <v/>
      </c>
      <c r="P35" s="62" t="str">
        <f t="shared" si="67"/>
        <v/>
      </c>
      <c r="Q35" s="64" t="str">
        <f t="shared" si="9"/>
        <v>ZX37144</v>
      </c>
      <c r="R35" s="64" t="str">
        <f t="shared" si="82"/>
        <v/>
      </c>
      <c r="S35" s="64" t="str">
        <f t="shared" si="69"/>
        <v/>
      </c>
      <c r="T35" s="62" t="str">
        <f t="shared" si="12"/>
        <v>ZX37145</v>
      </c>
      <c r="U35" s="62" t="str">
        <f t="shared" si="83"/>
        <v/>
      </c>
      <c r="V35" s="62" t="str">
        <f t="shared" si="14"/>
        <v/>
      </c>
      <c r="W35" s="64" t="str">
        <f t="shared" si="15"/>
        <v>ZX37146</v>
      </c>
      <c r="X35" s="64" t="str">
        <f t="shared" si="84"/>
        <v/>
      </c>
      <c r="Y35" s="64" t="str">
        <f t="shared" si="70"/>
        <v/>
      </c>
      <c r="Z35" s="62" t="str">
        <f t="shared" si="18"/>
        <v>ZX37147</v>
      </c>
      <c r="AA35" s="62" t="str">
        <f t="shared" si="85"/>
        <v/>
      </c>
      <c r="AB35" s="62" t="str">
        <f t="shared" si="20"/>
        <v/>
      </c>
      <c r="AC35" s="64" t="str">
        <f t="shared" si="21"/>
        <v>ZX37148</v>
      </c>
      <c r="AD35" s="64" t="str">
        <f t="shared" si="86"/>
        <v/>
      </c>
      <c r="AE35" s="64" t="str">
        <f t="shared" si="71"/>
        <v/>
      </c>
      <c r="AF35" s="62" t="str">
        <f t="shared" si="24"/>
        <v>ZX37149</v>
      </c>
      <c r="AG35" s="62" t="str">
        <f t="shared" si="87"/>
        <v/>
      </c>
      <c r="AH35" s="62" t="str">
        <f t="shared" si="26"/>
        <v/>
      </c>
      <c r="AI35" s="64" t="str">
        <f t="shared" si="27"/>
        <v>ZX371410</v>
      </c>
      <c r="AJ35" s="64" t="str">
        <f t="shared" si="88"/>
        <v/>
      </c>
      <c r="AK35" s="64" t="str">
        <f t="shared" si="72"/>
        <v/>
      </c>
      <c r="AL35" s="62" t="str">
        <f t="shared" si="30"/>
        <v>ZX371411</v>
      </c>
      <c r="AM35" s="62" t="str">
        <f t="shared" si="89"/>
        <v/>
      </c>
      <c r="AN35" s="62" t="str">
        <f t="shared" si="32"/>
        <v/>
      </c>
      <c r="AO35" s="64" t="str">
        <f t="shared" si="33"/>
        <v>ZX371412</v>
      </c>
      <c r="AP35" s="64" t="str">
        <f t="shared" si="90"/>
        <v/>
      </c>
      <c r="AQ35" s="64" t="str">
        <f t="shared" si="73"/>
        <v/>
      </c>
      <c r="AR35" s="62" t="str">
        <f t="shared" si="36"/>
        <v>ZX371413</v>
      </c>
      <c r="AS35" s="62" t="str">
        <f t="shared" si="91"/>
        <v/>
      </c>
      <c r="AT35" s="62" t="str">
        <f t="shared" si="38"/>
        <v/>
      </c>
      <c r="AU35" s="64" t="str">
        <f t="shared" si="39"/>
        <v>ZX371414</v>
      </c>
      <c r="AV35" s="64" t="str">
        <f t="shared" si="92"/>
        <v/>
      </c>
      <c r="AW35" s="64" t="str">
        <f t="shared" si="74"/>
        <v/>
      </c>
      <c r="AX35" s="62" t="str">
        <f t="shared" si="42"/>
        <v>ZX371415</v>
      </c>
      <c r="AY35" s="62" t="str">
        <f t="shared" si="93"/>
        <v/>
      </c>
      <c r="AZ35" s="62" t="str">
        <f t="shared" si="44"/>
        <v/>
      </c>
      <c r="BA35" s="64" t="str">
        <f t="shared" si="45"/>
        <v>ZX371416</v>
      </c>
      <c r="BB35" s="64" t="str">
        <f t="shared" si="94"/>
        <v/>
      </c>
      <c r="BC35" s="64" t="str">
        <f t="shared" si="75"/>
        <v/>
      </c>
      <c r="BD35" s="62" t="str">
        <f t="shared" si="48"/>
        <v>ZX371417</v>
      </c>
      <c r="BE35" s="62" t="str">
        <f t="shared" si="95"/>
        <v/>
      </c>
      <c r="BF35" s="62" t="str">
        <f t="shared" si="50"/>
        <v/>
      </c>
      <c r="BG35" s="64" t="str">
        <f t="shared" si="51"/>
        <v>ZX371418</v>
      </c>
      <c r="BH35" s="64" t="str">
        <f t="shared" si="96"/>
        <v/>
      </c>
      <c r="BI35" s="64" t="str">
        <f t="shared" si="76"/>
        <v/>
      </c>
      <c r="BJ35" s="62" t="str">
        <f t="shared" si="54"/>
        <v>ZX371419</v>
      </c>
      <c r="BK35" s="62" t="str">
        <f t="shared" si="97"/>
        <v/>
      </c>
      <c r="BL35" s="62" t="str">
        <f t="shared" si="56"/>
        <v/>
      </c>
      <c r="BM35" s="64" t="str">
        <f t="shared" si="57"/>
        <v>ZX371420</v>
      </c>
      <c r="BN35" s="64" t="str">
        <f t="shared" si="98"/>
        <v/>
      </c>
      <c r="BO35" s="64" t="str">
        <f t="shared" si="66"/>
        <v/>
      </c>
      <c r="BQ35" s="59">
        <v>35.1</v>
      </c>
      <c r="BR35" s="80" t="e">
        <f>IF($CA$2="ja",IF(#REF!="Visueel",#REF!,"data"),#REF!)</f>
        <v>#REF!</v>
      </c>
      <c r="BS35" s="59" t="e">
        <f>#REF!</f>
        <v>#REF!</v>
      </c>
      <c r="BT35" s="56">
        <f t="shared" si="68"/>
        <v>18.100000000000001</v>
      </c>
      <c r="BU35" s="57" t="e">
        <f t="shared" si="0"/>
        <v>#REF!</v>
      </c>
      <c r="BV35" s="56">
        <f>COUNTIF(BU35:BU998,BU35)</f>
        <v>964</v>
      </c>
      <c r="BW35" s="57" t="e">
        <f t="shared" si="77"/>
        <v>#REF!</v>
      </c>
      <c r="BX35" s="57" t="e">
        <f t="shared" si="1"/>
        <v>#REF!</v>
      </c>
    </row>
    <row r="36" spans="1:76" x14ac:dyDescent="0.2">
      <c r="A36" s="73" t="str">
        <f>'124'!F37</f>
        <v>ZX3715</v>
      </c>
      <c r="B36" s="71" t="str">
        <f t="shared" si="60"/>
        <v>-</v>
      </c>
      <c r="C36" s="74" t="str">
        <f t="shared" si="61"/>
        <v>-</v>
      </c>
      <c r="D36" s="74" t="str">
        <f t="shared" si="62"/>
        <v/>
      </c>
      <c r="E36" s="74" t="str">
        <f t="shared" si="2"/>
        <v>-</v>
      </c>
      <c r="F36" s="74" t="str">
        <f t="shared" si="78"/>
        <v/>
      </c>
      <c r="G36" s="74" t="str">
        <f t="shared" si="63"/>
        <v/>
      </c>
      <c r="H36" s="62" t="str">
        <f t="shared" si="64"/>
        <v>ZX37151</v>
      </c>
      <c r="I36" s="62" t="str">
        <f t="shared" si="79"/>
        <v/>
      </c>
      <c r="J36" s="62"/>
      <c r="K36" s="64" t="str">
        <f t="shared" si="5"/>
        <v>ZX37152</v>
      </c>
      <c r="L36" s="64" t="str">
        <f t="shared" si="80"/>
        <v/>
      </c>
      <c r="M36" s="64" t="str">
        <f t="shared" si="65"/>
        <v/>
      </c>
      <c r="N36" s="62" t="str">
        <f t="shared" si="7"/>
        <v>ZX37153</v>
      </c>
      <c r="O36" s="62" t="str">
        <f t="shared" si="81"/>
        <v/>
      </c>
      <c r="P36" s="62" t="str">
        <f t="shared" si="67"/>
        <v/>
      </c>
      <c r="Q36" s="64" t="str">
        <f t="shared" si="9"/>
        <v>ZX37154</v>
      </c>
      <c r="R36" s="64" t="str">
        <f t="shared" si="82"/>
        <v/>
      </c>
      <c r="S36" s="64" t="str">
        <f t="shared" si="69"/>
        <v/>
      </c>
      <c r="T36" s="62" t="str">
        <f t="shared" si="12"/>
        <v>ZX37155</v>
      </c>
      <c r="U36" s="62" t="str">
        <f t="shared" si="83"/>
        <v/>
      </c>
      <c r="V36" s="62" t="str">
        <f t="shared" si="14"/>
        <v/>
      </c>
      <c r="W36" s="64" t="str">
        <f t="shared" si="15"/>
        <v>ZX37156</v>
      </c>
      <c r="X36" s="64" t="str">
        <f t="shared" si="84"/>
        <v/>
      </c>
      <c r="Y36" s="64" t="str">
        <f t="shared" si="70"/>
        <v/>
      </c>
      <c r="Z36" s="62" t="str">
        <f t="shared" si="18"/>
        <v>ZX37157</v>
      </c>
      <c r="AA36" s="62" t="str">
        <f t="shared" si="85"/>
        <v/>
      </c>
      <c r="AB36" s="62" t="str">
        <f t="shared" si="20"/>
        <v/>
      </c>
      <c r="AC36" s="64" t="str">
        <f t="shared" si="21"/>
        <v>ZX37158</v>
      </c>
      <c r="AD36" s="64" t="str">
        <f t="shared" si="86"/>
        <v/>
      </c>
      <c r="AE36" s="64" t="str">
        <f t="shared" si="71"/>
        <v/>
      </c>
      <c r="AF36" s="62" t="str">
        <f t="shared" si="24"/>
        <v>ZX37159</v>
      </c>
      <c r="AG36" s="62" t="str">
        <f t="shared" si="87"/>
        <v/>
      </c>
      <c r="AH36" s="62" t="str">
        <f t="shared" si="26"/>
        <v/>
      </c>
      <c r="AI36" s="64" t="str">
        <f t="shared" si="27"/>
        <v>ZX371510</v>
      </c>
      <c r="AJ36" s="64" t="str">
        <f t="shared" si="88"/>
        <v/>
      </c>
      <c r="AK36" s="64" t="str">
        <f t="shared" si="72"/>
        <v/>
      </c>
      <c r="AL36" s="62" t="str">
        <f t="shared" si="30"/>
        <v>ZX371511</v>
      </c>
      <c r="AM36" s="62" t="str">
        <f t="shared" si="89"/>
        <v/>
      </c>
      <c r="AN36" s="62" t="str">
        <f t="shared" si="32"/>
        <v/>
      </c>
      <c r="AO36" s="64" t="str">
        <f t="shared" si="33"/>
        <v>ZX371512</v>
      </c>
      <c r="AP36" s="64" t="str">
        <f t="shared" si="90"/>
        <v/>
      </c>
      <c r="AQ36" s="64" t="str">
        <f t="shared" si="73"/>
        <v/>
      </c>
      <c r="AR36" s="62" t="str">
        <f t="shared" si="36"/>
        <v>ZX371513</v>
      </c>
      <c r="AS36" s="62" t="str">
        <f t="shared" si="91"/>
        <v/>
      </c>
      <c r="AT36" s="62" t="str">
        <f t="shared" si="38"/>
        <v/>
      </c>
      <c r="AU36" s="64" t="str">
        <f t="shared" si="39"/>
        <v>ZX371514</v>
      </c>
      <c r="AV36" s="64" t="str">
        <f t="shared" si="92"/>
        <v/>
      </c>
      <c r="AW36" s="64" t="str">
        <f t="shared" si="74"/>
        <v/>
      </c>
      <c r="AX36" s="62" t="str">
        <f t="shared" si="42"/>
        <v>ZX371515</v>
      </c>
      <c r="AY36" s="62" t="str">
        <f t="shared" si="93"/>
        <v/>
      </c>
      <c r="AZ36" s="62" t="str">
        <f t="shared" si="44"/>
        <v/>
      </c>
      <c r="BA36" s="64" t="str">
        <f t="shared" si="45"/>
        <v>ZX371516</v>
      </c>
      <c r="BB36" s="64" t="str">
        <f t="shared" si="94"/>
        <v/>
      </c>
      <c r="BC36" s="64" t="str">
        <f t="shared" si="75"/>
        <v/>
      </c>
      <c r="BD36" s="62" t="str">
        <f t="shared" si="48"/>
        <v>ZX371517</v>
      </c>
      <c r="BE36" s="62" t="str">
        <f t="shared" si="95"/>
        <v/>
      </c>
      <c r="BF36" s="62" t="str">
        <f t="shared" si="50"/>
        <v/>
      </c>
      <c r="BG36" s="64" t="str">
        <f t="shared" si="51"/>
        <v>ZX371518</v>
      </c>
      <c r="BH36" s="64" t="str">
        <f t="shared" si="96"/>
        <v/>
      </c>
      <c r="BI36" s="64" t="str">
        <f t="shared" si="76"/>
        <v/>
      </c>
      <c r="BJ36" s="62" t="str">
        <f t="shared" si="54"/>
        <v>ZX371519</v>
      </c>
      <c r="BK36" s="62" t="str">
        <f t="shared" si="97"/>
        <v/>
      </c>
      <c r="BL36" s="62" t="str">
        <f t="shared" si="56"/>
        <v/>
      </c>
      <c r="BM36" s="64" t="str">
        <f t="shared" si="57"/>
        <v>ZX371520</v>
      </c>
      <c r="BN36" s="64" t="str">
        <f t="shared" si="98"/>
        <v/>
      </c>
      <c r="BO36" s="64" t="str">
        <f t="shared" si="66"/>
        <v/>
      </c>
      <c r="BQ36" s="59">
        <v>36.1</v>
      </c>
      <c r="BR36" s="80" t="e">
        <f>IF($CA$2="ja",IF(#REF!="Visueel",#REF!,"data"),#REF!)</f>
        <v>#REF!</v>
      </c>
      <c r="BS36" s="59" t="e">
        <f>#REF!</f>
        <v>#REF!</v>
      </c>
      <c r="BT36" s="56">
        <f t="shared" si="68"/>
        <v>18.2</v>
      </c>
      <c r="BU36" s="57" t="e">
        <f t="shared" si="0"/>
        <v>#REF!</v>
      </c>
      <c r="BV36" s="56">
        <f>COUNTIF(BU36:BU998,BU36)</f>
        <v>963</v>
      </c>
      <c r="BW36" s="57" t="e">
        <f t="shared" si="77"/>
        <v>#REF!</v>
      </c>
      <c r="BX36" s="57" t="e">
        <f t="shared" si="1"/>
        <v>#REF!</v>
      </c>
    </row>
    <row r="37" spans="1:76" x14ac:dyDescent="0.2">
      <c r="A37" s="73" t="str">
        <f>'124'!F38</f>
        <v>ZX3716</v>
      </c>
      <c r="B37" s="71" t="str">
        <f t="shared" si="60"/>
        <v>-</v>
      </c>
      <c r="C37" s="74" t="str">
        <f t="shared" si="61"/>
        <v>-</v>
      </c>
      <c r="D37" s="74" t="str">
        <f t="shared" si="62"/>
        <v/>
      </c>
      <c r="E37" s="74" t="str">
        <f t="shared" si="2"/>
        <v>-</v>
      </c>
      <c r="F37" s="74" t="str">
        <f t="shared" si="78"/>
        <v/>
      </c>
      <c r="G37" s="74" t="str">
        <f t="shared" si="63"/>
        <v/>
      </c>
      <c r="H37" s="62" t="str">
        <f t="shared" si="64"/>
        <v>ZX37161</v>
      </c>
      <c r="I37" s="62" t="str">
        <f t="shared" si="79"/>
        <v/>
      </c>
      <c r="J37" s="62"/>
      <c r="K37" s="64" t="str">
        <f t="shared" si="5"/>
        <v>ZX37162</v>
      </c>
      <c r="L37" s="64" t="str">
        <f t="shared" si="80"/>
        <v/>
      </c>
      <c r="M37" s="64" t="str">
        <f t="shared" si="65"/>
        <v/>
      </c>
      <c r="N37" s="62" t="str">
        <f t="shared" si="7"/>
        <v>ZX37163</v>
      </c>
      <c r="O37" s="62" t="str">
        <f t="shared" si="81"/>
        <v/>
      </c>
      <c r="P37" s="62" t="str">
        <f t="shared" si="67"/>
        <v/>
      </c>
      <c r="Q37" s="64" t="str">
        <f t="shared" si="9"/>
        <v>ZX37164</v>
      </c>
      <c r="R37" s="64" t="str">
        <f t="shared" si="82"/>
        <v/>
      </c>
      <c r="S37" s="64" t="str">
        <f t="shared" si="69"/>
        <v/>
      </c>
      <c r="T37" s="62" t="str">
        <f t="shared" si="12"/>
        <v>ZX37165</v>
      </c>
      <c r="U37" s="62" t="str">
        <f t="shared" si="83"/>
        <v/>
      </c>
      <c r="V37" s="62" t="str">
        <f t="shared" si="14"/>
        <v/>
      </c>
      <c r="W37" s="64" t="str">
        <f t="shared" si="15"/>
        <v>ZX37166</v>
      </c>
      <c r="X37" s="64" t="str">
        <f t="shared" si="84"/>
        <v/>
      </c>
      <c r="Y37" s="64" t="str">
        <f t="shared" si="70"/>
        <v/>
      </c>
      <c r="Z37" s="62" t="str">
        <f t="shared" si="18"/>
        <v>ZX37167</v>
      </c>
      <c r="AA37" s="62" t="str">
        <f t="shared" si="85"/>
        <v/>
      </c>
      <c r="AB37" s="62" t="str">
        <f t="shared" si="20"/>
        <v/>
      </c>
      <c r="AC37" s="64" t="str">
        <f t="shared" si="21"/>
        <v>ZX37168</v>
      </c>
      <c r="AD37" s="64" t="str">
        <f t="shared" si="86"/>
        <v/>
      </c>
      <c r="AE37" s="64" t="str">
        <f t="shared" si="71"/>
        <v/>
      </c>
      <c r="AF37" s="62" t="str">
        <f t="shared" si="24"/>
        <v>ZX37169</v>
      </c>
      <c r="AG37" s="62" t="str">
        <f t="shared" si="87"/>
        <v/>
      </c>
      <c r="AH37" s="62" t="str">
        <f t="shared" si="26"/>
        <v/>
      </c>
      <c r="AI37" s="64" t="str">
        <f t="shared" si="27"/>
        <v>ZX371610</v>
      </c>
      <c r="AJ37" s="64" t="str">
        <f t="shared" si="88"/>
        <v/>
      </c>
      <c r="AK37" s="64" t="str">
        <f t="shared" si="72"/>
        <v/>
      </c>
      <c r="AL37" s="62" t="str">
        <f t="shared" si="30"/>
        <v>ZX371611</v>
      </c>
      <c r="AM37" s="62" t="str">
        <f t="shared" si="89"/>
        <v/>
      </c>
      <c r="AN37" s="62" t="str">
        <f t="shared" si="32"/>
        <v/>
      </c>
      <c r="AO37" s="64" t="str">
        <f t="shared" si="33"/>
        <v>ZX371612</v>
      </c>
      <c r="AP37" s="64" t="str">
        <f t="shared" si="90"/>
        <v/>
      </c>
      <c r="AQ37" s="64" t="str">
        <f t="shared" si="73"/>
        <v/>
      </c>
      <c r="AR37" s="62" t="str">
        <f t="shared" si="36"/>
        <v>ZX371613</v>
      </c>
      <c r="AS37" s="62" t="str">
        <f t="shared" si="91"/>
        <v/>
      </c>
      <c r="AT37" s="62" t="str">
        <f t="shared" si="38"/>
        <v/>
      </c>
      <c r="AU37" s="64" t="str">
        <f t="shared" si="39"/>
        <v>ZX371614</v>
      </c>
      <c r="AV37" s="64" t="str">
        <f t="shared" si="92"/>
        <v/>
      </c>
      <c r="AW37" s="64" t="str">
        <f t="shared" si="74"/>
        <v/>
      </c>
      <c r="AX37" s="62" t="str">
        <f t="shared" si="42"/>
        <v>ZX371615</v>
      </c>
      <c r="AY37" s="62" t="str">
        <f t="shared" si="93"/>
        <v/>
      </c>
      <c r="AZ37" s="62" t="str">
        <f t="shared" si="44"/>
        <v/>
      </c>
      <c r="BA37" s="64" t="str">
        <f t="shared" si="45"/>
        <v>ZX371616</v>
      </c>
      <c r="BB37" s="64" t="str">
        <f t="shared" si="94"/>
        <v/>
      </c>
      <c r="BC37" s="64" t="str">
        <f t="shared" si="75"/>
        <v/>
      </c>
      <c r="BD37" s="62" t="str">
        <f t="shared" si="48"/>
        <v>ZX371617</v>
      </c>
      <c r="BE37" s="62" t="str">
        <f t="shared" si="95"/>
        <v/>
      </c>
      <c r="BF37" s="62" t="str">
        <f t="shared" si="50"/>
        <v/>
      </c>
      <c r="BG37" s="64" t="str">
        <f t="shared" si="51"/>
        <v>ZX371618</v>
      </c>
      <c r="BH37" s="64" t="str">
        <f t="shared" si="96"/>
        <v/>
      </c>
      <c r="BI37" s="64" t="str">
        <f t="shared" si="76"/>
        <v/>
      </c>
      <c r="BJ37" s="62" t="str">
        <f t="shared" si="54"/>
        <v>ZX371619</v>
      </c>
      <c r="BK37" s="62" t="str">
        <f t="shared" si="97"/>
        <v/>
      </c>
      <c r="BL37" s="62" t="str">
        <f t="shared" si="56"/>
        <v/>
      </c>
      <c r="BM37" s="64" t="str">
        <f t="shared" si="57"/>
        <v>ZX371620</v>
      </c>
      <c r="BN37" s="64" t="str">
        <f t="shared" si="98"/>
        <v/>
      </c>
      <c r="BO37" s="64" t="str">
        <f t="shared" si="66"/>
        <v/>
      </c>
      <c r="BQ37" s="59">
        <v>37.1</v>
      </c>
      <c r="BR37" s="80" t="e">
        <f>IF($CA$2="ja",IF(#REF!="Visueel",#REF!,"data"),#REF!)</f>
        <v>#REF!</v>
      </c>
      <c r="BS37" s="59" t="e">
        <f>#REF!</f>
        <v>#REF!</v>
      </c>
      <c r="BT37" s="56">
        <f t="shared" si="68"/>
        <v>19.100000000000001</v>
      </c>
      <c r="BU37" s="57" t="e">
        <f t="shared" si="0"/>
        <v>#REF!</v>
      </c>
      <c r="BV37" s="56">
        <f>COUNTIF(BU37:BU998,BU37)</f>
        <v>962</v>
      </c>
      <c r="BW37" s="57" t="e">
        <f t="shared" si="77"/>
        <v>#REF!</v>
      </c>
      <c r="BX37" s="57" t="e">
        <f t="shared" si="1"/>
        <v>#REF!</v>
      </c>
    </row>
    <row r="38" spans="1:76" x14ac:dyDescent="0.2">
      <c r="A38" s="73" t="str">
        <f>'124'!F39</f>
        <v>ZX3717</v>
      </c>
      <c r="B38" s="71" t="str">
        <f>CONCATENATE(C38,D38)</f>
        <v>-</v>
      </c>
      <c r="C38" s="74" t="str">
        <f t="shared" si="61"/>
        <v>-</v>
      </c>
      <c r="D38" s="74" t="str">
        <f t="shared" si="62"/>
        <v/>
      </c>
      <c r="E38" s="74" t="str">
        <f t="shared" si="2"/>
        <v>-</v>
      </c>
      <c r="F38" s="74" t="str">
        <f t="shared" si="78"/>
        <v/>
      </c>
      <c r="G38" s="74" t="str">
        <f t="shared" si="63"/>
        <v/>
      </c>
      <c r="H38" s="62" t="str">
        <f t="shared" si="64"/>
        <v>ZX37171</v>
      </c>
      <c r="I38" s="62" t="str">
        <f t="shared" si="79"/>
        <v/>
      </c>
      <c r="J38" s="62"/>
      <c r="K38" s="64" t="str">
        <f t="shared" si="5"/>
        <v>ZX37172</v>
      </c>
      <c r="L38" s="64" t="str">
        <f t="shared" si="80"/>
        <v/>
      </c>
      <c r="M38" s="64" t="str">
        <f t="shared" si="65"/>
        <v/>
      </c>
      <c r="N38" s="62" t="str">
        <f t="shared" si="7"/>
        <v>ZX37173</v>
      </c>
      <c r="O38" s="62" t="str">
        <f t="shared" si="81"/>
        <v/>
      </c>
      <c r="P38" s="62" t="str">
        <f t="shared" si="67"/>
        <v/>
      </c>
      <c r="Q38" s="64" t="str">
        <f t="shared" si="9"/>
        <v>ZX37174</v>
      </c>
      <c r="R38" s="64" t="str">
        <f t="shared" si="82"/>
        <v/>
      </c>
      <c r="S38" s="64" t="str">
        <f t="shared" si="69"/>
        <v/>
      </c>
      <c r="T38" s="62" t="str">
        <f t="shared" si="12"/>
        <v>ZX37175</v>
      </c>
      <c r="U38" s="62" t="str">
        <f t="shared" si="83"/>
        <v/>
      </c>
      <c r="V38" s="62" t="str">
        <f t="shared" si="14"/>
        <v/>
      </c>
      <c r="W38" s="64" t="str">
        <f t="shared" si="15"/>
        <v>ZX37176</v>
      </c>
      <c r="X38" s="64" t="str">
        <f t="shared" si="84"/>
        <v/>
      </c>
      <c r="Y38" s="64" t="str">
        <f t="shared" si="70"/>
        <v/>
      </c>
      <c r="Z38" s="62" t="str">
        <f t="shared" si="18"/>
        <v>ZX37177</v>
      </c>
      <c r="AA38" s="62" t="str">
        <f t="shared" si="85"/>
        <v/>
      </c>
      <c r="AB38" s="62" t="str">
        <f t="shared" si="20"/>
        <v/>
      </c>
      <c r="AC38" s="64" t="str">
        <f t="shared" si="21"/>
        <v>ZX37178</v>
      </c>
      <c r="AD38" s="64" t="str">
        <f t="shared" si="86"/>
        <v/>
      </c>
      <c r="AE38" s="64" t="str">
        <f t="shared" si="71"/>
        <v/>
      </c>
      <c r="AF38" s="62" t="str">
        <f t="shared" si="24"/>
        <v>ZX37179</v>
      </c>
      <c r="AG38" s="62" t="str">
        <f t="shared" si="87"/>
        <v/>
      </c>
      <c r="AH38" s="62" t="str">
        <f t="shared" si="26"/>
        <v/>
      </c>
      <c r="AI38" s="64" t="str">
        <f t="shared" si="27"/>
        <v>ZX371710</v>
      </c>
      <c r="AJ38" s="64" t="str">
        <f t="shared" si="88"/>
        <v/>
      </c>
      <c r="AK38" s="64" t="str">
        <f t="shared" si="72"/>
        <v/>
      </c>
      <c r="AL38" s="62" t="str">
        <f t="shared" si="30"/>
        <v>ZX371711</v>
      </c>
      <c r="AM38" s="62" t="str">
        <f t="shared" si="89"/>
        <v/>
      </c>
      <c r="AN38" s="62" t="str">
        <f t="shared" si="32"/>
        <v/>
      </c>
      <c r="AO38" s="64" t="str">
        <f t="shared" si="33"/>
        <v>ZX371712</v>
      </c>
      <c r="AP38" s="64" t="str">
        <f t="shared" si="90"/>
        <v/>
      </c>
      <c r="AQ38" s="64" t="str">
        <f t="shared" si="73"/>
        <v/>
      </c>
      <c r="AR38" s="62" t="str">
        <f t="shared" si="36"/>
        <v>ZX371713</v>
      </c>
      <c r="AS38" s="62" t="str">
        <f t="shared" si="91"/>
        <v/>
      </c>
      <c r="AT38" s="62" t="str">
        <f t="shared" si="38"/>
        <v/>
      </c>
      <c r="AU38" s="64" t="str">
        <f t="shared" si="39"/>
        <v>ZX371714</v>
      </c>
      <c r="AV38" s="64" t="str">
        <f t="shared" si="92"/>
        <v/>
      </c>
      <c r="AW38" s="64" t="str">
        <f t="shared" si="74"/>
        <v/>
      </c>
      <c r="AX38" s="62" t="str">
        <f t="shared" si="42"/>
        <v>ZX371715</v>
      </c>
      <c r="AY38" s="62" t="str">
        <f t="shared" si="93"/>
        <v/>
      </c>
      <c r="AZ38" s="62" t="str">
        <f t="shared" si="44"/>
        <v/>
      </c>
      <c r="BA38" s="64" t="str">
        <f t="shared" si="45"/>
        <v>ZX371716</v>
      </c>
      <c r="BB38" s="64" t="str">
        <f t="shared" si="94"/>
        <v/>
      </c>
      <c r="BC38" s="64" t="str">
        <f t="shared" si="75"/>
        <v/>
      </c>
      <c r="BD38" s="62" t="str">
        <f t="shared" si="48"/>
        <v>ZX371717</v>
      </c>
      <c r="BE38" s="62" t="str">
        <f t="shared" si="95"/>
        <v/>
      </c>
      <c r="BF38" s="62" t="str">
        <f t="shared" si="50"/>
        <v/>
      </c>
      <c r="BG38" s="64" t="str">
        <f t="shared" si="51"/>
        <v>ZX371718</v>
      </c>
      <c r="BH38" s="64" t="str">
        <f t="shared" si="96"/>
        <v/>
      </c>
      <c r="BI38" s="64" t="str">
        <f t="shared" si="76"/>
        <v/>
      </c>
      <c r="BJ38" s="62" t="str">
        <f t="shared" si="54"/>
        <v>ZX371719</v>
      </c>
      <c r="BK38" s="62" t="str">
        <f t="shared" si="97"/>
        <v/>
      </c>
      <c r="BL38" s="62" t="str">
        <f t="shared" si="56"/>
        <v/>
      </c>
      <c r="BM38" s="64" t="str">
        <f t="shared" si="57"/>
        <v>ZX371720</v>
      </c>
      <c r="BN38" s="64" t="str">
        <f t="shared" si="98"/>
        <v/>
      </c>
      <c r="BO38" s="64" t="str">
        <f t="shared" si="66"/>
        <v/>
      </c>
      <c r="BQ38" s="59">
        <v>38.1</v>
      </c>
      <c r="BR38" s="80" t="e">
        <f>IF($CA$2="ja",IF(#REF!="Visueel",#REF!,"data"),#REF!)</f>
        <v>#REF!</v>
      </c>
      <c r="BS38" s="59" t="e">
        <f>#REF!</f>
        <v>#REF!</v>
      </c>
      <c r="BT38" s="56">
        <f t="shared" si="68"/>
        <v>19.2</v>
      </c>
      <c r="BU38" s="57" t="e">
        <f t="shared" si="0"/>
        <v>#REF!</v>
      </c>
      <c r="BV38" s="56">
        <f>COUNTIF(BU38:BU998,BU38)</f>
        <v>961</v>
      </c>
      <c r="BW38" s="57" t="e">
        <f t="shared" si="77"/>
        <v>#REF!</v>
      </c>
      <c r="BX38" s="57" t="e">
        <f t="shared" si="1"/>
        <v>#REF!</v>
      </c>
    </row>
    <row r="39" spans="1:76" x14ac:dyDescent="0.2">
      <c r="A39" s="73" t="str">
        <f>'124'!F40</f>
        <v>ZX3718</v>
      </c>
      <c r="B39" s="71" t="str">
        <f t="shared" si="60"/>
        <v>-</v>
      </c>
      <c r="C39" s="74" t="str">
        <f t="shared" si="61"/>
        <v>-</v>
      </c>
      <c r="D39" s="74" t="str">
        <f t="shared" si="62"/>
        <v/>
      </c>
      <c r="E39" s="74" t="str">
        <f t="shared" si="2"/>
        <v>-</v>
      </c>
      <c r="F39" s="74" t="str">
        <f t="shared" si="78"/>
        <v/>
      </c>
      <c r="G39" s="74" t="str">
        <f t="shared" si="63"/>
        <v/>
      </c>
      <c r="H39" s="62" t="str">
        <f t="shared" si="64"/>
        <v>ZX37181</v>
      </c>
      <c r="I39" s="62" t="str">
        <f t="shared" si="79"/>
        <v/>
      </c>
      <c r="J39" s="62"/>
      <c r="K39" s="64" t="str">
        <f t="shared" si="5"/>
        <v>ZX37182</v>
      </c>
      <c r="L39" s="64" t="str">
        <f t="shared" si="80"/>
        <v/>
      </c>
      <c r="M39" s="64" t="str">
        <f t="shared" si="65"/>
        <v/>
      </c>
      <c r="N39" s="62" t="str">
        <f t="shared" si="7"/>
        <v>ZX37183</v>
      </c>
      <c r="O39" s="62" t="str">
        <f t="shared" si="81"/>
        <v/>
      </c>
      <c r="P39" s="62" t="str">
        <f t="shared" si="67"/>
        <v/>
      </c>
      <c r="Q39" s="64" t="str">
        <f t="shared" si="9"/>
        <v>ZX37184</v>
      </c>
      <c r="R39" s="64" t="str">
        <f t="shared" si="82"/>
        <v/>
      </c>
      <c r="S39" s="64" t="str">
        <f t="shared" si="69"/>
        <v/>
      </c>
      <c r="T39" s="62" t="str">
        <f t="shared" si="12"/>
        <v>ZX37185</v>
      </c>
      <c r="U39" s="62" t="str">
        <f t="shared" si="83"/>
        <v/>
      </c>
      <c r="V39" s="62" t="str">
        <f t="shared" si="14"/>
        <v/>
      </c>
      <c r="W39" s="64" t="str">
        <f t="shared" si="15"/>
        <v>ZX37186</v>
      </c>
      <c r="X39" s="64" t="str">
        <f t="shared" si="84"/>
        <v/>
      </c>
      <c r="Y39" s="64" t="str">
        <f t="shared" si="70"/>
        <v/>
      </c>
      <c r="Z39" s="62" t="str">
        <f t="shared" si="18"/>
        <v>ZX37187</v>
      </c>
      <c r="AA39" s="62" t="str">
        <f t="shared" si="85"/>
        <v/>
      </c>
      <c r="AB39" s="62" t="str">
        <f t="shared" si="20"/>
        <v/>
      </c>
      <c r="AC39" s="64" t="str">
        <f t="shared" si="21"/>
        <v>ZX37188</v>
      </c>
      <c r="AD39" s="64" t="str">
        <f t="shared" si="86"/>
        <v/>
      </c>
      <c r="AE39" s="64" t="str">
        <f t="shared" si="71"/>
        <v/>
      </c>
      <c r="AF39" s="62" t="str">
        <f t="shared" si="24"/>
        <v>ZX37189</v>
      </c>
      <c r="AG39" s="62" t="str">
        <f t="shared" si="87"/>
        <v/>
      </c>
      <c r="AH39" s="62" t="str">
        <f t="shared" si="26"/>
        <v/>
      </c>
      <c r="AI39" s="64" t="str">
        <f t="shared" si="27"/>
        <v>ZX371810</v>
      </c>
      <c r="AJ39" s="64" t="str">
        <f t="shared" si="88"/>
        <v/>
      </c>
      <c r="AK39" s="64" t="str">
        <f t="shared" si="72"/>
        <v/>
      </c>
      <c r="AL39" s="62" t="str">
        <f t="shared" si="30"/>
        <v>ZX371811</v>
      </c>
      <c r="AM39" s="62" t="str">
        <f t="shared" si="89"/>
        <v/>
      </c>
      <c r="AN39" s="62" t="str">
        <f t="shared" si="32"/>
        <v/>
      </c>
      <c r="AO39" s="64" t="str">
        <f t="shared" si="33"/>
        <v>ZX371812</v>
      </c>
      <c r="AP39" s="64" t="str">
        <f t="shared" si="90"/>
        <v/>
      </c>
      <c r="AQ39" s="64" t="str">
        <f t="shared" si="73"/>
        <v/>
      </c>
      <c r="AR39" s="62" t="str">
        <f t="shared" si="36"/>
        <v>ZX371813</v>
      </c>
      <c r="AS39" s="62" t="str">
        <f t="shared" si="91"/>
        <v/>
      </c>
      <c r="AT39" s="62" t="str">
        <f t="shared" si="38"/>
        <v/>
      </c>
      <c r="AU39" s="64" t="str">
        <f t="shared" si="39"/>
        <v>ZX371814</v>
      </c>
      <c r="AV39" s="64" t="str">
        <f t="shared" si="92"/>
        <v/>
      </c>
      <c r="AW39" s="64" t="str">
        <f t="shared" si="74"/>
        <v/>
      </c>
      <c r="AX39" s="62" t="str">
        <f t="shared" si="42"/>
        <v>ZX371815</v>
      </c>
      <c r="AY39" s="62" t="str">
        <f t="shared" si="93"/>
        <v/>
      </c>
      <c r="AZ39" s="62" t="str">
        <f t="shared" si="44"/>
        <v/>
      </c>
      <c r="BA39" s="64" t="str">
        <f t="shared" si="45"/>
        <v>ZX371816</v>
      </c>
      <c r="BB39" s="64" t="str">
        <f t="shared" si="94"/>
        <v/>
      </c>
      <c r="BC39" s="64" t="str">
        <f t="shared" si="75"/>
        <v/>
      </c>
      <c r="BD39" s="62" t="str">
        <f t="shared" si="48"/>
        <v>ZX371817</v>
      </c>
      <c r="BE39" s="62" t="str">
        <f t="shared" si="95"/>
        <v/>
      </c>
      <c r="BF39" s="62" t="str">
        <f t="shared" si="50"/>
        <v/>
      </c>
      <c r="BG39" s="64" t="str">
        <f t="shared" si="51"/>
        <v>ZX371818</v>
      </c>
      <c r="BH39" s="64" t="str">
        <f t="shared" si="96"/>
        <v/>
      </c>
      <c r="BI39" s="64" t="str">
        <f t="shared" si="76"/>
        <v/>
      </c>
      <c r="BJ39" s="62" t="str">
        <f t="shared" si="54"/>
        <v>ZX371819</v>
      </c>
      <c r="BK39" s="62" t="str">
        <f t="shared" si="97"/>
        <v/>
      </c>
      <c r="BL39" s="62" t="str">
        <f t="shared" si="56"/>
        <v/>
      </c>
      <c r="BM39" s="64" t="str">
        <f t="shared" si="57"/>
        <v>ZX371820</v>
      </c>
      <c r="BN39" s="64" t="str">
        <f t="shared" si="98"/>
        <v/>
      </c>
      <c r="BO39" s="64" t="str">
        <f t="shared" si="66"/>
        <v/>
      </c>
      <c r="BQ39" s="59">
        <v>39.1</v>
      </c>
      <c r="BR39" s="80" t="e">
        <f>IF($CA$2="ja",IF(#REF!="Visueel",#REF!,"data"),#REF!)</f>
        <v>#REF!</v>
      </c>
      <c r="BS39" s="59" t="e">
        <f>#REF!</f>
        <v>#REF!</v>
      </c>
      <c r="BT39" s="56">
        <f t="shared" si="68"/>
        <v>20.100000000000001</v>
      </c>
      <c r="BU39" s="57" t="e">
        <f t="shared" si="0"/>
        <v>#REF!</v>
      </c>
      <c r="BV39" s="56">
        <f>COUNTIF(BU39:BU998,BU39)</f>
        <v>960</v>
      </c>
      <c r="BW39" s="57" t="e">
        <f t="shared" si="77"/>
        <v>#REF!</v>
      </c>
      <c r="BX39" s="57" t="e">
        <f t="shared" si="1"/>
        <v>#REF!</v>
      </c>
    </row>
    <row r="40" spans="1:76" x14ac:dyDescent="0.2">
      <c r="A40" s="73" t="str">
        <f>'124'!F41</f>
        <v>ZX3719</v>
      </c>
      <c r="B40" s="71" t="str">
        <f t="shared" si="60"/>
        <v>-</v>
      </c>
      <c r="C40" s="74" t="str">
        <f t="shared" si="61"/>
        <v>-</v>
      </c>
      <c r="D40" s="74" t="str">
        <f t="shared" si="62"/>
        <v/>
      </c>
      <c r="E40" s="74" t="str">
        <f t="shared" si="2"/>
        <v>-</v>
      </c>
      <c r="F40" s="74" t="str">
        <f t="shared" si="78"/>
        <v/>
      </c>
      <c r="G40" s="74" t="str">
        <f t="shared" si="63"/>
        <v/>
      </c>
      <c r="H40" s="62" t="str">
        <f t="shared" si="64"/>
        <v>ZX37191</v>
      </c>
      <c r="I40" s="62" t="str">
        <f t="shared" si="79"/>
        <v/>
      </c>
      <c r="J40" s="62"/>
      <c r="K40" s="64" t="str">
        <f t="shared" si="5"/>
        <v>ZX37192</v>
      </c>
      <c r="L40" s="64" t="str">
        <f t="shared" si="80"/>
        <v/>
      </c>
      <c r="M40" s="64" t="str">
        <f t="shared" si="65"/>
        <v/>
      </c>
      <c r="N40" s="62" t="str">
        <f t="shared" si="7"/>
        <v>ZX37193</v>
      </c>
      <c r="O40" s="62" t="str">
        <f t="shared" si="81"/>
        <v/>
      </c>
      <c r="P40" s="62" t="str">
        <f t="shared" si="67"/>
        <v/>
      </c>
      <c r="Q40" s="64" t="str">
        <f t="shared" si="9"/>
        <v>ZX37194</v>
      </c>
      <c r="R40" s="64" t="str">
        <f t="shared" si="82"/>
        <v/>
      </c>
      <c r="S40" s="64" t="str">
        <f t="shared" si="69"/>
        <v/>
      </c>
      <c r="T40" s="62" t="str">
        <f t="shared" si="12"/>
        <v>ZX37195</v>
      </c>
      <c r="U40" s="62" t="str">
        <f t="shared" si="83"/>
        <v/>
      </c>
      <c r="V40" s="62" t="str">
        <f t="shared" si="14"/>
        <v/>
      </c>
      <c r="W40" s="64" t="str">
        <f t="shared" si="15"/>
        <v>ZX37196</v>
      </c>
      <c r="X40" s="64" t="str">
        <f t="shared" si="84"/>
        <v/>
      </c>
      <c r="Y40" s="64" t="str">
        <f t="shared" si="70"/>
        <v/>
      </c>
      <c r="Z40" s="62" t="str">
        <f t="shared" si="18"/>
        <v>ZX37197</v>
      </c>
      <c r="AA40" s="62" t="str">
        <f t="shared" si="85"/>
        <v/>
      </c>
      <c r="AB40" s="62" t="str">
        <f t="shared" si="20"/>
        <v/>
      </c>
      <c r="AC40" s="64" t="str">
        <f t="shared" si="21"/>
        <v>ZX37198</v>
      </c>
      <c r="AD40" s="64" t="str">
        <f t="shared" si="86"/>
        <v/>
      </c>
      <c r="AE40" s="64" t="str">
        <f t="shared" si="71"/>
        <v/>
      </c>
      <c r="AF40" s="62" t="str">
        <f t="shared" si="24"/>
        <v>ZX37199</v>
      </c>
      <c r="AG40" s="62" t="str">
        <f t="shared" si="87"/>
        <v/>
      </c>
      <c r="AH40" s="62" t="str">
        <f t="shared" si="26"/>
        <v/>
      </c>
      <c r="AI40" s="64" t="str">
        <f t="shared" si="27"/>
        <v>ZX371910</v>
      </c>
      <c r="AJ40" s="64" t="str">
        <f t="shared" si="88"/>
        <v/>
      </c>
      <c r="AK40" s="64" t="str">
        <f t="shared" si="72"/>
        <v/>
      </c>
      <c r="AL40" s="62" t="str">
        <f t="shared" si="30"/>
        <v>ZX371911</v>
      </c>
      <c r="AM40" s="62" t="str">
        <f t="shared" si="89"/>
        <v/>
      </c>
      <c r="AN40" s="62" t="str">
        <f t="shared" si="32"/>
        <v/>
      </c>
      <c r="AO40" s="64" t="str">
        <f t="shared" si="33"/>
        <v>ZX371912</v>
      </c>
      <c r="AP40" s="64" t="str">
        <f t="shared" si="90"/>
        <v/>
      </c>
      <c r="AQ40" s="64" t="str">
        <f t="shared" si="73"/>
        <v/>
      </c>
      <c r="AR40" s="62" t="str">
        <f t="shared" si="36"/>
        <v>ZX371913</v>
      </c>
      <c r="AS40" s="62" t="str">
        <f t="shared" si="91"/>
        <v/>
      </c>
      <c r="AT40" s="62" t="str">
        <f t="shared" si="38"/>
        <v/>
      </c>
      <c r="AU40" s="64" t="str">
        <f t="shared" si="39"/>
        <v>ZX371914</v>
      </c>
      <c r="AV40" s="64" t="str">
        <f t="shared" si="92"/>
        <v/>
      </c>
      <c r="AW40" s="64" t="str">
        <f t="shared" si="74"/>
        <v/>
      </c>
      <c r="AX40" s="62" t="str">
        <f t="shared" si="42"/>
        <v>ZX371915</v>
      </c>
      <c r="AY40" s="62" t="str">
        <f t="shared" si="93"/>
        <v/>
      </c>
      <c r="AZ40" s="62" t="str">
        <f t="shared" si="44"/>
        <v/>
      </c>
      <c r="BA40" s="64" t="str">
        <f t="shared" si="45"/>
        <v>ZX371916</v>
      </c>
      <c r="BB40" s="64" t="str">
        <f t="shared" si="94"/>
        <v/>
      </c>
      <c r="BC40" s="64" t="str">
        <f t="shared" si="75"/>
        <v/>
      </c>
      <c r="BD40" s="62" t="str">
        <f t="shared" si="48"/>
        <v>ZX371917</v>
      </c>
      <c r="BE40" s="62" t="str">
        <f t="shared" si="95"/>
        <v/>
      </c>
      <c r="BF40" s="62" t="str">
        <f t="shared" si="50"/>
        <v/>
      </c>
      <c r="BG40" s="64" t="str">
        <f t="shared" si="51"/>
        <v>ZX371918</v>
      </c>
      <c r="BH40" s="64" t="str">
        <f t="shared" si="96"/>
        <v/>
      </c>
      <c r="BI40" s="64" t="str">
        <f t="shared" si="76"/>
        <v/>
      </c>
      <c r="BJ40" s="62" t="str">
        <f t="shared" si="54"/>
        <v>ZX371919</v>
      </c>
      <c r="BK40" s="62" t="str">
        <f t="shared" si="97"/>
        <v/>
      </c>
      <c r="BL40" s="62" t="str">
        <f t="shared" si="56"/>
        <v/>
      </c>
      <c r="BM40" s="64" t="str">
        <f t="shared" si="57"/>
        <v>ZX371920</v>
      </c>
      <c r="BN40" s="64" t="str">
        <f t="shared" si="98"/>
        <v/>
      </c>
      <c r="BO40" s="64" t="str">
        <f t="shared" si="66"/>
        <v/>
      </c>
      <c r="BQ40" s="59">
        <v>40.1</v>
      </c>
      <c r="BR40" s="80" t="e">
        <f>IF($CA$2="ja",IF(#REF!="Visueel",#REF!,"data"),#REF!)</f>
        <v>#REF!</v>
      </c>
      <c r="BS40" s="59" t="e">
        <f>#REF!</f>
        <v>#REF!</v>
      </c>
      <c r="BT40" s="56">
        <f t="shared" si="68"/>
        <v>20.2</v>
      </c>
      <c r="BU40" s="57" t="e">
        <f t="shared" si="0"/>
        <v>#REF!</v>
      </c>
      <c r="BV40" s="56">
        <f>COUNTIF(BU40:BU998,BU40)</f>
        <v>959</v>
      </c>
      <c r="BW40" s="57" t="e">
        <f t="shared" si="77"/>
        <v>#REF!</v>
      </c>
      <c r="BX40" s="57" t="e">
        <f t="shared" si="1"/>
        <v>#REF!</v>
      </c>
    </row>
    <row r="41" spans="1:76" x14ac:dyDescent="0.2">
      <c r="A41" s="73" t="str">
        <f>'124'!F42</f>
        <v>ZX3720</v>
      </c>
      <c r="B41" s="71" t="str">
        <f t="shared" si="60"/>
        <v>-</v>
      </c>
      <c r="C41" s="74" t="str">
        <f t="shared" si="61"/>
        <v>-</v>
      </c>
      <c r="D41" s="74" t="str">
        <f t="shared" si="62"/>
        <v/>
      </c>
      <c r="E41" s="74" t="str">
        <f t="shared" si="2"/>
        <v>-</v>
      </c>
      <c r="F41" s="74" t="str">
        <f t="shared" si="78"/>
        <v/>
      </c>
      <c r="G41" s="74" t="str">
        <f t="shared" si="63"/>
        <v/>
      </c>
      <c r="H41" s="62" t="str">
        <f t="shared" si="64"/>
        <v>ZX37201</v>
      </c>
      <c r="I41" s="62" t="str">
        <f t="shared" si="79"/>
        <v/>
      </c>
      <c r="J41" s="62"/>
      <c r="K41" s="64" t="str">
        <f t="shared" si="5"/>
        <v>ZX37202</v>
      </c>
      <c r="L41" s="64" t="str">
        <f t="shared" si="80"/>
        <v/>
      </c>
      <c r="M41" s="64" t="str">
        <f t="shared" si="65"/>
        <v/>
      </c>
      <c r="N41" s="62" t="str">
        <f t="shared" si="7"/>
        <v>ZX37203</v>
      </c>
      <c r="O41" s="62" t="str">
        <f t="shared" si="81"/>
        <v/>
      </c>
      <c r="P41" s="62" t="str">
        <f t="shared" si="67"/>
        <v/>
      </c>
      <c r="Q41" s="64" t="str">
        <f t="shared" si="9"/>
        <v>ZX37204</v>
      </c>
      <c r="R41" s="64" t="str">
        <f t="shared" si="82"/>
        <v/>
      </c>
      <c r="S41" s="64" t="str">
        <f t="shared" si="69"/>
        <v/>
      </c>
      <c r="T41" s="62" t="str">
        <f t="shared" si="12"/>
        <v>ZX37205</v>
      </c>
      <c r="U41" s="62" t="str">
        <f t="shared" si="83"/>
        <v/>
      </c>
      <c r="V41" s="62" t="str">
        <f t="shared" si="14"/>
        <v/>
      </c>
      <c r="W41" s="64" t="str">
        <f t="shared" si="15"/>
        <v>ZX37206</v>
      </c>
      <c r="X41" s="64" t="str">
        <f t="shared" si="84"/>
        <v/>
      </c>
      <c r="Y41" s="64" t="str">
        <f t="shared" si="70"/>
        <v/>
      </c>
      <c r="Z41" s="62" t="str">
        <f t="shared" si="18"/>
        <v>ZX37207</v>
      </c>
      <c r="AA41" s="62" t="str">
        <f t="shared" si="85"/>
        <v/>
      </c>
      <c r="AB41" s="62" t="str">
        <f t="shared" si="20"/>
        <v/>
      </c>
      <c r="AC41" s="64" t="str">
        <f t="shared" si="21"/>
        <v>ZX37208</v>
      </c>
      <c r="AD41" s="64" t="str">
        <f t="shared" si="86"/>
        <v/>
      </c>
      <c r="AE41" s="64" t="str">
        <f t="shared" si="71"/>
        <v/>
      </c>
      <c r="AF41" s="62" t="str">
        <f t="shared" si="24"/>
        <v>ZX37209</v>
      </c>
      <c r="AG41" s="62" t="str">
        <f t="shared" si="87"/>
        <v/>
      </c>
      <c r="AH41" s="62" t="str">
        <f t="shared" si="26"/>
        <v/>
      </c>
      <c r="AI41" s="64" t="str">
        <f t="shared" si="27"/>
        <v>ZX372010</v>
      </c>
      <c r="AJ41" s="64" t="str">
        <f t="shared" si="88"/>
        <v/>
      </c>
      <c r="AK41" s="64" t="str">
        <f t="shared" si="72"/>
        <v/>
      </c>
      <c r="AL41" s="62" t="str">
        <f t="shared" si="30"/>
        <v>ZX372011</v>
      </c>
      <c r="AM41" s="62" t="str">
        <f t="shared" si="89"/>
        <v/>
      </c>
      <c r="AN41" s="62" t="str">
        <f t="shared" si="32"/>
        <v/>
      </c>
      <c r="AO41" s="64" t="str">
        <f t="shared" si="33"/>
        <v>ZX372012</v>
      </c>
      <c r="AP41" s="64" t="str">
        <f t="shared" si="90"/>
        <v/>
      </c>
      <c r="AQ41" s="64" t="str">
        <f t="shared" si="73"/>
        <v/>
      </c>
      <c r="AR41" s="62" t="str">
        <f t="shared" si="36"/>
        <v>ZX372013</v>
      </c>
      <c r="AS41" s="62" t="str">
        <f t="shared" si="91"/>
        <v/>
      </c>
      <c r="AT41" s="62" t="str">
        <f t="shared" si="38"/>
        <v/>
      </c>
      <c r="AU41" s="64" t="str">
        <f t="shared" si="39"/>
        <v>ZX372014</v>
      </c>
      <c r="AV41" s="64" t="str">
        <f t="shared" si="92"/>
        <v/>
      </c>
      <c r="AW41" s="64" t="str">
        <f t="shared" si="74"/>
        <v/>
      </c>
      <c r="AX41" s="62" t="str">
        <f t="shared" si="42"/>
        <v>ZX372015</v>
      </c>
      <c r="AY41" s="62" t="str">
        <f t="shared" si="93"/>
        <v/>
      </c>
      <c r="AZ41" s="62" t="str">
        <f t="shared" si="44"/>
        <v/>
      </c>
      <c r="BA41" s="64" t="str">
        <f t="shared" si="45"/>
        <v>ZX372016</v>
      </c>
      <c r="BB41" s="64" t="str">
        <f t="shared" si="94"/>
        <v/>
      </c>
      <c r="BC41" s="64" t="str">
        <f t="shared" si="75"/>
        <v/>
      </c>
      <c r="BD41" s="62" t="str">
        <f t="shared" si="48"/>
        <v>ZX372017</v>
      </c>
      <c r="BE41" s="62" t="str">
        <f t="shared" si="95"/>
        <v/>
      </c>
      <c r="BF41" s="62" t="str">
        <f t="shared" si="50"/>
        <v/>
      </c>
      <c r="BG41" s="64" t="str">
        <f t="shared" si="51"/>
        <v>ZX372018</v>
      </c>
      <c r="BH41" s="64" t="str">
        <f t="shared" si="96"/>
        <v/>
      </c>
      <c r="BI41" s="64" t="str">
        <f t="shared" si="76"/>
        <v/>
      </c>
      <c r="BJ41" s="62" t="str">
        <f t="shared" si="54"/>
        <v>ZX372019</v>
      </c>
      <c r="BK41" s="62" t="str">
        <f t="shared" si="97"/>
        <v/>
      </c>
      <c r="BL41" s="62" t="str">
        <f t="shared" si="56"/>
        <v/>
      </c>
      <c r="BM41" s="64" t="str">
        <f t="shared" si="57"/>
        <v>ZX372020</v>
      </c>
      <c r="BN41" s="64" t="str">
        <f t="shared" si="98"/>
        <v/>
      </c>
      <c r="BO41" s="64" t="str">
        <f t="shared" si="66"/>
        <v/>
      </c>
      <c r="BQ41" s="59">
        <v>41.1</v>
      </c>
      <c r="BR41" s="80" t="e">
        <f>IF($CA$2="ja",IF(#REF!="Visueel",#REF!,"data"),#REF!)</f>
        <v>#REF!</v>
      </c>
      <c r="BS41" s="59" t="e">
        <f>#REF!</f>
        <v>#REF!</v>
      </c>
      <c r="BT41" s="56">
        <f t="shared" si="68"/>
        <v>21.1</v>
      </c>
      <c r="BU41" s="57" t="e">
        <f t="shared" si="0"/>
        <v>#REF!</v>
      </c>
      <c r="BV41" s="56">
        <f>COUNTIF(BU41:BU998,BU41)</f>
        <v>958</v>
      </c>
      <c r="BW41" s="57" t="e">
        <f t="shared" si="77"/>
        <v>#REF!</v>
      </c>
      <c r="BX41" s="57" t="e">
        <f t="shared" si="1"/>
        <v>#REF!</v>
      </c>
    </row>
    <row r="42" spans="1:76" x14ac:dyDescent="0.2">
      <c r="A42" s="73" t="str">
        <f>'124'!F43</f>
        <v>ZX3721</v>
      </c>
      <c r="B42" s="71" t="str">
        <f t="shared" si="60"/>
        <v>-</v>
      </c>
      <c r="C42" s="74" t="str">
        <f t="shared" si="61"/>
        <v>-</v>
      </c>
      <c r="D42" s="74" t="str">
        <f t="shared" si="62"/>
        <v/>
      </c>
      <c r="E42" s="74" t="str">
        <f t="shared" si="2"/>
        <v>-</v>
      </c>
      <c r="F42" s="74" t="str">
        <f t="shared" si="78"/>
        <v/>
      </c>
      <c r="G42" s="74" t="str">
        <f t="shared" si="63"/>
        <v/>
      </c>
      <c r="H42" s="62" t="str">
        <f t="shared" si="64"/>
        <v>ZX37211</v>
      </c>
      <c r="I42" s="62" t="str">
        <f t="shared" si="79"/>
        <v/>
      </c>
      <c r="J42" s="62"/>
      <c r="K42" s="64" t="str">
        <f t="shared" si="5"/>
        <v>ZX37212</v>
      </c>
      <c r="L42" s="64" t="str">
        <f t="shared" si="80"/>
        <v/>
      </c>
      <c r="M42" s="64" t="str">
        <f t="shared" si="65"/>
        <v/>
      </c>
      <c r="N42" s="62" t="str">
        <f t="shared" si="7"/>
        <v>ZX37213</v>
      </c>
      <c r="O42" s="62" t="str">
        <f t="shared" si="81"/>
        <v/>
      </c>
      <c r="P42" s="62" t="str">
        <f t="shared" si="67"/>
        <v/>
      </c>
      <c r="Q42" s="64" t="str">
        <f t="shared" si="9"/>
        <v>ZX37214</v>
      </c>
      <c r="R42" s="64" t="str">
        <f t="shared" si="82"/>
        <v/>
      </c>
      <c r="S42" s="64" t="str">
        <f t="shared" si="69"/>
        <v/>
      </c>
      <c r="T42" s="62" t="str">
        <f t="shared" si="12"/>
        <v>ZX37215</v>
      </c>
      <c r="U42" s="62" t="str">
        <f t="shared" si="83"/>
        <v/>
      </c>
      <c r="V42" s="62" t="str">
        <f t="shared" si="14"/>
        <v/>
      </c>
      <c r="W42" s="64" t="str">
        <f t="shared" si="15"/>
        <v>ZX37216</v>
      </c>
      <c r="X42" s="64" t="str">
        <f t="shared" si="84"/>
        <v/>
      </c>
      <c r="Y42" s="64" t="str">
        <f t="shared" si="70"/>
        <v/>
      </c>
      <c r="Z42" s="62" t="str">
        <f t="shared" si="18"/>
        <v>ZX37217</v>
      </c>
      <c r="AA42" s="62" t="str">
        <f t="shared" si="85"/>
        <v/>
      </c>
      <c r="AB42" s="62" t="str">
        <f t="shared" si="20"/>
        <v/>
      </c>
      <c r="AC42" s="64" t="str">
        <f t="shared" si="21"/>
        <v>ZX37218</v>
      </c>
      <c r="AD42" s="64" t="str">
        <f t="shared" si="86"/>
        <v/>
      </c>
      <c r="AE42" s="64" t="str">
        <f t="shared" si="71"/>
        <v/>
      </c>
      <c r="AF42" s="62" t="str">
        <f t="shared" si="24"/>
        <v>ZX37219</v>
      </c>
      <c r="AG42" s="62" t="str">
        <f t="shared" si="87"/>
        <v/>
      </c>
      <c r="AH42" s="62" t="str">
        <f t="shared" si="26"/>
        <v/>
      </c>
      <c r="AI42" s="64" t="str">
        <f t="shared" si="27"/>
        <v>ZX372110</v>
      </c>
      <c r="AJ42" s="64" t="str">
        <f t="shared" si="88"/>
        <v/>
      </c>
      <c r="AK42" s="64" t="str">
        <f t="shared" si="72"/>
        <v/>
      </c>
      <c r="AL42" s="62" t="str">
        <f t="shared" si="30"/>
        <v>ZX372111</v>
      </c>
      <c r="AM42" s="62" t="str">
        <f t="shared" si="89"/>
        <v/>
      </c>
      <c r="AN42" s="62" t="str">
        <f t="shared" si="32"/>
        <v/>
      </c>
      <c r="AO42" s="64" t="str">
        <f t="shared" si="33"/>
        <v>ZX372112</v>
      </c>
      <c r="AP42" s="64" t="str">
        <f t="shared" si="90"/>
        <v/>
      </c>
      <c r="AQ42" s="64" t="str">
        <f t="shared" si="73"/>
        <v/>
      </c>
      <c r="AR42" s="62" t="str">
        <f t="shared" si="36"/>
        <v>ZX372113</v>
      </c>
      <c r="AS42" s="62" t="str">
        <f t="shared" si="91"/>
        <v/>
      </c>
      <c r="AT42" s="62" t="str">
        <f t="shared" si="38"/>
        <v/>
      </c>
      <c r="AU42" s="64" t="str">
        <f t="shared" si="39"/>
        <v>ZX372114</v>
      </c>
      <c r="AV42" s="64" t="str">
        <f t="shared" si="92"/>
        <v/>
      </c>
      <c r="AW42" s="64" t="str">
        <f t="shared" si="74"/>
        <v/>
      </c>
      <c r="AX42" s="62" t="str">
        <f t="shared" si="42"/>
        <v>ZX372115</v>
      </c>
      <c r="AY42" s="62" t="str">
        <f t="shared" si="93"/>
        <v/>
      </c>
      <c r="AZ42" s="62" t="str">
        <f t="shared" si="44"/>
        <v/>
      </c>
      <c r="BA42" s="64" t="str">
        <f t="shared" si="45"/>
        <v>ZX372116</v>
      </c>
      <c r="BB42" s="64" t="str">
        <f t="shared" si="94"/>
        <v/>
      </c>
      <c r="BC42" s="64" t="str">
        <f t="shared" si="75"/>
        <v/>
      </c>
      <c r="BD42" s="62" t="str">
        <f t="shared" si="48"/>
        <v>ZX372117</v>
      </c>
      <c r="BE42" s="62" t="str">
        <f t="shared" si="95"/>
        <v/>
      </c>
      <c r="BF42" s="62" t="str">
        <f t="shared" si="50"/>
        <v/>
      </c>
      <c r="BG42" s="64" t="str">
        <f t="shared" si="51"/>
        <v>ZX372118</v>
      </c>
      <c r="BH42" s="64" t="str">
        <f t="shared" si="96"/>
        <v/>
      </c>
      <c r="BI42" s="64" t="str">
        <f t="shared" si="76"/>
        <v/>
      </c>
      <c r="BJ42" s="62" t="str">
        <f t="shared" si="54"/>
        <v>ZX372119</v>
      </c>
      <c r="BK42" s="62" t="str">
        <f t="shared" si="97"/>
        <v/>
      </c>
      <c r="BL42" s="62" t="str">
        <f t="shared" si="56"/>
        <v/>
      </c>
      <c r="BM42" s="64" t="str">
        <f t="shared" si="57"/>
        <v>ZX372120</v>
      </c>
      <c r="BN42" s="64" t="str">
        <f t="shared" si="98"/>
        <v/>
      </c>
      <c r="BO42" s="64" t="str">
        <f t="shared" si="66"/>
        <v/>
      </c>
      <c r="BQ42" s="59">
        <v>42.1</v>
      </c>
      <c r="BR42" s="80" t="e">
        <f>IF($CA$2="ja",IF(#REF!="Visueel",#REF!,"data"),#REF!)</f>
        <v>#REF!</v>
      </c>
      <c r="BS42" s="59" t="e">
        <f>#REF!</f>
        <v>#REF!</v>
      </c>
      <c r="BT42" s="56">
        <f t="shared" si="68"/>
        <v>21.2</v>
      </c>
      <c r="BU42" s="57" t="e">
        <f t="shared" si="0"/>
        <v>#REF!</v>
      </c>
      <c r="BV42" s="56">
        <f>COUNTIF(BU42:BU998,BU42)</f>
        <v>957</v>
      </c>
      <c r="BW42" s="57" t="e">
        <f t="shared" si="77"/>
        <v>#REF!</v>
      </c>
      <c r="BX42" s="57" t="e">
        <f t="shared" si="1"/>
        <v>#REF!</v>
      </c>
    </row>
    <row r="43" spans="1:76" x14ac:dyDescent="0.2">
      <c r="A43" s="73" t="str">
        <f>'124'!F44</f>
        <v>ZX3722</v>
      </c>
      <c r="B43" s="71" t="str">
        <f t="shared" si="60"/>
        <v>-</v>
      </c>
      <c r="C43" s="74" t="str">
        <f t="shared" si="61"/>
        <v>-</v>
      </c>
      <c r="D43" s="74" t="str">
        <f t="shared" si="62"/>
        <v/>
      </c>
      <c r="E43" s="74" t="str">
        <f t="shared" si="2"/>
        <v>-</v>
      </c>
      <c r="F43" s="74" t="str">
        <f t="shared" si="78"/>
        <v/>
      </c>
      <c r="G43" s="74" t="str">
        <f t="shared" si="63"/>
        <v/>
      </c>
      <c r="H43" s="62" t="str">
        <f t="shared" si="64"/>
        <v>ZX37221</v>
      </c>
      <c r="I43" s="62" t="str">
        <f t="shared" si="79"/>
        <v/>
      </c>
      <c r="J43" s="62"/>
      <c r="K43" s="64" t="str">
        <f t="shared" si="5"/>
        <v>ZX37222</v>
      </c>
      <c r="L43" s="64" t="str">
        <f t="shared" si="80"/>
        <v/>
      </c>
      <c r="M43" s="64" t="str">
        <f t="shared" si="65"/>
        <v/>
      </c>
      <c r="N43" s="62" t="str">
        <f t="shared" si="7"/>
        <v>ZX37223</v>
      </c>
      <c r="O43" s="62" t="str">
        <f t="shared" si="81"/>
        <v/>
      </c>
      <c r="P43" s="62" t="str">
        <f t="shared" si="67"/>
        <v/>
      </c>
      <c r="Q43" s="64" t="str">
        <f t="shared" si="9"/>
        <v>ZX37224</v>
      </c>
      <c r="R43" s="64" t="str">
        <f t="shared" si="82"/>
        <v/>
      </c>
      <c r="S43" s="64" t="str">
        <f t="shared" si="69"/>
        <v/>
      </c>
      <c r="T43" s="62" t="str">
        <f t="shared" si="12"/>
        <v>ZX37225</v>
      </c>
      <c r="U43" s="62" t="str">
        <f t="shared" si="83"/>
        <v/>
      </c>
      <c r="V43" s="62" t="str">
        <f t="shared" si="14"/>
        <v/>
      </c>
      <c r="W43" s="64" t="str">
        <f t="shared" si="15"/>
        <v>ZX37226</v>
      </c>
      <c r="X43" s="64" t="str">
        <f t="shared" si="84"/>
        <v/>
      </c>
      <c r="Y43" s="64" t="str">
        <f t="shared" si="70"/>
        <v/>
      </c>
      <c r="Z43" s="62" t="str">
        <f t="shared" si="18"/>
        <v>ZX37227</v>
      </c>
      <c r="AA43" s="62" t="str">
        <f t="shared" si="85"/>
        <v/>
      </c>
      <c r="AB43" s="62" t="str">
        <f t="shared" si="20"/>
        <v/>
      </c>
      <c r="AC43" s="64" t="str">
        <f t="shared" si="21"/>
        <v>ZX37228</v>
      </c>
      <c r="AD43" s="64" t="str">
        <f t="shared" si="86"/>
        <v/>
      </c>
      <c r="AE43" s="64" t="str">
        <f t="shared" si="71"/>
        <v/>
      </c>
      <c r="AF43" s="62" t="str">
        <f t="shared" si="24"/>
        <v>ZX37229</v>
      </c>
      <c r="AG43" s="62" t="str">
        <f t="shared" si="87"/>
        <v/>
      </c>
      <c r="AH43" s="62" t="str">
        <f t="shared" si="26"/>
        <v/>
      </c>
      <c r="AI43" s="64" t="str">
        <f t="shared" si="27"/>
        <v>ZX372210</v>
      </c>
      <c r="AJ43" s="64" t="str">
        <f t="shared" si="88"/>
        <v/>
      </c>
      <c r="AK43" s="64" t="str">
        <f t="shared" si="72"/>
        <v/>
      </c>
      <c r="AL43" s="62" t="str">
        <f t="shared" si="30"/>
        <v>ZX372211</v>
      </c>
      <c r="AM43" s="62" t="str">
        <f t="shared" si="89"/>
        <v/>
      </c>
      <c r="AN43" s="62" t="str">
        <f t="shared" si="32"/>
        <v/>
      </c>
      <c r="AO43" s="64" t="str">
        <f t="shared" si="33"/>
        <v>ZX372212</v>
      </c>
      <c r="AP43" s="64" t="str">
        <f t="shared" si="90"/>
        <v/>
      </c>
      <c r="AQ43" s="64" t="str">
        <f t="shared" si="73"/>
        <v/>
      </c>
      <c r="AR43" s="62" t="str">
        <f t="shared" si="36"/>
        <v>ZX372213</v>
      </c>
      <c r="AS43" s="62" t="str">
        <f t="shared" si="91"/>
        <v/>
      </c>
      <c r="AT43" s="62" t="str">
        <f t="shared" si="38"/>
        <v/>
      </c>
      <c r="AU43" s="64" t="str">
        <f t="shared" si="39"/>
        <v>ZX372214</v>
      </c>
      <c r="AV43" s="64" t="str">
        <f t="shared" si="92"/>
        <v/>
      </c>
      <c r="AW43" s="64" t="str">
        <f t="shared" si="74"/>
        <v/>
      </c>
      <c r="AX43" s="62" t="str">
        <f t="shared" si="42"/>
        <v>ZX372215</v>
      </c>
      <c r="AY43" s="62" t="str">
        <f t="shared" si="93"/>
        <v/>
      </c>
      <c r="AZ43" s="62" t="str">
        <f t="shared" si="44"/>
        <v/>
      </c>
      <c r="BA43" s="64" t="str">
        <f t="shared" si="45"/>
        <v>ZX372216</v>
      </c>
      <c r="BB43" s="64" t="str">
        <f t="shared" si="94"/>
        <v/>
      </c>
      <c r="BC43" s="64" t="str">
        <f t="shared" si="75"/>
        <v/>
      </c>
      <c r="BD43" s="62" t="str">
        <f t="shared" si="48"/>
        <v>ZX372217</v>
      </c>
      <c r="BE43" s="62" t="str">
        <f t="shared" si="95"/>
        <v/>
      </c>
      <c r="BF43" s="62" t="str">
        <f t="shared" si="50"/>
        <v/>
      </c>
      <c r="BG43" s="64" t="str">
        <f t="shared" si="51"/>
        <v>ZX372218</v>
      </c>
      <c r="BH43" s="64" t="str">
        <f t="shared" si="96"/>
        <v/>
      </c>
      <c r="BI43" s="64" t="str">
        <f t="shared" si="76"/>
        <v/>
      </c>
      <c r="BJ43" s="62" t="str">
        <f t="shared" si="54"/>
        <v>ZX372219</v>
      </c>
      <c r="BK43" s="62" t="str">
        <f t="shared" si="97"/>
        <v/>
      </c>
      <c r="BL43" s="62" t="str">
        <f t="shared" si="56"/>
        <v/>
      </c>
      <c r="BM43" s="64" t="str">
        <f t="shared" si="57"/>
        <v>ZX372220</v>
      </c>
      <c r="BN43" s="64" t="str">
        <f t="shared" si="98"/>
        <v/>
      </c>
      <c r="BO43" s="64" t="str">
        <f t="shared" si="66"/>
        <v/>
      </c>
      <c r="BQ43" s="59">
        <v>43.1</v>
      </c>
      <c r="BR43" s="80" t="e">
        <f>IF($CA$2="ja",IF(#REF!="Visueel",#REF!,"data"),#REF!)</f>
        <v>#REF!</v>
      </c>
      <c r="BS43" s="59" t="e">
        <f>#REF!</f>
        <v>#REF!</v>
      </c>
      <c r="BT43" s="56">
        <f t="shared" si="68"/>
        <v>22.1</v>
      </c>
      <c r="BU43" s="57" t="e">
        <f t="shared" si="0"/>
        <v>#REF!</v>
      </c>
      <c r="BV43" s="56">
        <f>COUNTIF(BU43:BU998,BU43)</f>
        <v>956</v>
      </c>
      <c r="BW43" s="57" t="e">
        <f t="shared" si="77"/>
        <v>#REF!</v>
      </c>
      <c r="BX43" s="57" t="e">
        <f t="shared" si="1"/>
        <v>#REF!</v>
      </c>
    </row>
    <row r="44" spans="1:76" x14ac:dyDescent="0.2">
      <c r="A44" s="73" t="str">
        <f>'124'!F45</f>
        <v>ZX3723</v>
      </c>
      <c r="B44" s="71" t="str">
        <f t="shared" si="60"/>
        <v>-</v>
      </c>
      <c r="C44" s="74" t="str">
        <f t="shared" si="61"/>
        <v>-</v>
      </c>
      <c r="D44" s="74" t="str">
        <f t="shared" si="62"/>
        <v/>
      </c>
      <c r="E44" s="74" t="str">
        <f t="shared" si="2"/>
        <v>-</v>
      </c>
      <c r="F44" s="74" t="str">
        <f t="shared" si="78"/>
        <v/>
      </c>
      <c r="G44" s="74" t="str">
        <f t="shared" si="63"/>
        <v/>
      </c>
      <c r="H44" s="62" t="str">
        <f t="shared" si="64"/>
        <v>ZX37231</v>
      </c>
      <c r="I44" s="62" t="str">
        <f t="shared" si="79"/>
        <v/>
      </c>
      <c r="J44" s="62"/>
      <c r="K44" s="64" t="str">
        <f t="shared" si="5"/>
        <v>ZX37232</v>
      </c>
      <c r="L44" s="64" t="str">
        <f t="shared" si="80"/>
        <v/>
      </c>
      <c r="M44" s="64" t="str">
        <f t="shared" si="65"/>
        <v/>
      </c>
      <c r="N44" s="62" t="str">
        <f t="shared" si="7"/>
        <v>ZX37233</v>
      </c>
      <c r="O44" s="62" t="str">
        <f t="shared" si="81"/>
        <v/>
      </c>
      <c r="P44" s="62" t="str">
        <f t="shared" si="67"/>
        <v/>
      </c>
      <c r="Q44" s="64" t="str">
        <f t="shared" si="9"/>
        <v>ZX37234</v>
      </c>
      <c r="R44" s="64" t="str">
        <f t="shared" si="82"/>
        <v/>
      </c>
      <c r="S44" s="64" t="str">
        <f t="shared" si="69"/>
        <v/>
      </c>
      <c r="T44" s="62" t="str">
        <f t="shared" si="12"/>
        <v>ZX37235</v>
      </c>
      <c r="U44" s="62" t="str">
        <f t="shared" si="83"/>
        <v/>
      </c>
      <c r="V44" s="62" t="str">
        <f t="shared" si="14"/>
        <v/>
      </c>
      <c r="W44" s="64" t="str">
        <f t="shared" si="15"/>
        <v>ZX37236</v>
      </c>
      <c r="X44" s="64" t="str">
        <f t="shared" si="84"/>
        <v/>
      </c>
      <c r="Y44" s="64" t="str">
        <f t="shared" si="70"/>
        <v/>
      </c>
      <c r="Z44" s="62" t="str">
        <f t="shared" si="18"/>
        <v>ZX37237</v>
      </c>
      <c r="AA44" s="62" t="str">
        <f t="shared" si="85"/>
        <v/>
      </c>
      <c r="AB44" s="62" t="str">
        <f t="shared" si="20"/>
        <v/>
      </c>
      <c r="AC44" s="64" t="str">
        <f t="shared" si="21"/>
        <v>ZX37238</v>
      </c>
      <c r="AD44" s="64" t="str">
        <f t="shared" si="86"/>
        <v/>
      </c>
      <c r="AE44" s="64" t="str">
        <f t="shared" si="71"/>
        <v/>
      </c>
      <c r="AF44" s="62" t="str">
        <f t="shared" si="24"/>
        <v>ZX37239</v>
      </c>
      <c r="AG44" s="62" t="str">
        <f t="shared" si="87"/>
        <v/>
      </c>
      <c r="AH44" s="62" t="str">
        <f t="shared" si="26"/>
        <v/>
      </c>
      <c r="AI44" s="64" t="str">
        <f t="shared" si="27"/>
        <v>ZX372310</v>
      </c>
      <c r="AJ44" s="64" t="str">
        <f t="shared" si="88"/>
        <v/>
      </c>
      <c r="AK44" s="64" t="str">
        <f t="shared" si="72"/>
        <v/>
      </c>
      <c r="AL44" s="62" t="str">
        <f t="shared" si="30"/>
        <v>ZX372311</v>
      </c>
      <c r="AM44" s="62" t="str">
        <f t="shared" si="89"/>
        <v/>
      </c>
      <c r="AN44" s="62" t="str">
        <f t="shared" si="32"/>
        <v/>
      </c>
      <c r="AO44" s="64" t="str">
        <f t="shared" si="33"/>
        <v>ZX372312</v>
      </c>
      <c r="AP44" s="64" t="str">
        <f t="shared" si="90"/>
        <v/>
      </c>
      <c r="AQ44" s="64" t="str">
        <f t="shared" si="73"/>
        <v/>
      </c>
      <c r="AR44" s="62" t="str">
        <f t="shared" si="36"/>
        <v>ZX372313</v>
      </c>
      <c r="AS44" s="62" t="str">
        <f t="shared" si="91"/>
        <v/>
      </c>
      <c r="AT44" s="62" t="str">
        <f t="shared" si="38"/>
        <v/>
      </c>
      <c r="AU44" s="64" t="str">
        <f t="shared" si="39"/>
        <v>ZX372314</v>
      </c>
      <c r="AV44" s="64" t="str">
        <f t="shared" si="92"/>
        <v/>
      </c>
      <c r="AW44" s="64" t="str">
        <f t="shared" si="74"/>
        <v/>
      </c>
      <c r="AX44" s="62" t="str">
        <f t="shared" si="42"/>
        <v>ZX372315</v>
      </c>
      <c r="AY44" s="62" t="str">
        <f t="shared" si="93"/>
        <v/>
      </c>
      <c r="AZ44" s="62" t="str">
        <f t="shared" si="44"/>
        <v/>
      </c>
      <c r="BA44" s="64" t="str">
        <f t="shared" si="45"/>
        <v>ZX372316</v>
      </c>
      <c r="BB44" s="64" t="str">
        <f t="shared" si="94"/>
        <v/>
      </c>
      <c r="BC44" s="64" t="str">
        <f t="shared" si="75"/>
        <v/>
      </c>
      <c r="BD44" s="62" t="str">
        <f t="shared" si="48"/>
        <v>ZX372317</v>
      </c>
      <c r="BE44" s="62" t="str">
        <f t="shared" si="95"/>
        <v/>
      </c>
      <c r="BF44" s="62" t="str">
        <f t="shared" si="50"/>
        <v/>
      </c>
      <c r="BG44" s="64" t="str">
        <f t="shared" si="51"/>
        <v>ZX372318</v>
      </c>
      <c r="BH44" s="64" t="str">
        <f t="shared" si="96"/>
        <v/>
      </c>
      <c r="BI44" s="64" t="str">
        <f t="shared" si="76"/>
        <v/>
      </c>
      <c r="BJ44" s="62" t="str">
        <f t="shared" si="54"/>
        <v>ZX372319</v>
      </c>
      <c r="BK44" s="62" t="str">
        <f t="shared" si="97"/>
        <v/>
      </c>
      <c r="BL44" s="62" t="str">
        <f t="shared" si="56"/>
        <v/>
      </c>
      <c r="BM44" s="64" t="str">
        <f t="shared" si="57"/>
        <v>ZX372320</v>
      </c>
      <c r="BN44" s="64" t="str">
        <f t="shared" si="98"/>
        <v/>
      </c>
      <c r="BO44" s="64" t="str">
        <f t="shared" si="66"/>
        <v/>
      </c>
      <c r="BQ44" s="59">
        <v>44.1</v>
      </c>
      <c r="BR44" s="80" t="e">
        <f>IF($CA$2="ja",IF(#REF!="Visueel",#REF!,"data"),#REF!)</f>
        <v>#REF!</v>
      </c>
      <c r="BS44" s="59" t="e">
        <f>#REF!</f>
        <v>#REF!</v>
      </c>
      <c r="BT44" s="56">
        <f t="shared" si="68"/>
        <v>22.2</v>
      </c>
      <c r="BU44" s="57" t="e">
        <f t="shared" si="0"/>
        <v>#REF!</v>
      </c>
      <c r="BV44" s="56">
        <f>COUNTIF(BU44:BU998,BU44)</f>
        <v>955</v>
      </c>
      <c r="BW44" s="57" t="e">
        <f t="shared" si="77"/>
        <v>#REF!</v>
      </c>
      <c r="BX44" s="57" t="e">
        <f t="shared" si="1"/>
        <v>#REF!</v>
      </c>
    </row>
    <row r="45" spans="1:76" x14ac:dyDescent="0.2">
      <c r="A45" s="73" t="str">
        <f>'124'!F46</f>
        <v>ZX3724</v>
      </c>
      <c r="B45" s="71" t="str">
        <f t="shared" si="60"/>
        <v>-</v>
      </c>
      <c r="C45" s="74" t="str">
        <f t="shared" si="61"/>
        <v>-</v>
      </c>
      <c r="D45" s="74" t="str">
        <f t="shared" si="62"/>
        <v/>
      </c>
      <c r="E45" s="74" t="str">
        <f t="shared" si="2"/>
        <v>-</v>
      </c>
      <c r="F45" s="74" t="str">
        <f t="shared" si="78"/>
        <v/>
      </c>
      <c r="G45" s="74" t="str">
        <f t="shared" si="63"/>
        <v/>
      </c>
      <c r="H45" s="62" t="str">
        <f t="shared" si="64"/>
        <v>ZX37241</v>
      </c>
      <c r="I45" s="62" t="str">
        <f t="shared" si="79"/>
        <v/>
      </c>
      <c r="J45" s="62"/>
      <c r="K45" s="64" t="str">
        <f t="shared" si="5"/>
        <v>ZX37242</v>
      </c>
      <c r="L45" s="64" t="str">
        <f t="shared" si="80"/>
        <v/>
      </c>
      <c r="M45" s="64" t="str">
        <f t="shared" si="65"/>
        <v/>
      </c>
      <c r="N45" s="62" t="str">
        <f t="shared" si="7"/>
        <v>ZX37243</v>
      </c>
      <c r="O45" s="62" t="str">
        <f t="shared" si="81"/>
        <v/>
      </c>
      <c r="P45" s="62" t="str">
        <f t="shared" si="67"/>
        <v/>
      </c>
      <c r="Q45" s="64" t="str">
        <f t="shared" si="9"/>
        <v>ZX37244</v>
      </c>
      <c r="R45" s="64" t="str">
        <f t="shared" si="82"/>
        <v/>
      </c>
      <c r="S45" s="64" t="str">
        <f t="shared" si="69"/>
        <v/>
      </c>
      <c r="T45" s="62" t="str">
        <f t="shared" si="12"/>
        <v>ZX37245</v>
      </c>
      <c r="U45" s="62" t="str">
        <f t="shared" si="83"/>
        <v/>
      </c>
      <c r="V45" s="62" t="str">
        <f t="shared" si="14"/>
        <v/>
      </c>
      <c r="W45" s="64" t="str">
        <f t="shared" si="15"/>
        <v>ZX37246</v>
      </c>
      <c r="X45" s="64" t="str">
        <f t="shared" si="84"/>
        <v/>
      </c>
      <c r="Y45" s="64" t="str">
        <f t="shared" si="70"/>
        <v/>
      </c>
      <c r="Z45" s="62" t="str">
        <f t="shared" si="18"/>
        <v>ZX37247</v>
      </c>
      <c r="AA45" s="62" t="str">
        <f t="shared" si="85"/>
        <v/>
      </c>
      <c r="AB45" s="62" t="str">
        <f t="shared" si="20"/>
        <v/>
      </c>
      <c r="AC45" s="64" t="str">
        <f t="shared" si="21"/>
        <v>ZX37248</v>
      </c>
      <c r="AD45" s="64" t="str">
        <f t="shared" si="86"/>
        <v/>
      </c>
      <c r="AE45" s="64" t="str">
        <f t="shared" si="71"/>
        <v/>
      </c>
      <c r="AF45" s="62" t="str">
        <f t="shared" si="24"/>
        <v>ZX37249</v>
      </c>
      <c r="AG45" s="62" t="str">
        <f t="shared" si="87"/>
        <v/>
      </c>
      <c r="AH45" s="62" t="str">
        <f t="shared" si="26"/>
        <v/>
      </c>
      <c r="AI45" s="64" t="str">
        <f t="shared" si="27"/>
        <v>ZX372410</v>
      </c>
      <c r="AJ45" s="64" t="str">
        <f t="shared" si="88"/>
        <v/>
      </c>
      <c r="AK45" s="64" t="str">
        <f t="shared" si="72"/>
        <v/>
      </c>
      <c r="AL45" s="62" t="str">
        <f t="shared" si="30"/>
        <v>ZX372411</v>
      </c>
      <c r="AM45" s="62" t="str">
        <f t="shared" si="89"/>
        <v/>
      </c>
      <c r="AN45" s="62" t="str">
        <f t="shared" si="32"/>
        <v/>
      </c>
      <c r="AO45" s="64" t="str">
        <f t="shared" si="33"/>
        <v>ZX372412</v>
      </c>
      <c r="AP45" s="64" t="str">
        <f t="shared" si="90"/>
        <v/>
      </c>
      <c r="AQ45" s="64" t="str">
        <f t="shared" si="73"/>
        <v/>
      </c>
      <c r="AR45" s="62" t="str">
        <f t="shared" si="36"/>
        <v>ZX372413</v>
      </c>
      <c r="AS45" s="62" t="str">
        <f t="shared" si="91"/>
        <v/>
      </c>
      <c r="AT45" s="62" t="str">
        <f t="shared" si="38"/>
        <v/>
      </c>
      <c r="AU45" s="64" t="str">
        <f t="shared" si="39"/>
        <v>ZX372414</v>
      </c>
      <c r="AV45" s="64" t="str">
        <f t="shared" si="92"/>
        <v/>
      </c>
      <c r="AW45" s="64" t="str">
        <f t="shared" si="74"/>
        <v/>
      </c>
      <c r="AX45" s="62" t="str">
        <f t="shared" si="42"/>
        <v>ZX372415</v>
      </c>
      <c r="AY45" s="62" t="str">
        <f t="shared" si="93"/>
        <v/>
      </c>
      <c r="AZ45" s="62" t="str">
        <f t="shared" si="44"/>
        <v/>
      </c>
      <c r="BA45" s="64" t="str">
        <f t="shared" si="45"/>
        <v>ZX372416</v>
      </c>
      <c r="BB45" s="64" t="str">
        <f t="shared" si="94"/>
        <v/>
      </c>
      <c r="BC45" s="64" t="str">
        <f t="shared" si="75"/>
        <v/>
      </c>
      <c r="BD45" s="62" t="str">
        <f t="shared" si="48"/>
        <v>ZX372417</v>
      </c>
      <c r="BE45" s="62" t="str">
        <f t="shared" si="95"/>
        <v/>
      </c>
      <c r="BF45" s="62" t="str">
        <f t="shared" si="50"/>
        <v/>
      </c>
      <c r="BG45" s="64" t="str">
        <f t="shared" si="51"/>
        <v>ZX372418</v>
      </c>
      <c r="BH45" s="64" t="str">
        <f t="shared" si="96"/>
        <v/>
      </c>
      <c r="BI45" s="64" t="str">
        <f t="shared" si="76"/>
        <v/>
      </c>
      <c r="BJ45" s="62" t="str">
        <f t="shared" si="54"/>
        <v>ZX372419</v>
      </c>
      <c r="BK45" s="62" t="str">
        <f t="shared" si="97"/>
        <v/>
      </c>
      <c r="BL45" s="62" t="str">
        <f t="shared" si="56"/>
        <v/>
      </c>
      <c r="BM45" s="64" t="str">
        <f t="shared" si="57"/>
        <v>ZX372420</v>
      </c>
      <c r="BN45" s="64" t="str">
        <f t="shared" si="98"/>
        <v/>
      </c>
      <c r="BO45" s="64" t="str">
        <f t="shared" si="66"/>
        <v/>
      </c>
      <c r="BQ45" s="59">
        <v>45.1</v>
      </c>
      <c r="BR45" s="80" t="e">
        <f>IF($CA$2="ja",IF(#REF!="Visueel",#REF!,"data"),#REF!)</f>
        <v>#REF!</v>
      </c>
      <c r="BS45" s="59" t="e">
        <f>#REF!</f>
        <v>#REF!</v>
      </c>
      <c r="BT45" s="56">
        <f t="shared" si="68"/>
        <v>23.1</v>
      </c>
      <c r="BU45" s="57" t="e">
        <f t="shared" si="0"/>
        <v>#REF!</v>
      </c>
      <c r="BV45" s="56">
        <f>COUNTIF(BU45:BU998,BU45)</f>
        <v>954</v>
      </c>
      <c r="BW45" s="57" t="e">
        <f t="shared" si="77"/>
        <v>#REF!</v>
      </c>
      <c r="BX45" s="57" t="e">
        <f t="shared" si="1"/>
        <v>#REF!</v>
      </c>
    </row>
    <row r="46" spans="1:76" x14ac:dyDescent="0.2">
      <c r="A46" s="73" t="str">
        <f>'124'!F47</f>
        <v>ZX3725</v>
      </c>
      <c r="B46" s="71" t="str">
        <f t="shared" si="60"/>
        <v>-</v>
      </c>
      <c r="C46" s="74" t="str">
        <f t="shared" si="61"/>
        <v>-</v>
      </c>
      <c r="D46" s="74" t="str">
        <f t="shared" si="62"/>
        <v/>
      </c>
      <c r="E46" s="74" t="str">
        <f t="shared" si="2"/>
        <v>-</v>
      </c>
      <c r="F46" s="74" t="str">
        <f t="shared" si="78"/>
        <v/>
      </c>
      <c r="G46" s="74" t="str">
        <f t="shared" si="63"/>
        <v/>
      </c>
      <c r="H46" s="62" t="str">
        <f t="shared" si="64"/>
        <v>ZX37251</v>
      </c>
      <c r="I46" s="62" t="str">
        <f t="shared" si="79"/>
        <v/>
      </c>
      <c r="J46" s="62"/>
      <c r="K46" s="64" t="str">
        <f t="shared" si="5"/>
        <v>ZX37252</v>
      </c>
      <c r="L46" s="64" t="str">
        <f t="shared" si="80"/>
        <v/>
      </c>
      <c r="M46" s="64" t="str">
        <f t="shared" si="65"/>
        <v/>
      </c>
      <c r="N46" s="62" t="str">
        <f t="shared" si="7"/>
        <v>ZX37253</v>
      </c>
      <c r="O46" s="62" t="str">
        <f t="shared" si="81"/>
        <v/>
      </c>
      <c r="P46" s="62" t="str">
        <f t="shared" si="67"/>
        <v/>
      </c>
      <c r="Q46" s="64" t="str">
        <f t="shared" si="9"/>
        <v>ZX37254</v>
      </c>
      <c r="R46" s="64" t="str">
        <f t="shared" si="82"/>
        <v/>
      </c>
      <c r="S46" s="64" t="str">
        <f t="shared" si="69"/>
        <v/>
      </c>
      <c r="T46" s="62" t="str">
        <f t="shared" si="12"/>
        <v>ZX37255</v>
      </c>
      <c r="U46" s="62" t="str">
        <f t="shared" si="83"/>
        <v/>
      </c>
      <c r="V46" s="62" t="str">
        <f t="shared" si="14"/>
        <v/>
      </c>
      <c r="W46" s="64" t="str">
        <f t="shared" si="15"/>
        <v>ZX37256</v>
      </c>
      <c r="X46" s="64" t="str">
        <f t="shared" si="84"/>
        <v/>
      </c>
      <c r="Y46" s="64" t="str">
        <f t="shared" si="70"/>
        <v/>
      </c>
      <c r="Z46" s="62" t="str">
        <f t="shared" si="18"/>
        <v>ZX37257</v>
      </c>
      <c r="AA46" s="62" t="str">
        <f t="shared" si="85"/>
        <v/>
      </c>
      <c r="AB46" s="62" t="str">
        <f t="shared" si="20"/>
        <v/>
      </c>
      <c r="AC46" s="64" t="str">
        <f t="shared" si="21"/>
        <v>ZX37258</v>
      </c>
      <c r="AD46" s="64" t="str">
        <f t="shared" si="86"/>
        <v/>
      </c>
      <c r="AE46" s="64" t="str">
        <f t="shared" si="71"/>
        <v/>
      </c>
      <c r="AF46" s="62" t="str">
        <f t="shared" si="24"/>
        <v>ZX37259</v>
      </c>
      <c r="AG46" s="62" t="str">
        <f t="shared" si="87"/>
        <v/>
      </c>
      <c r="AH46" s="62" t="str">
        <f t="shared" si="26"/>
        <v/>
      </c>
      <c r="AI46" s="64" t="str">
        <f t="shared" si="27"/>
        <v>ZX372510</v>
      </c>
      <c r="AJ46" s="64" t="str">
        <f t="shared" si="88"/>
        <v/>
      </c>
      <c r="AK46" s="64" t="str">
        <f t="shared" si="72"/>
        <v/>
      </c>
      <c r="AL46" s="62" t="str">
        <f t="shared" si="30"/>
        <v>ZX372511</v>
      </c>
      <c r="AM46" s="62" t="str">
        <f t="shared" si="89"/>
        <v/>
      </c>
      <c r="AN46" s="62" t="str">
        <f t="shared" si="32"/>
        <v/>
      </c>
      <c r="AO46" s="64" t="str">
        <f t="shared" si="33"/>
        <v>ZX372512</v>
      </c>
      <c r="AP46" s="64" t="str">
        <f t="shared" si="90"/>
        <v/>
      </c>
      <c r="AQ46" s="64" t="str">
        <f t="shared" si="73"/>
        <v/>
      </c>
      <c r="AR46" s="62" t="str">
        <f t="shared" si="36"/>
        <v>ZX372513</v>
      </c>
      <c r="AS46" s="62" t="str">
        <f t="shared" si="91"/>
        <v/>
      </c>
      <c r="AT46" s="62" t="str">
        <f t="shared" si="38"/>
        <v/>
      </c>
      <c r="AU46" s="64" t="str">
        <f t="shared" si="39"/>
        <v>ZX372514</v>
      </c>
      <c r="AV46" s="64" t="str">
        <f t="shared" si="92"/>
        <v/>
      </c>
      <c r="AW46" s="64" t="str">
        <f t="shared" si="74"/>
        <v/>
      </c>
      <c r="AX46" s="62" t="str">
        <f t="shared" si="42"/>
        <v>ZX372515</v>
      </c>
      <c r="AY46" s="62" t="str">
        <f t="shared" si="93"/>
        <v/>
      </c>
      <c r="AZ46" s="62" t="str">
        <f t="shared" si="44"/>
        <v/>
      </c>
      <c r="BA46" s="64" t="str">
        <f t="shared" si="45"/>
        <v>ZX372516</v>
      </c>
      <c r="BB46" s="64" t="str">
        <f t="shared" si="94"/>
        <v/>
      </c>
      <c r="BC46" s="64" t="str">
        <f t="shared" si="75"/>
        <v/>
      </c>
      <c r="BD46" s="62" t="str">
        <f t="shared" si="48"/>
        <v>ZX372517</v>
      </c>
      <c r="BE46" s="62" t="str">
        <f t="shared" si="95"/>
        <v/>
      </c>
      <c r="BF46" s="62" t="str">
        <f t="shared" si="50"/>
        <v/>
      </c>
      <c r="BG46" s="64" t="str">
        <f t="shared" si="51"/>
        <v>ZX372518</v>
      </c>
      <c r="BH46" s="64" t="str">
        <f t="shared" si="96"/>
        <v/>
      </c>
      <c r="BI46" s="64" t="str">
        <f t="shared" si="76"/>
        <v/>
      </c>
      <c r="BJ46" s="62" t="str">
        <f t="shared" si="54"/>
        <v>ZX372519</v>
      </c>
      <c r="BK46" s="62" t="str">
        <f t="shared" si="97"/>
        <v/>
      </c>
      <c r="BL46" s="62" t="str">
        <f t="shared" si="56"/>
        <v/>
      </c>
      <c r="BM46" s="64" t="str">
        <f t="shared" si="57"/>
        <v>ZX372520</v>
      </c>
      <c r="BN46" s="64" t="str">
        <f t="shared" si="98"/>
        <v/>
      </c>
      <c r="BO46" s="64" t="str">
        <f t="shared" si="66"/>
        <v/>
      </c>
      <c r="BQ46" s="59">
        <v>46.1</v>
      </c>
      <c r="BR46" s="80" t="e">
        <f>IF($CA$2="ja",IF(#REF!="Visueel",#REF!,"data"),#REF!)</f>
        <v>#REF!</v>
      </c>
      <c r="BS46" s="59" t="e">
        <f>#REF!</f>
        <v>#REF!</v>
      </c>
      <c r="BT46" s="56">
        <f t="shared" si="68"/>
        <v>23.2</v>
      </c>
      <c r="BU46" s="57" t="e">
        <f t="shared" si="0"/>
        <v>#REF!</v>
      </c>
      <c r="BV46" s="56">
        <f>COUNTIF(BU46:BU998,BU46)</f>
        <v>953</v>
      </c>
      <c r="BW46" s="57" t="e">
        <f t="shared" si="77"/>
        <v>#REF!</v>
      </c>
      <c r="BX46" s="57" t="e">
        <f t="shared" si="1"/>
        <v>#REF!</v>
      </c>
    </row>
    <row r="47" spans="1:76" x14ac:dyDescent="0.2">
      <c r="A47" s="73" t="str">
        <f>'124'!F48</f>
        <v>ZX3726</v>
      </c>
      <c r="B47" s="71" t="str">
        <f t="shared" si="60"/>
        <v>-</v>
      </c>
      <c r="C47" s="74" t="str">
        <f t="shared" si="61"/>
        <v>-</v>
      </c>
      <c r="D47" s="74" t="str">
        <f t="shared" si="62"/>
        <v/>
      </c>
      <c r="E47" s="74" t="str">
        <f t="shared" si="2"/>
        <v>-</v>
      </c>
      <c r="F47" s="74" t="str">
        <f t="shared" si="78"/>
        <v/>
      </c>
      <c r="G47" s="74" t="str">
        <f t="shared" si="63"/>
        <v/>
      </c>
      <c r="H47" s="62" t="str">
        <f t="shared" si="64"/>
        <v>ZX37261</v>
      </c>
      <c r="I47" s="62" t="str">
        <f t="shared" si="79"/>
        <v/>
      </c>
      <c r="J47" s="62"/>
      <c r="K47" s="64" t="str">
        <f t="shared" si="5"/>
        <v>ZX37262</v>
      </c>
      <c r="L47" s="64" t="str">
        <f t="shared" si="80"/>
        <v/>
      </c>
      <c r="M47" s="64" t="str">
        <f t="shared" si="65"/>
        <v/>
      </c>
      <c r="N47" s="62" t="str">
        <f t="shared" si="7"/>
        <v>ZX37263</v>
      </c>
      <c r="O47" s="62" t="str">
        <f t="shared" si="81"/>
        <v/>
      </c>
      <c r="P47" s="62" t="str">
        <f t="shared" si="67"/>
        <v/>
      </c>
      <c r="Q47" s="64" t="str">
        <f t="shared" si="9"/>
        <v>ZX37264</v>
      </c>
      <c r="R47" s="64" t="str">
        <f t="shared" si="82"/>
        <v/>
      </c>
      <c r="S47" s="64" t="str">
        <f t="shared" si="69"/>
        <v/>
      </c>
      <c r="T47" s="62" t="str">
        <f t="shared" si="12"/>
        <v>ZX37265</v>
      </c>
      <c r="U47" s="62" t="str">
        <f t="shared" si="83"/>
        <v/>
      </c>
      <c r="V47" s="62" t="str">
        <f t="shared" si="14"/>
        <v/>
      </c>
      <c r="W47" s="64" t="str">
        <f t="shared" si="15"/>
        <v>ZX37266</v>
      </c>
      <c r="X47" s="64" t="str">
        <f t="shared" si="84"/>
        <v/>
      </c>
      <c r="Y47" s="64" t="str">
        <f t="shared" si="70"/>
        <v/>
      </c>
      <c r="Z47" s="62" t="str">
        <f t="shared" si="18"/>
        <v>ZX37267</v>
      </c>
      <c r="AA47" s="62" t="str">
        <f t="shared" si="85"/>
        <v/>
      </c>
      <c r="AB47" s="62" t="str">
        <f t="shared" si="20"/>
        <v/>
      </c>
      <c r="AC47" s="64" t="str">
        <f t="shared" si="21"/>
        <v>ZX37268</v>
      </c>
      <c r="AD47" s="64" t="str">
        <f t="shared" si="86"/>
        <v/>
      </c>
      <c r="AE47" s="64" t="str">
        <f t="shared" si="71"/>
        <v/>
      </c>
      <c r="AF47" s="62" t="str">
        <f t="shared" si="24"/>
        <v>ZX37269</v>
      </c>
      <c r="AG47" s="62" t="str">
        <f t="shared" si="87"/>
        <v/>
      </c>
      <c r="AH47" s="62" t="str">
        <f t="shared" si="26"/>
        <v/>
      </c>
      <c r="AI47" s="64" t="str">
        <f t="shared" si="27"/>
        <v>ZX372610</v>
      </c>
      <c r="AJ47" s="64" t="str">
        <f t="shared" si="88"/>
        <v/>
      </c>
      <c r="AK47" s="64" t="str">
        <f t="shared" si="72"/>
        <v/>
      </c>
      <c r="AL47" s="62" t="str">
        <f t="shared" si="30"/>
        <v>ZX372611</v>
      </c>
      <c r="AM47" s="62" t="str">
        <f t="shared" si="89"/>
        <v/>
      </c>
      <c r="AN47" s="62" t="str">
        <f t="shared" si="32"/>
        <v/>
      </c>
      <c r="AO47" s="64" t="str">
        <f t="shared" si="33"/>
        <v>ZX372612</v>
      </c>
      <c r="AP47" s="64" t="str">
        <f t="shared" si="90"/>
        <v/>
      </c>
      <c r="AQ47" s="64" t="str">
        <f t="shared" si="73"/>
        <v/>
      </c>
      <c r="AR47" s="62" t="str">
        <f t="shared" si="36"/>
        <v>ZX372613</v>
      </c>
      <c r="AS47" s="62" t="str">
        <f t="shared" si="91"/>
        <v/>
      </c>
      <c r="AT47" s="62" t="str">
        <f t="shared" si="38"/>
        <v/>
      </c>
      <c r="AU47" s="64" t="str">
        <f t="shared" si="39"/>
        <v>ZX372614</v>
      </c>
      <c r="AV47" s="64" t="str">
        <f t="shared" si="92"/>
        <v/>
      </c>
      <c r="AW47" s="64" t="str">
        <f t="shared" si="74"/>
        <v/>
      </c>
      <c r="AX47" s="62" t="str">
        <f t="shared" si="42"/>
        <v>ZX372615</v>
      </c>
      <c r="AY47" s="62" t="str">
        <f t="shared" si="93"/>
        <v/>
      </c>
      <c r="AZ47" s="62" t="str">
        <f t="shared" si="44"/>
        <v/>
      </c>
      <c r="BA47" s="64" t="str">
        <f t="shared" si="45"/>
        <v>ZX372616</v>
      </c>
      <c r="BB47" s="64" t="str">
        <f t="shared" si="94"/>
        <v/>
      </c>
      <c r="BC47" s="64" t="str">
        <f t="shared" si="75"/>
        <v/>
      </c>
      <c r="BD47" s="62" t="str">
        <f t="shared" si="48"/>
        <v>ZX372617</v>
      </c>
      <c r="BE47" s="62" t="str">
        <f t="shared" si="95"/>
        <v/>
      </c>
      <c r="BF47" s="62" t="str">
        <f t="shared" si="50"/>
        <v/>
      </c>
      <c r="BG47" s="64" t="str">
        <f t="shared" si="51"/>
        <v>ZX372618</v>
      </c>
      <c r="BH47" s="64" t="str">
        <f t="shared" si="96"/>
        <v/>
      </c>
      <c r="BI47" s="64" t="str">
        <f t="shared" si="76"/>
        <v/>
      </c>
      <c r="BJ47" s="62" t="str">
        <f t="shared" si="54"/>
        <v>ZX372619</v>
      </c>
      <c r="BK47" s="62" t="str">
        <f t="shared" si="97"/>
        <v/>
      </c>
      <c r="BL47" s="62" t="str">
        <f t="shared" si="56"/>
        <v/>
      </c>
      <c r="BM47" s="64" t="str">
        <f t="shared" si="57"/>
        <v>ZX372620</v>
      </c>
      <c r="BN47" s="64" t="str">
        <f t="shared" si="98"/>
        <v/>
      </c>
      <c r="BO47" s="64" t="str">
        <f t="shared" si="66"/>
        <v/>
      </c>
      <c r="BQ47" s="59">
        <v>47.1</v>
      </c>
      <c r="BR47" s="80" t="e">
        <f>IF($CA$2="ja",IF(#REF!="Visueel",#REF!,"data"),#REF!)</f>
        <v>#REF!</v>
      </c>
      <c r="BS47" s="59" t="e">
        <f>#REF!</f>
        <v>#REF!</v>
      </c>
      <c r="BT47" s="56">
        <f t="shared" si="68"/>
        <v>24.1</v>
      </c>
      <c r="BU47" s="57" t="e">
        <f t="shared" si="0"/>
        <v>#REF!</v>
      </c>
      <c r="BV47" s="56">
        <f>COUNTIF(BU47:BU998,BU47)</f>
        <v>952</v>
      </c>
      <c r="BW47" s="57" t="e">
        <f t="shared" si="77"/>
        <v>#REF!</v>
      </c>
      <c r="BX47" s="57" t="e">
        <f t="shared" si="1"/>
        <v>#REF!</v>
      </c>
    </row>
    <row r="48" spans="1:76" x14ac:dyDescent="0.2">
      <c r="A48" s="73" t="str">
        <f>'124'!F49</f>
        <v>ZX3727</v>
      </c>
      <c r="B48" s="71" t="str">
        <f t="shared" si="60"/>
        <v>-</v>
      </c>
      <c r="C48" s="74" t="str">
        <f t="shared" si="61"/>
        <v>-</v>
      </c>
      <c r="D48" s="74" t="str">
        <f t="shared" si="62"/>
        <v/>
      </c>
      <c r="E48" s="74" t="str">
        <f t="shared" si="2"/>
        <v>-</v>
      </c>
      <c r="F48" s="74" t="str">
        <f t="shared" si="78"/>
        <v/>
      </c>
      <c r="G48" s="74" t="str">
        <f t="shared" si="63"/>
        <v/>
      </c>
      <c r="H48" s="62" t="str">
        <f t="shared" si="64"/>
        <v>ZX37271</v>
      </c>
      <c r="I48" s="62" t="str">
        <f t="shared" si="79"/>
        <v/>
      </c>
      <c r="J48" s="62"/>
      <c r="K48" s="64" t="str">
        <f t="shared" si="5"/>
        <v>ZX37272</v>
      </c>
      <c r="L48" s="64" t="str">
        <f t="shared" si="80"/>
        <v/>
      </c>
      <c r="M48" s="64" t="str">
        <f t="shared" si="65"/>
        <v/>
      </c>
      <c r="N48" s="62" t="str">
        <f t="shared" si="7"/>
        <v>ZX37273</v>
      </c>
      <c r="O48" s="62" t="str">
        <f t="shared" si="81"/>
        <v/>
      </c>
      <c r="P48" s="62" t="str">
        <f t="shared" si="67"/>
        <v/>
      </c>
      <c r="Q48" s="64" t="str">
        <f t="shared" si="9"/>
        <v>ZX37274</v>
      </c>
      <c r="R48" s="64" t="str">
        <f t="shared" si="82"/>
        <v/>
      </c>
      <c r="S48" s="64" t="str">
        <f t="shared" si="69"/>
        <v/>
      </c>
      <c r="T48" s="62" t="str">
        <f t="shared" si="12"/>
        <v>ZX37275</v>
      </c>
      <c r="U48" s="62" t="str">
        <f t="shared" si="83"/>
        <v/>
      </c>
      <c r="V48" s="62" t="str">
        <f t="shared" si="14"/>
        <v/>
      </c>
      <c r="W48" s="64" t="str">
        <f t="shared" si="15"/>
        <v>ZX37276</v>
      </c>
      <c r="X48" s="64" t="str">
        <f t="shared" si="84"/>
        <v/>
      </c>
      <c r="Y48" s="64" t="str">
        <f t="shared" si="70"/>
        <v/>
      </c>
      <c r="Z48" s="62" t="str">
        <f t="shared" si="18"/>
        <v>ZX37277</v>
      </c>
      <c r="AA48" s="62" t="str">
        <f t="shared" si="85"/>
        <v/>
      </c>
      <c r="AB48" s="62" t="str">
        <f t="shared" si="20"/>
        <v/>
      </c>
      <c r="AC48" s="64" t="str">
        <f t="shared" si="21"/>
        <v>ZX37278</v>
      </c>
      <c r="AD48" s="64" t="str">
        <f t="shared" si="86"/>
        <v/>
      </c>
      <c r="AE48" s="64" t="str">
        <f t="shared" si="71"/>
        <v/>
      </c>
      <c r="AF48" s="62" t="str">
        <f t="shared" si="24"/>
        <v>ZX37279</v>
      </c>
      <c r="AG48" s="62" t="str">
        <f t="shared" si="87"/>
        <v/>
      </c>
      <c r="AH48" s="62" t="str">
        <f t="shared" si="26"/>
        <v/>
      </c>
      <c r="AI48" s="64" t="str">
        <f t="shared" si="27"/>
        <v>ZX372710</v>
      </c>
      <c r="AJ48" s="64" t="str">
        <f t="shared" si="88"/>
        <v/>
      </c>
      <c r="AK48" s="64" t="str">
        <f t="shared" si="72"/>
        <v/>
      </c>
      <c r="AL48" s="62" t="str">
        <f t="shared" si="30"/>
        <v>ZX372711</v>
      </c>
      <c r="AM48" s="62" t="str">
        <f t="shared" si="89"/>
        <v/>
      </c>
      <c r="AN48" s="62" t="str">
        <f t="shared" si="32"/>
        <v/>
      </c>
      <c r="AO48" s="64" t="str">
        <f t="shared" si="33"/>
        <v>ZX372712</v>
      </c>
      <c r="AP48" s="64" t="str">
        <f t="shared" si="90"/>
        <v/>
      </c>
      <c r="AQ48" s="64" t="str">
        <f t="shared" si="73"/>
        <v/>
      </c>
      <c r="AR48" s="62" t="str">
        <f t="shared" si="36"/>
        <v>ZX372713</v>
      </c>
      <c r="AS48" s="62" t="str">
        <f t="shared" si="91"/>
        <v/>
      </c>
      <c r="AT48" s="62" t="str">
        <f t="shared" si="38"/>
        <v/>
      </c>
      <c r="AU48" s="64" t="str">
        <f t="shared" si="39"/>
        <v>ZX372714</v>
      </c>
      <c r="AV48" s="64" t="str">
        <f t="shared" si="92"/>
        <v/>
      </c>
      <c r="AW48" s="64" t="str">
        <f t="shared" si="74"/>
        <v/>
      </c>
      <c r="AX48" s="62" t="str">
        <f t="shared" si="42"/>
        <v>ZX372715</v>
      </c>
      <c r="AY48" s="62" t="str">
        <f t="shared" si="93"/>
        <v/>
      </c>
      <c r="AZ48" s="62" t="str">
        <f t="shared" si="44"/>
        <v/>
      </c>
      <c r="BA48" s="64" t="str">
        <f t="shared" si="45"/>
        <v>ZX372716</v>
      </c>
      <c r="BB48" s="64" t="str">
        <f t="shared" si="94"/>
        <v/>
      </c>
      <c r="BC48" s="64" t="str">
        <f t="shared" si="75"/>
        <v/>
      </c>
      <c r="BD48" s="62" t="str">
        <f t="shared" si="48"/>
        <v>ZX372717</v>
      </c>
      <c r="BE48" s="62" t="str">
        <f t="shared" si="95"/>
        <v/>
      </c>
      <c r="BF48" s="62" t="str">
        <f t="shared" si="50"/>
        <v/>
      </c>
      <c r="BG48" s="64" t="str">
        <f t="shared" si="51"/>
        <v>ZX372718</v>
      </c>
      <c r="BH48" s="64" t="str">
        <f t="shared" si="96"/>
        <v/>
      </c>
      <c r="BI48" s="64" t="str">
        <f t="shared" si="76"/>
        <v/>
      </c>
      <c r="BJ48" s="62" t="str">
        <f t="shared" si="54"/>
        <v>ZX372719</v>
      </c>
      <c r="BK48" s="62" t="str">
        <f t="shared" si="97"/>
        <v/>
      </c>
      <c r="BL48" s="62" t="str">
        <f t="shared" si="56"/>
        <v/>
      </c>
      <c r="BM48" s="64" t="str">
        <f t="shared" si="57"/>
        <v>ZX372720</v>
      </c>
      <c r="BN48" s="64" t="str">
        <f t="shared" si="98"/>
        <v/>
      </c>
      <c r="BO48" s="64" t="str">
        <f t="shared" si="66"/>
        <v/>
      </c>
      <c r="BQ48" s="59">
        <v>48.1</v>
      </c>
      <c r="BR48" s="80" t="e">
        <f>IF($CA$2="ja",IF(#REF!="Visueel",#REF!,"data"),#REF!)</f>
        <v>#REF!</v>
      </c>
      <c r="BS48" s="59" t="e">
        <f>#REF!</f>
        <v>#REF!</v>
      </c>
      <c r="BT48" s="56">
        <f t="shared" si="68"/>
        <v>24.2</v>
      </c>
      <c r="BU48" s="57" t="e">
        <f t="shared" si="0"/>
        <v>#REF!</v>
      </c>
      <c r="BV48" s="56">
        <f>COUNTIF(BU48:BU998,BU48)</f>
        <v>951</v>
      </c>
      <c r="BW48" s="57" t="e">
        <f t="shared" si="77"/>
        <v>#REF!</v>
      </c>
      <c r="BX48" s="57" t="e">
        <f t="shared" si="1"/>
        <v>#REF!</v>
      </c>
    </row>
    <row r="49" spans="1:76" x14ac:dyDescent="0.2">
      <c r="A49" s="73" t="str">
        <f>'124'!F50</f>
        <v>ZX3728</v>
      </c>
      <c r="B49" s="71" t="str">
        <f t="shared" si="60"/>
        <v>-</v>
      </c>
      <c r="C49" s="74" t="str">
        <f t="shared" si="61"/>
        <v>-</v>
      </c>
      <c r="D49" s="74" t="str">
        <f t="shared" si="62"/>
        <v/>
      </c>
      <c r="E49" s="74" t="str">
        <f t="shared" si="2"/>
        <v>-</v>
      </c>
      <c r="F49" s="74" t="str">
        <f t="shared" si="78"/>
        <v/>
      </c>
      <c r="G49" s="74" t="str">
        <f t="shared" si="63"/>
        <v/>
      </c>
      <c r="H49" s="62" t="str">
        <f t="shared" si="64"/>
        <v>ZX37281</v>
      </c>
      <c r="I49" s="62" t="str">
        <f t="shared" si="79"/>
        <v/>
      </c>
      <c r="J49" s="62"/>
      <c r="K49" s="64" t="str">
        <f t="shared" si="5"/>
        <v>ZX37282</v>
      </c>
      <c r="L49" s="64" t="str">
        <f t="shared" si="80"/>
        <v/>
      </c>
      <c r="M49" s="64" t="str">
        <f t="shared" si="65"/>
        <v/>
      </c>
      <c r="N49" s="62" t="str">
        <f t="shared" si="7"/>
        <v>ZX37283</v>
      </c>
      <c r="O49" s="62" t="str">
        <f t="shared" si="81"/>
        <v/>
      </c>
      <c r="P49" s="62" t="str">
        <f t="shared" si="67"/>
        <v/>
      </c>
      <c r="Q49" s="64" t="str">
        <f t="shared" si="9"/>
        <v>ZX37284</v>
      </c>
      <c r="R49" s="64" t="str">
        <f t="shared" si="82"/>
        <v/>
      </c>
      <c r="S49" s="64" t="str">
        <f t="shared" si="69"/>
        <v/>
      </c>
      <c r="T49" s="62" t="str">
        <f t="shared" si="12"/>
        <v>ZX37285</v>
      </c>
      <c r="U49" s="62" t="str">
        <f t="shared" si="83"/>
        <v/>
      </c>
      <c r="V49" s="62" t="str">
        <f t="shared" si="14"/>
        <v/>
      </c>
      <c r="W49" s="64" t="str">
        <f t="shared" si="15"/>
        <v>ZX37286</v>
      </c>
      <c r="X49" s="64" t="str">
        <f t="shared" si="84"/>
        <v/>
      </c>
      <c r="Y49" s="64" t="str">
        <f t="shared" si="70"/>
        <v/>
      </c>
      <c r="Z49" s="62" t="str">
        <f t="shared" si="18"/>
        <v>ZX37287</v>
      </c>
      <c r="AA49" s="62" t="str">
        <f t="shared" si="85"/>
        <v/>
      </c>
      <c r="AB49" s="62" t="str">
        <f t="shared" si="20"/>
        <v/>
      </c>
      <c r="AC49" s="64" t="str">
        <f t="shared" si="21"/>
        <v>ZX37288</v>
      </c>
      <c r="AD49" s="64" t="str">
        <f t="shared" si="86"/>
        <v/>
      </c>
      <c r="AE49" s="64" t="str">
        <f t="shared" si="71"/>
        <v/>
      </c>
      <c r="AF49" s="62" t="str">
        <f t="shared" si="24"/>
        <v>ZX37289</v>
      </c>
      <c r="AG49" s="62" t="str">
        <f t="shared" si="87"/>
        <v/>
      </c>
      <c r="AH49" s="62" t="str">
        <f t="shared" si="26"/>
        <v/>
      </c>
      <c r="AI49" s="64" t="str">
        <f t="shared" si="27"/>
        <v>ZX372810</v>
      </c>
      <c r="AJ49" s="64" t="str">
        <f t="shared" si="88"/>
        <v/>
      </c>
      <c r="AK49" s="64" t="str">
        <f t="shared" si="72"/>
        <v/>
      </c>
      <c r="AL49" s="62" t="str">
        <f t="shared" si="30"/>
        <v>ZX372811</v>
      </c>
      <c r="AM49" s="62" t="str">
        <f t="shared" si="89"/>
        <v/>
      </c>
      <c r="AN49" s="62" t="str">
        <f t="shared" si="32"/>
        <v/>
      </c>
      <c r="AO49" s="64" t="str">
        <f t="shared" si="33"/>
        <v>ZX372812</v>
      </c>
      <c r="AP49" s="64" t="str">
        <f t="shared" si="90"/>
        <v/>
      </c>
      <c r="AQ49" s="64" t="str">
        <f t="shared" si="73"/>
        <v/>
      </c>
      <c r="AR49" s="62" t="str">
        <f t="shared" si="36"/>
        <v>ZX372813</v>
      </c>
      <c r="AS49" s="62" t="str">
        <f t="shared" si="91"/>
        <v/>
      </c>
      <c r="AT49" s="62" t="str">
        <f t="shared" si="38"/>
        <v/>
      </c>
      <c r="AU49" s="64" t="str">
        <f t="shared" si="39"/>
        <v>ZX372814</v>
      </c>
      <c r="AV49" s="64" t="str">
        <f t="shared" si="92"/>
        <v/>
      </c>
      <c r="AW49" s="64" t="str">
        <f t="shared" si="74"/>
        <v/>
      </c>
      <c r="AX49" s="62" t="str">
        <f t="shared" si="42"/>
        <v>ZX372815</v>
      </c>
      <c r="AY49" s="62" t="str">
        <f t="shared" si="93"/>
        <v/>
      </c>
      <c r="AZ49" s="62" t="str">
        <f t="shared" si="44"/>
        <v/>
      </c>
      <c r="BA49" s="64" t="str">
        <f t="shared" si="45"/>
        <v>ZX372816</v>
      </c>
      <c r="BB49" s="64" t="str">
        <f t="shared" si="94"/>
        <v/>
      </c>
      <c r="BC49" s="64" t="str">
        <f t="shared" si="75"/>
        <v/>
      </c>
      <c r="BD49" s="62" t="str">
        <f t="shared" si="48"/>
        <v>ZX372817</v>
      </c>
      <c r="BE49" s="62" t="str">
        <f t="shared" si="95"/>
        <v/>
      </c>
      <c r="BF49" s="62" t="str">
        <f t="shared" si="50"/>
        <v/>
      </c>
      <c r="BG49" s="64" t="str">
        <f t="shared" si="51"/>
        <v>ZX372818</v>
      </c>
      <c r="BH49" s="64" t="str">
        <f t="shared" si="96"/>
        <v/>
      </c>
      <c r="BI49" s="64" t="str">
        <f t="shared" si="76"/>
        <v/>
      </c>
      <c r="BJ49" s="62" t="str">
        <f t="shared" si="54"/>
        <v>ZX372819</v>
      </c>
      <c r="BK49" s="62" t="str">
        <f t="shared" si="97"/>
        <v/>
      </c>
      <c r="BL49" s="62" t="str">
        <f t="shared" si="56"/>
        <v/>
      </c>
      <c r="BM49" s="64" t="str">
        <f t="shared" si="57"/>
        <v>ZX372820</v>
      </c>
      <c r="BN49" s="64" t="str">
        <f t="shared" si="98"/>
        <v/>
      </c>
      <c r="BO49" s="64" t="str">
        <f t="shared" si="66"/>
        <v/>
      </c>
      <c r="BQ49" s="59">
        <v>49.1</v>
      </c>
      <c r="BR49" s="80" t="e">
        <f>IF($CA$2="ja",IF(#REF!="Visueel",#REF!,"data"),#REF!)</f>
        <v>#REF!</v>
      </c>
      <c r="BS49" s="59" t="e">
        <f>#REF!</f>
        <v>#REF!</v>
      </c>
      <c r="BT49" s="56">
        <f t="shared" si="68"/>
        <v>25.1</v>
      </c>
      <c r="BU49" s="57" t="e">
        <f t="shared" si="0"/>
        <v>#REF!</v>
      </c>
      <c r="BV49" s="56">
        <f>COUNTIF(BU49:BU998,BU49)</f>
        <v>950</v>
      </c>
      <c r="BW49" s="57" t="e">
        <f t="shared" si="77"/>
        <v>#REF!</v>
      </c>
      <c r="BX49" s="57" t="e">
        <f t="shared" si="1"/>
        <v>#REF!</v>
      </c>
    </row>
    <row r="50" spans="1:76" x14ac:dyDescent="0.2">
      <c r="A50" s="73" t="str">
        <f>'124'!F51</f>
        <v>ZX3729</v>
      </c>
      <c r="B50" s="71" t="str">
        <f t="shared" si="60"/>
        <v>-</v>
      </c>
      <c r="C50" s="74" t="str">
        <f t="shared" si="61"/>
        <v>-</v>
      </c>
      <c r="D50" s="74" t="str">
        <f t="shared" si="62"/>
        <v/>
      </c>
      <c r="E50" s="74" t="str">
        <f t="shared" si="2"/>
        <v>-</v>
      </c>
      <c r="F50" s="74" t="str">
        <f t="shared" si="78"/>
        <v/>
      </c>
      <c r="G50" s="74" t="str">
        <f t="shared" si="63"/>
        <v/>
      </c>
      <c r="H50" s="62" t="str">
        <f t="shared" si="64"/>
        <v>ZX37291</v>
      </c>
      <c r="I50" s="62" t="str">
        <f t="shared" si="79"/>
        <v/>
      </c>
      <c r="J50" s="62"/>
      <c r="K50" s="64" t="str">
        <f t="shared" si="5"/>
        <v>ZX37292</v>
      </c>
      <c r="L50" s="64" t="str">
        <f t="shared" si="80"/>
        <v/>
      </c>
      <c r="M50" s="64" t="str">
        <f t="shared" si="65"/>
        <v/>
      </c>
      <c r="N50" s="62" t="str">
        <f t="shared" si="7"/>
        <v>ZX37293</v>
      </c>
      <c r="O50" s="62" t="str">
        <f t="shared" si="81"/>
        <v/>
      </c>
      <c r="P50" s="62" t="str">
        <f t="shared" si="67"/>
        <v/>
      </c>
      <c r="Q50" s="64" t="str">
        <f t="shared" si="9"/>
        <v>ZX37294</v>
      </c>
      <c r="R50" s="64" t="str">
        <f t="shared" si="82"/>
        <v/>
      </c>
      <c r="S50" s="64" t="str">
        <f t="shared" si="69"/>
        <v/>
      </c>
      <c r="T50" s="62" t="str">
        <f t="shared" si="12"/>
        <v>ZX37295</v>
      </c>
      <c r="U50" s="62" t="str">
        <f t="shared" si="83"/>
        <v/>
      </c>
      <c r="V50" s="62" t="str">
        <f t="shared" si="14"/>
        <v/>
      </c>
      <c r="W50" s="64" t="str">
        <f t="shared" si="15"/>
        <v>ZX37296</v>
      </c>
      <c r="X50" s="64" t="str">
        <f t="shared" si="84"/>
        <v/>
      </c>
      <c r="Y50" s="64" t="str">
        <f t="shared" si="70"/>
        <v/>
      </c>
      <c r="Z50" s="62" t="str">
        <f t="shared" si="18"/>
        <v>ZX37297</v>
      </c>
      <c r="AA50" s="62" t="str">
        <f t="shared" si="85"/>
        <v/>
      </c>
      <c r="AB50" s="62" t="str">
        <f t="shared" si="20"/>
        <v/>
      </c>
      <c r="AC50" s="64" t="str">
        <f t="shared" si="21"/>
        <v>ZX37298</v>
      </c>
      <c r="AD50" s="64" t="str">
        <f t="shared" si="86"/>
        <v/>
      </c>
      <c r="AE50" s="64" t="str">
        <f t="shared" si="71"/>
        <v/>
      </c>
      <c r="AF50" s="62" t="str">
        <f t="shared" si="24"/>
        <v>ZX37299</v>
      </c>
      <c r="AG50" s="62" t="str">
        <f t="shared" si="87"/>
        <v/>
      </c>
      <c r="AH50" s="62" t="str">
        <f t="shared" si="26"/>
        <v/>
      </c>
      <c r="AI50" s="64" t="str">
        <f t="shared" si="27"/>
        <v>ZX372910</v>
      </c>
      <c r="AJ50" s="64" t="str">
        <f t="shared" si="88"/>
        <v/>
      </c>
      <c r="AK50" s="64" t="str">
        <f t="shared" si="72"/>
        <v/>
      </c>
      <c r="AL50" s="62" t="str">
        <f t="shared" si="30"/>
        <v>ZX372911</v>
      </c>
      <c r="AM50" s="62" t="str">
        <f t="shared" si="89"/>
        <v/>
      </c>
      <c r="AN50" s="62" t="str">
        <f t="shared" si="32"/>
        <v/>
      </c>
      <c r="AO50" s="64" t="str">
        <f t="shared" si="33"/>
        <v>ZX372912</v>
      </c>
      <c r="AP50" s="64" t="str">
        <f t="shared" si="90"/>
        <v/>
      </c>
      <c r="AQ50" s="64" t="str">
        <f t="shared" si="73"/>
        <v/>
      </c>
      <c r="AR50" s="62" t="str">
        <f t="shared" si="36"/>
        <v>ZX372913</v>
      </c>
      <c r="AS50" s="62" t="str">
        <f t="shared" si="91"/>
        <v/>
      </c>
      <c r="AT50" s="62" t="str">
        <f t="shared" si="38"/>
        <v/>
      </c>
      <c r="AU50" s="64" t="str">
        <f t="shared" si="39"/>
        <v>ZX372914</v>
      </c>
      <c r="AV50" s="64" t="str">
        <f t="shared" si="92"/>
        <v/>
      </c>
      <c r="AW50" s="64" t="str">
        <f t="shared" si="74"/>
        <v/>
      </c>
      <c r="AX50" s="62" t="str">
        <f t="shared" si="42"/>
        <v>ZX372915</v>
      </c>
      <c r="AY50" s="62" t="str">
        <f t="shared" si="93"/>
        <v/>
      </c>
      <c r="AZ50" s="62" t="str">
        <f t="shared" si="44"/>
        <v/>
      </c>
      <c r="BA50" s="64" t="str">
        <f t="shared" si="45"/>
        <v>ZX372916</v>
      </c>
      <c r="BB50" s="64" t="str">
        <f t="shared" si="94"/>
        <v/>
      </c>
      <c r="BC50" s="64" t="str">
        <f t="shared" si="75"/>
        <v/>
      </c>
      <c r="BD50" s="62" t="str">
        <f t="shared" si="48"/>
        <v>ZX372917</v>
      </c>
      <c r="BE50" s="62" t="str">
        <f t="shared" si="95"/>
        <v/>
      </c>
      <c r="BF50" s="62" t="str">
        <f t="shared" si="50"/>
        <v/>
      </c>
      <c r="BG50" s="64" t="str">
        <f t="shared" si="51"/>
        <v>ZX372918</v>
      </c>
      <c r="BH50" s="64" t="str">
        <f t="shared" si="96"/>
        <v/>
      </c>
      <c r="BI50" s="64" t="str">
        <f t="shared" si="76"/>
        <v/>
      </c>
      <c r="BJ50" s="62" t="str">
        <f t="shared" si="54"/>
        <v>ZX372919</v>
      </c>
      <c r="BK50" s="62" t="str">
        <f t="shared" si="97"/>
        <v/>
      </c>
      <c r="BL50" s="62" t="str">
        <f t="shared" si="56"/>
        <v/>
      </c>
      <c r="BM50" s="64" t="str">
        <f t="shared" si="57"/>
        <v>ZX372920</v>
      </c>
      <c r="BN50" s="64" t="str">
        <f t="shared" si="98"/>
        <v/>
      </c>
      <c r="BO50" s="64" t="str">
        <f t="shared" si="66"/>
        <v/>
      </c>
      <c r="BQ50" s="59">
        <v>50.1</v>
      </c>
      <c r="BR50" s="80" t="e">
        <f>IF($CA$2="ja",IF(#REF!="Visueel",#REF!,"data"),#REF!)</f>
        <v>#REF!</v>
      </c>
      <c r="BS50" s="59" t="e">
        <f>#REF!</f>
        <v>#REF!</v>
      </c>
      <c r="BT50" s="56">
        <f t="shared" si="68"/>
        <v>25.2</v>
      </c>
      <c r="BU50" s="57" t="e">
        <f t="shared" si="0"/>
        <v>#REF!</v>
      </c>
      <c r="BV50" s="56">
        <f>COUNTIF(BU50:BU998,BU50)</f>
        <v>949</v>
      </c>
      <c r="BW50" s="57" t="e">
        <f t="shared" si="77"/>
        <v>#REF!</v>
      </c>
      <c r="BX50" s="57" t="e">
        <f t="shared" si="1"/>
        <v>#REF!</v>
      </c>
    </row>
    <row r="51" spans="1:76" x14ac:dyDescent="0.2">
      <c r="A51" s="73" t="str">
        <f>'124'!F52</f>
        <v>ZX3730</v>
      </c>
      <c r="B51" s="71" t="str">
        <f t="shared" si="60"/>
        <v>-</v>
      </c>
      <c r="C51" s="74" t="str">
        <f t="shared" si="61"/>
        <v>-</v>
      </c>
      <c r="D51" s="74" t="str">
        <f t="shared" si="62"/>
        <v/>
      </c>
      <c r="E51" s="74" t="str">
        <f t="shared" si="2"/>
        <v>-</v>
      </c>
      <c r="F51" s="74" t="str">
        <f t="shared" si="78"/>
        <v/>
      </c>
      <c r="G51" s="74" t="str">
        <f t="shared" si="63"/>
        <v/>
      </c>
      <c r="H51" s="62" t="str">
        <f t="shared" si="64"/>
        <v>ZX37301</v>
      </c>
      <c r="I51" s="62" t="str">
        <f t="shared" si="79"/>
        <v/>
      </c>
      <c r="J51" s="62"/>
      <c r="K51" s="64" t="str">
        <f t="shared" si="5"/>
        <v>ZX37302</v>
      </c>
      <c r="L51" s="64" t="str">
        <f t="shared" si="80"/>
        <v/>
      </c>
      <c r="M51" s="64" t="str">
        <f t="shared" si="65"/>
        <v/>
      </c>
      <c r="N51" s="62" t="str">
        <f t="shared" si="7"/>
        <v>ZX37303</v>
      </c>
      <c r="O51" s="62" t="str">
        <f t="shared" si="81"/>
        <v/>
      </c>
      <c r="P51" s="62" t="str">
        <f t="shared" si="67"/>
        <v/>
      </c>
      <c r="Q51" s="64" t="str">
        <f t="shared" si="9"/>
        <v>ZX37304</v>
      </c>
      <c r="R51" s="64" t="str">
        <f t="shared" si="82"/>
        <v/>
      </c>
      <c r="S51" s="64" t="str">
        <f t="shared" si="69"/>
        <v/>
      </c>
      <c r="T51" s="62" t="str">
        <f t="shared" si="12"/>
        <v>ZX37305</v>
      </c>
      <c r="U51" s="62" t="str">
        <f t="shared" si="83"/>
        <v/>
      </c>
      <c r="V51" s="62" t="str">
        <f t="shared" si="14"/>
        <v/>
      </c>
      <c r="W51" s="64" t="str">
        <f t="shared" si="15"/>
        <v>ZX37306</v>
      </c>
      <c r="X51" s="64" t="str">
        <f t="shared" si="84"/>
        <v/>
      </c>
      <c r="Y51" s="64" t="str">
        <f t="shared" si="70"/>
        <v/>
      </c>
      <c r="Z51" s="62" t="str">
        <f t="shared" si="18"/>
        <v>ZX37307</v>
      </c>
      <c r="AA51" s="62" t="str">
        <f t="shared" si="85"/>
        <v/>
      </c>
      <c r="AB51" s="62" t="str">
        <f t="shared" si="20"/>
        <v/>
      </c>
      <c r="AC51" s="64" t="str">
        <f t="shared" si="21"/>
        <v>ZX37308</v>
      </c>
      <c r="AD51" s="64" t="str">
        <f t="shared" si="86"/>
        <v/>
      </c>
      <c r="AE51" s="64" t="str">
        <f t="shared" si="71"/>
        <v/>
      </c>
      <c r="AF51" s="62" t="str">
        <f t="shared" si="24"/>
        <v>ZX37309</v>
      </c>
      <c r="AG51" s="62" t="str">
        <f t="shared" si="87"/>
        <v/>
      </c>
      <c r="AH51" s="62" t="str">
        <f t="shared" si="26"/>
        <v/>
      </c>
      <c r="AI51" s="64" t="str">
        <f t="shared" si="27"/>
        <v>ZX373010</v>
      </c>
      <c r="AJ51" s="64" t="str">
        <f t="shared" si="88"/>
        <v/>
      </c>
      <c r="AK51" s="64" t="str">
        <f t="shared" si="72"/>
        <v/>
      </c>
      <c r="AL51" s="62" t="str">
        <f t="shared" si="30"/>
        <v>ZX373011</v>
      </c>
      <c r="AM51" s="62" t="str">
        <f t="shared" si="89"/>
        <v/>
      </c>
      <c r="AN51" s="62" t="str">
        <f t="shared" si="32"/>
        <v/>
      </c>
      <c r="AO51" s="64" t="str">
        <f t="shared" si="33"/>
        <v>ZX373012</v>
      </c>
      <c r="AP51" s="64" t="str">
        <f t="shared" si="90"/>
        <v/>
      </c>
      <c r="AQ51" s="64" t="str">
        <f t="shared" si="73"/>
        <v/>
      </c>
      <c r="AR51" s="62" t="str">
        <f t="shared" si="36"/>
        <v>ZX373013</v>
      </c>
      <c r="AS51" s="62" t="str">
        <f t="shared" si="91"/>
        <v/>
      </c>
      <c r="AT51" s="62" t="str">
        <f t="shared" si="38"/>
        <v/>
      </c>
      <c r="AU51" s="64" t="str">
        <f t="shared" si="39"/>
        <v>ZX373014</v>
      </c>
      <c r="AV51" s="64" t="str">
        <f t="shared" si="92"/>
        <v/>
      </c>
      <c r="AW51" s="64" t="str">
        <f t="shared" si="74"/>
        <v/>
      </c>
      <c r="AX51" s="62" t="str">
        <f t="shared" si="42"/>
        <v>ZX373015</v>
      </c>
      <c r="AY51" s="62" t="str">
        <f t="shared" si="93"/>
        <v/>
      </c>
      <c r="AZ51" s="62" t="str">
        <f t="shared" si="44"/>
        <v/>
      </c>
      <c r="BA51" s="64" t="str">
        <f t="shared" si="45"/>
        <v>ZX373016</v>
      </c>
      <c r="BB51" s="64" t="str">
        <f t="shared" si="94"/>
        <v/>
      </c>
      <c r="BC51" s="64" t="str">
        <f t="shared" si="75"/>
        <v/>
      </c>
      <c r="BD51" s="62" t="str">
        <f t="shared" si="48"/>
        <v>ZX373017</v>
      </c>
      <c r="BE51" s="62" t="str">
        <f t="shared" si="95"/>
        <v/>
      </c>
      <c r="BF51" s="62" t="str">
        <f t="shared" si="50"/>
        <v/>
      </c>
      <c r="BG51" s="64" t="str">
        <f t="shared" si="51"/>
        <v>ZX373018</v>
      </c>
      <c r="BH51" s="64" t="str">
        <f t="shared" si="96"/>
        <v/>
      </c>
      <c r="BI51" s="64" t="str">
        <f t="shared" si="76"/>
        <v/>
      </c>
      <c r="BJ51" s="62" t="str">
        <f t="shared" si="54"/>
        <v>ZX373019</v>
      </c>
      <c r="BK51" s="62" t="str">
        <f t="shared" si="97"/>
        <v/>
      </c>
      <c r="BL51" s="62" t="str">
        <f t="shared" si="56"/>
        <v/>
      </c>
      <c r="BM51" s="64" t="str">
        <f t="shared" si="57"/>
        <v>ZX373020</v>
      </c>
      <c r="BN51" s="64" t="str">
        <f t="shared" si="98"/>
        <v/>
      </c>
      <c r="BO51" s="64" t="str">
        <f t="shared" si="66"/>
        <v/>
      </c>
      <c r="BQ51" s="59">
        <v>51.1</v>
      </c>
      <c r="BR51" s="80" t="e">
        <f>IF($CA$2="ja",IF(#REF!="Visueel",#REF!,"data"),#REF!)</f>
        <v>#REF!</v>
      </c>
      <c r="BS51" s="59" t="e">
        <f>#REF!</f>
        <v>#REF!</v>
      </c>
      <c r="BT51" s="56">
        <f t="shared" si="68"/>
        <v>26.1</v>
      </c>
      <c r="BU51" s="57" t="e">
        <f t="shared" si="0"/>
        <v>#REF!</v>
      </c>
      <c r="BV51" s="56">
        <f>COUNTIF(BU51:BU998,BU51)</f>
        <v>948</v>
      </c>
      <c r="BW51" s="57" t="e">
        <f t="shared" si="77"/>
        <v>#REF!</v>
      </c>
      <c r="BX51" s="57" t="e">
        <f t="shared" si="1"/>
        <v>#REF!</v>
      </c>
    </row>
    <row r="52" spans="1:76" x14ac:dyDescent="0.2">
      <c r="A52" s="73" t="str">
        <f>'124'!F53</f>
        <v>ZX3731</v>
      </c>
      <c r="B52" s="71" t="str">
        <f t="shared" si="60"/>
        <v>-</v>
      </c>
      <c r="C52" s="74" t="str">
        <f t="shared" si="61"/>
        <v>-</v>
      </c>
      <c r="D52" s="74" t="str">
        <f t="shared" si="62"/>
        <v/>
      </c>
      <c r="E52" s="74" t="str">
        <f t="shared" si="2"/>
        <v>-</v>
      </c>
      <c r="F52" s="74" t="str">
        <f t="shared" si="78"/>
        <v/>
      </c>
      <c r="G52" s="74" t="str">
        <f t="shared" si="63"/>
        <v/>
      </c>
      <c r="H52" s="62" t="str">
        <f t="shared" si="64"/>
        <v>ZX37311</v>
      </c>
      <c r="I52" s="62" t="str">
        <f t="shared" si="79"/>
        <v/>
      </c>
      <c r="J52" s="62"/>
      <c r="K52" s="64" t="str">
        <f t="shared" si="5"/>
        <v>ZX37312</v>
      </c>
      <c r="L52" s="64" t="str">
        <f t="shared" si="80"/>
        <v/>
      </c>
      <c r="M52" s="64" t="str">
        <f t="shared" si="65"/>
        <v/>
      </c>
      <c r="N52" s="62" t="str">
        <f t="shared" si="7"/>
        <v>ZX37313</v>
      </c>
      <c r="O52" s="62" t="str">
        <f t="shared" si="81"/>
        <v/>
      </c>
      <c r="P52" s="62" t="str">
        <f t="shared" si="67"/>
        <v/>
      </c>
      <c r="Q52" s="64" t="str">
        <f t="shared" si="9"/>
        <v>ZX37314</v>
      </c>
      <c r="R52" s="64" t="str">
        <f t="shared" si="82"/>
        <v/>
      </c>
      <c r="S52" s="64" t="str">
        <f t="shared" si="69"/>
        <v/>
      </c>
      <c r="T52" s="62" t="str">
        <f t="shared" si="12"/>
        <v>ZX37315</v>
      </c>
      <c r="U52" s="62" t="str">
        <f t="shared" si="83"/>
        <v/>
      </c>
      <c r="V52" s="62" t="str">
        <f t="shared" si="14"/>
        <v/>
      </c>
      <c r="W52" s="64" t="str">
        <f t="shared" si="15"/>
        <v>ZX37316</v>
      </c>
      <c r="X52" s="64" t="str">
        <f t="shared" si="84"/>
        <v/>
      </c>
      <c r="Y52" s="64" t="str">
        <f t="shared" si="70"/>
        <v/>
      </c>
      <c r="Z52" s="62" t="str">
        <f t="shared" si="18"/>
        <v>ZX37317</v>
      </c>
      <c r="AA52" s="62" t="str">
        <f t="shared" si="85"/>
        <v/>
      </c>
      <c r="AB52" s="62" t="str">
        <f t="shared" si="20"/>
        <v/>
      </c>
      <c r="AC52" s="64" t="str">
        <f t="shared" si="21"/>
        <v>ZX37318</v>
      </c>
      <c r="AD52" s="64" t="str">
        <f t="shared" si="86"/>
        <v/>
      </c>
      <c r="AE52" s="64" t="str">
        <f t="shared" si="71"/>
        <v/>
      </c>
      <c r="AF52" s="62" t="str">
        <f t="shared" si="24"/>
        <v>ZX37319</v>
      </c>
      <c r="AG52" s="62" t="str">
        <f t="shared" si="87"/>
        <v/>
      </c>
      <c r="AH52" s="62" t="str">
        <f t="shared" si="26"/>
        <v/>
      </c>
      <c r="AI52" s="64" t="str">
        <f t="shared" si="27"/>
        <v>ZX373110</v>
      </c>
      <c r="AJ52" s="64" t="str">
        <f t="shared" si="88"/>
        <v/>
      </c>
      <c r="AK52" s="64" t="str">
        <f t="shared" si="72"/>
        <v/>
      </c>
      <c r="AL52" s="62" t="str">
        <f t="shared" si="30"/>
        <v>ZX373111</v>
      </c>
      <c r="AM52" s="62" t="str">
        <f t="shared" si="89"/>
        <v/>
      </c>
      <c r="AN52" s="62" t="str">
        <f t="shared" si="32"/>
        <v/>
      </c>
      <c r="AO52" s="64" t="str">
        <f t="shared" si="33"/>
        <v>ZX373112</v>
      </c>
      <c r="AP52" s="64" t="str">
        <f t="shared" si="90"/>
        <v/>
      </c>
      <c r="AQ52" s="64" t="str">
        <f t="shared" si="73"/>
        <v/>
      </c>
      <c r="AR52" s="62" t="str">
        <f t="shared" si="36"/>
        <v>ZX373113</v>
      </c>
      <c r="AS52" s="62" t="str">
        <f t="shared" si="91"/>
        <v/>
      </c>
      <c r="AT52" s="62" t="str">
        <f t="shared" si="38"/>
        <v/>
      </c>
      <c r="AU52" s="64" t="str">
        <f t="shared" si="39"/>
        <v>ZX373114</v>
      </c>
      <c r="AV52" s="64" t="str">
        <f t="shared" si="92"/>
        <v/>
      </c>
      <c r="AW52" s="64" t="str">
        <f t="shared" si="74"/>
        <v/>
      </c>
      <c r="AX52" s="62" t="str">
        <f t="shared" si="42"/>
        <v>ZX373115</v>
      </c>
      <c r="AY52" s="62" t="str">
        <f t="shared" si="93"/>
        <v/>
      </c>
      <c r="AZ52" s="62" t="str">
        <f t="shared" si="44"/>
        <v/>
      </c>
      <c r="BA52" s="64" t="str">
        <f t="shared" si="45"/>
        <v>ZX373116</v>
      </c>
      <c r="BB52" s="64" t="str">
        <f t="shared" si="94"/>
        <v/>
      </c>
      <c r="BC52" s="64" t="str">
        <f t="shared" si="75"/>
        <v/>
      </c>
      <c r="BD52" s="62" t="str">
        <f t="shared" si="48"/>
        <v>ZX373117</v>
      </c>
      <c r="BE52" s="62" t="str">
        <f t="shared" si="95"/>
        <v/>
      </c>
      <c r="BF52" s="62" t="str">
        <f t="shared" si="50"/>
        <v/>
      </c>
      <c r="BG52" s="64" t="str">
        <f t="shared" si="51"/>
        <v>ZX373118</v>
      </c>
      <c r="BH52" s="64" t="str">
        <f t="shared" si="96"/>
        <v/>
      </c>
      <c r="BI52" s="64" t="str">
        <f t="shared" si="76"/>
        <v/>
      </c>
      <c r="BJ52" s="62" t="str">
        <f t="shared" si="54"/>
        <v>ZX373119</v>
      </c>
      <c r="BK52" s="62" t="str">
        <f t="shared" si="97"/>
        <v/>
      </c>
      <c r="BL52" s="62" t="str">
        <f t="shared" si="56"/>
        <v/>
      </c>
      <c r="BM52" s="64" t="str">
        <f t="shared" si="57"/>
        <v>ZX373120</v>
      </c>
      <c r="BN52" s="64" t="str">
        <f t="shared" si="98"/>
        <v/>
      </c>
      <c r="BO52" s="64" t="str">
        <f t="shared" si="66"/>
        <v/>
      </c>
      <c r="BQ52" s="59">
        <v>52.1</v>
      </c>
      <c r="BR52" s="80" t="e">
        <f>IF($CA$2="ja",IF(#REF!="Visueel",#REF!,"data"),#REF!)</f>
        <v>#REF!</v>
      </c>
      <c r="BS52" s="59" t="e">
        <f>#REF!</f>
        <v>#REF!</v>
      </c>
      <c r="BT52" s="56">
        <f t="shared" si="68"/>
        <v>26.2</v>
      </c>
      <c r="BU52" s="57" t="e">
        <f t="shared" si="0"/>
        <v>#REF!</v>
      </c>
      <c r="BV52" s="56">
        <f>COUNTIF(BU52:BU998,BU52)</f>
        <v>947</v>
      </c>
      <c r="BW52" s="57" t="e">
        <f t="shared" si="77"/>
        <v>#REF!</v>
      </c>
      <c r="BX52" s="57" t="e">
        <f t="shared" si="1"/>
        <v>#REF!</v>
      </c>
    </row>
    <row r="53" spans="1:76" x14ac:dyDescent="0.2">
      <c r="A53" s="73" t="str">
        <f>'124'!F54</f>
        <v>ZX3732</v>
      </c>
      <c r="B53" s="71" t="str">
        <f t="shared" si="60"/>
        <v>-</v>
      </c>
      <c r="C53" s="74" t="str">
        <f t="shared" si="61"/>
        <v>-</v>
      </c>
      <c r="D53" s="74" t="str">
        <f t="shared" si="62"/>
        <v/>
      </c>
      <c r="E53" s="74" t="str">
        <f t="shared" si="2"/>
        <v>-</v>
      </c>
      <c r="F53" s="74" t="str">
        <f t="shared" si="78"/>
        <v/>
      </c>
      <c r="G53" s="74" t="str">
        <f t="shared" si="63"/>
        <v/>
      </c>
      <c r="H53" s="62" t="str">
        <f t="shared" si="64"/>
        <v>ZX37321</v>
      </c>
      <c r="I53" s="62" t="str">
        <f t="shared" si="79"/>
        <v/>
      </c>
      <c r="J53" s="62"/>
      <c r="K53" s="64" t="str">
        <f t="shared" si="5"/>
        <v>ZX37322</v>
      </c>
      <c r="L53" s="64" t="str">
        <f t="shared" si="80"/>
        <v/>
      </c>
      <c r="M53" s="64" t="str">
        <f t="shared" si="65"/>
        <v/>
      </c>
      <c r="N53" s="62" t="str">
        <f t="shared" si="7"/>
        <v>ZX37323</v>
      </c>
      <c r="O53" s="62" t="str">
        <f t="shared" si="81"/>
        <v/>
      </c>
      <c r="P53" s="62" t="str">
        <f t="shared" si="67"/>
        <v/>
      </c>
      <c r="Q53" s="64" t="str">
        <f t="shared" si="9"/>
        <v>ZX37324</v>
      </c>
      <c r="R53" s="64" t="str">
        <f t="shared" si="82"/>
        <v/>
      </c>
      <c r="S53" s="64" t="str">
        <f t="shared" si="69"/>
        <v/>
      </c>
      <c r="T53" s="62" t="str">
        <f t="shared" si="12"/>
        <v>ZX37325</v>
      </c>
      <c r="U53" s="62" t="str">
        <f t="shared" si="83"/>
        <v/>
      </c>
      <c r="V53" s="62" t="str">
        <f t="shared" si="14"/>
        <v/>
      </c>
      <c r="W53" s="64" t="str">
        <f t="shared" si="15"/>
        <v>ZX37326</v>
      </c>
      <c r="X53" s="64" t="str">
        <f t="shared" si="84"/>
        <v/>
      </c>
      <c r="Y53" s="64" t="str">
        <f t="shared" si="70"/>
        <v/>
      </c>
      <c r="Z53" s="62" t="str">
        <f t="shared" si="18"/>
        <v>ZX37327</v>
      </c>
      <c r="AA53" s="62" t="str">
        <f t="shared" si="85"/>
        <v/>
      </c>
      <c r="AB53" s="62" t="str">
        <f t="shared" si="20"/>
        <v/>
      </c>
      <c r="AC53" s="64" t="str">
        <f t="shared" si="21"/>
        <v>ZX37328</v>
      </c>
      <c r="AD53" s="64" t="str">
        <f t="shared" si="86"/>
        <v/>
      </c>
      <c r="AE53" s="64" t="str">
        <f t="shared" si="71"/>
        <v/>
      </c>
      <c r="AF53" s="62" t="str">
        <f t="shared" si="24"/>
        <v>ZX37329</v>
      </c>
      <c r="AG53" s="62" t="str">
        <f t="shared" si="87"/>
        <v/>
      </c>
      <c r="AH53" s="62" t="str">
        <f t="shared" si="26"/>
        <v/>
      </c>
      <c r="AI53" s="64" t="str">
        <f t="shared" si="27"/>
        <v>ZX373210</v>
      </c>
      <c r="AJ53" s="64" t="str">
        <f t="shared" si="88"/>
        <v/>
      </c>
      <c r="AK53" s="64" t="str">
        <f t="shared" si="72"/>
        <v/>
      </c>
      <c r="AL53" s="62" t="str">
        <f t="shared" si="30"/>
        <v>ZX373211</v>
      </c>
      <c r="AM53" s="62" t="str">
        <f t="shared" si="89"/>
        <v/>
      </c>
      <c r="AN53" s="62" t="str">
        <f t="shared" si="32"/>
        <v/>
      </c>
      <c r="AO53" s="64" t="str">
        <f t="shared" si="33"/>
        <v>ZX373212</v>
      </c>
      <c r="AP53" s="64" t="str">
        <f t="shared" si="90"/>
        <v/>
      </c>
      <c r="AQ53" s="64" t="str">
        <f t="shared" si="73"/>
        <v/>
      </c>
      <c r="AR53" s="62" t="str">
        <f t="shared" si="36"/>
        <v>ZX373213</v>
      </c>
      <c r="AS53" s="62" t="str">
        <f t="shared" si="91"/>
        <v/>
      </c>
      <c r="AT53" s="62" t="str">
        <f t="shared" si="38"/>
        <v/>
      </c>
      <c r="AU53" s="64" t="str">
        <f t="shared" si="39"/>
        <v>ZX373214</v>
      </c>
      <c r="AV53" s="64" t="str">
        <f t="shared" si="92"/>
        <v/>
      </c>
      <c r="AW53" s="64" t="str">
        <f t="shared" si="74"/>
        <v/>
      </c>
      <c r="AX53" s="62" t="str">
        <f t="shared" si="42"/>
        <v>ZX373215</v>
      </c>
      <c r="AY53" s="62" t="str">
        <f t="shared" si="93"/>
        <v/>
      </c>
      <c r="AZ53" s="62" t="str">
        <f t="shared" si="44"/>
        <v/>
      </c>
      <c r="BA53" s="64" t="str">
        <f t="shared" si="45"/>
        <v>ZX373216</v>
      </c>
      <c r="BB53" s="64" t="str">
        <f t="shared" si="94"/>
        <v/>
      </c>
      <c r="BC53" s="64" t="str">
        <f t="shared" si="75"/>
        <v/>
      </c>
      <c r="BD53" s="62" t="str">
        <f t="shared" si="48"/>
        <v>ZX373217</v>
      </c>
      <c r="BE53" s="62" t="str">
        <f t="shared" si="95"/>
        <v/>
      </c>
      <c r="BF53" s="62" t="str">
        <f t="shared" si="50"/>
        <v/>
      </c>
      <c r="BG53" s="64" t="str">
        <f t="shared" si="51"/>
        <v>ZX373218</v>
      </c>
      <c r="BH53" s="64" t="str">
        <f t="shared" si="96"/>
        <v/>
      </c>
      <c r="BI53" s="64" t="str">
        <f t="shared" si="76"/>
        <v/>
      </c>
      <c r="BJ53" s="62" t="str">
        <f t="shared" si="54"/>
        <v>ZX373219</v>
      </c>
      <c r="BK53" s="62" t="str">
        <f t="shared" si="97"/>
        <v/>
      </c>
      <c r="BL53" s="62" t="str">
        <f t="shared" si="56"/>
        <v/>
      </c>
      <c r="BM53" s="64" t="str">
        <f t="shared" si="57"/>
        <v>ZX373220</v>
      </c>
      <c r="BN53" s="64" t="str">
        <f t="shared" si="98"/>
        <v/>
      </c>
      <c r="BO53" s="64" t="str">
        <f t="shared" si="66"/>
        <v/>
      </c>
      <c r="BQ53" s="59">
        <v>53.1</v>
      </c>
      <c r="BR53" s="80" t="e">
        <f>IF($CA$2="ja",IF(#REF!="Visueel",#REF!,"data"),#REF!)</f>
        <v>#REF!</v>
      </c>
      <c r="BS53" s="59" t="e">
        <f>#REF!</f>
        <v>#REF!</v>
      </c>
      <c r="BT53" s="56">
        <f t="shared" si="68"/>
        <v>27.1</v>
      </c>
      <c r="BU53" s="57" t="e">
        <f t="shared" si="0"/>
        <v>#REF!</v>
      </c>
      <c r="BV53" s="56">
        <f>COUNTIF(BU53:BU998,BU53)</f>
        <v>946</v>
      </c>
      <c r="BW53" s="57" t="e">
        <f t="shared" si="77"/>
        <v>#REF!</v>
      </c>
      <c r="BX53" s="57" t="e">
        <f t="shared" si="1"/>
        <v>#REF!</v>
      </c>
    </row>
    <row r="54" spans="1:76" x14ac:dyDescent="0.2">
      <c r="A54" s="73" t="str">
        <f>'124'!F55</f>
        <v>ZX3733</v>
      </c>
      <c r="B54" s="71" t="str">
        <f t="shared" si="60"/>
        <v>-</v>
      </c>
      <c r="C54" s="74" t="str">
        <f t="shared" si="61"/>
        <v>-</v>
      </c>
      <c r="D54" s="74" t="str">
        <f t="shared" si="62"/>
        <v/>
      </c>
      <c r="E54" s="74" t="str">
        <f t="shared" si="2"/>
        <v>-</v>
      </c>
      <c r="F54" s="74" t="str">
        <f t="shared" si="78"/>
        <v/>
      </c>
      <c r="G54" s="74" t="str">
        <f t="shared" si="63"/>
        <v/>
      </c>
      <c r="H54" s="62" t="str">
        <f t="shared" si="64"/>
        <v>ZX37331</v>
      </c>
      <c r="I54" s="62" t="str">
        <f t="shared" si="79"/>
        <v/>
      </c>
      <c r="J54" s="62"/>
      <c r="K54" s="64" t="str">
        <f t="shared" si="5"/>
        <v>ZX37332</v>
      </c>
      <c r="L54" s="64" t="str">
        <f t="shared" si="80"/>
        <v/>
      </c>
      <c r="M54" s="64" t="str">
        <f t="shared" si="65"/>
        <v/>
      </c>
      <c r="N54" s="62" t="str">
        <f t="shared" si="7"/>
        <v>ZX37333</v>
      </c>
      <c r="O54" s="62" t="str">
        <f t="shared" si="81"/>
        <v/>
      </c>
      <c r="P54" s="62" t="str">
        <f t="shared" si="67"/>
        <v/>
      </c>
      <c r="Q54" s="64" t="str">
        <f t="shared" si="9"/>
        <v>ZX37334</v>
      </c>
      <c r="R54" s="64" t="str">
        <f t="shared" si="82"/>
        <v/>
      </c>
      <c r="S54" s="64" t="str">
        <f t="shared" si="69"/>
        <v/>
      </c>
      <c r="T54" s="62" t="str">
        <f t="shared" si="12"/>
        <v>ZX37335</v>
      </c>
      <c r="U54" s="62" t="str">
        <f t="shared" si="83"/>
        <v/>
      </c>
      <c r="V54" s="62" t="str">
        <f t="shared" si="14"/>
        <v/>
      </c>
      <c r="W54" s="64" t="str">
        <f t="shared" si="15"/>
        <v>ZX37336</v>
      </c>
      <c r="X54" s="64" t="str">
        <f t="shared" si="84"/>
        <v/>
      </c>
      <c r="Y54" s="64" t="str">
        <f t="shared" si="70"/>
        <v/>
      </c>
      <c r="Z54" s="62" t="str">
        <f t="shared" si="18"/>
        <v>ZX37337</v>
      </c>
      <c r="AA54" s="62" t="str">
        <f t="shared" si="85"/>
        <v/>
      </c>
      <c r="AB54" s="62" t="str">
        <f t="shared" si="20"/>
        <v/>
      </c>
      <c r="AC54" s="64" t="str">
        <f t="shared" si="21"/>
        <v>ZX37338</v>
      </c>
      <c r="AD54" s="64" t="str">
        <f t="shared" si="86"/>
        <v/>
      </c>
      <c r="AE54" s="64" t="str">
        <f t="shared" si="71"/>
        <v/>
      </c>
      <c r="AF54" s="62" t="str">
        <f t="shared" si="24"/>
        <v>ZX37339</v>
      </c>
      <c r="AG54" s="62" t="str">
        <f t="shared" si="87"/>
        <v/>
      </c>
      <c r="AH54" s="62" t="str">
        <f t="shared" si="26"/>
        <v/>
      </c>
      <c r="AI54" s="64" t="str">
        <f t="shared" si="27"/>
        <v>ZX373310</v>
      </c>
      <c r="AJ54" s="64" t="str">
        <f t="shared" si="88"/>
        <v/>
      </c>
      <c r="AK54" s="64" t="str">
        <f t="shared" si="72"/>
        <v/>
      </c>
      <c r="AL54" s="62" t="str">
        <f t="shared" si="30"/>
        <v>ZX373311</v>
      </c>
      <c r="AM54" s="62" t="str">
        <f t="shared" si="89"/>
        <v/>
      </c>
      <c r="AN54" s="62" t="str">
        <f t="shared" si="32"/>
        <v/>
      </c>
      <c r="AO54" s="64" t="str">
        <f t="shared" si="33"/>
        <v>ZX373312</v>
      </c>
      <c r="AP54" s="64" t="str">
        <f t="shared" si="90"/>
        <v/>
      </c>
      <c r="AQ54" s="64" t="str">
        <f t="shared" si="73"/>
        <v/>
      </c>
      <c r="AR54" s="62" t="str">
        <f t="shared" si="36"/>
        <v>ZX373313</v>
      </c>
      <c r="AS54" s="62" t="str">
        <f t="shared" si="91"/>
        <v/>
      </c>
      <c r="AT54" s="62" t="str">
        <f t="shared" si="38"/>
        <v/>
      </c>
      <c r="AU54" s="64" t="str">
        <f t="shared" si="39"/>
        <v>ZX373314</v>
      </c>
      <c r="AV54" s="64" t="str">
        <f t="shared" si="92"/>
        <v/>
      </c>
      <c r="AW54" s="64" t="str">
        <f t="shared" si="74"/>
        <v/>
      </c>
      <c r="AX54" s="62" t="str">
        <f t="shared" si="42"/>
        <v>ZX373315</v>
      </c>
      <c r="AY54" s="62" t="str">
        <f t="shared" si="93"/>
        <v/>
      </c>
      <c r="AZ54" s="62" t="str">
        <f t="shared" si="44"/>
        <v/>
      </c>
      <c r="BA54" s="64" t="str">
        <f t="shared" si="45"/>
        <v>ZX373316</v>
      </c>
      <c r="BB54" s="64" t="str">
        <f t="shared" si="94"/>
        <v/>
      </c>
      <c r="BC54" s="64" t="str">
        <f t="shared" si="75"/>
        <v/>
      </c>
      <c r="BD54" s="62" t="str">
        <f t="shared" si="48"/>
        <v>ZX373317</v>
      </c>
      <c r="BE54" s="62" t="str">
        <f t="shared" si="95"/>
        <v/>
      </c>
      <c r="BF54" s="62" t="str">
        <f t="shared" si="50"/>
        <v/>
      </c>
      <c r="BG54" s="64" t="str">
        <f t="shared" si="51"/>
        <v>ZX373318</v>
      </c>
      <c r="BH54" s="64" t="str">
        <f t="shared" si="96"/>
        <v/>
      </c>
      <c r="BI54" s="64" t="str">
        <f t="shared" si="76"/>
        <v/>
      </c>
      <c r="BJ54" s="62" t="str">
        <f t="shared" si="54"/>
        <v>ZX373319</v>
      </c>
      <c r="BK54" s="62" t="str">
        <f t="shared" si="97"/>
        <v/>
      </c>
      <c r="BL54" s="62" t="str">
        <f t="shared" si="56"/>
        <v/>
      </c>
      <c r="BM54" s="64" t="str">
        <f t="shared" si="57"/>
        <v>ZX373320</v>
      </c>
      <c r="BN54" s="64" t="str">
        <f t="shared" si="98"/>
        <v/>
      </c>
      <c r="BO54" s="64" t="str">
        <f t="shared" si="66"/>
        <v/>
      </c>
      <c r="BQ54" s="59">
        <v>54.1</v>
      </c>
      <c r="BR54" s="80" t="e">
        <f>IF($CA$2="ja",IF(#REF!="Visueel",#REF!,"data"),#REF!)</f>
        <v>#REF!</v>
      </c>
      <c r="BS54" s="59" t="e">
        <f>#REF!</f>
        <v>#REF!</v>
      </c>
      <c r="BT54" s="56">
        <f t="shared" si="68"/>
        <v>27.2</v>
      </c>
      <c r="BU54" s="57" t="e">
        <f t="shared" si="0"/>
        <v>#REF!</v>
      </c>
      <c r="BV54" s="56">
        <f>COUNTIF(BU54:BU998,BU54)</f>
        <v>945</v>
      </c>
      <c r="BW54" s="57" t="e">
        <f t="shared" si="77"/>
        <v>#REF!</v>
      </c>
      <c r="BX54" s="57" t="e">
        <f t="shared" si="1"/>
        <v>#REF!</v>
      </c>
    </row>
    <row r="55" spans="1:76" x14ac:dyDescent="0.2">
      <c r="A55" s="73" t="str">
        <f>'124'!F56</f>
        <v>ZX3734</v>
      </c>
      <c r="B55" s="71" t="str">
        <f t="shared" si="60"/>
        <v>-</v>
      </c>
      <c r="C55" s="74" t="str">
        <f t="shared" si="61"/>
        <v>-</v>
      </c>
      <c r="D55" s="74" t="str">
        <f t="shared" si="62"/>
        <v/>
      </c>
      <c r="E55" s="74" t="str">
        <f t="shared" si="2"/>
        <v>-</v>
      </c>
      <c r="F55" s="74" t="str">
        <f t="shared" si="78"/>
        <v/>
      </c>
      <c r="G55" s="74" t="str">
        <f t="shared" si="63"/>
        <v/>
      </c>
      <c r="H55" s="62" t="str">
        <f t="shared" si="64"/>
        <v>ZX37341</v>
      </c>
      <c r="I55" s="62" t="str">
        <f t="shared" si="79"/>
        <v/>
      </c>
      <c r="J55" s="62"/>
      <c r="K55" s="64" t="str">
        <f t="shared" si="5"/>
        <v>ZX37342</v>
      </c>
      <c r="L55" s="64" t="str">
        <f t="shared" si="80"/>
        <v/>
      </c>
      <c r="M55" s="64" t="str">
        <f t="shared" si="65"/>
        <v/>
      </c>
      <c r="N55" s="62" t="str">
        <f t="shared" si="7"/>
        <v>ZX37343</v>
      </c>
      <c r="O55" s="62" t="str">
        <f t="shared" si="81"/>
        <v/>
      </c>
      <c r="P55" s="62" t="str">
        <f t="shared" si="67"/>
        <v/>
      </c>
      <c r="Q55" s="64" t="str">
        <f t="shared" si="9"/>
        <v>ZX37344</v>
      </c>
      <c r="R55" s="64" t="str">
        <f t="shared" si="82"/>
        <v/>
      </c>
      <c r="S55" s="64" t="str">
        <f t="shared" si="69"/>
        <v/>
      </c>
      <c r="T55" s="62" t="str">
        <f t="shared" si="12"/>
        <v>ZX37345</v>
      </c>
      <c r="U55" s="62" t="str">
        <f t="shared" si="83"/>
        <v/>
      </c>
      <c r="V55" s="62" t="str">
        <f t="shared" si="14"/>
        <v/>
      </c>
      <c r="W55" s="64" t="str">
        <f t="shared" si="15"/>
        <v>ZX37346</v>
      </c>
      <c r="X55" s="64" t="str">
        <f t="shared" si="84"/>
        <v/>
      </c>
      <c r="Y55" s="64" t="str">
        <f t="shared" si="70"/>
        <v/>
      </c>
      <c r="Z55" s="62" t="str">
        <f t="shared" si="18"/>
        <v>ZX37347</v>
      </c>
      <c r="AA55" s="62" t="str">
        <f t="shared" si="85"/>
        <v/>
      </c>
      <c r="AB55" s="62" t="str">
        <f t="shared" si="20"/>
        <v/>
      </c>
      <c r="AC55" s="64" t="str">
        <f t="shared" si="21"/>
        <v>ZX37348</v>
      </c>
      <c r="AD55" s="64" t="str">
        <f t="shared" si="86"/>
        <v/>
      </c>
      <c r="AE55" s="64" t="str">
        <f t="shared" si="71"/>
        <v/>
      </c>
      <c r="AF55" s="62" t="str">
        <f t="shared" si="24"/>
        <v>ZX37349</v>
      </c>
      <c r="AG55" s="62" t="str">
        <f t="shared" si="87"/>
        <v/>
      </c>
      <c r="AH55" s="62" t="str">
        <f t="shared" si="26"/>
        <v/>
      </c>
      <c r="AI55" s="64" t="str">
        <f t="shared" si="27"/>
        <v>ZX373410</v>
      </c>
      <c r="AJ55" s="64" t="str">
        <f t="shared" si="88"/>
        <v/>
      </c>
      <c r="AK55" s="64" t="str">
        <f t="shared" si="72"/>
        <v/>
      </c>
      <c r="AL55" s="62" t="str">
        <f t="shared" si="30"/>
        <v>ZX373411</v>
      </c>
      <c r="AM55" s="62" t="str">
        <f t="shared" si="89"/>
        <v/>
      </c>
      <c r="AN55" s="62" t="str">
        <f t="shared" si="32"/>
        <v/>
      </c>
      <c r="AO55" s="64" t="str">
        <f t="shared" si="33"/>
        <v>ZX373412</v>
      </c>
      <c r="AP55" s="64" t="str">
        <f t="shared" si="90"/>
        <v/>
      </c>
      <c r="AQ55" s="64" t="str">
        <f t="shared" si="73"/>
        <v/>
      </c>
      <c r="AR55" s="62" t="str">
        <f t="shared" si="36"/>
        <v>ZX373413</v>
      </c>
      <c r="AS55" s="62" t="str">
        <f t="shared" si="91"/>
        <v/>
      </c>
      <c r="AT55" s="62" t="str">
        <f t="shared" si="38"/>
        <v/>
      </c>
      <c r="AU55" s="64" t="str">
        <f t="shared" si="39"/>
        <v>ZX373414</v>
      </c>
      <c r="AV55" s="64" t="str">
        <f t="shared" si="92"/>
        <v/>
      </c>
      <c r="AW55" s="64" t="str">
        <f t="shared" si="74"/>
        <v/>
      </c>
      <c r="AX55" s="62" t="str">
        <f t="shared" si="42"/>
        <v>ZX373415</v>
      </c>
      <c r="AY55" s="62" t="str">
        <f t="shared" si="93"/>
        <v/>
      </c>
      <c r="AZ55" s="62" t="str">
        <f t="shared" si="44"/>
        <v/>
      </c>
      <c r="BA55" s="64" t="str">
        <f t="shared" si="45"/>
        <v>ZX373416</v>
      </c>
      <c r="BB55" s="64" t="str">
        <f t="shared" si="94"/>
        <v/>
      </c>
      <c r="BC55" s="64" t="str">
        <f t="shared" si="75"/>
        <v/>
      </c>
      <c r="BD55" s="62" t="str">
        <f t="shared" si="48"/>
        <v>ZX373417</v>
      </c>
      <c r="BE55" s="62" t="str">
        <f t="shared" si="95"/>
        <v/>
      </c>
      <c r="BF55" s="62" t="str">
        <f t="shared" si="50"/>
        <v/>
      </c>
      <c r="BG55" s="64" t="str">
        <f t="shared" si="51"/>
        <v>ZX373418</v>
      </c>
      <c r="BH55" s="64" t="str">
        <f t="shared" si="96"/>
        <v/>
      </c>
      <c r="BI55" s="64" t="str">
        <f t="shared" si="76"/>
        <v/>
      </c>
      <c r="BJ55" s="62" t="str">
        <f t="shared" si="54"/>
        <v>ZX373419</v>
      </c>
      <c r="BK55" s="62" t="str">
        <f t="shared" si="97"/>
        <v/>
      </c>
      <c r="BL55" s="62" t="str">
        <f t="shared" si="56"/>
        <v/>
      </c>
      <c r="BM55" s="64" t="str">
        <f t="shared" si="57"/>
        <v>ZX373420</v>
      </c>
      <c r="BN55" s="64" t="str">
        <f t="shared" si="98"/>
        <v/>
      </c>
      <c r="BO55" s="64" t="str">
        <f t="shared" si="66"/>
        <v/>
      </c>
      <c r="BQ55" s="59">
        <v>55.1</v>
      </c>
      <c r="BR55" s="80" t="e">
        <f>IF($CA$2="ja",IF(#REF!="Visueel",#REF!,"data"),#REF!)</f>
        <v>#REF!</v>
      </c>
      <c r="BS55" s="59" t="e">
        <f>#REF!</f>
        <v>#REF!</v>
      </c>
      <c r="BT55" s="56">
        <f t="shared" si="68"/>
        <v>28.1</v>
      </c>
      <c r="BU55" s="57" t="e">
        <f t="shared" si="0"/>
        <v>#REF!</v>
      </c>
      <c r="BV55" s="56">
        <f>COUNTIF(BU55:BU998,BU55)</f>
        <v>944</v>
      </c>
      <c r="BW55" s="57" t="e">
        <f t="shared" si="77"/>
        <v>#REF!</v>
      </c>
      <c r="BX55" s="57" t="e">
        <f t="shared" si="1"/>
        <v>#REF!</v>
      </c>
    </row>
    <row r="56" spans="1:76" x14ac:dyDescent="0.2">
      <c r="A56" s="73" t="str">
        <f>'124'!F57</f>
        <v>ZX3735</v>
      </c>
      <c r="B56" s="71" t="str">
        <f t="shared" si="60"/>
        <v>-</v>
      </c>
      <c r="C56" s="74" t="str">
        <f t="shared" si="61"/>
        <v>-</v>
      </c>
      <c r="D56" s="74" t="str">
        <f t="shared" si="62"/>
        <v/>
      </c>
      <c r="E56" s="74" t="str">
        <f t="shared" si="2"/>
        <v>-</v>
      </c>
      <c r="F56" s="74" t="str">
        <f t="shared" si="78"/>
        <v/>
      </c>
      <c r="G56" s="74" t="str">
        <f t="shared" si="63"/>
        <v/>
      </c>
      <c r="H56" s="62" t="str">
        <f t="shared" si="64"/>
        <v>ZX37351</v>
      </c>
      <c r="I56" s="62" t="str">
        <f t="shared" si="79"/>
        <v/>
      </c>
      <c r="J56" s="62"/>
      <c r="K56" s="64" t="str">
        <f t="shared" si="5"/>
        <v>ZX37352</v>
      </c>
      <c r="L56" s="64" t="str">
        <f t="shared" si="80"/>
        <v/>
      </c>
      <c r="M56" s="64" t="str">
        <f t="shared" si="65"/>
        <v/>
      </c>
      <c r="N56" s="62" t="str">
        <f t="shared" si="7"/>
        <v>ZX37353</v>
      </c>
      <c r="O56" s="62" t="str">
        <f t="shared" si="81"/>
        <v/>
      </c>
      <c r="P56" s="62" t="str">
        <f t="shared" si="67"/>
        <v/>
      </c>
      <c r="Q56" s="64" t="str">
        <f t="shared" si="9"/>
        <v>ZX37354</v>
      </c>
      <c r="R56" s="64" t="str">
        <f t="shared" si="82"/>
        <v/>
      </c>
      <c r="S56" s="64" t="str">
        <f t="shared" si="69"/>
        <v/>
      </c>
      <c r="T56" s="62" t="str">
        <f t="shared" si="12"/>
        <v>ZX37355</v>
      </c>
      <c r="U56" s="62" t="str">
        <f t="shared" si="83"/>
        <v/>
      </c>
      <c r="V56" s="62" t="str">
        <f t="shared" si="14"/>
        <v/>
      </c>
      <c r="W56" s="64" t="str">
        <f t="shared" si="15"/>
        <v>ZX37356</v>
      </c>
      <c r="X56" s="64" t="str">
        <f t="shared" si="84"/>
        <v/>
      </c>
      <c r="Y56" s="64" t="str">
        <f t="shared" si="70"/>
        <v/>
      </c>
      <c r="Z56" s="62" t="str">
        <f t="shared" si="18"/>
        <v>ZX37357</v>
      </c>
      <c r="AA56" s="62" t="str">
        <f t="shared" si="85"/>
        <v/>
      </c>
      <c r="AB56" s="62" t="str">
        <f t="shared" si="20"/>
        <v/>
      </c>
      <c r="AC56" s="64" t="str">
        <f t="shared" si="21"/>
        <v>ZX37358</v>
      </c>
      <c r="AD56" s="64" t="str">
        <f t="shared" si="86"/>
        <v/>
      </c>
      <c r="AE56" s="64" t="str">
        <f t="shared" si="71"/>
        <v/>
      </c>
      <c r="AF56" s="62" t="str">
        <f t="shared" si="24"/>
        <v>ZX37359</v>
      </c>
      <c r="AG56" s="62" t="str">
        <f t="shared" si="87"/>
        <v/>
      </c>
      <c r="AH56" s="62" t="str">
        <f t="shared" si="26"/>
        <v/>
      </c>
      <c r="AI56" s="64" t="str">
        <f t="shared" si="27"/>
        <v>ZX373510</v>
      </c>
      <c r="AJ56" s="64" t="str">
        <f t="shared" si="88"/>
        <v/>
      </c>
      <c r="AK56" s="64" t="str">
        <f t="shared" si="72"/>
        <v/>
      </c>
      <c r="AL56" s="62" t="str">
        <f t="shared" si="30"/>
        <v>ZX373511</v>
      </c>
      <c r="AM56" s="62" t="str">
        <f t="shared" si="89"/>
        <v/>
      </c>
      <c r="AN56" s="62" t="str">
        <f t="shared" si="32"/>
        <v/>
      </c>
      <c r="AO56" s="64" t="str">
        <f t="shared" si="33"/>
        <v>ZX373512</v>
      </c>
      <c r="AP56" s="64" t="str">
        <f t="shared" si="90"/>
        <v/>
      </c>
      <c r="AQ56" s="64" t="str">
        <f t="shared" si="73"/>
        <v/>
      </c>
      <c r="AR56" s="62" t="str">
        <f t="shared" si="36"/>
        <v>ZX373513</v>
      </c>
      <c r="AS56" s="62" t="str">
        <f t="shared" si="91"/>
        <v/>
      </c>
      <c r="AT56" s="62" t="str">
        <f t="shared" si="38"/>
        <v/>
      </c>
      <c r="AU56" s="64" t="str">
        <f t="shared" si="39"/>
        <v>ZX373514</v>
      </c>
      <c r="AV56" s="64" t="str">
        <f t="shared" si="92"/>
        <v/>
      </c>
      <c r="AW56" s="64" t="str">
        <f t="shared" si="74"/>
        <v/>
      </c>
      <c r="AX56" s="62" t="str">
        <f t="shared" si="42"/>
        <v>ZX373515</v>
      </c>
      <c r="AY56" s="62" t="str">
        <f t="shared" si="93"/>
        <v/>
      </c>
      <c r="AZ56" s="62" t="str">
        <f t="shared" si="44"/>
        <v/>
      </c>
      <c r="BA56" s="64" t="str">
        <f t="shared" si="45"/>
        <v>ZX373516</v>
      </c>
      <c r="BB56" s="64" t="str">
        <f t="shared" si="94"/>
        <v/>
      </c>
      <c r="BC56" s="64" t="str">
        <f t="shared" si="75"/>
        <v/>
      </c>
      <c r="BD56" s="62" t="str">
        <f t="shared" si="48"/>
        <v>ZX373517</v>
      </c>
      <c r="BE56" s="62" t="str">
        <f t="shared" si="95"/>
        <v/>
      </c>
      <c r="BF56" s="62" t="str">
        <f t="shared" si="50"/>
        <v/>
      </c>
      <c r="BG56" s="64" t="str">
        <f t="shared" si="51"/>
        <v>ZX373518</v>
      </c>
      <c r="BH56" s="64" t="str">
        <f t="shared" si="96"/>
        <v/>
      </c>
      <c r="BI56" s="64" t="str">
        <f t="shared" si="76"/>
        <v/>
      </c>
      <c r="BJ56" s="62" t="str">
        <f t="shared" si="54"/>
        <v>ZX373519</v>
      </c>
      <c r="BK56" s="62" t="str">
        <f t="shared" si="97"/>
        <v/>
      </c>
      <c r="BL56" s="62" t="str">
        <f t="shared" si="56"/>
        <v/>
      </c>
      <c r="BM56" s="64" t="str">
        <f t="shared" si="57"/>
        <v>ZX373520</v>
      </c>
      <c r="BN56" s="64" t="str">
        <f t="shared" si="98"/>
        <v/>
      </c>
      <c r="BO56" s="64" t="str">
        <f t="shared" si="66"/>
        <v/>
      </c>
      <c r="BQ56" s="59">
        <v>56.1</v>
      </c>
      <c r="BR56" s="80" t="e">
        <f>IF($CA$2="ja",IF(#REF!="Visueel",#REF!,"data"),#REF!)</f>
        <v>#REF!</v>
      </c>
      <c r="BS56" s="59" t="e">
        <f>#REF!</f>
        <v>#REF!</v>
      </c>
      <c r="BT56" s="56">
        <f t="shared" si="68"/>
        <v>28.2</v>
      </c>
      <c r="BU56" s="57" t="e">
        <f t="shared" si="0"/>
        <v>#REF!</v>
      </c>
      <c r="BV56" s="56">
        <f>COUNTIF(BU56:BU998,BU56)</f>
        <v>943</v>
      </c>
      <c r="BW56" s="57" t="e">
        <f t="shared" si="77"/>
        <v>#REF!</v>
      </c>
      <c r="BX56" s="57" t="e">
        <f t="shared" si="1"/>
        <v>#REF!</v>
      </c>
    </row>
    <row r="57" spans="1:76" x14ac:dyDescent="0.2">
      <c r="A57" s="73" t="str">
        <f>'124'!F58</f>
        <v>ZX3736</v>
      </c>
      <c r="B57" s="71" t="str">
        <f t="shared" si="60"/>
        <v>-</v>
      </c>
      <c r="C57" s="74" t="str">
        <f t="shared" si="61"/>
        <v>-</v>
      </c>
      <c r="D57" s="74" t="str">
        <f t="shared" si="62"/>
        <v/>
      </c>
      <c r="E57" s="74" t="str">
        <f t="shared" si="2"/>
        <v>-</v>
      </c>
      <c r="F57" s="74" t="str">
        <f t="shared" si="78"/>
        <v/>
      </c>
      <c r="G57" s="74" t="str">
        <f t="shared" si="63"/>
        <v/>
      </c>
      <c r="H57" s="62" t="str">
        <f t="shared" si="64"/>
        <v>ZX37361</v>
      </c>
      <c r="I57" s="62" t="str">
        <f t="shared" si="79"/>
        <v/>
      </c>
      <c r="J57" s="62"/>
      <c r="K57" s="64" t="str">
        <f t="shared" si="5"/>
        <v>ZX37362</v>
      </c>
      <c r="L57" s="64" t="str">
        <f t="shared" si="80"/>
        <v/>
      </c>
      <c r="M57" s="64" t="str">
        <f t="shared" si="65"/>
        <v/>
      </c>
      <c r="N57" s="62" t="str">
        <f t="shared" si="7"/>
        <v>ZX37363</v>
      </c>
      <c r="O57" s="62" t="str">
        <f t="shared" si="81"/>
        <v/>
      </c>
      <c r="P57" s="62" t="str">
        <f t="shared" si="67"/>
        <v/>
      </c>
      <c r="Q57" s="64" t="str">
        <f t="shared" si="9"/>
        <v>ZX37364</v>
      </c>
      <c r="R57" s="64" t="str">
        <f t="shared" si="82"/>
        <v/>
      </c>
      <c r="S57" s="64" t="str">
        <f t="shared" si="69"/>
        <v/>
      </c>
      <c r="T57" s="62" t="str">
        <f t="shared" si="12"/>
        <v>ZX37365</v>
      </c>
      <c r="U57" s="62" t="str">
        <f t="shared" si="83"/>
        <v/>
      </c>
      <c r="V57" s="62" t="str">
        <f t="shared" si="14"/>
        <v/>
      </c>
      <c r="W57" s="64" t="str">
        <f t="shared" si="15"/>
        <v>ZX37366</v>
      </c>
      <c r="X57" s="64" t="str">
        <f t="shared" si="84"/>
        <v/>
      </c>
      <c r="Y57" s="64" t="str">
        <f t="shared" si="70"/>
        <v/>
      </c>
      <c r="Z57" s="62" t="str">
        <f t="shared" si="18"/>
        <v>ZX37367</v>
      </c>
      <c r="AA57" s="62" t="str">
        <f t="shared" si="85"/>
        <v/>
      </c>
      <c r="AB57" s="62" t="str">
        <f t="shared" si="20"/>
        <v/>
      </c>
      <c r="AC57" s="64" t="str">
        <f t="shared" si="21"/>
        <v>ZX37368</v>
      </c>
      <c r="AD57" s="64" t="str">
        <f t="shared" si="86"/>
        <v/>
      </c>
      <c r="AE57" s="64" t="str">
        <f t="shared" si="71"/>
        <v/>
      </c>
      <c r="AF57" s="62" t="str">
        <f t="shared" si="24"/>
        <v>ZX37369</v>
      </c>
      <c r="AG57" s="62" t="str">
        <f t="shared" si="87"/>
        <v/>
      </c>
      <c r="AH57" s="62" t="str">
        <f t="shared" si="26"/>
        <v/>
      </c>
      <c r="AI57" s="64" t="str">
        <f t="shared" si="27"/>
        <v>ZX373610</v>
      </c>
      <c r="AJ57" s="64" t="str">
        <f t="shared" si="88"/>
        <v/>
      </c>
      <c r="AK57" s="64" t="str">
        <f t="shared" si="72"/>
        <v/>
      </c>
      <c r="AL57" s="62" t="str">
        <f t="shared" si="30"/>
        <v>ZX373611</v>
      </c>
      <c r="AM57" s="62" t="str">
        <f t="shared" si="89"/>
        <v/>
      </c>
      <c r="AN57" s="62" t="str">
        <f t="shared" si="32"/>
        <v/>
      </c>
      <c r="AO57" s="64" t="str">
        <f t="shared" si="33"/>
        <v>ZX373612</v>
      </c>
      <c r="AP57" s="64" t="str">
        <f t="shared" si="90"/>
        <v/>
      </c>
      <c r="AQ57" s="64" t="str">
        <f t="shared" si="73"/>
        <v/>
      </c>
      <c r="AR57" s="62" t="str">
        <f t="shared" si="36"/>
        <v>ZX373613</v>
      </c>
      <c r="AS57" s="62" t="str">
        <f t="shared" si="91"/>
        <v/>
      </c>
      <c r="AT57" s="62" t="str">
        <f t="shared" si="38"/>
        <v/>
      </c>
      <c r="AU57" s="64" t="str">
        <f t="shared" si="39"/>
        <v>ZX373614</v>
      </c>
      <c r="AV57" s="64" t="str">
        <f t="shared" si="92"/>
        <v/>
      </c>
      <c r="AW57" s="64" t="str">
        <f t="shared" si="74"/>
        <v/>
      </c>
      <c r="AX57" s="62" t="str">
        <f t="shared" si="42"/>
        <v>ZX373615</v>
      </c>
      <c r="AY57" s="62" t="str">
        <f t="shared" si="93"/>
        <v/>
      </c>
      <c r="AZ57" s="62" t="str">
        <f t="shared" si="44"/>
        <v/>
      </c>
      <c r="BA57" s="64" t="str">
        <f t="shared" si="45"/>
        <v>ZX373616</v>
      </c>
      <c r="BB57" s="64" t="str">
        <f t="shared" si="94"/>
        <v/>
      </c>
      <c r="BC57" s="64" t="str">
        <f t="shared" si="75"/>
        <v/>
      </c>
      <c r="BD57" s="62" t="str">
        <f t="shared" si="48"/>
        <v>ZX373617</v>
      </c>
      <c r="BE57" s="62" t="str">
        <f t="shared" si="95"/>
        <v/>
      </c>
      <c r="BF57" s="62" t="str">
        <f t="shared" si="50"/>
        <v/>
      </c>
      <c r="BG57" s="64" t="str">
        <f t="shared" si="51"/>
        <v>ZX373618</v>
      </c>
      <c r="BH57" s="64" t="str">
        <f t="shared" si="96"/>
        <v/>
      </c>
      <c r="BI57" s="64" t="str">
        <f t="shared" si="76"/>
        <v/>
      </c>
      <c r="BJ57" s="62" t="str">
        <f t="shared" si="54"/>
        <v>ZX373619</v>
      </c>
      <c r="BK57" s="62" t="str">
        <f t="shared" si="97"/>
        <v/>
      </c>
      <c r="BL57" s="62" t="str">
        <f t="shared" si="56"/>
        <v/>
      </c>
      <c r="BM57" s="64" t="str">
        <f t="shared" si="57"/>
        <v>ZX373620</v>
      </c>
      <c r="BN57" s="64" t="str">
        <f t="shared" si="98"/>
        <v/>
      </c>
      <c r="BO57" s="64" t="str">
        <f t="shared" si="66"/>
        <v/>
      </c>
      <c r="BQ57" s="59">
        <v>57.1</v>
      </c>
      <c r="BR57" s="80" t="e">
        <f>IF($CA$2="ja",IF(#REF!="Visueel",#REF!,"data"),#REF!)</f>
        <v>#REF!</v>
      </c>
      <c r="BS57" s="59" t="e">
        <f>#REF!</f>
        <v>#REF!</v>
      </c>
      <c r="BT57" s="56">
        <f t="shared" si="68"/>
        <v>29.1</v>
      </c>
      <c r="BU57" s="57" t="e">
        <f t="shared" si="0"/>
        <v>#REF!</v>
      </c>
      <c r="BV57" s="56">
        <f>COUNTIF(BU57:BU998,BU57)</f>
        <v>942</v>
      </c>
      <c r="BW57" s="57" t="e">
        <f t="shared" si="77"/>
        <v>#REF!</v>
      </c>
      <c r="BX57" s="57" t="e">
        <f t="shared" si="1"/>
        <v>#REF!</v>
      </c>
    </row>
    <row r="58" spans="1:76" x14ac:dyDescent="0.2">
      <c r="A58" s="73" t="str">
        <f>'124'!F59</f>
        <v>ZX3737</v>
      </c>
      <c r="B58" s="71" t="str">
        <f t="shared" si="60"/>
        <v>-</v>
      </c>
      <c r="C58" s="74" t="str">
        <f t="shared" si="61"/>
        <v>-</v>
      </c>
      <c r="D58" s="74" t="str">
        <f t="shared" si="62"/>
        <v/>
      </c>
      <c r="E58" s="74" t="str">
        <f t="shared" si="2"/>
        <v>-</v>
      </c>
      <c r="F58" s="74" t="str">
        <f t="shared" si="78"/>
        <v/>
      </c>
      <c r="G58" s="74" t="str">
        <f t="shared" si="63"/>
        <v/>
      </c>
      <c r="H58" s="62" t="str">
        <f t="shared" si="64"/>
        <v>ZX37371</v>
      </c>
      <c r="I58" s="62" t="str">
        <f t="shared" si="79"/>
        <v/>
      </c>
      <c r="J58" s="62"/>
      <c r="K58" s="64" t="str">
        <f t="shared" si="5"/>
        <v>ZX37372</v>
      </c>
      <c r="L58" s="64" t="str">
        <f t="shared" si="80"/>
        <v/>
      </c>
      <c r="M58" s="64" t="str">
        <f t="shared" si="65"/>
        <v/>
      </c>
      <c r="N58" s="62" t="str">
        <f t="shared" si="7"/>
        <v>ZX37373</v>
      </c>
      <c r="O58" s="62" t="str">
        <f t="shared" si="81"/>
        <v/>
      </c>
      <c r="P58" s="62" t="str">
        <f t="shared" si="67"/>
        <v/>
      </c>
      <c r="Q58" s="64" t="str">
        <f t="shared" si="9"/>
        <v>ZX37374</v>
      </c>
      <c r="R58" s="64" t="str">
        <f t="shared" si="82"/>
        <v/>
      </c>
      <c r="S58" s="64" t="str">
        <f t="shared" si="69"/>
        <v/>
      </c>
      <c r="T58" s="62" t="str">
        <f t="shared" si="12"/>
        <v>ZX37375</v>
      </c>
      <c r="U58" s="62" t="str">
        <f t="shared" si="83"/>
        <v/>
      </c>
      <c r="V58" s="62" t="str">
        <f t="shared" si="14"/>
        <v/>
      </c>
      <c r="W58" s="64" t="str">
        <f t="shared" si="15"/>
        <v>ZX37376</v>
      </c>
      <c r="X58" s="64" t="str">
        <f t="shared" si="84"/>
        <v/>
      </c>
      <c r="Y58" s="64" t="str">
        <f t="shared" si="70"/>
        <v/>
      </c>
      <c r="Z58" s="62" t="str">
        <f t="shared" si="18"/>
        <v>ZX37377</v>
      </c>
      <c r="AA58" s="62" t="str">
        <f t="shared" si="85"/>
        <v/>
      </c>
      <c r="AB58" s="62" t="str">
        <f t="shared" si="20"/>
        <v/>
      </c>
      <c r="AC58" s="64" t="str">
        <f t="shared" si="21"/>
        <v>ZX37378</v>
      </c>
      <c r="AD58" s="64" t="str">
        <f t="shared" si="86"/>
        <v/>
      </c>
      <c r="AE58" s="64" t="str">
        <f t="shared" si="71"/>
        <v/>
      </c>
      <c r="AF58" s="62" t="str">
        <f t="shared" si="24"/>
        <v>ZX37379</v>
      </c>
      <c r="AG58" s="62" t="str">
        <f t="shared" si="87"/>
        <v/>
      </c>
      <c r="AH58" s="62" t="str">
        <f t="shared" si="26"/>
        <v/>
      </c>
      <c r="AI58" s="64" t="str">
        <f t="shared" si="27"/>
        <v>ZX373710</v>
      </c>
      <c r="AJ58" s="64" t="str">
        <f t="shared" si="88"/>
        <v/>
      </c>
      <c r="AK58" s="64" t="str">
        <f t="shared" si="72"/>
        <v/>
      </c>
      <c r="AL58" s="62" t="str">
        <f t="shared" si="30"/>
        <v>ZX373711</v>
      </c>
      <c r="AM58" s="62" t="str">
        <f t="shared" si="89"/>
        <v/>
      </c>
      <c r="AN58" s="62" t="str">
        <f t="shared" si="32"/>
        <v/>
      </c>
      <c r="AO58" s="64" t="str">
        <f t="shared" si="33"/>
        <v>ZX373712</v>
      </c>
      <c r="AP58" s="64" t="str">
        <f t="shared" si="90"/>
        <v/>
      </c>
      <c r="AQ58" s="64" t="str">
        <f t="shared" si="73"/>
        <v/>
      </c>
      <c r="AR58" s="62" t="str">
        <f t="shared" si="36"/>
        <v>ZX373713</v>
      </c>
      <c r="AS58" s="62" t="str">
        <f t="shared" si="91"/>
        <v/>
      </c>
      <c r="AT58" s="62" t="str">
        <f t="shared" si="38"/>
        <v/>
      </c>
      <c r="AU58" s="64" t="str">
        <f t="shared" si="39"/>
        <v>ZX373714</v>
      </c>
      <c r="AV58" s="64" t="str">
        <f t="shared" si="92"/>
        <v/>
      </c>
      <c r="AW58" s="64" t="str">
        <f t="shared" si="74"/>
        <v/>
      </c>
      <c r="AX58" s="62" t="str">
        <f t="shared" si="42"/>
        <v>ZX373715</v>
      </c>
      <c r="AY58" s="62" t="str">
        <f t="shared" si="93"/>
        <v/>
      </c>
      <c r="AZ58" s="62" t="str">
        <f t="shared" si="44"/>
        <v/>
      </c>
      <c r="BA58" s="64" t="str">
        <f t="shared" si="45"/>
        <v>ZX373716</v>
      </c>
      <c r="BB58" s="64" t="str">
        <f t="shared" si="94"/>
        <v/>
      </c>
      <c r="BC58" s="64" t="str">
        <f t="shared" si="75"/>
        <v/>
      </c>
      <c r="BD58" s="62" t="str">
        <f t="shared" si="48"/>
        <v>ZX373717</v>
      </c>
      <c r="BE58" s="62" t="str">
        <f t="shared" si="95"/>
        <v/>
      </c>
      <c r="BF58" s="62" t="str">
        <f t="shared" si="50"/>
        <v/>
      </c>
      <c r="BG58" s="64" t="str">
        <f t="shared" si="51"/>
        <v>ZX373718</v>
      </c>
      <c r="BH58" s="64" t="str">
        <f t="shared" si="96"/>
        <v/>
      </c>
      <c r="BI58" s="64" t="str">
        <f t="shared" si="76"/>
        <v/>
      </c>
      <c r="BJ58" s="62" t="str">
        <f t="shared" si="54"/>
        <v>ZX373719</v>
      </c>
      <c r="BK58" s="62" t="str">
        <f t="shared" si="97"/>
        <v/>
      </c>
      <c r="BL58" s="62" t="str">
        <f t="shared" si="56"/>
        <v/>
      </c>
      <c r="BM58" s="64" t="str">
        <f t="shared" si="57"/>
        <v>ZX373720</v>
      </c>
      <c r="BN58" s="64" t="str">
        <f t="shared" si="98"/>
        <v/>
      </c>
      <c r="BO58" s="64" t="str">
        <f t="shared" si="66"/>
        <v/>
      </c>
      <c r="BQ58" s="59">
        <v>58.1</v>
      </c>
      <c r="BR58" s="80" t="e">
        <f>IF($CA$2="ja",IF(#REF!="Visueel",#REF!,"data"),#REF!)</f>
        <v>#REF!</v>
      </c>
      <c r="BS58" s="59" t="e">
        <f>#REF!</f>
        <v>#REF!</v>
      </c>
      <c r="BT58" s="56">
        <f t="shared" si="68"/>
        <v>29.2</v>
      </c>
      <c r="BU58" s="57" t="e">
        <f t="shared" si="0"/>
        <v>#REF!</v>
      </c>
      <c r="BV58" s="56">
        <f>COUNTIF(BU58:BU998,BU58)</f>
        <v>941</v>
      </c>
      <c r="BW58" s="57" t="e">
        <f t="shared" si="77"/>
        <v>#REF!</v>
      </c>
      <c r="BX58" s="57" t="e">
        <f t="shared" si="1"/>
        <v>#REF!</v>
      </c>
    </row>
    <row r="59" spans="1:76" x14ac:dyDescent="0.2">
      <c r="A59" s="73" t="str">
        <f>'124'!F60</f>
        <v>ZX3738</v>
      </c>
      <c r="B59" s="71" t="str">
        <f t="shared" si="60"/>
        <v>-</v>
      </c>
      <c r="C59" s="74" t="str">
        <f t="shared" si="61"/>
        <v>-</v>
      </c>
      <c r="D59" s="74" t="str">
        <f t="shared" si="62"/>
        <v/>
      </c>
      <c r="E59" s="74" t="str">
        <f t="shared" si="2"/>
        <v>-</v>
      </c>
      <c r="F59" s="74" t="str">
        <f t="shared" si="78"/>
        <v/>
      </c>
      <c r="G59" s="74" t="str">
        <f t="shared" si="63"/>
        <v/>
      </c>
      <c r="H59" s="62" t="str">
        <f t="shared" si="64"/>
        <v>ZX37381</v>
      </c>
      <c r="I59" s="62" t="str">
        <f t="shared" si="79"/>
        <v/>
      </c>
      <c r="J59" s="62"/>
      <c r="K59" s="64" t="str">
        <f t="shared" si="5"/>
        <v>ZX37382</v>
      </c>
      <c r="L59" s="64" t="str">
        <f t="shared" si="80"/>
        <v/>
      </c>
      <c r="M59" s="64" t="str">
        <f t="shared" si="65"/>
        <v/>
      </c>
      <c r="N59" s="62" t="str">
        <f t="shared" si="7"/>
        <v>ZX37383</v>
      </c>
      <c r="O59" s="62" t="str">
        <f t="shared" si="81"/>
        <v/>
      </c>
      <c r="P59" s="62" t="str">
        <f t="shared" si="67"/>
        <v/>
      </c>
      <c r="Q59" s="64" t="str">
        <f t="shared" si="9"/>
        <v>ZX37384</v>
      </c>
      <c r="R59" s="64" t="str">
        <f t="shared" si="82"/>
        <v/>
      </c>
      <c r="S59" s="64" t="str">
        <f t="shared" si="69"/>
        <v/>
      </c>
      <c r="T59" s="62" t="str">
        <f t="shared" si="12"/>
        <v>ZX37385</v>
      </c>
      <c r="U59" s="62" t="str">
        <f t="shared" si="83"/>
        <v/>
      </c>
      <c r="V59" s="62" t="str">
        <f t="shared" si="14"/>
        <v/>
      </c>
      <c r="W59" s="64" t="str">
        <f t="shared" si="15"/>
        <v>ZX37386</v>
      </c>
      <c r="X59" s="64" t="str">
        <f t="shared" si="84"/>
        <v/>
      </c>
      <c r="Y59" s="64" t="str">
        <f t="shared" si="70"/>
        <v/>
      </c>
      <c r="Z59" s="62" t="str">
        <f t="shared" si="18"/>
        <v>ZX37387</v>
      </c>
      <c r="AA59" s="62" t="str">
        <f t="shared" si="85"/>
        <v/>
      </c>
      <c r="AB59" s="62" t="str">
        <f t="shared" si="20"/>
        <v/>
      </c>
      <c r="AC59" s="64" t="str">
        <f t="shared" si="21"/>
        <v>ZX37388</v>
      </c>
      <c r="AD59" s="64" t="str">
        <f t="shared" si="86"/>
        <v/>
      </c>
      <c r="AE59" s="64" t="str">
        <f t="shared" si="71"/>
        <v/>
      </c>
      <c r="AF59" s="62" t="str">
        <f t="shared" si="24"/>
        <v>ZX37389</v>
      </c>
      <c r="AG59" s="62" t="str">
        <f t="shared" si="87"/>
        <v/>
      </c>
      <c r="AH59" s="62" t="str">
        <f t="shared" si="26"/>
        <v/>
      </c>
      <c r="AI59" s="64" t="str">
        <f t="shared" si="27"/>
        <v>ZX373810</v>
      </c>
      <c r="AJ59" s="64" t="str">
        <f t="shared" si="88"/>
        <v/>
      </c>
      <c r="AK59" s="64" t="str">
        <f t="shared" si="72"/>
        <v/>
      </c>
      <c r="AL59" s="62" t="str">
        <f t="shared" si="30"/>
        <v>ZX373811</v>
      </c>
      <c r="AM59" s="62" t="str">
        <f t="shared" si="89"/>
        <v/>
      </c>
      <c r="AN59" s="62" t="str">
        <f t="shared" si="32"/>
        <v/>
      </c>
      <c r="AO59" s="64" t="str">
        <f t="shared" si="33"/>
        <v>ZX373812</v>
      </c>
      <c r="AP59" s="64" t="str">
        <f t="shared" si="90"/>
        <v/>
      </c>
      <c r="AQ59" s="64" t="str">
        <f t="shared" si="73"/>
        <v/>
      </c>
      <c r="AR59" s="62" t="str">
        <f t="shared" si="36"/>
        <v>ZX373813</v>
      </c>
      <c r="AS59" s="62" t="str">
        <f t="shared" si="91"/>
        <v/>
      </c>
      <c r="AT59" s="62" t="str">
        <f t="shared" si="38"/>
        <v/>
      </c>
      <c r="AU59" s="64" t="str">
        <f t="shared" si="39"/>
        <v>ZX373814</v>
      </c>
      <c r="AV59" s="64" t="str">
        <f t="shared" si="92"/>
        <v/>
      </c>
      <c r="AW59" s="64" t="str">
        <f t="shared" si="74"/>
        <v/>
      </c>
      <c r="AX59" s="62" t="str">
        <f t="shared" si="42"/>
        <v>ZX373815</v>
      </c>
      <c r="AY59" s="62" t="str">
        <f t="shared" si="93"/>
        <v/>
      </c>
      <c r="AZ59" s="62" t="str">
        <f t="shared" si="44"/>
        <v/>
      </c>
      <c r="BA59" s="64" t="str">
        <f t="shared" si="45"/>
        <v>ZX373816</v>
      </c>
      <c r="BB59" s="64" t="str">
        <f t="shared" si="94"/>
        <v/>
      </c>
      <c r="BC59" s="64" t="str">
        <f t="shared" si="75"/>
        <v/>
      </c>
      <c r="BD59" s="62" t="str">
        <f t="shared" si="48"/>
        <v>ZX373817</v>
      </c>
      <c r="BE59" s="62" t="str">
        <f t="shared" si="95"/>
        <v/>
      </c>
      <c r="BF59" s="62" t="str">
        <f t="shared" si="50"/>
        <v/>
      </c>
      <c r="BG59" s="64" t="str">
        <f t="shared" si="51"/>
        <v>ZX373818</v>
      </c>
      <c r="BH59" s="64" t="str">
        <f t="shared" si="96"/>
        <v/>
      </c>
      <c r="BI59" s="64" t="str">
        <f t="shared" si="76"/>
        <v/>
      </c>
      <c r="BJ59" s="62" t="str">
        <f t="shared" si="54"/>
        <v>ZX373819</v>
      </c>
      <c r="BK59" s="62" t="str">
        <f t="shared" si="97"/>
        <v/>
      </c>
      <c r="BL59" s="62" t="str">
        <f t="shared" si="56"/>
        <v/>
      </c>
      <c r="BM59" s="64" t="str">
        <f t="shared" si="57"/>
        <v>ZX373820</v>
      </c>
      <c r="BN59" s="64" t="str">
        <f t="shared" si="98"/>
        <v/>
      </c>
      <c r="BO59" s="64" t="str">
        <f t="shared" si="66"/>
        <v/>
      </c>
      <c r="BQ59" s="59">
        <v>59.1</v>
      </c>
      <c r="BR59" s="80" t="e">
        <f>IF($CA$2="ja",IF(#REF!="Visueel",#REF!,"data"),#REF!)</f>
        <v>#REF!</v>
      </c>
      <c r="BS59" s="59" t="e">
        <f>#REF!</f>
        <v>#REF!</v>
      </c>
      <c r="BT59" s="56">
        <f t="shared" si="68"/>
        <v>30.1</v>
      </c>
      <c r="BU59" s="57" t="e">
        <f t="shared" si="0"/>
        <v>#REF!</v>
      </c>
      <c r="BV59" s="56">
        <f>COUNTIF(BU59:BU998,BU59)</f>
        <v>940</v>
      </c>
      <c r="BW59" s="57" t="e">
        <f t="shared" si="77"/>
        <v>#REF!</v>
      </c>
      <c r="BX59" s="57" t="e">
        <f t="shared" si="1"/>
        <v>#REF!</v>
      </c>
    </row>
    <row r="60" spans="1:76" x14ac:dyDescent="0.2">
      <c r="A60" s="73" t="str">
        <f>'124'!F61</f>
        <v>ZX3739</v>
      </c>
      <c r="B60" s="71" t="str">
        <f t="shared" si="60"/>
        <v>-</v>
      </c>
      <c r="C60" s="74" t="str">
        <f t="shared" si="61"/>
        <v>-</v>
      </c>
      <c r="D60" s="74" t="str">
        <f t="shared" si="62"/>
        <v/>
      </c>
      <c r="E60" s="74" t="str">
        <f t="shared" si="2"/>
        <v>-</v>
      </c>
      <c r="F60" s="74" t="str">
        <f t="shared" si="78"/>
        <v/>
      </c>
      <c r="G60" s="74" t="str">
        <f t="shared" si="63"/>
        <v/>
      </c>
      <c r="H60" s="62" t="str">
        <f t="shared" si="64"/>
        <v>ZX37391</v>
      </c>
      <c r="I60" s="62" t="str">
        <f t="shared" si="79"/>
        <v/>
      </c>
      <c r="J60" s="62"/>
      <c r="K60" s="64" t="str">
        <f t="shared" si="5"/>
        <v>ZX37392</v>
      </c>
      <c r="L60" s="64" t="str">
        <f t="shared" si="80"/>
        <v/>
      </c>
      <c r="M60" s="64" t="str">
        <f t="shared" si="65"/>
        <v/>
      </c>
      <c r="N60" s="62" t="str">
        <f t="shared" si="7"/>
        <v>ZX37393</v>
      </c>
      <c r="O60" s="62" t="str">
        <f t="shared" si="81"/>
        <v/>
      </c>
      <c r="P60" s="62" t="str">
        <f t="shared" si="67"/>
        <v/>
      </c>
      <c r="Q60" s="64" t="str">
        <f t="shared" si="9"/>
        <v>ZX37394</v>
      </c>
      <c r="R60" s="64" t="str">
        <f t="shared" si="82"/>
        <v/>
      </c>
      <c r="S60" s="64" t="str">
        <f t="shared" si="69"/>
        <v/>
      </c>
      <c r="T60" s="62" t="str">
        <f t="shared" si="12"/>
        <v>ZX37395</v>
      </c>
      <c r="U60" s="62" t="str">
        <f t="shared" si="83"/>
        <v/>
      </c>
      <c r="V60" s="62" t="str">
        <f t="shared" si="14"/>
        <v/>
      </c>
      <c r="W60" s="64" t="str">
        <f t="shared" si="15"/>
        <v>ZX37396</v>
      </c>
      <c r="X60" s="64" t="str">
        <f t="shared" si="84"/>
        <v/>
      </c>
      <c r="Y60" s="64" t="str">
        <f t="shared" si="70"/>
        <v/>
      </c>
      <c r="Z60" s="62" t="str">
        <f t="shared" si="18"/>
        <v>ZX37397</v>
      </c>
      <c r="AA60" s="62" t="str">
        <f t="shared" si="85"/>
        <v/>
      </c>
      <c r="AB60" s="62" t="str">
        <f t="shared" si="20"/>
        <v/>
      </c>
      <c r="AC60" s="64" t="str">
        <f t="shared" si="21"/>
        <v>ZX37398</v>
      </c>
      <c r="AD60" s="64" t="str">
        <f t="shared" si="86"/>
        <v/>
      </c>
      <c r="AE60" s="64" t="str">
        <f t="shared" si="71"/>
        <v/>
      </c>
      <c r="AF60" s="62" t="str">
        <f t="shared" si="24"/>
        <v>ZX37399</v>
      </c>
      <c r="AG60" s="62" t="str">
        <f t="shared" si="87"/>
        <v/>
      </c>
      <c r="AH60" s="62" t="str">
        <f t="shared" si="26"/>
        <v/>
      </c>
      <c r="AI60" s="64" t="str">
        <f t="shared" si="27"/>
        <v>ZX373910</v>
      </c>
      <c r="AJ60" s="64" t="str">
        <f t="shared" si="88"/>
        <v/>
      </c>
      <c r="AK60" s="64" t="str">
        <f t="shared" si="72"/>
        <v/>
      </c>
      <c r="AL60" s="62" t="str">
        <f t="shared" si="30"/>
        <v>ZX373911</v>
      </c>
      <c r="AM60" s="62" t="str">
        <f t="shared" si="89"/>
        <v/>
      </c>
      <c r="AN60" s="62" t="str">
        <f t="shared" si="32"/>
        <v/>
      </c>
      <c r="AO60" s="64" t="str">
        <f t="shared" si="33"/>
        <v>ZX373912</v>
      </c>
      <c r="AP60" s="64" t="str">
        <f t="shared" si="90"/>
        <v/>
      </c>
      <c r="AQ60" s="64" t="str">
        <f t="shared" si="73"/>
        <v/>
      </c>
      <c r="AR60" s="62" t="str">
        <f t="shared" si="36"/>
        <v>ZX373913</v>
      </c>
      <c r="AS60" s="62" t="str">
        <f t="shared" si="91"/>
        <v/>
      </c>
      <c r="AT60" s="62" t="str">
        <f t="shared" si="38"/>
        <v/>
      </c>
      <c r="AU60" s="64" t="str">
        <f t="shared" si="39"/>
        <v>ZX373914</v>
      </c>
      <c r="AV60" s="64" t="str">
        <f t="shared" si="92"/>
        <v/>
      </c>
      <c r="AW60" s="64" t="str">
        <f t="shared" si="74"/>
        <v/>
      </c>
      <c r="AX60" s="62" t="str">
        <f t="shared" si="42"/>
        <v>ZX373915</v>
      </c>
      <c r="AY60" s="62" t="str">
        <f t="shared" si="93"/>
        <v/>
      </c>
      <c r="AZ60" s="62" t="str">
        <f t="shared" si="44"/>
        <v/>
      </c>
      <c r="BA60" s="64" t="str">
        <f t="shared" si="45"/>
        <v>ZX373916</v>
      </c>
      <c r="BB60" s="64" t="str">
        <f t="shared" si="94"/>
        <v/>
      </c>
      <c r="BC60" s="64" t="str">
        <f t="shared" si="75"/>
        <v/>
      </c>
      <c r="BD60" s="62" t="str">
        <f t="shared" si="48"/>
        <v>ZX373917</v>
      </c>
      <c r="BE60" s="62" t="str">
        <f t="shared" si="95"/>
        <v/>
      </c>
      <c r="BF60" s="62" t="str">
        <f t="shared" si="50"/>
        <v/>
      </c>
      <c r="BG60" s="64" t="str">
        <f t="shared" si="51"/>
        <v>ZX373918</v>
      </c>
      <c r="BH60" s="64" t="str">
        <f t="shared" si="96"/>
        <v/>
      </c>
      <c r="BI60" s="64" t="str">
        <f t="shared" si="76"/>
        <v/>
      </c>
      <c r="BJ60" s="62" t="str">
        <f t="shared" si="54"/>
        <v>ZX373919</v>
      </c>
      <c r="BK60" s="62" t="str">
        <f t="shared" si="97"/>
        <v/>
      </c>
      <c r="BL60" s="62" t="str">
        <f t="shared" si="56"/>
        <v/>
      </c>
      <c r="BM60" s="64" t="str">
        <f t="shared" si="57"/>
        <v>ZX373920</v>
      </c>
      <c r="BN60" s="64" t="str">
        <f t="shared" si="98"/>
        <v/>
      </c>
      <c r="BO60" s="64" t="str">
        <f t="shared" si="66"/>
        <v/>
      </c>
      <c r="BQ60" s="59">
        <v>60.1</v>
      </c>
      <c r="BR60" s="80" t="e">
        <f>IF($CA$2="ja",IF(#REF!="Visueel",#REF!,"data"),#REF!)</f>
        <v>#REF!</v>
      </c>
      <c r="BS60" s="59" t="e">
        <f>#REF!</f>
        <v>#REF!</v>
      </c>
      <c r="BT60" s="56">
        <f t="shared" si="68"/>
        <v>30.2</v>
      </c>
      <c r="BU60" s="57" t="e">
        <f t="shared" si="0"/>
        <v>#REF!</v>
      </c>
      <c r="BV60" s="56">
        <f>COUNTIF(BU60:BU998,BU60)</f>
        <v>939</v>
      </c>
      <c r="BW60" s="57" t="e">
        <f t="shared" si="77"/>
        <v>#REF!</v>
      </c>
      <c r="BX60" s="57" t="e">
        <f t="shared" si="1"/>
        <v>#REF!</v>
      </c>
    </row>
    <row r="61" spans="1:76" x14ac:dyDescent="0.2">
      <c r="A61" s="73" t="str">
        <f>'124'!F62</f>
        <v>ZX3740</v>
      </c>
      <c r="B61" s="71" t="str">
        <f t="shared" si="60"/>
        <v>-</v>
      </c>
      <c r="C61" s="74" t="str">
        <f t="shared" si="61"/>
        <v>-</v>
      </c>
      <c r="D61" s="74" t="str">
        <f t="shared" si="62"/>
        <v/>
      </c>
      <c r="E61" s="74" t="str">
        <f t="shared" si="2"/>
        <v>-</v>
      </c>
      <c r="F61" s="74" t="str">
        <f t="shared" si="78"/>
        <v/>
      </c>
      <c r="G61" s="74" t="str">
        <f t="shared" si="63"/>
        <v/>
      </c>
      <c r="H61" s="62" t="str">
        <f t="shared" si="64"/>
        <v>ZX37401</v>
      </c>
      <c r="I61" s="62" t="str">
        <f t="shared" si="79"/>
        <v/>
      </c>
      <c r="J61" s="62"/>
      <c r="K61" s="64" t="str">
        <f t="shared" si="5"/>
        <v>ZX37402</v>
      </c>
      <c r="L61" s="64" t="str">
        <f t="shared" si="80"/>
        <v/>
      </c>
      <c r="M61" s="64" t="str">
        <f t="shared" si="65"/>
        <v/>
      </c>
      <c r="N61" s="62" t="str">
        <f t="shared" si="7"/>
        <v>ZX37403</v>
      </c>
      <c r="O61" s="62" t="str">
        <f t="shared" si="81"/>
        <v/>
      </c>
      <c r="P61" s="62" t="str">
        <f t="shared" si="67"/>
        <v/>
      </c>
      <c r="Q61" s="64" t="str">
        <f t="shared" si="9"/>
        <v>ZX37404</v>
      </c>
      <c r="R61" s="64" t="str">
        <f t="shared" si="82"/>
        <v/>
      </c>
      <c r="S61" s="64" t="str">
        <f t="shared" si="69"/>
        <v/>
      </c>
      <c r="T61" s="62" t="str">
        <f t="shared" si="12"/>
        <v>ZX37405</v>
      </c>
      <c r="U61" s="62" t="str">
        <f t="shared" si="83"/>
        <v/>
      </c>
      <c r="V61" s="62" t="str">
        <f t="shared" si="14"/>
        <v/>
      </c>
      <c r="W61" s="64" t="str">
        <f t="shared" si="15"/>
        <v>ZX37406</v>
      </c>
      <c r="X61" s="64" t="str">
        <f t="shared" si="84"/>
        <v/>
      </c>
      <c r="Y61" s="64" t="str">
        <f t="shared" si="70"/>
        <v/>
      </c>
      <c r="Z61" s="62" t="str">
        <f t="shared" si="18"/>
        <v>ZX37407</v>
      </c>
      <c r="AA61" s="62" t="str">
        <f t="shared" si="85"/>
        <v/>
      </c>
      <c r="AB61" s="62" t="str">
        <f t="shared" si="20"/>
        <v/>
      </c>
      <c r="AC61" s="64" t="str">
        <f t="shared" si="21"/>
        <v>ZX37408</v>
      </c>
      <c r="AD61" s="64" t="str">
        <f t="shared" si="86"/>
        <v/>
      </c>
      <c r="AE61" s="64" t="str">
        <f t="shared" si="71"/>
        <v/>
      </c>
      <c r="AF61" s="62" t="str">
        <f t="shared" si="24"/>
        <v>ZX37409</v>
      </c>
      <c r="AG61" s="62" t="str">
        <f t="shared" si="87"/>
        <v/>
      </c>
      <c r="AH61" s="62" t="str">
        <f t="shared" si="26"/>
        <v/>
      </c>
      <c r="AI61" s="64" t="str">
        <f t="shared" si="27"/>
        <v>ZX374010</v>
      </c>
      <c r="AJ61" s="64" t="str">
        <f t="shared" si="88"/>
        <v/>
      </c>
      <c r="AK61" s="64" t="str">
        <f t="shared" si="72"/>
        <v/>
      </c>
      <c r="AL61" s="62" t="str">
        <f t="shared" si="30"/>
        <v>ZX374011</v>
      </c>
      <c r="AM61" s="62" t="str">
        <f t="shared" si="89"/>
        <v/>
      </c>
      <c r="AN61" s="62" t="str">
        <f t="shared" si="32"/>
        <v/>
      </c>
      <c r="AO61" s="64" t="str">
        <f t="shared" si="33"/>
        <v>ZX374012</v>
      </c>
      <c r="AP61" s="64" t="str">
        <f t="shared" si="90"/>
        <v/>
      </c>
      <c r="AQ61" s="64" t="str">
        <f t="shared" si="73"/>
        <v/>
      </c>
      <c r="AR61" s="62" t="str">
        <f t="shared" si="36"/>
        <v>ZX374013</v>
      </c>
      <c r="AS61" s="62" t="str">
        <f t="shared" si="91"/>
        <v/>
      </c>
      <c r="AT61" s="62" t="str">
        <f t="shared" si="38"/>
        <v/>
      </c>
      <c r="AU61" s="64" t="str">
        <f t="shared" si="39"/>
        <v>ZX374014</v>
      </c>
      <c r="AV61" s="64" t="str">
        <f t="shared" si="92"/>
        <v/>
      </c>
      <c r="AW61" s="64" t="str">
        <f t="shared" si="74"/>
        <v/>
      </c>
      <c r="AX61" s="62" t="str">
        <f t="shared" si="42"/>
        <v>ZX374015</v>
      </c>
      <c r="AY61" s="62" t="str">
        <f t="shared" si="93"/>
        <v/>
      </c>
      <c r="AZ61" s="62" t="str">
        <f t="shared" si="44"/>
        <v/>
      </c>
      <c r="BA61" s="64" t="str">
        <f t="shared" si="45"/>
        <v>ZX374016</v>
      </c>
      <c r="BB61" s="64" t="str">
        <f t="shared" si="94"/>
        <v/>
      </c>
      <c r="BC61" s="64" t="str">
        <f t="shared" si="75"/>
        <v/>
      </c>
      <c r="BD61" s="62" t="str">
        <f t="shared" si="48"/>
        <v>ZX374017</v>
      </c>
      <c r="BE61" s="62" t="str">
        <f t="shared" si="95"/>
        <v/>
      </c>
      <c r="BF61" s="62" t="str">
        <f t="shared" si="50"/>
        <v/>
      </c>
      <c r="BG61" s="64" t="str">
        <f t="shared" si="51"/>
        <v>ZX374018</v>
      </c>
      <c r="BH61" s="64" t="str">
        <f t="shared" si="96"/>
        <v/>
      </c>
      <c r="BI61" s="64" t="str">
        <f t="shared" si="76"/>
        <v/>
      </c>
      <c r="BJ61" s="62" t="str">
        <f t="shared" si="54"/>
        <v>ZX374019</v>
      </c>
      <c r="BK61" s="62" t="str">
        <f t="shared" si="97"/>
        <v/>
      </c>
      <c r="BL61" s="62" t="str">
        <f t="shared" si="56"/>
        <v/>
      </c>
      <c r="BM61" s="64" t="str">
        <f t="shared" si="57"/>
        <v>ZX374020</v>
      </c>
      <c r="BN61" s="64" t="str">
        <f t="shared" si="98"/>
        <v/>
      </c>
      <c r="BO61" s="64" t="str">
        <f t="shared" si="66"/>
        <v/>
      </c>
      <c r="BQ61" s="59">
        <v>61.1</v>
      </c>
      <c r="BR61" s="80" t="e">
        <f>IF($CA$2="ja",IF(#REF!="Visueel",#REF!,"data"),#REF!)</f>
        <v>#REF!</v>
      </c>
      <c r="BS61" s="59" t="e">
        <f>#REF!</f>
        <v>#REF!</v>
      </c>
      <c r="BT61" s="56">
        <f t="shared" si="68"/>
        <v>31.1</v>
      </c>
      <c r="BU61" s="57" t="e">
        <f t="shared" si="0"/>
        <v>#REF!</v>
      </c>
      <c r="BV61" s="56">
        <f>COUNTIF(BU61:BU998,BU61)</f>
        <v>938</v>
      </c>
      <c r="BW61" s="57" t="e">
        <f t="shared" si="77"/>
        <v>#REF!</v>
      </c>
      <c r="BX61" s="57" t="e">
        <f t="shared" si="1"/>
        <v>#REF!</v>
      </c>
    </row>
    <row r="62" spans="1:76" x14ac:dyDescent="0.2">
      <c r="A62" s="73" t="str">
        <f>'124'!F63</f>
        <v>ZX3741</v>
      </c>
      <c r="B62" s="71" t="str">
        <f t="shared" si="60"/>
        <v>-</v>
      </c>
      <c r="C62" s="74" t="str">
        <f t="shared" si="61"/>
        <v>-</v>
      </c>
      <c r="D62" s="74" t="str">
        <f t="shared" si="62"/>
        <v/>
      </c>
      <c r="E62" s="74" t="str">
        <f t="shared" si="2"/>
        <v>-</v>
      </c>
      <c r="F62" s="74" t="str">
        <f t="shared" si="78"/>
        <v/>
      </c>
      <c r="G62" s="74" t="str">
        <f t="shared" si="63"/>
        <v/>
      </c>
      <c r="H62" s="62" t="str">
        <f t="shared" si="64"/>
        <v>ZX37411</v>
      </c>
      <c r="I62" s="62" t="str">
        <f t="shared" si="79"/>
        <v/>
      </c>
      <c r="J62" s="62"/>
      <c r="K62" s="64" t="str">
        <f t="shared" si="5"/>
        <v>ZX37412</v>
      </c>
      <c r="L62" s="64" t="str">
        <f t="shared" si="80"/>
        <v/>
      </c>
      <c r="M62" s="64" t="str">
        <f t="shared" si="65"/>
        <v/>
      </c>
      <c r="N62" s="62" t="str">
        <f t="shared" si="7"/>
        <v>ZX37413</v>
      </c>
      <c r="O62" s="62" t="str">
        <f t="shared" si="81"/>
        <v/>
      </c>
      <c r="P62" s="62" t="str">
        <f t="shared" si="67"/>
        <v/>
      </c>
      <c r="Q62" s="64" t="str">
        <f t="shared" si="9"/>
        <v>ZX37414</v>
      </c>
      <c r="R62" s="64" t="str">
        <f t="shared" si="82"/>
        <v/>
      </c>
      <c r="S62" s="64" t="str">
        <f t="shared" si="69"/>
        <v/>
      </c>
      <c r="T62" s="62" t="str">
        <f t="shared" si="12"/>
        <v>ZX37415</v>
      </c>
      <c r="U62" s="62" t="str">
        <f t="shared" si="83"/>
        <v/>
      </c>
      <c r="V62" s="62" t="str">
        <f t="shared" si="14"/>
        <v/>
      </c>
      <c r="W62" s="64" t="str">
        <f t="shared" si="15"/>
        <v>ZX37416</v>
      </c>
      <c r="X62" s="64" t="str">
        <f t="shared" si="84"/>
        <v/>
      </c>
      <c r="Y62" s="64" t="str">
        <f t="shared" si="70"/>
        <v/>
      </c>
      <c r="Z62" s="62" t="str">
        <f t="shared" si="18"/>
        <v>ZX37417</v>
      </c>
      <c r="AA62" s="62" t="str">
        <f t="shared" si="85"/>
        <v/>
      </c>
      <c r="AB62" s="62" t="str">
        <f t="shared" si="20"/>
        <v/>
      </c>
      <c r="AC62" s="64" t="str">
        <f t="shared" si="21"/>
        <v>ZX37418</v>
      </c>
      <c r="AD62" s="64" t="str">
        <f t="shared" si="86"/>
        <v/>
      </c>
      <c r="AE62" s="64" t="str">
        <f t="shared" si="71"/>
        <v/>
      </c>
      <c r="AF62" s="62" t="str">
        <f t="shared" si="24"/>
        <v>ZX37419</v>
      </c>
      <c r="AG62" s="62" t="str">
        <f t="shared" si="87"/>
        <v/>
      </c>
      <c r="AH62" s="62" t="str">
        <f t="shared" si="26"/>
        <v/>
      </c>
      <c r="AI62" s="64" t="str">
        <f t="shared" si="27"/>
        <v>ZX374110</v>
      </c>
      <c r="AJ62" s="64" t="str">
        <f t="shared" si="88"/>
        <v/>
      </c>
      <c r="AK62" s="64" t="str">
        <f t="shared" si="72"/>
        <v/>
      </c>
      <c r="AL62" s="62" t="str">
        <f t="shared" si="30"/>
        <v>ZX374111</v>
      </c>
      <c r="AM62" s="62" t="str">
        <f t="shared" si="89"/>
        <v/>
      </c>
      <c r="AN62" s="62" t="str">
        <f t="shared" si="32"/>
        <v/>
      </c>
      <c r="AO62" s="64" t="str">
        <f t="shared" si="33"/>
        <v>ZX374112</v>
      </c>
      <c r="AP62" s="64" t="str">
        <f t="shared" si="90"/>
        <v/>
      </c>
      <c r="AQ62" s="64" t="str">
        <f t="shared" si="73"/>
        <v/>
      </c>
      <c r="AR62" s="62" t="str">
        <f t="shared" si="36"/>
        <v>ZX374113</v>
      </c>
      <c r="AS62" s="62" t="str">
        <f t="shared" si="91"/>
        <v/>
      </c>
      <c r="AT62" s="62" t="str">
        <f t="shared" si="38"/>
        <v/>
      </c>
      <c r="AU62" s="64" t="str">
        <f t="shared" si="39"/>
        <v>ZX374114</v>
      </c>
      <c r="AV62" s="64" t="str">
        <f t="shared" si="92"/>
        <v/>
      </c>
      <c r="AW62" s="64" t="str">
        <f t="shared" si="74"/>
        <v/>
      </c>
      <c r="AX62" s="62" t="str">
        <f t="shared" si="42"/>
        <v>ZX374115</v>
      </c>
      <c r="AY62" s="62" t="str">
        <f t="shared" si="93"/>
        <v/>
      </c>
      <c r="AZ62" s="62" t="str">
        <f t="shared" si="44"/>
        <v/>
      </c>
      <c r="BA62" s="64" t="str">
        <f t="shared" si="45"/>
        <v>ZX374116</v>
      </c>
      <c r="BB62" s="64" t="str">
        <f t="shared" si="94"/>
        <v/>
      </c>
      <c r="BC62" s="64" t="str">
        <f t="shared" si="75"/>
        <v/>
      </c>
      <c r="BD62" s="62" t="str">
        <f t="shared" si="48"/>
        <v>ZX374117</v>
      </c>
      <c r="BE62" s="62" t="str">
        <f t="shared" si="95"/>
        <v/>
      </c>
      <c r="BF62" s="62" t="str">
        <f t="shared" si="50"/>
        <v/>
      </c>
      <c r="BG62" s="64" t="str">
        <f t="shared" si="51"/>
        <v>ZX374118</v>
      </c>
      <c r="BH62" s="64" t="str">
        <f t="shared" si="96"/>
        <v/>
      </c>
      <c r="BI62" s="64" t="str">
        <f t="shared" si="76"/>
        <v/>
      </c>
      <c r="BJ62" s="62" t="str">
        <f t="shared" si="54"/>
        <v>ZX374119</v>
      </c>
      <c r="BK62" s="62" t="str">
        <f t="shared" si="97"/>
        <v/>
      </c>
      <c r="BL62" s="62" t="str">
        <f t="shared" si="56"/>
        <v/>
      </c>
      <c r="BM62" s="64" t="str">
        <f t="shared" si="57"/>
        <v>ZX374120</v>
      </c>
      <c r="BN62" s="64" t="str">
        <f t="shared" si="98"/>
        <v/>
      </c>
      <c r="BO62" s="64" t="str">
        <f t="shared" si="66"/>
        <v/>
      </c>
      <c r="BQ62" s="59">
        <v>62.1</v>
      </c>
      <c r="BR62" s="80" t="e">
        <f>IF($CA$2="ja",IF(#REF!="Visueel",#REF!,"data"),#REF!)</f>
        <v>#REF!</v>
      </c>
      <c r="BS62" s="59" t="e">
        <f>#REF!</f>
        <v>#REF!</v>
      </c>
      <c r="BT62" s="56">
        <f t="shared" si="68"/>
        <v>31.2</v>
      </c>
      <c r="BU62" s="57" t="e">
        <f t="shared" si="0"/>
        <v>#REF!</v>
      </c>
      <c r="BV62" s="56">
        <f>COUNTIF(BU62:BU998,BU62)</f>
        <v>937</v>
      </c>
      <c r="BW62" s="57" t="e">
        <f t="shared" si="77"/>
        <v>#REF!</v>
      </c>
      <c r="BX62" s="57" t="e">
        <f t="shared" si="1"/>
        <v>#REF!</v>
      </c>
    </row>
    <row r="63" spans="1:76" x14ac:dyDescent="0.2">
      <c r="A63" s="73" t="str">
        <f>'124'!F64</f>
        <v>ZX3742</v>
      </c>
      <c r="B63" s="71" t="str">
        <f t="shared" si="60"/>
        <v>-</v>
      </c>
      <c r="C63" s="74" t="str">
        <f t="shared" si="61"/>
        <v>-</v>
      </c>
      <c r="D63" s="74" t="str">
        <f t="shared" si="62"/>
        <v/>
      </c>
      <c r="E63" s="74" t="str">
        <f t="shared" si="2"/>
        <v>-</v>
      </c>
      <c r="F63" s="74" t="str">
        <f t="shared" si="78"/>
        <v/>
      </c>
      <c r="G63" s="74" t="str">
        <f t="shared" si="63"/>
        <v/>
      </c>
      <c r="H63" s="62" t="str">
        <f t="shared" si="64"/>
        <v>ZX37421</v>
      </c>
      <c r="I63" s="62" t="str">
        <f t="shared" si="79"/>
        <v/>
      </c>
      <c r="J63" s="62"/>
      <c r="K63" s="64" t="str">
        <f t="shared" si="5"/>
        <v>ZX37422</v>
      </c>
      <c r="L63" s="64" t="str">
        <f t="shared" si="80"/>
        <v/>
      </c>
      <c r="M63" s="64" t="str">
        <f t="shared" si="65"/>
        <v/>
      </c>
      <c r="N63" s="62" t="str">
        <f t="shared" si="7"/>
        <v>ZX37423</v>
      </c>
      <c r="O63" s="62" t="str">
        <f t="shared" si="81"/>
        <v/>
      </c>
      <c r="P63" s="62" t="str">
        <f t="shared" si="67"/>
        <v/>
      </c>
      <c r="Q63" s="64" t="str">
        <f t="shared" si="9"/>
        <v>ZX37424</v>
      </c>
      <c r="R63" s="64" t="str">
        <f t="shared" si="82"/>
        <v/>
      </c>
      <c r="S63" s="64" t="str">
        <f t="shared" si="69"/>
        <v/>
      </c>
      <c r="T63" s="62" t="str">
        <f t="shared" si="12"/>
        <v>ZX37425</v>
      </c>
      <c r="U63" s="62" t="str">
        <f t="shared" si="83"/>
        <v/>
      </c>
      <c r="V63" s="62" t="str">
        <f t="shared" si="14"/>
        <v/>
      </c>
      <c r="W63" s="64" t="str">
        <f t="shared" si="15"/>
        <v>ZX37426</v>
      </c>
      <c r="X63" s="64" t="str">
        <f t="shared" si="84"/>
        <v/>
      </c>
      <c r="Y63" s="64" t="str">
        <f t="shared" si="70"/>
        <v/>
      </c>
      <c r="Z63" s="62" t="str">
        <f t="shared" si="18"/>
        <v>ZX37427</v>
      </c>
      <c r="AA63" s="62" t="str">
        <f t="shared" si="85"/>
        <v/>
      </c>
      <c r="AB63" s="62" t="str">
        <f t="shared" si="20"/>
        <v/>
      </c>
      <c r="AC63" s="64" t="str">
        <f t="shared" si="21"/>
        <v>ZX37428</v>
      </c>
      <c r="AD63" s="64" t="str">
        <f t="shared" si="86"/>
        <v/>
      </c>
      <c r="AE63" s="64" t="str">
        <f t="shared" si="71"/>
        <v/>
      </c>
      <c r="AF63" s="62" t="str">
        <f t="shared" si="24"/>
        <v>ZX37429</v>
      </c>
      <c r="AG63" s="62" t="str">
        <f t="shared" si="87"/>
        <v/>
      </c>
      <c r="AH63" s="62" t="str">
        <f t="shared" si="26"/>
        <v/>
      </c>
      <c r="AI63" s="64" t="str">
        <f t="shared" si="27"/>
        <v>ZX374210</v>
      </c>
      <c r="AJ63" s="64" t="str">
        <f t="shared" si="88"/>
        <v/>
      </c>
      <c r="AK63" s="64" t="str">
        <f t="shared" si="72"/>
        <v/>
      </c>
      <c r="AL63" s="62" t="str">
        <f t="shared" si="30"/>
        <v>ZX374211</v>
      </c>
      <c r="AM63" s="62" t="str">
        <f t="shared" si="89"/>
        <v/>
      </c>
      <c r="AN63" s="62" t="str">
        <f t="shared" si="32"/>
        <v/>
      </c>
      <c r="AO63" s="64" t="str">
        <f t="shared" si="33"/>
        <v>ZX374212</v>
      </c>
      <c r="AP63" s="64" t="str">
        <f t="shared" si="90"/>
        <v/>
      </c>
      <c r="AQ63" s="64" t="str">
        <f t="shared" si="73"/>
        <v/>
      </c>
      <c r="AR63" s="62" t="str">
        <f t="shared" si="36"/>
        <v>ZX374213</v>
      </c>
      <c r="AS63" s="62" t="str">
        <f t="shared" si="91"/>
        <v/>
      </c>
      <c r="AT63" s="62" t="str">
        <f t="shared" si="38"/>
        <v/>
      </c>
      <c r="AU63" s="64" t="str">
        <f t="shared" si="39"/>
        <v>ZX374214</v>
      </c>
      <c r="AV63" s="64" t="str">
        <f t="shared" si="92"/>
        <v/>
      </c>
      <c r="AW63" s="64" t="str">
        <f t="shared" si="74"/>
        <v/>
      </c>
      <c r="AX63" s="62" t="str">
        <f t="shared" si="42"/>
        <v>ZX374215</v>
      </c>
      <c r="AY63" s="62" t="str">
        <f t="shared" si="93"/>
        <v/>
      </c>
      <c r="AZ63" s="62" t="str">
        <f t="shared" si="44"/>
        <v/>
      </c>
      <c r="BA63" s="64" t="str">
        <f t="shared" si="45"/>
        <v>ZX374216</v>
      </c>
      <c r="BB63" s="64" t="str">
        <f t="shared" si="94"/>
        <v/>
      </c>
      <c r="BC63" s="64" t="str">
        <f t="shared" si="75"/>
        <v/>
      </c>
      <c r="BD63" s="62" t="str">
        <f t="shared" si="48"/>
        <v>ZX374217</v>
      </c>
      <c r="BE63" s="62" t="str">
        <f t="shared" si="95"/>
        <v/>
      </c>
      <c r="BF63" s="62" t="str">
        <f t="shared" si="50"/>
        <v/>
      </c>
      <c r="BG63" s="64" t="str">
        <f t="shared" si="51"/>
        <v>ZX374218</v>
      </c>
      <c r="BH63" s="64" t="str">
        <f t="shared" si="96"/>
        <v/>
      </c>
      <c r="BI63" s="64" t="str">
        <f t="shared" si="76"/>
        <v/>
      </c>
      <c r="BJ63" s="62" t="str">
        <f t="shared" si="54"/>
        <v>ZX374219</v>
      </c>
      <c r="BK63" s="62" t="str">
        <f t="shared" si="97"/>
        <v/>
      </c>
      <c r="BL63" s="62" t="str">
        <f t="shared" si="56"/>
        <v/>
      </c>
      <c r="BM63" s="64" t="str">
        <f t="shared" si="57"/>
        <v>ZX374220</v>
      </c>
      <c r="BN63" s="64" t="str">
        <f t="shared" si="98"/>
        <v/>
      </c>
      <c r="BO63" s="64" t="str">
        <f t="shared" si="66"/>
        <v/>
      </c>
      <c r="BQ63" s="59">
        <v>63.1</v>
      </c>
      <c r="BR63" s="80" t="e">
        <f>IF($CA$2="ja",IF(#REF!="Visueel",#REF!,"data"),#REF!)</f>
        <v>#REF!</v>
      </c>
      <c r="BS63" s="59" t="e">
        <f>#REF!</f>
        <v>#REF!</v>
      </c>
      <c r="BT63" s="56">
        <f t="shared" si="68"/>
        <v>32.1</v>
      </c>
      <c r="BU63" s="57" t="e">
        <f t="shared" si="0"/>
        <v>#REF!</v>
      </c>
      <c r="BV63" s="56">
        <f>COUNTIF(BU63:BU998,BU63)</f>
        <v>936</v>
      </c>
      <c r="BW63" s="57" t="e">
        <f t="shared" si="77"/>
        <v>#REF!</v>
      </c>
      <c r="BX63" s="57" t="e">
        <f t="shared" si="1"/>
        <v>#REF!</v>
      </c>
    </row>
    <row r="64" spans="1:76" x14ac:dyDescent="0.2">
      <c r="A64" s="73" t="str">
        <f>'124'!F65</f>
        <v>ZX3743</v>
      </c>
      <c r="B64" s="71" t="str">
        <f t="shared" si="60"/>
        <v>-</v>
      </c>
      <c r="C64" s="74" t="str">
        <f t="shared" si="61"/>
        <v>-</v>
      </c>
      <c r="D64" s="74" t="str">
        <f t="shared" si="62"/>
        <v/>
      </c>
      <c r="E64" s="74" t="str">
        <f t="shared" si="2"/>
        <v>-</v>
      </c>
      <c r="F64" s="74" t="str">
        <f t="shared" si="78"/>
        <v/>
      </c>
      <c r="G64" s="74" t="str">
        <f t="shared" si="63"/>
        <v/>
      </c>
      <c r="H64" s="62" t="str">
        <f t="shared" si="64"/>
        <v>ZX37431</v>
      </c>
      <c r="I64" s="62" t="str">
        <f t="shared" si="79"/>
        <v/>
      </c>
      <c r="J64" s="62"/>
      <c r="K64" s="64" t="str">
        <f t="shared" si="5"/>
        <v>ZX37432</v>
      </c>
      <c r="L64" s="64" t="str">
        <f t="shared" si="80"/>
        <v/>
      </c>
      <c r="M64" s="64" t="str">
        <f t="shared" si="65"/>
        <v/>
      </c>
      <c r="N64" s="62" t="str">
        <f t="shared" si="7"/>
        <v>ZX37433</v>
      </c>
      <c r="O64" s="62" t="str">
        <f t="shared" si="81"/>
        <v/>
      </c>
      <c r="P64" s="62" t="str">
        <f t="shared" si="67"/>
        <v/>
      </c>
      <c r="Q64" s="64" t="str">
        <f t="shared" si="9"/>
        <v>ZX37434</v>
      </c>
      <c r="R64" s="64" t="str">
        <f t="shared" si="82"/>
        <v/>
      </c>
      <c r="S64" s="64" t="str">
        <f t="shared" si="69"/>
        <v/>
      </c>
      <c r="T64" s="62" t="str">
        <f t="shared" si="12"/>
        <v>ZX37435</v>
      </c>
      <c r="U64" s="62" t="str">
        <f t="shared" si="83"/>
        <v/>
      </c>
      <c r="V64" s="62" t="str">
        <f t="shared" si="14"/>
        <v/>
      </c>
      <c r="W64" s="64" t="str">
        <f t="shared" si="15"/>
        <v>ZX37436</v>
      </c>
      <c r="X64" s="64" t="str">
        <f t="shared" si="84"/>
        <v/>
      </c>
      <c r="Y64" s="64" t="str">
        <f t="shared" si="70"/>
        <v/>
      </c>
      <c r="Z64" s="62" t="str">
        <f t="shared" si="18"/>
        <v>ZX37437</v>
      </c>
      <c r="AA64" s="62" t="str">
        <f t="shared" si="85"/>
        <v/>
      </c>
      <c r="AB64" s="62" t="str">
        <f t="shared" si="20"/>
        <v/>
      </c>
      <c r="AC64" s="64" t="str">
        <f t="shared" si="21"/>
        <v>ZX37438</v>
      </c>
      <c r="AD64" s="64" t="str">
        <f t="shared" si="86"/>
        <v/>
      </c>
      <c r="AE64" s="64" t="str">
        <f t="shared" si="71"/>
        <v/>
      </c>
      <c r="AF64" s="62" t="str">
        <f t="shared" si="24"/>
        <v>ZX37439</v>
      </c>
      <c r="AG64" s="62" t="str">
        <f t="shared" si="87"/>
        <v/>
      </c>
      <c r="AH64" s="62" t="str">
        <f t="shared" si="26"/>
        <v/>
      </c>
      <c r="AI64" s="64" t="str">
        <f t="shared" si="27"/>
        <v>ZX374310</v>
      </c>
      <c r="AJ64" s="64" t="str">
        <f t="shared" si="88"/>
        <v/>
      </c>
      <c r="AK64" s="64" t="str">
        <f t="shared" si="72"/>
        <v/>
      </c>
      <c r="AL64" s="62" t="str">
        <f t="shared" si="30"/>
        <v>ZX374311</v>
      </c>
      <c r="AM64" s="62" t="str">
        <f t="shared" si="89"/>
        <v/>
      </c>
      <c r="AN64" s="62" t="str">
        <f t="shared" si="32"/>
        <v/>
      </c>
      <c r="AO64" s="64" t="str">
        <f t="shared" si="33"/>
        <v>ZX374312</v>
      </c>
      <c r="AP64" s="64" t="str">
        <f t="shared" si="90"/>
        <v/>
      </c>
      <c r="AQ64" s="64" t="str">
        <f t="shared" si="73"/>
        <v/>
      </c>
      <c r="AR64" s="62" t="str">
        <f t="shared" si="36"/>
        <v>ZX374313</v>
      </c>
      <c r="AS64" s="62" t="str">
        <f t="shared" si="91"/>
        <v/>
      </c>
      <c r="AT64" s="62" t="str">
        <f t="shared" si="38"/>
        <v/>
      </c>
      <c r="AU64" s="64" t="str">
        <f t="shared" si="39"/>
        <v>ZX374314</v>
      </c>
      <c r="AV64" s="64" t="str">
        <f t="shared" si="92"/>
        <v/>
      </c>
      <c r="AW64" s="64" t="str">
        <f t="shared" si="74"/>
        <v/>
      </c>
      <c r="AX64" s="62" t="str">
        <f t="shared" si="42"/>
        <v>ZX374315</v>
      </c>
      <c r="AY64" s="62" t="str">
        <f t="shared" si="93"/>
        <v/>
      </c>
      <c r="AZ64" s="62" t="str">
        <f t="shared" si="44"/>
        <v/>
      </c>
      <c r="BA64" s="64" t="str">
        <f t="shared" si="45"/>
        <v>ZX374316</v>
      </c>
      <c r="BB64" s="64" t="str">
        <f t="shared" si="94"/>
        <v/>
      </c>
      <c r="BC64" s="64" t="str">
        <f t="shared" si="75"/>
        <v/>
      </c>
      <c r="BD64" s="62" t="str">
        <f t="shared" si="48"/>
        <v>ZX374317</v>
      </c>
      <c r="BE64" s="62" t="str">
        <f t="shared" si="95"/>
        <v/>
      </c>
      <c r="BF64" s="62" t="str">
        <f t="shared" si="50"/>
        <v/>
      </c>
      <c r="BG64" s="64" t="str">
        <f t="shared" si="51"/>
        <v>ZX374318</v>
      </c>
      <c r="BH64" s="64" t="str">
        <f t="shared" si="96"/>
        <v/>
      </c>
      <c r="BI64" s="64" t="str">
        <f t="shared" si="76"/>
        <v/>
      </c>
      <c r="BJ64" s="62" t="str">
        <f t="shared" si="54"/>
        <v>ZX374319</v>
      </c>
      <c r="BK64" s="62" t="str">
        <f t="shared" si="97"/>
        <v/>
      </c>
      <c r="BL64" s="62" t="str">
        <f t="shared" si="56"/>
        <v/>
      </c>
      <c r="BM64" s="64" t="str">
        <f t="shared" si="57"/>
        <v>ZX374320</v>
      </c>
      <c r="BN64" s="64" t="str">
        <f t="shared" si="98"/>
        <v/>
      </c>
      <c r="BO64" s="64" t="str">
        <f t="shared" si="66"/>
        <v/>
      </c>
      <c r="BQ64" s="59">
        <v>64.099999999999994</v>
      </c>
      <c r="BR64" s="80" t="e">
        <f>IF($CA$2="ja",IF(#REF!="Visueel",#REF!,"data"),#REF!)</f>
        <v>#REF!</v>
      </c>
      <c r="BS64" s="59" t="e">
        <f>#REF!</f>
        <v>#REF!</v>
      </c>
      <c r="BT64" s="56">
        <f t="shared" si="68"/>
        <v>32.200000000000003</v>
      </c>
      <c r="BU64" s="57" t="e">
        <f t="shared" si="0"/>
        <v>#REF!</v>
      </c>
      <c r="BV64" s="56">
        <f>COUNTIF(BU64:BU998,BU64)</f>
        <v>935</v>
      </c>
      <c r="BW64" s="57" t="e">
        <f t="shared" si="77"/>
        <v>#REF!</v>
      </c>
      <c r="BX64" s="57" t="e">
        <f t="shared" si="1"/>
        <v>#REF!</v>
      </c>
    </row>
    <row r="65" spans="1:76" x14ac:dyDescent="0.2">
      <c r="A65" s="73" t="str">
        <f>'124'!F66</f>
        <v>ZX3743</v>
      </c>
      <c r="B65" s="71" t="str">
        <f t="shared" si="60"/>
        <v>-</v>
      </c>
      <c r="C65" s="74" t="str">
        <f t="shared" si="61"/>
        <v>-</v>
      </c>
      <c r="D65" s="74" t="str">
        <f t="shared" si="62"/>
        <v/>
      </c>
      <c r="E65" s="74" t="str">
        <f t="shared" si="2"/>
        <v>-</v>
      </c>
      <c r="F65" s="74" t="str">
        <f t="shared" si="78"/>
        <v/>
      </c>
      <c r="G65" s="74" t="str">
        <f t="shared" si="63"/>
        <v/>
      </c>
      <c r="H65" s="62" t="str">
        <f t="shared" si="64"/>
        <v>ZX37431</v>
      </c>
      <c r="I65" s="62" t="str">
        <f t="shared" si="79"/>
        <v/>
      </c>
      <c r="J65" s="62"/>
      <c r="K65" s="64" t="str">
        <f t="shared" si="5"/>
        <v>ZX37432</v>
      </c>
      <c r="L65" s="64" t="str">
        <f t="shared" si="80"/>
        <v/>
      </c>
      <c r="M65" s="64" t="str">
        <f t="shared" si="65"/>
        <v/>
      </c>
      <c r="N65" s="62" t="str">
        <f t="shared" si="7"/>
        <v>ZX37433</v>
      </c>
      <c r="O65" s="62" t="str">
        <f t="shared" si="81"/>
        <v/>
      </c>
      <c r="P65" s="62" t="str">
        <f t="shared" si="67"/>
        <v/>
      </c>
      <c r="Q65" s="64" t="str">
        <f t="shared" si="9"/>
        <v>ZX37434</v>
      </c>
      <c r="R65" s="64" t="str">
        <f t="shared" si="82"/>
        <v/>
      </c>
      <c r="S65" s="64" t="str">
        <f t="shared" si="69"/>
        <v/>
      </c>
      <c r="T65" s="62" t="str">
        <f t="shared" si="12"/>
        <v>ZX37435</v>
      </c>
      <c r="U65" s="62" t="str">
        <f t="shared" si="83"/>
        <v/>
      </c>
      <c r="V65" s="62" t="str">
        <f t="shared" si="14"/>
        <v/>
      </c>
      <c r="W65" s="64" t="str">
        <f t="shared" si="15"/>
        <v>ZX37436</v>
      </c>
      <c r="X65" s="64" t="str">
        <f t="shared" si="84"/>
        <v/>
      </c>
      <c r="Y65" s="64" t="str">
        <f t="shared" si="70"/>
        <v/>
      </c>
      <c r="Z65" s="62" t="str">
        <f t="shared" si="18"/>
        <v>ZX37437</v>
      </c>
      <c r="AA65" s="62" t="str">
        <f t="shared" si="85"/>
        <v/>
      </c>
      <c r="AB65" s="62" t="str">
        <f t="shared" si="20"/>
        <v/>
      </c>
      <c r="AC65" s="64" t="str">
        <f t="shared" si="21"/>
        <v>ZX37438</v>
      </c>
      <c r="AD65" s="64" t="str">
        <f t="shared" si="86"/>
        <v/>
      </c>
      <c r="AE65" s="64" t="str">
        <f t="shared" si="71"/>
        <v/>
      </c>
      <c r="AF65" s="62" t="str">
        <f t="shared" si="24"/>
        <v>ZX37439</v>
      </c>
      <c r="AG65" s="62" t="str">
        <f t="shared" si="87"/>
        <v/>
      </c>
      <c r="AH65" s="62" t="str">
        <f t="shared" si="26"/>
        <v/>
      </c>
      <c r="AI65" s="64" t="str">
        <f t="shared" si="27"/>
        <v>ZX374310</v>
      </c>
      <c r="AJ65" s="64" t="str">
        <f t="shared" si="88"/>
        <v/>
      </c>
      <c r="AK65" s="64" t="str">
        <f t="shared" si="72"/>
        <v/>
      </c>
      <c r="AL65" s="62" t="str">
        <f t="shared" si="30"/>
        <v>ZX374311</v>
      </c>
      <c r="AM65" s="62" t="str">
        <f t="shared" si="89"/>
        <v/>
      </c>
      <c r="AN65" s="62" t="str">
        <f t="shared" si="32"/>
        <v/>
      </c>
      <c r="AO65" s="64" t="str">
        <f t="shared" si="33"/>
        <v>ZX374312</v>
      </c>
      <c r="AP65" s="64" t="str">
        <f t="shared" si="90"/>
        <v/>
      </c>
      <c r="AQ65" s="64" t="str">
        <f t="shared" si="73"/>
        <v/>
      </c>
      <c r="AR65" s="62" t="str">
        <f t="shared" si="36"/>
        <v>ZX374313</v>
      </c>
      <c r="AS65" s="62" t="str">
        <f t="shared" si="91"/>
        <v/>
      </c>
      <c r="AT65" s="62" t="str">
        <f t="shared" si="38"/>
        <v/>
      </c>
      <c r="AU65" s="64" t="str">
        <f t="shared" si="39"/>
        <v>ZX374314</v>
      </c>
      <c r="AV65" s="64" t="str">
        <f t="shared" si="92"/>
        <v/>
      </c>
      <c r="AW65" s="64" t="str">
        <f t="shared" si="74"/>
        <v/>
      </c>
      <c r="AX65" s="62" t="str">
        <f t="shared" si="42"/>
        <v>ZX374315</v>
      </c>
      <c r="AY65" s="62" t="str">
        <f t="shared" si="93"/>
        <v/>
      </c>
      <c r="AZ65" s="62" t="str">
        <f t="shared" si="44"/>
        <v/>
      </c>
      <c r="BA65" s="64" t="str">
        <f t="shared" si="45"/>
        <v>ZX374316</v>
      </c>
      <c r="BB65" s="64" t="str">
        <f t="shared" si="94"/>
        <v/>
      </c>
      <c r="BC65" s="64" t="str">
        <f t="shared" si="75"/>
        <v/>
      </c>
      <c r="BD65" s="62" t="str">
        <f t="shared" si="48"/>
        <v>ZX374317</v>
      </c>
      <c r="BE65" s="62" t="str">
        <f t="shared" si="95"/>
        <v/>
      </c>
      <c r="BF65" s="62" t="str">
        <f t="shared" si="50"/>
        <v/>
      </c>
      <c r="BG65" s="64" t="str">
        <f t="shared" si="51"/>
        <v>ZX374318</v>
      </c>
      <c r="BH65" s="64" t="str">
        <f t="shared" si="96"/>
        <v/>
      </c>
      <c r="BI65" s="64" t="str">
        <f t="shared" si="76"/>
        <v/>
      </c>
      <c r="BJ65" s="62" t="str">
        <f t="shared" si="54"/>
        <v>ZX374319</v>
      </c>
      <c r="BK65" s="62" t="str">
        <f t="shared" si="97"/>
        <v/>
      </c>
      <c r="BL65" s="62" t="str">
        <f t="shared" si="56"/>
        <v/>
      </c>
      <c r="BM65" s="64" t="str">
        <f t="shared" si="57"/>
        <v>ZX374320</v>
      </c>
      <c r="BN65" s="64" t="str">
        <f t="shared" si="98"/>
        <v/>
      </c>
      <c r="BO65" s="64" t="str">
        <f t="shared" si="66"/>
        <v/>
      </c>
      <c r="BQ65" s="59">
        <v>65.099999999999994</v>
      </c>
      <c r="BR65" s="80" t="e">
        <f>IF($CA$2="ja",IF(#REF!="Visueel",#REF!,"data"),#REF!)</f>
        <v>#REF!</v>
      </c>
      <c r="BS65" s="59" t="e">
        <f>#REF!</f>
        <v>#REF!</v>
      </c>
      <c r="BT65" s="56">
        <f t="shared" si="68"/>
        <v>33.1</v>
      </c>
      <c r="BU65" s="57" t="e">
        <f t="shared" ref="BU65:BU128" si="99">VLOOKUP(BT65,$BQ$1:$BS$998,2,FALSE)</f>
        <v>#REF!</v>
      </c>
      <c r="BV65" s="56">
        <f>COUNTIF(BU65:BU998,BU65)</f>
        <v>934</v>
      </c>
      <c r="BW65" s="57" t="e">
        <f t="shared" si="77"/>
        <v>#REF!</v>
      </c>
      <c r="BX65" s="57" t="e">
        <f t="shared" ref="BX65:BX128" si="100">VLOOKUP(BT65,$BQ$1:$BS$998,3,FALSE)</f>
        <v>#REF!</v>
      </c>
    </row>
    <row r="66" spans="1:76" x14ac:dyDescent="0.2">
      <c r="A66" s="73" t="str">
        <f>'124'!F67</f>
        <v>ZX3744</v>
      </c>
      <c r="B66" s="71" t="str">
        <f t="shared" si="60"/>
        <v>-</v>
      </c>
      <c r="C66" s="74" t="str">
        <f t="shared" si="61"/>
        <v>-</v>
      </c>
      <c r="D66" s="74" t="str">
        <f t="shared" si="62"/>
        <v/>
      </c>
      <c r="E66" s="74" t="str">
        <f t="shared" ref="E66:E129" si="101">IF(COUNTBLANK(F66)=0,"Reistijdmeting op ","-")</f>
        <v>-</v>
      </c>
      <c r="F66" s="74" t="str">
        <f t="shared" ref="F66:F97" si="102">IF(COUNTIF($BR$1:$BR$998,A66)=0,"",COUNTIF($BR$1:$BR$998,A66))</f>
        <v/>
      </c>
      <c r="G66" s="74" t="str">
        <f t="shared" si="63"/>
        <v/>
      </c>
      <c r="H66" s="62" t="str">
        <f t="shared" si="64"/>
        <v>ZX37441</v>
      </c>
      <c r="I66" s="62" t="str">
        <f t="shared" ref="I66:I97" si="103">IF(ISNA(VLOOKUP(H66,$BW$1:$BX$998,2,FALSE))=TRUE,"",VLOOKUP(H66,$BW$1:$BX$998,2,FALSE))</f>
        <v/>
      </c>
      <c r="J66" s="62"/>
      <c r="K66" s="64" t="str">
        <f t="shared" ref="K66:K129" si="104">CONCATENATE($A66,K$1)</f>
        <v>ZX37442</v>
      </c>
      <c r="L66" s="64" t="str">
        <f t="shared" ref="L66:L97" si="105">IF(ISNA(VLOOKUP(K66,$BW$1:$BX$998,2,FALSE))=TRUE,"",VLOOKUP(K66,$BW$1:$BX$998,2,FALSE))</f>
        <v/>
      </c>
      <c r="M66" s="64" t="str">
        <f t="shared" si="65"/>
        <v/>
      </c>
      <c r="N66" s="62" t="str">
        <f t="shared" ref="N66:N129" si="106">CONCATENATE($A66,N$1)</f>
        <v>ZX37443</v>
      </c>
      <c r="O66" s="62" t="str">
        <f t="shared" ref="O66:O97" si="107">IF(ISNA(VLOOKUP(N66,$BW$1:$BX$998,2,FALSE))=TRUE,"",VLOOKUP(N66,$BW$1:$BX$998,2,FALSE))</f>
        <v/>
      </c>
      <c r="P66" s="62" t="str">
        <f t="shared" si="67"/>
        <v/>
      </c>
      <c r="Q66" s="64" t="str">
        <f t="shared" ref="Q66:Q129" si="108">CONCATENATE($A66,Q$1)</f>
        <v>ZX37444</v>
      </c>
      <c r="R66" s="64" t="str">
        <f t="shared" ref="R66:R97" si="109">IF(ISNA(VLOOKUP(Q66,$BW$1:$BX$998,2,FALSE))=TRUE,"",VLOOKUP(Q66,$BW$1:$BX$998,2,FALSE))</f>
        <v/>
      </c>
      <c r="S66" s="64" t="str">
        <f t="shared" si="69"/>
        <v/>
      </c>
      <c r="T66" s="62" t="str">
        <f t="shared" ref="T66:T129" si="110">CONCATENATE($A66,T$1)</f>
        <v>ZX37445</v>
      </c>
      <c r="U66" s="62" t="str">
        <f t="shared" ref="U66:U97" si="111">IF(ISNA(VLOOKUP(T66,$BW$1:$BX$998,2,FALSE))=TRUE,"",VLOOKUP(T66,$BW$1:$BX$998,2,FALSE))</f>
        <v/>
      </c>
      <c r="V66" s="62" t="str">
        <f t="shared" ref="V66:V129" si="112">IF((COUNTBLANK(U66)+COUNTBLANK(R66))=0," + ","")</f>
        <v/>
      </c>
      <c r="W66" s="64" t="str">
        <f t="shared" ref="W66:W129" si="113">CONCATENATE($A66,W$1)</f>
        <v>ZX37446</v>
      </c>
      <c r="X66" s="64" t="str">
        <f t="shared" ref="X66:X97" si="114">IF(ISNA(VLOOKUP(W66,$BW$1:$BX$998,2,FALSE))=TRUE,"",VLOOKUP(W66,$BW$1:$BX$998,2,FALSE))</f>
        <v/>
      </c>
      <c r="Y66" s="64" t="str">
        <f t="shared" si="70"/>
        <v/>
      </c>
      <c r="Z66" s="62" t="str">
        <f t="shared" ref="Z66:Z129" si="115">CONCATENATE($A66,Z$1)</f>
        <v>ZX37447</v>
      </c>
      <c r="AA66" s="62" t="str">
        <f t="shared" ref="AA66:AA97" si="116">IF(ISNA(VLOOKUP(Z66,$BW$1:$BX$998,2,FALSE))=TRUE,"",VLOOKUP(Z66,$BW$1:$BX$998,2,FALSE))</f>
        <v/>
      </c>
      <c r="AB66" s="62" t="str">
        <f t="shared" ref="AB66:AB129" si="117">IF((COUNTBLANK(AA66)+COUNTBLANK(X66))=0," + ","")</f>
        <v/>
      </c>
      <c r="AC66" s="64" t="str">
        <f t="shared" ref="AC66:AC129" si="118">CONCATENATE($A66,AC$1)</f>
        <v>ZX37448</v>
      </c>
      <c r="AD66" s="64" t="str">
        <f t="shared" ref="AD66:AD97" si="119">IF(ISNA(VLOOKUP(AC66,$BW$1:$BX$998,2,FALSE))=TRUE,"",VLOOKUP(AC66,$BW$1:$BX$998,2,FALSE))</f>
        <v/>
      </c>
      <c r="AE66" s="64" t="str">
        <f t="shared" si="71"/>
        <v/>
      </c>
      <c r="AF66" s="62" t="str">
        <f t="shared" ref="AF66:AF129" si="120">CONCATENATE($A66,AF$1)</f>
        <v>ZX37449</v>
      </c>
      <c r="AG66" s="62" t="str">
        <f t="shared" ref="AG66:AG97" si="121">IF(ISNA(VLOOKUP(AF66,$BW$1:$BX$998,2,FALSE))=TRUE,"",VLOOKUP(AF66,$BW$1:$BX$998,2,FALSE))</f>
        <v/>
      </c>
      <c r="AH66" s="62" t="str">
        <f t="shared" ref="AH66:AH129" si="122">IF((COUNTBLANK(AG66)+COUNTBLANK(AD66))=0," + ","")</f>
        <v/>
      </c>
      <c r="AI66" s="64" t="str">
        <f t="shared" ref="AI66:AI129" si="123">CONCATENATE($A66,AI$1)</f>
        <v>ZX374410</v>
      </c>
      <c r="AJ66" s="64" t="str">
        <f t="shared" ref="AJ66:AJ97" si="124">IF(ISNA(VLOOKUP(AI66,$BW$1:$BX$998,2,FALSE))=TRUE,"",VLOOKUP(AI66,$BW$1:$BX$998,2,FALSE))</f>
        <v/>
      </c>
      <c r="AK66" s="64" t="str">
        <f t="shared" si="72"/>
        <v/>
      </c>
      <c r="AL66" s="62" t="str">
        <f t="shared" ref="AL66:AL129" si="125">CONCATENATE($A66,AL$1)</f>
        <v>ZX374411</v>
      </c>
      <c r="AM66" s="62" t="str">
        <f t="shared" ref="AM66:AM97" si="126">IF(ISNA(VLOOKUP(AL66,$BW$1:$BX$998,2,FALSE))=TRUE,"",VLOOKUP(AL66,$BW$1:$BX$998,2,FALSE))</f>
        <v/>
      </c>
      <c r="AN66" s="62" t="str">
        <f t="shared" ref="AN66:AN129" si="127">IF((COUNTBLANK(AM66)+COUNTBLANK(AJ66))=0," + ","")</f>
        <v/>
      </c>
      <c r="AO66" s="64" t="str">
        <f t="shared" ref="AO66:AO129" si="128">CONCATENATE($A66,AO$1)</f>
        <v>ZX374412</v>
      </c>
      <c r="AP66" s="64" t="str">
        <f t="shared" ref="AP66:AP97" si="129">IF(ISNA(VLOOKUP(AO66,$BW$1:$BX$998,2,FALSE))=TRUE,"",VLOOKUP(AO66,$BW$1:$BX$998,2,FALSE))</f>
        <v/>
      </c>
      <c r="AQ66" s="64" t="str">
        <f t="shared" si="73"/>
        <v/>
      </c>
      <c r="AR66" s="62" t="str">
        <f t="shared" ref="AR66:AR129" si="130">CONCATENATE($A66,AR$1)</f>
        <v>ZX374413</v>
      </c>
      <c r="AS66" s="62" t="str">
        <f t="shared" ref="AS66:AS97" si="131">IF(ISNA(VLOOKUP(AR66,$BW$1:$BX$998,2,FALSE))=TRUE,"",VLOOKUP(AR66,$BW$1:$BX$998,2,FALSE))</f>
        <v/>
      </c>
      <c r="AT66" s="62" t="str">
        <f t="shared" ref="AT66:AT129" si="132">IF((COUNTBLANK(AS66)+COUNTBLANK(AP66))=0," + ","")</f>
        <v/>
      </c>
      <c r="AU66" s="64" t="str">
        <f t="shared" ref="AU66:AU129" si="133">CONCATENATE($A66,AU$1)</f>
        <v>ZX374414</v>
      </c>
      <c r="AV66" s="64" t="str">
        <f t="shared" ref="AV66:AV97" si="134">IF(ISNA(VLOOKUP(AU66,$BW$1:$BX$998,2,FALSE))=TRUE,"",VLOOKUP(AU66,$BW$1:$BX$998,2,FALSE))</f>
        <v/>
      </c>
      <c r="AW66" s="64" t="str">
        <f t="shared" si="74"/>
        <v/>
      </c>
      <c r="AX66" s="62" t="str">
        <f t="shared" ref="AX66:AX129" si="135">CONCATENATE($A66,AX$1)</f>
        <v>ZX374415</v>
      </c>
      <c r="AY66" s="62" t="str">
        <f t="shared" ref="AY66:AY97" si="136">IF(ISNA(VLOOKUP(AX66,$BW$1:$BX$998,2,FALSE))=TRUE,"",VLOOKUP(AX66,$BW$1:$BX$998,2,FALSE))</f>
        <v/>
      </c>
      <c r="AZ66" s="62" t="str">
        <f t="shared" ref="AZ66:AZ129" si="137">IF((COUNTBLANK(AY66)+COUNTBLANK(AV66))=0," + ","")</f>
        <v/>
      </c>
      <c r="BA66" s="64" t="str">
        <f t="shared" ref="BA66:BA129" si="138">CONCATENATE($A66,BA$1)</f>
        <v>ZX374416</v>
      </c>
      <c r="BB66" s="64" t="str">
        <f t="shared" ref="BB66:BB97" si="139">IF(ISNA(VLOOKUP(BA66,$BW$1:$BX$998,2,FALSE))=TRUE,"",VLOOKUP(BA66,$BW$1:$BX$998,2,FALSE))</f>
        <v/>
      </c>
      <c r="BC66" s="64" t="str">
        <f t="shared" si="75"/>
        <v/>
      </c>
      <c r="BD66" s="62" t="str">
        <f t="shared" ref="BD66:BD129" si="140">CONCATENATE($A66,BD$1)</f>
        <v>ZX374417</v>
      </c>
      <c r="BE66" s="62" t="str">
        <f t="shared" ref="BE66:BE97" si="141">IF(ISNA(VLOOKUP(BD66,$BW$1:$BX$998,2,FALSE))=TRUE,"",VLOOKUP(BD66,$BW$1:$BX$998,2,FALSE))</f>
        <v/>
      </c>
      <c r="BF66" s="62" t="str">
        <f t="shared" ref="BF66:BF129" si="142">IF((COUNTBLANK(BE66)+COUNTBLANK(BB66))=0," + ","")</f>
        <v/>
      </c>
      <c r="BG66" s="64" t="str">
        <f t="shared" ref="BG66:BG129" si="143">CONCATENATE($A66,BG$1)</f>
        <v>ZX374418</v>
      </c>
      <c r="BH66" s="64" t="str">
        <f t="shared" ref="BH66:BH97" si="144">IF(ISNA(VLOOKUP(BG66,$BW$1:$BX$998,2,FALSE))=TRUE,"",VLOOKUP(BG66,$BW$1:$BX$998,2,FALSE))</f>
        <v/>
      </c>
      <c r="BI66" s="64" t="str">
        <f t="shared" si="76"/>
        <v/>
      </c>
      <c r="BJ66" s="62" t="str">
        <f t="shared" ref="BJ66:BJ129" si="145">CONCATENATE($A66,BJ$1)</f>
        <v>ZX374419</v>
      </c>
      <c r="BK66" s="62" t="str">
        <f t="shared" ref="BK66:BK97" si="146">IF(ISNA(VLOOKUP(BJ66,$BW$1:$BX$998,2,FALSE))=TRUE,"",VLOOKUP(BJ66,$BW$1:$BX$998,2,FALSE))</f>
        <v/>
      </c>
      <c r="BL66" s="62" t="str">
        <f t="shared" ref="BL66:BL129" si="147">IF((COUNTBLANK(BK66)+COUNTBLANK(BH66))=0," + ","")</f>
        <v/>
      </c>
      <c r="BM66" s="64" t="str">
        <f t="shared" ref="BM66:BM129" si="148">CONCATENATE($A66,BM$1)</f>
        <v>ZX374420</v>
      </c>
      <c r="BN66" s="64" t="str">
        <f t="shared" ref="BN66:BN97" si="149">IF(ISNA(VLOOKUP(BM66,$BW$1:$BX$998,2,FALSE))=TRUE,"",VLOOKUP(BM66,$BW$1:$BX$998,2,FALSE))</f>
        <v/>
      </c>
      <c r="BO66" s="64" t="str">
        <f t="shared" si="66"/>
        <v/>
      </c>
      <c r="BQ66" s="59">
        <v>66.099999999999994</v>
      </c>
      <c r="BR66" s="80" t="e">
        <f>IF($CA$2="ja",IF(#REF!="Visueel",#REF!,"data"),#REF!)</f>
        <v>#REF!</v>
      </c>
      <c r="BS66" s="59" t="e">
        <f>#REF!</f>
        <v>#REF!</v>
      </c>
      <c r="BT66" s="56">
        <f t="shared" si="68"/>
        <v>33.200000000000003</v>
      </c>
      <c r="BU66" s="57" t="e">
        <f t="shared" si="99"/>
        <v>#REF!</v>
      </c>
      <c r="BV66" s="56">
        <f>COUNTIF(BU66:BU998,BU66)</f>
        <v>933</v>
      </c>
      <c r="BW66" s="57" t="e">
        <f t="shared" si="77"/>
        <v>#REF!</v>
      </c>
      <c r="BX66" s="57" t="e">
        <f t="shared" si="100"/>
        <v>#REF!</v>
      </c>
    </row>
    <row r="67" spans="1:76" x14ac:dyDescent="0.2">
      <c r="A67" s="73" t="str">
        <f>'124'!F68</f>
        <v>ZX3745</v>
      </c>
      <c r="B67" s="71" t="str">
        <f t="shared" ref="B67:B130" si="150">CONCATENATE(C67,D67)</f>
        <v>-</v>
      </c>
      <c r="C67" s="74" t="str">
        <f t="shared" ref="C67:C130" si="151">CONCATENATE(E67,F67,G67,BN67,BO67,BK67,BL67,BH67,BI67,BE67,BF67,BB67,BC67,AY67,AZ67,AV67,AW67,AS67,AT67,AP67,AQ67,AM67,AN67)</f>
        <v>-</v>
      </c>
      <c r="D67" s="74" t="str">
        <f t="shared" ref="D67:D130" si="152">CONCATENATE(AJ67,AK67,AG67,AH67,AD67,AE67,AA67,AB67,X67,Y67,U67,V67,R67,S67,O67,P67,L67,M67,I67,J67)</f>
        <v/>
      </c>
      <c r="E67" s="74" t="str">
        <f t="shared" si="101"/>
        <v>-</v>
      </c>
      <c r="F67" s="74" t="str">
        <f t="shared" si="102"/>
        <v/>
      </c>
      <c r="G67" s="74" t="str">
        <f t="shared" ref="G67:G130" si="153">IF($CA$2="ja",IF(COUNTBLANK(F67)=1,"",IF(F67=1," (visuele) route:  "," (visuele) routes: ")),IF(COUNTBLANK(F67)=1,"",IF(F67=1," route:  "," routes: ")))</f>
        <v/>
      </c>
      <c r="H67" s="62" t="str">
        <f t="shared" ref="H67:H130" si="154">CONCATENATE($A67,H$1)</f>
        <v>ZX37451</v>
      </c>
      <c r="I67" s="62" t="str">
        <f t="shared" si="103"/>
        <v/>
      </c>
      <c r="J67" s="62"/>
      <c r="K67" s="64" t="str">
        <f t="shared" si="104"/>
        <v>ZX37452</v>
      </c>
      <c r="L67" s="64" t="str">
        <f t="shared" si="105"/>
        <v/>
      </c>
      <c r="M67" s="64" t="str">
        <f t="shared" ref="M67:M130" si="155">IF((COUNTBLANK(L67)+COUNTBLANK(I67))=0," + ","")</f>
        <v/>
      </c>
      <c r="N67" s="62" t="str">
        <f t="shared" si="106"/>
        <v>ZX37453</v>
      </c>
      <c r="O67" s="62" t="str">
        <f t="shared" si="107"/>
        <v/>
      </c>
      <c r="P67" s="62" t="str">
        <f t="shared" si="67"/>
        <v/>
      </c>
      <c r="Q67" s="64" t="str">
        <f t="shared" si="108"/>
        <v>ZX37454</v>
      </c>
      <c r="R67" s="64" t="str">
        <f t="shared" si="109"/>
        <v/>
      </c>
      <c r="S67" s="64" t="str">
        <f t="shared" si="69"/>
        <v/>
      </c>
      <c r="T67" s="62" t="str">
        <f t="shared" si="110"/>
        <v>ZX37455</v>
      </c>
      <c r="U67" s="62" t="str">
        <f t="shared" si="111"/>
        <v/>
      </c>
      <c r="V67" s="62" t="str">
        <f t="shared" si="112"/>
        <v/>
      </c>
      <c r="W67" s="64" t="str">
        <f t="shared" si="113"/>
        <v>ZX37456</v>
      </c>
      <c r="X67" s="64" t="str">
        <f t="shared" si="114"/>
        <v/>
      </c>
      <c r="Y67" s="64" t="str">
        <f t="shared" si="70"/>
        <v/>
      </c>
      <c r="Z67" s="62" t="str">
        <f t="shared" si="115"/>
        <v>ZX37457</v>
      </c>
      <c r="AA67" s="62" t="str">
        <f t="shared" si="116"/>
        <v/>
      </c>
      <c r="AB67" s="62" t="str">
        <f t="shared" si="117"/>
        <v/>
      </c>
      <c r="AC67" s="64" t="str">
        <f t="shared" si="118"/>
        <v>ZX37458</v>
      </c>
      <c r="AD67" s="64" t="str">
        <f t="shared" si="119"/>
        <v/>
      </c>
      <c r="AE67" s="64" t="str">
        <f t="shared" si="71"/>
        <v/>
      </c>
      <c r="AF67" s="62" t="str">
        <f t="shared" si="120"/>
        <v>ZX37459</v>
      </c>
      <c r="AG67" s="62" t="str">
        <f t="shared" si="121"/>
        <v/>
      </c>
      <c r="AH67" s="62" t="str">
        <f t="shared" si="122"/>
        <v/>
      </c>
      <c r="AI67" s="64" t="str">
        <f t="shared" si="123"/>
        <v>ZX374510</v>
      </c>
      <c r="AJ67" s="64" t="str">
        <f t="shared" si="124"/>
        <v/>
      </c>
      <c r="AK67" s="64" t="str">
        <f t="shared" si="72"/>
        <v/>
      </c>
      <c r="AL67" s="62" t="str">
        <f t="shared" si="125"/>
        <v>ZX374511</v>
      </c>
      <c r="AM67" s="62" t="str">
        <f t="shared" si="126"/>
        <v/>
      </c>
      <c r="AN67" s="62" t="str">
        <f t="shared" si="127"/>
        <v/>
      </c>
      <c r="AO67" s="64" t="str">
        <f t="shared" si="128"/>
        <v>ZX374512</v>
      </c>
      <c r="AP67" s="64" t="str">
        <f t="shared" si="129"/>
        <v/>
      </c>
      <c r="AQ67" s="64" t="str">
        <f t="shared" si="73"/>
        <v/>
      </c>
      <c r="AR67" s="62" t="str">
        <f t="shared" si="130"/>
        <v>ZX374513</v>
      </c>
      <c r="AS67" s="62" t="str">
        <f t="shared" si="131"/>
        <v/>
      </c>
      <c r="AT67" s="62" t="str">
        <f t="shared" si="132"/>
        <v/>
      </c>
      <c r="AU67" s="64" t="str">
        <f t="shared" si="133"/>
        <v>ZX374514</v>
      </c>
      <c r="AV67" s="64" t="str">
        <f t="shared" si="134"/>
        <v/>
      </c>
      <c r="AW67" s="64" t="str">
        <f t="shared" si="74"/>
        <v/>
      </c>
      <c r="AX67" s="62" t="str">
        <f t="shared" si="135"/>
        <v>ZX374515</v>
      </c>
      <c r="AY67" s="62" t="str">
        <f t="shared" si="136"/>
        <v/>
      </c>
      <c r="AZ67" s="62" t="str">
        <f t="shared" si="137"/>
        <v/>
      </c>
      <c r="BA67" s="64" t="str">
        <f t="shared" si="138"/>
        <v>ZX374516</v>
      </c>
      <c r="BB67" s="64" t="str">
        <f t="shared" si="139"/>
        <v/>
      </c>
      <c r="BC67" s="64" t="str">
        <f t="shared" si="75"/>
        <v/>
      </c>
      <c r="BD67" s="62" t="str">
        <f t="shared" si="140"/>
        <v>ZX374517</v>
      </c>
      <c r="BE67" s="62" t="str">
        <f t="shared" si="141"/>
        <v/>
      </c>
      <c r="BF67" s="62" t="str">
        <f t="shared" si="142"/>
        <v/>
      </c>
      <c r="BG67" s="64" t="str">
        <f t="shared" si="143"/>
        <v>ZX374518</v>
      </c>
      <c r="BH67" s="64" t="str">
        <f t="shared" si="144"/>
        <v/>
      </c>
      <c r="BI67" s="64" t="str">
        <f t="shared" si="76"/>
        <v/>
      </c>
      <c r="BJ67" s="62" t="str">
        <f t="shared" si="145"/>
        <v>ZX374519</v>
      </c>
      <c r="BK67" s="62" t="str">
        <f t="shared" si="146"/>
        <v/>
      </c>
      <c r="BL67" s="62" t="str">
        <f t="shared" si="147"/>
        <v/>
      </c>
      <c r="BM67" s="64" t="str">
        <f t="shared" si="148"/>
        <v>ZX374520</v>
      </c>
      <c r="BN67" s="64" t="str">
        <f t="shared" si="149"/>
        <v/>
      </c>
      <c r="BO67" s="64" t="str">
        <f t="shared" ref="BO67:BO130" si="156">IF((COUNTBLANK(BN67)+COUNTBLANK(BK67))=0," + ","")</f>
        <v/>
      </c>
      <c r="BQ67" s="59">
        <v>67.099999999999994</v>
      </c>
      <c r="BR67" s="80" t="e">
        <f>IF($CA$2="ja",IF(#REF!="Visueel",#REF!,"data"),#REF!)</f>
        <v>#REF!</v>
      </c>
      <c r="BS67" s="59" t="e">
        <f>#REF!</f>
        <v>#REF!</v>
      </c>
      <c r="BT67" s="56">
        <f t="shared" si="68"/>
        <v>34.1</v>
      </c>
      <c r="BU67" s="57" t="e">
        <f t="shared" si="99"/>
        <v>#REF!</v>
      </c>
      <c r="BV67" s="56">
        <f>COUNTIF(BU67:BU998,BU67)</f>
        <v>932</v>
      </c>
      <c r="BW67" s="57" t="e">
        <f t="shared" si="77"/>
        <v>#REF!</v>
      </c>
      <c r="BX67" s="57" t="e">
        <f t="shared" si="100"/>
        <v>#REF!</v>
      </c>
    </row>
    <row r="68" spans="1:76" x14ac:dyDescent="0.2">
      <c r="A68" s="73" t="str">
        <f>'124'!F69</f>
        <v>ZX3746</v>
      </c>
      <c r="B68" s="71" t="str">
        <f t="shared" si="150"/>
        <v>-</v>
      </c>
      <c r="C68" s="74" t="str">
        <f t="shared" si="151"/>
        <v>-</v>
      </c>
      <c r="D68" s="74" t="str">
        <f t="shared" si="152"/>
        <v/>
      </c>
      <c r="E68" s="74" t="str">
        <f t="shared" si="101"/>
        <v>-</v>
      </c>
      <c r="F68" s="74" t="str">
        <f t="shared" si="102"/>
        <v/>
      </c>
      <c r="G68" s="74" t="str">
        <f t="shared" si="153"/>
        <v/>
      </c>
      <c r="H68" s="62" t="str">
        <f t="shared" si="154"/>
        <v>ZX37461</v>
      </c>
      <c r="I68" s="62" t="str">
        <f t="shared" si="103"/>
        <v/>
      </c>
      <c r="J68" s="62"/>
      <c r="K68" s="64" t="str">
        <f t="shared" si="104"/>
        <v>ZX37462</v>
      </c>
      <c r="L68" s="64" t="str">
        <f t="shared" si="105"/>
        <v/>
      </c>
      <c r="M68" s="64" t="str">
        <f t="shared" si="155"/>
        <v/>
      </c>
      <c r="N68" s="62" t="str">
        <f t="shared" si="106"/>
        <v>ZX37463</v>
      </c>
      <c r="O68" s="62" t="str">
        <f t="shared" si="107"/>
        <v/>
      </c>
      <c r="P68" s="62" t="str">
        <f t="shared" ref="P68:P131" si="157">IF((COUNTBLANK(O68)+COUNTBLANK(L68))=0," + ","")</f>
        <v/>
      </c>
      <c r="Q68" s="64" t="str">
        <f t="shared" si="108"/>
        <v>ZX37464</v>
      </c>
      <c r="R68" s="64" t="str">
        <f t="shared" si="109"/>
        <v/>
      </c>
      <c r="S68" s="64" t="str">
        <f t="shared" si="69"/>
        <v/>
      </c>
      <c r="T68" s="62" t="str">
        <f t="shared" si="110"/>
        <v>ZX37465</v>
      </c>
      <c r="U68" s="62" t="str">
        <f t="shared" si="111"/>
        <v/>
      </c>
      <c r="V68" s="62" t="str">
        <f t="shared" si="112"/>
        <v/>
      </c>
      <c r="W68" s="64" t="str">
        <f t="shared" si="113"/>
        <v>ZX37466</v>
      </c>
      <c r="X68" s="64" t="str">
        <f t="shared" si="114"/>
        <v/>
      </c>
      <c r="Y68" s="64" t="str">
        <f t="shared" si="70"/>
        <v/>
      </c>
      <c r="Z68" s="62" t="str">
        <f t="shared" si="115"/>
        <v>ZX37467</v>
      </c>
      <c r="AA68" s="62" t="str">
        <f t="shared" si="116"/>
        <v/>
      </c>
      <c r="AB68" s="62" t="str">
        <f t="shared" si="117"/>
        <v/>
      </c>
      <c r="AC68" s="64" t="str">
        <f t="shared" si="118"/>
        <v>ZX37468</v>
      </c>
      <c r="AD68" s="64" t="str">
        <f t="shared" si="119"/>
        <v/>
      </c>
      <c r="AE68" s="64" t="str">
        <f t="shared" si="71"/>
        <v/>
      </c>
      <c r="AF68" s="62" t="str">
        <f t="shared" si="120"/>
        <v>ZX37469</v>
      </c>
      <c r="AG68" s="62" t="str">
        <f t="shared" si="121"/>
        <v/>
      </c>
      <c r="AH68" s="62" t="str">
        <f t="shared" si="122"/>
        <v/>
      </c>
      <c r="AI68" s="64" t="str">
        <f t="shared" si="123"/>
        <v>ZX374610</v>
      </c>
      <c r="AJ68" s="64" t="str">
        <f t="shared" si="124"/>
        <v/>
      </c>
      <c r="AK68" s="64" t="str">
        <f t="shared" si="72"/>
        <v/>
      </c>
      <c r="AL68" s="62" t="str">
        <f t="shared" si="125"/>
        <v>ZX374611</v>
      </c>
      <c r="AM68" s="62" t="str">
        <f t="shared" si="126"/>
        <v/>
      </c>
      <c r="AN68" s="62" t="str">
        <f t="shared" si="127"/>
        <v/>
      </c>
      <c r="AO68" s="64" t="str">
        <f t="shared" si="128"/>
        <v>ZX374612</v>
      </c>
      <c r="AP68" s="64" t="str">
        <f t="shared" si="129"/>
        <v/>
      </c>
      <c r="AQ68" s="64" t="str">
        <f t="shared" si="73"/>
        <v/>
      </c>
      <c r="AR68" s="62" t="str">
        <f t="shared" si="130"/>
        <v>ZX374613</v>
      </c>
      <c r="AS68" s="62" t="str">
        <f t="shared" si="131"/>
        <v/>
      </c>
      <c r="AT68" s="62" t="str">
        <f t="shared" si="132"/>
        <v/>
      </c>
      <c r="AU68" s="64" t="str">
        <f t="shared" si="133"/>
        <v>ZX374614</v>
      </c>
      <c r="AV68" s="64" t="str">
        <f t="shared" si="134"/>
        <v/>
      </c>
      <c r="AW68" s="64" t="str">
        <f t="shared" si="74"/>
        <v/>
      </c>
      <c r="AX68" s="62" t="str">
        <f t="shared" si="135"/>
        <v>ZX374615</v>
      </c>
      <c r="AY68" s="62" t="str">
        <f t="shared" si="136"/>
        <v/>
      </c>
      <c r="AZ68" s="62" t="str">
        <f t="shared" si="137"/>
        <v/>
      </c>
      <c r="BA68" s="64" t="str">
        <f t="shared" si="138"/>
        <v>ZX374616</v>
      </c>
      <c r="BB68" s="64" t="str">
        <f t="shared" si="139"/>
        <v/>
      </c>
      <c r="BC68" s="64" t="str">
        <f t="shared" si="75"/>
        <v/>
      </c>
      <c r="BD68" s="62" t="str">
        <f t="shared" si="140"/>
        <v>ZX374617</v>
      </c>
      <c r="BE68" s="62" t="str">
        <f t="shared" si="141"/>
        <v/>
      </c>
      <c r="BF68" s="62" t="str">
        <f t="shared" si="142"/>
        <v/>
      </c>
      <c r="BG68" s="64" t="str">
        <f t="shared" si="143"/>
        <v>ZX374618</v>
      </c>
      <c r="BH68" s="64" t="str">
        <f t="shared" si="144"/>
        <v/>
      </c>
      <c r="BI68" s="64" t="str">
        <f t="shared" si="76"/>
        <v/>
      </c>
      <c r="BJ68" s="62" t="str">
        <f t="shared" si="145"/>
        <v>ZX374619</v>
      </c>
      <c r="BK68" s="62" t="str">
        <f t="shared" si="146"/>
        <v/>
      </c>
      <c r="BL68" s="62" t="str">
        <f t="shared" si="147"/>
        <v/>
      </c>
      <c r="BM68" s="64" t="str">
        <f t="shared" si="148"/>
        <v>ZX374620</v>
      </c>
      <c r="BN68" s="64" t="str">
        <f t="shared" si="149"/>
        <v/>
      </c>
      <c r="BO68" s="64" t="str">
        <f t="shared" si="156"/>
        <v/>
      </c>
      <c r="BQ68" s="59">
        <v>68.099999999999994</v>
      </c>
      <c r="BR68" s="80" t="e">
        <f>IF($CA$2="ja",IF(#REF!="Visueel",#REF!,"data"),#REF!)</f>
        <v>#REF!</v>
      </c>
      <c r="BS68" s="59" t="e">
        <f>#REF!</f>
        <v>#REF!</v>
      </c>
      <c r="BT68" s="56">
        <f t="shared" si="68"/>
        <v>34.200000000000003</v>
      </c>
      <c r="BU68" s="57" t="e">
        <f t="shared" si="99"/>
        <v>#REF!</v>
      </c>
      <c r="BV68" s="56">
        <f>COUNTIF(BU68:BU998,BU68)</f>
        <v>931</v>
      </c>
      <c r="BW68" s="57" t="e">
        <f t="shared" si="77"/>
        <v>#REF!</v>
      </c>
      <c r="BX68" s="57" t="e">
        <f t="shared" si="100"/>
        <v>#REF!</v>
      </c>
    </row>
    <row r="69" spans="1:76" x14ac:dyDescent="0.2">
      <c r="A69" s="73" t="str">
        <f>'124'!F70</f>
        <v>ZX3747</v>
      </c>
      <c r="B69" s="71" t="str">
        <f t="shared" si="150"/>
        <v>-</v>
      </c>
      <c r="C69" s="74" t="str">
        <f t="shared" si="151"/>
        <v>-</v>
      </c>
      <c r="D69" s="74" t="str">
        <f t="shared" si="152"/>
        <v/>
      </c>
      <c r="E69" s="74" t="str">
        <f t="shared" si="101"/>
        <v>-</v>
      </c>
      <c r="F69" s="74" t="str">
        <f t="shared" si="102"/>
        <v/>
      </c>
      <c r="G69" s="74" t="str">
        <f t="shared" si="153"/>
        <v/>
      </c>
      <c r="H69" s="62" t="str">
        <f t="shared" si="154"/>
        <v>ZX37471</v>
      </c>
      <c r="I69" s="62" t="str">
        <f t="shared" si="103"/>
        <v/>
      </c>
      <c r="J69" s="62"/>
      <c r="K69" s="64" t="str">
        <f t="shared" si="104"/>
        <v>ZX37472</v>
      </c>
      <c r="L69" s="64" t="str">
        <f t="shared" si="105"/>
        <v/>
      </c>
      <c r="M69" s="64" t="str">
        <f t="shared" si="155"/>
        <v/>
      </c>
      <c r="N69" s="62" t="str">
        <f t="shared" si="106"/>
        <v>ZX37473</v>
      </c>
      <c r="O69" s="62" t="str">
        <f t="shared" si="107"/>
        <v/>
      </c>
      <c r="P69" s="62" t="str">
        <f t="shared" si="157"/>
        <v/>
      </c>
      <c r="Q69" s="64" t="str">
        <f t="shared" si="108"/>
        <v>ZX37474</v>
      </c>
      <c r="R69" s="64" t="str">
        <f t="shared" si="109"/>
        <v/>
      </c>
      <c r="S69" s="64" t="str">
        <f t="shared" si="69"/>
        <v/>
      </c>
      <c r="T69" s="62" t="str">
        <f t="shared" si="110"/>
        <v>ZX37475</v>
      </c>
      <c r="U69" s="62" t="str">
        <f t="shared" si="111"/>
        <v/>
      </c>
      <c r="V69" s="62" t="str">
        <f t="shared" si="112"/>
        <v/>
      </c>
      <c r="W69" s="64" t="str">
        <f t="shared" si="113"/>
        <v>ZX37476</v>
      </c>
      <c r="X69" s="64" t="str">
        <f t="shared" si="114"/>
        <v/>
      </c>
      <c r="Y69" s="64" t="str">
        <f t="shared" si="70"/>
        <v/>
      </c>
      <c r="Z69" s="62" t="str">
        <f t="shared" si="115"/>
        <v>ZX37477</v>
      </c>
      <c r="AA69" s="62" t="str">
        <f t="shared" si="116"/>
        <v/>
      </c>
      <c r="AB69" s="62" t="str">
        <f t="shared" si="117"/>
        <v/>
      </c>
      <c r="AC69" s="64" t="str">
        <f t="shared" si="118"/>
        <v>ZX37478</v>
      </c>
      <c r="AD69" s="64" t="str">
        <f t="shared" si="119"/>
        <v/>
      </c>
      <c r="AE69" s="64" t="str">
        <f t="shared" si="71"/>
        <v/>
      </c>
      <c r="AF69" s="62" t="str">
        <f t="shared" si="120"/>
        <v>ZX37479</v>
      </c>
      <c r="AG69" s="62" t="str">
        <f t="shared" si="121"/>
        <v/>
      </c>
      <c r="AH69" s="62" t="str">
        <f t="shared" si="122"/>
        <v/>
      </c>
      <c r="AI69" s="64" t="str">
        <f t="shared" si="123"/>
        <v>ZX374710</v>
      </c>
      <c r="AJ69" s="64" t="str">
        <f t="shared" si="124"/>
        <v/>
      </c>
      <c r="AK69" s="64" t="str">
        <f t="shared" si="72"/>
        <v/>
      </c>
      <c r="AL69" s="62" t="str">
        <f t="shared" si="125"/>
        <v>ZX374711</v>
      </c>
      <c r="AM69" s="62" t="str">
        <f t="shared" si="126"/>
        <v/>
      </c>
      <c r="AN69" s="62" t="str">
        <f t="shared" si="127"/>
        <v/>
      </c>
      <c r="AO69" s="64" t="str">
        <f t="shared" si="128"/>
        <v>ZX374712</v>
      </c>
      <c r="AP69" s="64" t="str">
        <f t="shared" si="129"/>
        <v/>
      </c>
      <c r="AQ69" s="64" t="str">
        <f t="shared" si="73"/>
        <v/>
      </c>
      <c r="AR69" s="62" t="str">
        <f t="shared" si="130"/>
        <v>ZX374713</v>
      </c>
      <c r="AS69" s="62" t="str">
        <f t="shared" si="131"/>
        <v/>
      </c>
      <c r="AT69" s="62" t="str">
        <f t="shared" si="132"/>
        <v/>
      </c>
      <c r="AU69" s="64" t="str">
        <f t="shared" si="133"/>
        <v>ZX374714</v>
      </c>
      <c r="AV69" s="64" t="str">
        <f t="shared" si="134"/>
        <v/>
      </c>
      <c r="AW69" s="64" t="str">
        <f t="shared" si="74"/>
        <v/>
      </c>
      <c r="AX69" s="62" t="str">
        <f t="shared" si="135"/>
        <v>ZX374715</v>
      </c>
      <c r="AY69" s="62" t="str">
        <f t="shared" si="136"/>
        <v/>
      </c>
      <c r="AZ69" s="62" t="str">
        <f t="shared" si="137"/>
        <v/>
      </c>
      <c r="BA69" s="64" t="str">
        <f t="shared" si="138"/>
        <v>ZX374716</v>
      </c>
      <c r="BB69" s="64" t="str">
        <f t="shared" si="139"/>
        <v/>
      </c>
      <c r="BC69" s="64" t="str">
        <f t="shared" si="75"/>
        <v/>
      </c>
      <c r="BD69" s="62" t="str">
        <f t="shared" si="140"/>
        <v>ZX374717</v>
      </c>
      <c r="BE69" s="62" t="str">
        <f t="shared" si="141"/>
        <v/>
      </c>
      <c r="BF69" s="62" t="str">
        <f t="shared" si="142"/>
        <v/>
      </c>
      <c r="BG69" s="64" t="str">
        <f t="shared" si="143"/>
        <v>ZX374718</v>
      </c>
      <c r="BH69" s="64" t="str">
        <f t="shared" si="144"/>
        <v/>
      </c>
      <c r="BI69" s="64" t="str">
        <f t="shared" si="76"/>
        <v/>
      </c>
      <c r="BJ69" s="62" t="str">
        <f t="shared" si="145"/>
        <v>ZX374719</v>
      </c>
      <c r="BK69" s="62" t="str">
        <f t="shared" si="146"/>
        <v/>
      </c>
      <c r="BL69" s="62" t="str">
        <f t="shared" si="147"/>
        <v/>
      </c>
      <c r="BM69" s="64" t="str">
        <f t="shared" si="148"/>
        <v>ZX374720</v>
      </c>
      <c r="BN69" s="64" t="str">
        <f t="shared" si="149"/>
        <v/>
      </c>
      <c r="BO69" s="64" t="str">
        <f t="shared" si="156"/>
        <v/>
      </c>
      <c r="BQ69" s="59">
        <v>69.099999999999994</v>
      </c>
      <c r="BR69" s="80" t="e">
        <f>IF($CA$2="ja",IF(#REF!="Visueel",#REF!,"data"),#REF!)</f>
        <v>#REF!</v>
      </c>
      <c r="BS69" s="59" t="e">
        <f>#REF!</f>
        <v>#REF!</v>
      </c>
      <c r="BT69" s="56">
        <f t="shared" ref="BT69:BT132" si="158">BT67+1</f>
        <v>35.1</v>
      </c>
      <c r="BU69" s="57" t="e">
        <f t="shared" si="99"/>
        <v>#REF!</v>
      </c>
      <c r="BV69" s="56">
        <f>COUNTIF(BU69:BU998,BU69)</f>
        <v>930</v>
      </c>
      <c r="BW69" s="57" t="e">
        <f t="shared" si="77"/>
        <v>#REF!</v>
      </c>
      <c r="BX69" s="57" t="e">
        <f t="shared" si="100"/>
        <v>#REF!</v>
      </c>
    </row>
    <row r="70" spans="1:76" x14ac:dyDescent="0.2">
      <c r="A70" s="73" t="str">
        <f>'124'!F71</f>
        <v>ZX3748</v>
      </c>
      <c r="B70" s="71" t="str">
        <f t="shared" si="150"/>
        <v>-</v>
      </c>
      <c r="C70" s="74" t="str">
        <f t="shared" si="151"/>
        <v>-</v>
      </c>
      <c r="D70" s="74" t="str">
        <f t="shared" si="152"/>
        <v/>
      </c>
      <c r="E70" s="74" t="str">
        <f t="shared" si="101"/>
        <v>-</v>
      </c>
      <c r="F70" s="74" t="str">
        <f t="shared" si="102"/>
        <v/>
      </c>
      <c r="G70" s="74" t="str">
        <f t="shared" si="153"/>
        <v/>
      </c>
      <c r="H70" s="62" t="str">
        <f t="shared" si="154"/>
        <v>ZX37481</v>
      </c>
      <c r="I70" s="62" t="str">
        <f t="shared" si="103"/>
        <v/>
      </c>
      <c r="J70" s="62"/>
      <c r="K70" s="64" t="str">
        <f t="shared" si="104"/>
        <v>ZX37482</v>
      </c>
      <c r="L70" s="64" t="str">
        <f t="shared" si="105"/>
        <v/>
      </c>
      <c r="M70" s="64" t="str">
        <f t="shared" si="155"/>
        <v/>
      </c>
      <c r="N70" s="62" t="str">
        <f t="shared" si="106"/>
        <v>ZX37483</v>
      </c>
      <c r="O70" s="62" t="str">
        <f t="shared" si="107"/>
        <v/>
      </c>
      <c r="P70" s="62" t="str">
        <f t="shared" si="157"/>
        <v/>
      </c>
      <c r="Q70" s="64" t="str">
        <f t="shared" si="108"/>
        <v>ZX37484</v>
      </c>
      <c r="R70" s="64" t="str">
        <f t="shared" si="109"/>
        <v/>
      </c>
      <c r="S70" s="64" t="str">
        <f t="shared" si="69"/>
        <v/>
      </c>
      <c r="T70" s="62" t="str">
        <f t="shared" si="110"/>
        <v>ZX37485</v>
      </c>
      <c r="U70" s="62" t="str">
        <f t="shared" si="111"/>
        <v/>
      </c>
      <c r="V70" s="62" t="str">
        <f t="shared" si="112"/>
        <v/>
      </c>
      <c r="W70" s="64" t="str">
        <f t="shared" si="113"/>
        <v>ZX37486</v>
      </c>
      <c r="X70" s="64" t="str">
        <f t="shared" si="114"/>
        <v/>
      </c>
      <c r="Y70" s="64" t="str">
        <f t="shared" si="70"/>
        <v/>
      </c>
      <c r="Z70" s="62" t="str">
        <f t="shared" si="115"/>
        <v>ZX37487</v>
      </c>
      <c r="AA70" s="62" t="str">
        <f t="shared" si="116"/>
        <v/>
      </c>
      <c r="AB70" s="62" t="str">
        <f t="shared" si="117"/>
        <v/>
      </c>
      <c r="AC70" s="64" t="str">
        <f t="shared" si="118"/>
        <v>ZX37488</v>
      </c>
      <c r="AD70" s="64" t="str">
        <f t="shared" si="119"/>
        <v/>
      </c>
      <c r="AE70" s="64" t="str">
        <f t="shared" si="71"/>
        <v/>
      </c>
      <c r="AF70" s="62" t="str">
        <f t="shared" si="120"/>
        <v>ZX37489</v>
      </c>
      <c r="AG70" s="62" t="str">
        <f t="shared" si="121"/>
        <v/>
      </c>
      <c r="AH70" s="62" t="str">
        <f t="shared" si="122"/>
        <v/>
      </c>
      <c r="AI70" s="64" t="str">
        <f t="shared" si="123"/>
        <v>ZX374810</v>
      </c>
      <c r="AJ70" s="64" t="str">
        <f t="shared" si="124"/>
        <v/>
      </c>
      <c r="AK70" s="64" t="str">
        <f t="shared" si="72"/>
        <v/>
      </c>
      <c r="AL70" s="62" t="str">
        <f t="shared" si="125"/>
        <v>ZX374811</v>
      </c>
      <c r="AM70" s="62" t="str">
        <f t="shared" si="126"/>
        <v/>
      </c>
      <c r="AN70" s="62" t="str">
        <f t="shared" si="127"/>
        <v/>
      </c>
      <c r="AO70" s="64" t="str">
        <f t="shared" si="128"/>
        <v>ZX374812</v>
      </c>
      <c r="AP70" s="64" t="str">
        <f t="shared" si="129"/>
        <v/>
      </c>
      <c r="AQ70" s="64" t="str">
        <f t="shared" si="73"/>
        <v/>
      </c>
      <c r="AR70" s="62" t="str">
        <f t="shared" si="130"/>
        <v>ZX374813</v>
      </c>
      <c r="AS70" s="62" t="str">
        <f t="shared" si="131"/>
        <v/>
      </c>
      <c r="AT70" s="62" t="str">
        <f t="shared" si="132"/>
        <v/>
      </c>
      <c r="AU70" s="64" t="str">
        <f t="shared" si="133"/>
        <v>ZX374814</v>
      </c>
      <c r="AV70" s="64" t="str">
        <f t="shared" si="134"/>
        <v/>
      </c>
      <c r="AW70" s="64" t="str">
        <f t="shared" si="74"/>
        <v/>
      </c>
      <c r="AX70" s="62" t="str">
        <f t="shared" si="135"/>
        <v>ZX374815</v>
      </c>
      <c r="AY70" s="62" t="str">
        <f t="shared" si="136"/>
        <v/>
      </c>
      <c r="AZ70" s="62" t="str">
        <f t="shared" si="137"/>
        <v/>
      </c>
      <c r="BA70" s="64" t="str">
        <f t="shared" si="138"/>
        <v>ZX374816</v>
      </c>
      <c r="BB70" s="64" t="str">
        <f t="shared" si="139"/>
        <v/>
      </c>
      <c r="BC70" s="64" t="str">
        <f t="shared" si="75"/>
        <v/>
      </c>
      <c r="BD70" s="62" t="str">
        <f t="shared" si="140"/>
        <v>ZX374817</v>
      </c>
      <c r="BE70" s="62" t="str">
        <f t="shared" si="141"/>
        <v/>
      </c>
      <c r="BF70" s="62" t="str">
        <f t="shared" si="142"/>
        <v/>
      </c>
      <c r="BG70" s="64" t="str">
        <f t="shared" si="143"/>
        <v>ZX374818</v>
      </c>
      <c r="BH70" s="64" t="str">
        <f t="shared" si="144"/>
        <v/>
      </c>
      <c r="BI70" s="64" t="str">
        <f t="shared" si="76"/>
        <v/>
      </c>
      <c r="BJ70" s="62" t="str">
        <f t="shared" si="145"/>
        <v>ZX374819</v>
      </c>
      <c r="BK70" s="62" t="str">
        <f t="shared" si="146"/>
        <v/>
      </c>
      <c r="BL70" s="62" t="str">
        <f t="shared" si="147"/>
        <v/>
      </c>
      <c r="BM70" s="64" t="str">
        <f t="shared" si="148"/>
        <v>ZX374820</v>
      </c>
      <c r="BN70" s="64" t="str">
        <f t="shared" si="149"/>
        <v/>
      </c>
      <c r="BO70" s="64" t="str">
        <f t="shared" si="156"/>
        <v/>
      </c>
      <c r="BQ70" s="59">
        <v>70.099999999999994</v>
      </c>
      <c r="BR70" s="80" t="e">
        <f>IF($CA$2="ja",IF(#REF!="Visueel",#REF!,"data"),#REF!)</f>
        <v>#REF!</v>
      </c>
      <c r="BS70" s="59" t="e">
        <f>#REF!</f>
        <v>#REF!</v>
      </c>
      <c r="BT70" s="56">
        <f t="shared" si="158"/>
        <v>35.200000000000003</v>
      </c>
      <c r="BU70" s="57" t="e">
        <f t="shared" si="99"/>
        <v>#REF!</v>
      </c>
      <c r="BV70" s="56">
        <f>COUNTIF(BU70:BU998,BU70)</f>
        <v>929</v>
      </c>
      <c r="BW70" s="57" t="e">
        <f t="shared" si="77"/>
        <v>#REF!</v>
      </c>
      <c r="BX70" s="57" t="e">
        <f t="shared" si="100"/>
        <v>#REF!</v>
      </c>
    </row>
    <row r="71" spans="1:76" x14ac:dyDescent="0.2">
      <c r="A71" s="73" t="str">
        <f>'124'!F72</f>
        <v>ZX3749</v>
      </c>
      <c r="B71" s="71" t="str">
        <f t="shared" si="150"/>
        <v>-</v>
      </c>
      <c r="C71" s="74" t="str">
        <f t="shared" si="151"/>
        <v>-</v>
      </c>
      <c r="D71" s="74" t="str">
        <f t="shared" si="152"/>
        <v/>
      </c>
      <c r="E71" s="74" t="str">
        <f t="shared" si="101"/>
        <v>-</v>
      </c>
      <c r="F71" s="74" t="str">
        <f t="shared" si="102"/>
        <v/>
      </c>
      <c r="G71" s="74" t="str">
        <f t="shared" si="153"/>
        <v/>
      </c>
      <c r="H71" s="62" t="str">
        <f t="shared" si="154"/>
        <v>ZX37491</v>
      </c>
      <c r="I71" s="62" t="str">
        <f t="shared" si="103"/>
        <v/>
      </c>
      <c r="J71" s="62"/>
      <c r="K71" s="64" t="str">
        <f t="shared" si="104"/>
        <v>ZX37492</v>
      </c>
      <c r="L71" s="64" t="str">
        <f t="shared" si="105"/>
        <v/>
      </c>
      <c r="M71" s="64" t="str">
        <f t="shared" si="155"/>
        <v/>
      </c>
      <c r="N71" s="62" t="str">
        <f t="shared" si="106"/>
        <v>ZX37493</v>
      </c>
      <c r="O71" s="62" t="str">
        <f t="shared" si="107"/>
        <v/>
      </c>
      <c r="P71" s="62" t="str">
        <f t="shared" si="157"/>
        <v/>
      </c>
      <c r="Q71" s="64" t="str">
        <f t="shared" si="108"/>
        <v>ZX37494</v>
      </c>
      <c r="R71" s="64" t="str">
        <f t="shared" si="109"/>
        <v/>
      </c>
      <c r="S71" s="64" t="str">
        <f t="shared" si="69"/>
        <v/>
      </c>
      <c r="T71" s="62" t="str">
        <f t="shared" si="110"/>
        <v>ZX37495</v>
      </c>
      <c r="U71" s="62" t="str">
        <f t="shared" si="111"/>
        <v/>
      </c>
      <c r="V71" s="62" t="str">
        <f t="shared" si="112"/>
        <v/>
      </c>
      <c r="W71" s="64" t="str">
        <f t="shared" si="113"/>
        <v>ZX37496</v>
      </c>
      <c r="X71" s="64" t="str">
        <f t="shared" si="114"/>
        <v/>
      </c>
      <c r="Y71" s="64" t="str">
        <f t="shared" si="70"/>
        <v/>
      </c>
      <c r="Z71" s="62" t="str">
        <f t="shared" si="115"/>
        <v>ZX37497</v>
      </c>
      <c r="AA71" s="62" t="str">
        <f t="shared" si="116"/>
        <v/>
      </c>
      <c r="AB71" s="62" t="str">
        <f t="shared" si="117"/>
        <v/>
      </c>
      <c r="AC71" s="64" t="str">
        <f t="shared" si="118"/>
        <v>ZX37498</v>
      </c>
      <c r="AD71" s="64" t="str">
        <f t="shared" si="119"/>
        <v/>
      </c>
      <c r="AE71" s="64" t="str">
        <f t="shared" si="71"/>
        <v/>
      </c>
      <c r="AF71" s="62" t="str">
        <f t="shared" si="120"/>
        <v>ZX37499</v>
      </c>
      <c r="AG71" s="62" t="str">
        <f t="shared" si="121"/>
        <v/>
      </c>
      <c r="AH71" s="62" t="str">
        <f t="shared" si="122"/>
        <v/>
      </c>
      <c r="AI71" s="64" t="str">
        <f t="shared" si="123"/>
        <v>ZX374910</v>
      </c>
      <c r="AJ71" s="64" t="str">
        <f t="shared" si="124"/>
        <v/>
      </c>
      <c r="AK71" s="64" t="str">
        <f t="shared" si="72"/>
        <v/>
      </c>
      <c r="AL71" s="62" t="str">
        <f t="shared" si="125"/>
        <v>ZX374911</v>
      </c>
      <c r="AM71" s="62" t="str">
        <f t="shared" si="126"/>
        <v/>
      </c>
      <c r="AN71" s="62" t="str">
        <f t="shared" si="127"/>
        <v/>
      </c>
      <c r="AO71" s="64" t="str">
        <f t="shared" si="128"/>
        <v>ZX374912</v>
      </c>
      <c r="AP71" s="64" t="str">
        <f t="shared" si="129"/>
        <v/>
      </c>
      <c r="AQ71" s="64" t="str">
        <f t="shared" si="73"/>
        <v/>
      </c>
      <c r="AR71" s="62" t="str">
        <f t="shared" si="130"/>
        <v>ZX374913</v>
      </c>
      <c r="AS71" s="62" t="str">
        <f t="shared" si="131"/>
        <v/>
      </c>
      <c r="AT71" s="62" t="str">
        <f t="shared" si="132"/>
        <v/>
      </c>
      <c r="AU71" s="64" t="str">
        <f t="shared" si="133"/>
        <v>ZX374914</v>
      </c>
      <c r="AV71" s="64" t="str">
        <f t="shared" si="134"/>
        <v/>
      </c>
      <c r="AW71" s="64" t="str">
        <f t="shared" si="74"/>
        <v/>
      </c>
      <c r="AX71" s="62" t="str">
        <f t="shared" si="135"/>
        <v>ZX374915</v>
      </c>
      <c r="AY71" s="62" t="str">
        <f t="shared" si="136"/>
        <v/>
      </c>
      <c r="AZ71" s="62" t="str">
        <f t="shared" si="137"/>
        <v/>
      </c>
      <c r="BA71" s="64" t="str">
        <f t="shared" si="138"/>
        <v>ZX374916</v>
      </c>
      <c r="BB71" s="64" t="str">
        <f t="shared" si="139"/>
        <v/>
      </c>
      <c r="BC71" s="64" t="str">
        <f t="shared" si="75"/>
        <v/>
      </c>
      <c r="BD71" s="62" t="str">
        <f t="shared" si="140"/>
        <v>ZX374917</v>
      </c>
      <c r="BE71" s="62" t="str">
        <f t="shared" si="141"/>
        <v/>
      </c>
      <c r="BF71" s="62" t="str">
        <f t="shared" si="142"/>
        <v/>
      </c>
      <c r="BG71" s="64" t="str">
        <f t="shared" si="143"/>
        <v>ZX374918</v>
      </c>
      <c r="BH71" s="64" t="str">
        <f t="shared" si="144"/>
        <v/>
      </c>
      <c r="BI71" s="64" t="str">
        <f t="shared" si="76"/>
        <v/>
      </c>
      <c r="BJ71" s="62" t="str">
        <f t="shared" si="145"/>
        <v>ZX374919</v>
      </c>
      <c r="BK71" s="62" t="str">
        <f t="shared" si="146"/>
        <v/>
      </c>
      <c r="BL71" s="62" t="str">
        <f t="shared" si="147"/>
        <v/>
      </c>
      <c r="BM71" s="64" t="str">
        <f t="shared" si="148"/>
        <v>ZX374920</v>
      </c>
      <c r="BN71" s="64" t="str">
        <f t="shared" si="149"/>
        <v/>
      </c>
      <c r="BO71" s="64" t="str">
        <f t="shared" si="156"/>
        <v/>
      </c>
      <c r="BQ71" s="59">
        <v>71.099999999999994</v>
      </c>
      <c r="BR71" s="80" t="e">
        <f>IF($CA$2="ja",IF(#REF!="Visueel",#REF!,"data"),#REF!)</f>
        <v>#REF!</v>
      </c>
      <c r="BS71" s="59" t="e">
        <f>#REF!</f>
        <v>#REF!</v>
      </c>
      <c r="BT71" s="56">
        <f t="shared" si="158"/>
        <v>36.1</v>
      </c>
      <c r="BU71" s="57" t="e">
        <f t="shared" si="99"/>
        <v>#REF!</v>
      </c>
      <c r="BV71" s="56">
        <f>COUNTIF(BU71:BU998,BU71)</f>
        <v>928</v>
      </c>
      <c r="BW71" s="57" t="e">
        <f t="shared" si="77"/>
        <v>#REF!</v>
      </c>
      <c r="BX71" s="57" t="e">
        <f t="shared" si="100"/>
        <v>#REF!</v>
      </c>
    </row>
    <row r="72" spans="1:76" x14ac:dyDescent="0.2">
      <c r="A72" s="73" t="str">
        <f>'124'!F73</f>
        <v>ZX3750</v>
      </c>
      <c r="B72" s="71" t="str">
        <f t="shared" si="150"/>
        <v>-</v>
      </c>
      <c r="C72" s="74" t="str">
        <f t="shared" si="151"/>
        <v>-</v>
      </c>
      <c r="D72" s="74" t="str">
        <f t="shared" si="152"/>
        <v/>
      </c>
      <c r="E72" s="74" t="str">
        <f t="shared" si="101"/>
        <v>-</v>
      </c>
      <c r="F72" s="74" t="str">
        <f t="shared" si="102"/>
        <v/>
      </c>
      <c r="G72" s="74" t="str">
        <f t="shared" si="153"/>
        <v/>
      </c>
      <c r="H72" s="62" t="str">
        <f t="shared" si="154"/>
        <v>ZX37501</v>
      </c>
      <c r="I72" s="62" t="str">
        <f t="shared" si="103"/>
        <v/>
      </c>
      <c r="J72" s="62"/>
      <c r="K72" s="64" t="str">
        <f t="shared" si="104"/>
        <v>ZX37502</v>
      </c>
      <c r="L72" s="64" t="str">
        <f t="shared" si="105"/>
        <v/>
      </c>
      <c r="M72" s="64" t="str">
        <f t="shared" si="155"/>
        <v/>
      </c>
      <c r="N72" s="62" t="str">
        <f t="shared" si="106"/>
        <v>ZX37503</v>
      </c>
      <c r="O72" s="62" t="str">
        <f t="shared" si="107"/>
        <v/>
      </c>
      <c r="P72" s="62" t="str">
        <f t="shared" si="157"/>
        <v/>
      </c>
      <c r="Q72" s="64" t="str">
        <f t="shared" si="108"/>
        <v>ZX37504</v>
      </c>
      <c r="R72" s="64" t="str">
        <f t="shared" si="109"/>
        <v/>
      </c>
      <c r="S72" s="64" t="str">
        <f t="shared" si="69"/>
        <v/>
      </c>
      <c r="T72" s="62" t="str">
        <f t="shared" si="110"/>
        <v>ZX37505</v>
      </c>
      <c r="U72" s="62" t="str">
        <f t="shared" si="111"/>
        <v/>
      </c>
      <c r="V72" s="62" t="str">
        <f t="shared" si="112"/>
        <v/>
      </c>
      <c r="W72" s="64" t="str">
        <f t="shared" si="113"/>
        <v>ZX37506</v>
      </c>
      <c r="X72" s="64" t="str">
        <f t="shared" si="114"/>
        <v/>
      </c>
      <c r="Y72" s="64" t="str">
        <f t="shared" si="70"/>
        <v/>
      </c>
      <c r="Z72" s="62" t="str">
        <f t="shared" si="115"/>
        <v>ZX37507</v>
      </c>
      <c r="AA72" s="62" t="str">
        <f t="shared" si="116"/>
        <v/>
      </c>
      <c r="AB72" s="62" t="str">
        <f t="shared" si="117"/>
        <v/>
      </c>
      <c r="AC72" s="64" t="str">
        <f t="shared" si="118"/>
        <v>ZX37508</v>
      </c>
      <c r="AD72" s="64" t="str">
        <f t="shared" si="119"/>
        <v/>
      </c>
      <c r="AE72" s="64" t="str">
        <f t="shared" si="71"/>
        <v/>
      </c>
      <c r="AF72" s="62" t="str">
        <f t="shared" si="120"/>
        <v>ZX37509</v>
      </c>
      <c r="AG72" s="62" t="str">
        <f t="shared" si="121"/>
        <v/>
      </c>
      <c r="AH72" s="62" t="str">
        <f t="shared" si="122"/>
        <v/>
      </c>
      <c r="AI72" s="64" t="str">
        <f t="shared" si="123"/>
        <v>ZX375010</v>
      </c>
      <c r="AJ72" s="64" t="str">
        <f t="shared" si="124"/>
        <v/>
      </c>
      <c r="AK72" s="64" t="str">
        <f t="shared" si="72"/>
        <v/>
      </c>
      <c r="AL72" s="62" t="str">
        <f t="shared" si="125"/>
        <v>ZX375011</v>
      </c>
      <c r="AM72" s="62" t="str">
        <f t="shared" si="126"/>
        <v/>
      </c>
      <c r="AN72" s="62" t="str">
        <f t="shared" si="127"/>
        <v/>
      </c>
      <c r="AO72" s="64" t="str">
        <f t="shared" si="128"/>
        <v>ZX375012</v>
      </c>
      <c r="AP72" s="64" t="str">
        <f t="shared" si="129"/>
        <v/>
      </c>
      <c r="AQ72" s="64" t="str">
        <f t="shared" si="73"/>
        <v/>
      </c>
      <c r="AR72" s="62" t="str">
        <f t="shared" si="130"/>
        <v>ZX375013</v>
      </c>
      <c r="AS72" s="62" t="str">
        <f t="shared" si="131"/>
        <v/>
      </c>
      <c r="AT72" s="62" t="str">
        <f t="shared" si="132"/>
        <v/>
      </c>
      <c r="AU72" s="64" t="str">
        <f t="shared" si="133"/>
        <v>ZX375014</v>
      </c>
      <c r="AV72" s="64" t="str">
        <f t="shared" si="134"/>
        <v/>
      </c>
      <c r="AW72" s="64" t="str">
        <f t="shared" si="74"/>
        <v/>
      </c>
      <c r="AX72" s="62" t="str">
        <f t="shared" si="135"/>
        <v>ZX375015</v>
      </c>
      <c r="AY72" s="62" t="str">
        <f t="shared" si="136"/>
        <v/>
      </c>
      <c r="AZ72" s="62" t="str">
        <f t="shared" si="137"/>
        <v/>
      </c>
      <c r="BA72" s="64" t="str">
        <f t="shared" si="138"/>
        <v>ZX375016</v>
      </c>
      <c r="BB72" s="64" t="str">
        <f t="shared" si="139"/>
        <v/>
      </c>
      <c r="BC72" s="64" t="str">
        <f t="shared" si="75"/>
        <v/>
      </c>
      <c r="BD72" s="62" t="str">
        <f t="shared" si="140"/>
        <v>ZX375017</v>
      </c>
      <c r="BE72" s="62" t="str">
        <f t="shared" si="141"/>
        <v/>
      </c>
      <c r="BF72" s="62" t="str">
        <f t="shared" si="142"/>
        <v/>
      </c>
      <c r="BG72" s="64" t="str">
        <f t="shared" si="143"/>
        <v>ZX375018</v>
      </c>
      <c r="BH72" s="64" t="str">
        <f t="shared" si="144"/>
        <v/>
      </c>
      <c r="BI72" s="64" t="str">
        <f t="shared" si="76"/>
        <v/>
      </c>
      <c r="BJ72" s="62" t="str">
        <f t="shared" si="145"/>
        <v>ZX375019</v>
      </c>
      <c r="BK72" s="62" t="str">
        <f t="shared" si="146"/>
        <v/>
      </c>
      <c r="BL72" s="62" t="str">
        <f t="shared" si="147"/>
        <v/>
      </c>
      <c r="BM72" s="64" t="str">
        <f t="shared" si="148"/>
        <v>ZX375020</v>
      </c>
      <c r="BN72" s="64" t="str">
        <f t="shared" si="149"/>
        <v/>
      </c>
      <c r="BO72" s="64" t="str">
        <f t="shared" si="156"/>
        <v/>
      </c>
      <c r="BQ72" s="59">
        <v>72.099999999999994</v>
      </c>
      <c r="BR72" s="80" t="e">
        <f>IF($CA$2="ja",IF(#REF!="Visueel",#REF!,"data"),#REF!)</f>
        <v>#REF!</v>
      </c>
      <c r="BS72" s="59" t="e">
        <f>#REF!</f>
        <v>#REF!</v>
      </c>
      <c r="BT72" s="56">
        <f t="shared" si="158"/>
        <v>36.200000000000003</v>
      </c>
      <c r="BU72" s="57" t="e">
        <f t="shared" si="99"/>
        <v>#REF!</v>
      </c>
      <c r="BV72" s="56">
        <f>COUNTIF(BU72:BU998,BU72)</f>
        <v>927</v>
      </c>
      <c r="BW72" s="57" t="e">
        <f t="shared" si="77"/>
        <v>#REF!</v>
      </c>
      <c r="BX72" s="57" t="e">
        <f t="shared" si="100"/>
        <v>#REF!</v>
      </c>
    </row>
    <row r="73" spans="1:76" x14ac:dyDescent="0.2">
      <c r="A73" s="73" t="str">
        <f>'124'!F74</f>
        <v>ZX3751</v>
      </c>
      <c r="B73" s="71" t="str">
        <f t="shared" si="150"/>
        <v>-</v>
      </c>
      <c r="C73" s="74" t="str">
        <f t="shared" si="151"/>
        <v>-</v>
      </c>
      <c r="D73" s="74" t="str">
        <f t="shared" si="152"/>
        <v/>
      </c>
      <c r="E73" s="74" t="str">
        <f t="shared" si="101"/>
        <v>-</v>
      </c>
      <c r="F73" s="74" t="str">
        <f t="shared" si="102"/>
        <v/>
      </c>
      <c r="G73" s="74" t="str">
        <f t="shared" si="153"/>
        <v/>
      </c>
      <c r="H73" s="62" t="str">
        <f t="shared" si="154"/>
        <v>ZX37511</v>
      </c>
      <c r="I73" s="62" t="str">
        <f t="shared" si="103"/>
        <v/>
      </c>
      <c r="J73" s="62"/>
      <c r="K73" s="64" t="str">
        <f t="shared" si="104"/>
        <v>ZX37512</v>
      </c>
      <c r="L73" s="64" t="str">
        <f t="shared" si="105"/>
        <v/>
      </c>
      <c r="M73" s="64" t="str">
        <f t="shared" si="155"/>
        <v/>
      </c>
      <c r="N73" s="62" t="str">
        <f t="shared" si="106"/>
        <v>ZX37513</v>
      </c>
      <c r="O73" s="62" t="str">
        <f t="shared" si="107"/>
        <v/>
      </c>
      <c r="P73" s="62" t="str">
        <f t="shared" si="157"/>
        <v/>
      </c>
      <c r="Q73" s="64" t="str">
        <f t="shared" si="108"/>
        <v>ZX37514</v>
      </c>
      <c r="R73" s="64" t="str">
        <f t="shared" si="109"/>
        <v/>
      </c>
      <c r="S73" s="64" t="str">
        <f t="shared" si="69"/>
        <v/>
      </c>
      <c r="T73" s="62" t="str">
        <f t="shared" si="110"/>
        <v>ZX37515</v>
      </c>
      <c r="U73" s="62" t="str">
        <f t="shared" si="111"/>
        <v/>
      </c>
      <c r="V73" s="62" t="str">
        <f t="shared" si="112"/>
        <v/>
      </c>
      <c r="W73" s="64" t="str">
        <f t="shared" si="113"/>
        <v>ZX37516</v>
      </c>
      <c r="X73" s="64" t="str">
        <f t="shared" si="114"/>
        <v/>
      </c>
      <c r="Y73" s="64" t="str">
        <f t="shared" si="70"/>
        <v/>
      </c>
      <c r="Z73" s="62" t="str">
        <f t="shared" si="115"/>
        <v>ZX37517</v>
      </c>
      <c r="AA73" s="62" t="str">
        <f t="shared" si="116"/>
        <v/>
      </c>
      <c r="AB73" s="62" t="str">
        <f t="shared" si="117"/>
        <v/>
      </c>
      <c r="AC73" s="64" t="str">
        <f t="shared" si="118"/>
        <v>ZX37518</v>
      </c>
      <c r="AD73" s="64" t="str">
        <f t="shared" si="119"/>
        <v/>
      </c>
      <c r="AE73" s="64" t="str">
        <f t="shared" si="71"/>
        <v/>
      </c>
      <c r="AF73" s="62" t="str">
        <f t="shared" si="120"/>
        <v>ZX37519</v>
      </c>
      <c r="AG73" s="62" t="str">
        <f t="shared" si="121"/>
        <v/>
      </c>
      <c r="AH73" s="62" t="str">
        <f t="shared" si="122"/>
        <v/>
      </c>
      <c r="AI73" s="64" t="str">
        <f t="shared" si="123"/>
        <v>ZX375110</v>
      </c>
      <c r="AJ73" s="64" t="str">
        <f t="shared" si="124"/>
        <v/>
      </c>
      <c r="AK73" s="64" t="str">
        <f t="shared" si="72"/>
        <v/>
      </c>
      <c r="AL73" s="62" t="str">
        <f t="shared" si="125"/>
        <v>ZX375111</v>
      </c>
      <c r="AM73" s="62" t="str">
        <f t="shared" si="126"/>
        <v/>
      </c>
      <c r="AN73" s="62" t="str">
        <f t="shared" si="127"/>
        <v/>
      </c>
      <c r="AO73" s="64" t="str">
        <f t="shared" si="128"/>
        <v>ZX375112</v>
      </c>
      <c r="AP73" s="64" t="str">
        <f t="shared" si="129"/>
        <v/>
      </c>
      <c r="AQ73" s="64" t="str">
        <f t="shared" si="73"/>
        <v/>
      </c>
      <c r="AR73" s="62" t="str">
        <f t="shared" si="130"/>
        <v>ZX375113</v>
      </c>
      <c r="AS73" s="62" t="str">
        <f t="shared" si="131"/>
        <v/>
      </c>
      <c r="AT73" s="62" t="str">
        <f t="shared" si="132"/>
        <v/>
      </c>
      <c r="AU73" s="64" t="str">
        <f t="shared" si="133"/>
        <v>ZX375114</v>
      </c>
      <c r="AV73" s="64" t="str">
        <f t="shared" si="134"/>
        <v/>
      </c>
      <c r="AW73" s="64" t="str">
        <f t="shared" si="74"/>
        <v/>
      </c>
      <c r="AX73" s="62" t="str">
        <f t="shared" si="135"/>
        <v>ZX375115</v>
      </c>
      <c r="AY73" s="62" t="str">
        <f t="shared" si="136"/>
        <v/>
      </c>
      <c r="AZ73" s="62" t="str">
        <f t="shared" si="137"/>
        <v/>
      </c>
      <c r="BA73" s="64" t="str">
        <f t="shared" si="138"/>
        <v>ZX375116</v>
      </c>
      <c r="BB73" s="64" t="str">
        <f t="shared" si="139"/>
        <v/>
      </c>
      <c r="BC73" s="64" t="str">
        <f t="shared" si="75"/>
        <v/>
      </c>
      <c r="BD73" s="62" t="str">
        <f t="shared" si="140"/>
        <v>ZX375117</v>
      </c>
      <c r="BE73" s="62" t="str">
        <f t="shared" si="141"/>
        <v/>
      </c>
      <c r="BF73" s="62" t="str">
        <f t="shared" si="142"/>
        <v/>
      </c>
      <c r="BG73" s="64" t="str">
        <f t="shared" si="143"/>
        <v>ZX375118</v>
      </c>
      <c r="BH73" s="64" t="str">
        <f t="shared" si="144"/>
        <v/>
      </c>
      <c r="BI73" s="64" t="str">
        <f t="shared" si="76"/>
        <v/>
      </c>
      <c r="BJ73" s="62" t="str">
        <f t="shared" si="145"/>
        <v>ZX375119</v>
      </c>
      <c r="BK73" s="62" t="str">
        <f t="shared" si="146"/>
        <v/>
      </c>
      <c r="BL73" s="62" t="str">
        <f t="shared" si="147"/>
        <v/>
      </c>
      <c r="BM73" s="64" t="str">
        <f t="shared" si="148"/>
        <v>ZX375120</v>
      </c>
      <c r="BN73" s="64" t="str">
        <f t="shared" si="149"/>
        <v/>
      </c>
      <c r="BO73" s="64" t="str">
        <f t="shared" si="156"/>
        <v/>
      </c>
      <c r="BQ73" s="59">
        <v>73.099999999999994</v>
      </c>
      <c r="BR73" s="80" t="e">
        <f>IF($CA$2="ja",IF(#REF!="Visueel",#REF!,"data"),#REF!)</f>
        <v>#REF!</v>
      </c>
      <c r="BS73" s="59" t="e">
        <f>#REF!</f>
        <v>#REF!</v>
      </c>
      <c r="BT73" s="56">
        <f t="shared" si="158"/>
        <v>37.1</v>
      </c>
      <c r="BU73" s="57" t="e">
        <f t="shared" si="99"/>
        <v>#REF!</v>
      </c>
      <c r="BV73" s="56">
        <f>COUNTIF(BU73:BU998,BU73)</f>
        <v>926</v>
      </c>
      <c r="BW73" s="57" t="e">
        <f t="shared" si="77"/>
        <v>#REF!</v>
      </c>
      <c r="BX73" s="57" t="e">
        <f t="shared" si="100"/>
        <v>#REF!</v>
      </c>
    </row>
    <row r="74" spans="1:76" x14ac:dyDescent="0.2">
      <c r="A74" s="73" t="str">
        <f>'124'!F75</f>
        <v>ZX3752</v>
      </c>
      <c r="B74" s="71" t="str">
        <f t="shared" si="150"/>
        <v>-</v>
      </c>
      <c r="C74" s="74" t="str">
        <f t="shared" si="151"/>
        <v>-</v>
      </c>
      <c r="D74" s="74" t="str">
        <f t="shared" si="152"/>
        <v/>
      </c>
      <c r="E74" s="74" t="str">
        <f t="shared" si="101"/>
        <v>-</v>
      </c>
      <c r="F74" s="74" t="str">
        <f t="shared" si="102"/>
        <v/>
      </c>
      <c r="G74" s="74" t="str">
        <f t="shared" si="153"/>
        <v/>
      </c>
      <c r="H74" s="62" t="str">
        <f t="shared" si="154"/>
        <v>ZX37521</v>
      </c>
      <c r="I74" s="62" t="str">
        <f t="shared" si="103"/>
        <v/>
      </c>
      <c r="J74" s="62"/>
      <c r="K74" s="64" t="str">
        <f t="shared" si="104"/>
        <v>ZX37522</v>
      </c>
      <c r="L74" s="64" t="str">
        <f t="shared" si="105"/>
        <v/>
      </c>
      <c r="M74" s="64" t="str">
        <f t="shared" si="155"/>
        <v/>
      </c>
      <c r="N74" s="62" t="str">
        <f t="shared" si="106"/>
        <v>ZX37523</v>
      </c>
      <c r="O74" s="62" t="str">
        <f t="shared" si="107"/>
        <v/>
      </c>
      <c r="P74" s="62" t="str">
        <f t="shared" si="157"/>
        <v/>
      </c>
      <c r="Q74" s="64" t="str">
        <f t="shared" si="108"/>
        <v>ZX37524</v>
      </c>
      <c r="R74" s="64" t="str">
        <f t="shared" si="109"/>
        <v/>
      </c>
      <c r="S74" s="64" t="str">
        <f t="shared" si="69"/>
        <v/>
      </c>
      <c r="T74" s="62" t="str">
        <f t="shared" si="110"/>
        <v>ZX37525</v>
      </c>
      <c r="U74" s="62" t="str">
        <f t="shared" si="111"/>
        <v/>
      </c>
      <c r="V74" s="62" t="str">
        <f t="shared" si="112"/>
        <v/>
      </c>
      <c r="W74" s="64" t="str">
        <f t="shared" si="113"/>
        <v>ZX37526</v>
      </c>
      <c r="X74" s="64" t="str">
        <f t="shared" si="114"/>
        <v/>
      </c>
      <c r="Y74" s="64" t="str">
        <f t="shared" si="70"/>
        <v/>
      </c>
      <c r="Z74" s="62" t="str">
        <f t="shared" si="115"/>
        <v>ZX37527</v>
      </c>
      <c r="AA74" s="62" t="str">
        <f t="shared" si="116"/>
        <v/>
      </c>
      <c r="AB74" s="62" t="str">
        <f t="shared" si="117"/>
        <v/>
      </c>
      <c r="AC74" s="64" t="str">
        <f t="shared" si="118"/>
        <v>ZX37528</v>
      </c>
      <c r="AD74" s="64" t="str">
        <f t="shared" si="119"/>
        <v/>
      </c>
      <c r="AE74" s="64" t="str">
        <f t="shared" si="71"/>
        <v/>
      </c>
      <c r="AF74" s="62" t="str">
        <f t="shared" si="120"/>
        <v>ZX37529</v>
      </c>
      <c r="AG74" s="62" t="str">
        <f t="shared" si="121"/>
        <v/>
      </c>
      <c r="AH74" s="62" t="str">
        <f t="shared" si="122"/>
        <v/>
      </c>
      <c r="AI74" s="64" t="str">
        <f t="shared" si="123"/>
        <v>ZX375210</v>
      </c>
      <c r="AJ74" s="64" t="str">
        <f t="shared" si="124"/>
        <v/>
      </c>
      <c r="AK74" s="64" t="str">
        <f t="shared" si="72"/>
        <v/>
      </c>
      <c r="AL74" s="62" t="str">
        <f t="shared" si="125"/>
        <v>ZX375211</v>
      </c>
      <c r="AM74" s="62" t="str">
        <f t="shared" si="126"/>
        <v/>
      </c>
      <c r="AN74" s="62" t="str">
        <f t="shared" si="127"/>
        <v/>
      </c>
      <c r="AO74" s="64" t="str">
        <f t="shared" si="128"/>
        <v>ZX375212</v>
      </c>
      <c r="AP74" s="64" t="str">
        <f t="shared" si="129"/>
        <v/>
      </c>
      <c r="AQ74" s="64" t="str">
        <f t="shared" si="73"/>
        <v/>
      </c>
      <c r="AR74" s="62" t="str">
        <f t="shared" si="130"/>
        <v>ZX375213</v>
      </c>
      <c r="AS74" s="62" t="str">
        <f t="shared" si="131"/>
        <v/>
      </c>
      <c r="AT74" s="62" t="str">
        <f t="shared" si="132"/>
        <v/>
      </c>
      <c r="AU74" s="64" t="str">
        <f t="shared" si="133"/>
        <v>ZX375214</v>
      </c>
      <c r="AV74" s="64" t="str">
        <f t="shared" si="134"/>
        <v/>
      </c>
      <c r="AW74" s="64" t="str">
        <f t="shared" si="74"/>
        <v/>
      </c>
      <c r="AX74" s="62" t="str">
        <f t="shared" si="135"/>
        <v>ZX375215</v>
      </c>
      <c r="AY74" s="62" t="str">
        <f t="shared" si="136"/>
        <v/>
      </c>
      <c r="AZ74" s="62" t="str">
        <f t="shared" si="137"/>
        <v/>
      </c>
      <c r="BA74" s="64" t="str">
        <f t="shared" si="138"/>
        <v>ZX375216</v>
      </c>
      <c r="BB74" s="64" t="str">
        <f t="shared" si="139"/>
        <v/>
      </c>
      <c r="BC74" s="64" t="str">
        <f t="shared" si="75"/>
        <v/>
      </c>
      <c r="BD74" s="62" t="str">
        <f t="shared" si="140"/>
        <v>ZX375217</v>
      </c>
      <c r="BE74" s="62" t="str">
        <f t="shared" si="141"/>
        <v/>
      </c>
      <c r="BF74" s="62" t="str">
        <f t="shared" si="142"/>
        <v/>
      </c>
      <c r="BG74" s="64" t="str">
        <f t="shared" si="143"/>
        <v>ZX375218</v>
      </c>
      <c r="BH74" s="64" t="str">
        <f t="shared" si="144"/>
        <v/>
      </c>
      <c r="BI74" s="64" t="str">
        <f t="shared" si="76"/>
        <v/>
      </c>
      <c r="BJ74" s="62" t="str">
        <f t="shared" si="145"/>
        <v>ZX375219</v>
      </c>
      <c r="BK74" s="62" t="str">
        <f t="shared" si="146"/>
        <v/>
      </c>
      <c r="BL74" s="62" t="str">
        <f t="shared" si="147"/>
        <v/>
      </c>
      <c r="BM74" s="64" t="str">
        <f t="shared" si="148"/>
        <v>ZX375220</v>
      </c>
      <c r="BN74" s="64" t="str">
        <f t="shared" si="149"/>
        <v/>
      </c>
      <c r="BO74" s="64" t="str">
        <f t="shared" si="156"/>
        <v/>
      </c>
      <c r="BQ74" s="59">
        <v>74.099999999999994</v>
      </c>
      <c r="BR74" s="80" t="e">
        <f>IF($CA$2="ja",IF(#REF!="Visueel",#REF!,"data"),#REF!)</f>
        <v>#REF!</v>
      </c>
      <c r="BS74" s="59" t="e">
        <f>#REF!</f>
        <v>#REF!</v>
      </c>
      <c r="BT74" s="56">
        <f t="shared" si="158"/>
        <v>37.200000000000003</v>
      </c>
      <c r="BU74" s="57" t="e">
        <f t="shared" si="99"/>
        <v>#REF!</v>
      </c>
      <c r="BV74" s="56">
        <f>COUNTIF(BU74:BU998,BU74)</f>
        <v>925</v>
      </c>
      <c r="BW74" s="57" t="e">
        <f t="shared" si="77"/>
        <v>#REF!</v>
      </c>
      <c r="BX74" s="57" t="e">
        <f t="shared" si="100"/>
        <v>#REF!</v>
      </c>
    </row>
    <row r="75" spans="1:76" x14ac:dyDescent="0.2">
      <c r="A75" s="73" t="str">
        <f>'124'!F76</f>
        <v>ZX3753</v>
      </c>
      <c r="B75" s="71" t="str">
        <f t="shared" si="150"/>
        <v>-</v>
      </c>
      <c r="C75" s="74" t="str">
        <f t="shared" si="151"/>
        <v>-</v>
      </c>
      <c r="D75" s="74" t="str">
        <f t="shared" si="152"/>
        <v/>
      </c>
      <c r="E75" s="74" t="str">
        <f t="shared" si="101"/>
        <v>-</v>
      </c>
      <c r="F75" s="74" t="str">
        <f t="shared" si="102"/>
        <v/>
      </c>
      <c r="G75" s="74" t="str">
        <f t="shared" si="153"/>
        <v/>
      </c>
      <c r="H75" s="62" t="str">
        <f t="shared" si="154"/>
        <v>ZX37531</v>
      </c>
      <c r="I75" s="62" t="str">
        <f t="shared" si="103"/>
        <v/>
      </c>
      <c r="J75" s="62"/>
      <c r="K75" s="64" t="str">
        <f t="shared" si="104"/>
        <v>ZX37532</v>
      </c>
      <c r="L75" s="64" t="str">
        <f t="shared" si="105"/>
        <v/>
      </c>
      <c r="M75" s="64" t="str">
        <f t="shared" si="155"/>
        <v/>
      </c>
      <c r="N75" s="62" t="str">
        <f t="shared" si="106"/>
        <v>ZX37533</v>
      </c>
      <c r="O75" s="62" t="str">
        <f t="shared" si="107"/>
        <v/>
      </c>
      <c r="P75" s="62" t="str">
        <f t="shared" si="157"/>
        <v/>
      </c>
      <c r="Q75" s="64" t="str">
        <f t="shared" si="108"/>
        <v>ZX37534</v>
      </c>
      <c r="R75" s="64" t="str">
        <f t="shared" si="109"/>
        <v/>
      </c>
      <c r="S75" s="64" t="str">
        <f t="shared" si="69"/>
        <v/>
      </c>
      <c r="T75" s="62" t="str">
        <f t="shared" si="110"/>
        <v>ZX37535</v>
      </c>
      <c r="U75" s="62" t="str">
        <f t="shared" si="111"/>
        <v/>
      </c>
      <c r="V75" s="62" t="str">
        <f t="shared" si="112"/>
        <v/>
      </c>
      <c r="W75" s="64" t="str">
        <f t="shared" si="113"/>
        <v>ZX37536</v>
      </c>
      <c r="X75" s="64" t="str">
        <f t="shared" si="114"/>
        <v/>
      </c>
      <c r="Y75" s="64" t="str">
        <f t="shared" si="70"/>
        <v/>
      </c>
      <c r="Z75" s="62" t="str">
        <f t="shared" si="115"/>
        <v>ZX37537</v>
      </c>
      <c r="AA75" s="62" t="str">
        <f t="shared" si="116"/>
        <v/>
      </c>
      <c r="AB75" s="62" t="str">
        <f t="shared" si="117"/>
        <v/>
      </c>
      <c r="AC75" s="64" t="str">
        <f t="shared" si="118"/>
        <v>ZX37538</v>
      </c>
      <c r="AD75" s="64" t="str">
        <f t="shared" si="119"/>
        <v/>
      </c>
      <c r="AE75" s="64" t="str">
        <f t="shared" si="71"/>
        <v/>
      </c>
      <c r="AF75" s="62" t="str">
        <f t="shared" si="120"/>
        <v>ZX37539</v>
      </c>
      <c r="AG75" s="62" t="str">
        <f t="shared" si="121"/>
        <v/>
      </c>
      <c r="AH75" s="62" t="str">
        <f t="shared" si="122"/>
        <v/>
      </c>
      <c r="AI75" s="64" t="str">
        <f t="shared" si="123"/>
        <v>ZX375310</v>
      </c>
      <c r="AJ75" s="64" t="str">
        <f t="shared" si="124"/>
        <v/>
      </c>
      <c r="AK75" s="64" t="str">
        <f t="shared" si="72"/>
        <v/>
      </c>
      <c r="AL75" s="62" t="str">
        <f t="shared" si="125"/>
        <v>ZX375311</v>
      </c>
      <c r="AM75" s="62" t="str">
        <f t="shared" si="126"/>
        <v/>
      </c>
      <c r="AN75" s="62" t="str">
        <f t="shared" si="127"/>
        <v/>
      </c>
      <c r="AO75" s="64" t="str">
        <f t="shared" si="128"/>
        <v>ZX375312</v>
      </c>
      <c r="AP75" s="64" t="str">
        <f t="shared" si="129"/>
        <v/>
      </c>
      <c r="AQ75" s="64" t="str">
        <f t="shared" si="73"/>
        <v/>
      </c>
      <c r="AR75" s="62" t="str">
        <f t="shared" si="130"/>
        <v>ZX375313</v>
      </c>
      <c r="AS75" s="62" t="str">
        <f t="shared" si="131"/>
        <v/>
      </c>
      <c r="AT75" s="62" t="str">
        <f t="shared" si="132"/>
        <v/>
      </c>
      <c r="AU75" s="64" t="str">
        <f t="shared" si="133"/>
        <v>ZX375314</v>
      </c>
      <c r="AV75" s="64" t="str">
        <f t="shared" si="134"/>
        <v/>
      </c>
      <c r="AW75" s="64" t="str">
        <f t="shared" si="74"/>
        <v/>
      </c>
      <c r="AX75" s="62" t="str">
        <f t="shared" si="135"/>
        <v>ZX375315</v>
      </c>
      <c r="AY75" s="62" t="str">
        <f t="shared" si="136"/>
        <v/>
      </c>
      <c r="AZ75" s="62" t="str">
        <f t="shared" si="137"/>
        <v/>
      </c>
      <c r="BA75" s="64" t="str">
        <f t="shared" si="138"/>
        <v>ZX375316</v>
      </c>
      <c r="BB75" s="64" t="str">
        <f t="shared" si="139"/>
        <v/>
      </c>
      <c r="BC75" s="64" t="str">
        <f t="shared" si="75"/>
        <v/>
      </c>
      <c r="BD75" s="62" t="str">
        <f t="shared" si="140"/>
        <v>ZX375317</v>
      </c>
      <c r="BE75" s="62" t="str">
        <f t="shared" si="141"/>
        <v/>
      </c>
      <c r="BF75" s="62" t="str">
        <f t="shared" si="142"/>
        <v/>
      </c>
      <c r="BG75" s="64" t="str">
        <f t="shared" si="143"/>
        <v>ZX375318</v>
      </c>
      <c r="BH75" s="64" t="str">
        <f t="shared" si="144"/>
        <v/>
      </c>
      <c r="BI75" s="64" t="str">
        <f t="shared" si="76"/>
        <v/>
      </c>
      <c r="BJ75" s="62" t="str">
        <f t="shared" si="145"/>
        <v>ZX375319</v>
      </c>
      <c r="BK75" s="62" t="str">
        <f t="shared" si="146"/>
        <v/>
      </c>
      <c r="BL75" s="62" t="str">
        <f t="shared" si="147"/>
        <v/>
      </c>
      <c r="BM75" s="64" t="str">
        <f t="shared" si="148"/>
        <v>ZX375320</v>
      </c>
      <c r="BN75" s="64" t="str">
        <f t="shared" si="149"/>
        <v/>
      </c>
      <c r="BO75" s="64" t="str">
        <f t="shared" si="156"/>
        <v/>
      </c>
      <c r="BQ75" s="59">
        <v>75.099999999999994</v>
      </c>
      <c r="BR75" s="80" t="e">
        <f>IF($CA$2="ja",IF(#REF!="Visueel",#REF!,"data"),#REF!)</f>
        <v>#REF!</v>
      </c>
      <c r="BS75" s="59" t="e">
        <f>#REF!</f>
        <v>#REF!</v>
      </c>
      <c r="BT75" s="56">
        <f t="shared" si="158"/>
        <v>38.1</v>
      </c>
      <c r="BU75" s="57" t="e">
        <f t="shared" si="99"/>
        <v>#REF!</v>
      </c>
      <c r="BV75" s="56">
        <f>COUNTIF(BU75:BU998,BU75)</f>
        <v>924</v>
      </c>
      <c r="BW75" s="57" t="e">
        <f t="shared" si="77"/>
        <v>#REF!</v>
      </c>
      <c r="BX75" s="57" t="e">
        <f t="shared" si="100"/>
        <v>#REF!</v>
      </c>
    </row>
    <row r="76" spans="1:76" x14ac:dyDescent="0.2">
      <c r="A76" s="73" t="str">
        <f>'124'!F77</f>
        <v>ZX3754</v>
      </c>
      <c r="B76" s="71" t="str">
        <f t="shared" si="150"/>
        <v>-</v>
      </c>
      <c r="C76" s="74" t="str">
        <f t="shared" si="151"/>
        <v>-</v>
      </c>
      <c r="D76" s="74" t="str">
        <f t="shared" si="152"/>
        <v/>
      </c>
      <c r="E76" s="74" t="str">
        <f t="shared" si="101"/>
        <v>-</v>
      </c>
      <c r="F76" s="74" t="str">
        <f t="shared" si="102"/>
        <v/>
      </c>
      <c r="G76" s="74" t="str">
        <f t="shared" si="153"/>
        <v/>
      </c>
      <c r="H76" s="62" t="str">
        <f t="shared" si="154"/>
        <v>ZX37541</v>
      </c>
      <c r="I76" s="62" t="str">
        <f t="shared" si="103"/>
        <v/>
      </c>
      <c r="J76" s="62"/>
      <c r="K76" s="64" t="str">
        <f t="shared" si="104"/>
        <v>ZX37542</v>
      </c>
      <c r="L76" s="64" t="str">
        <f t="shared" si="105"/>
        <v/>
      </c>
      <c r="M76" s="64" t="str">
        <f t="shared" si="155"/>
        <v/>
      </c>
      <c r="N76" s="62" t="str">
        <f t="shared" si="106"/>
        <v>ZX37543</v>
      </c>
      <c r="O76" s="62" t="str">
        <f t="shared" si="107"/>
        <v/>
      </c>
      <c r="P76" s="62" t="str">
        <f t="shared" si="157"/>
        <v/>
      </c>
      <c r="Q76" s="64" t="str">
        <f t="shared" si="108"/>
        <v>ZX37544</v>
      </c>
      <c r="R76" s="64" t="str">
        <f t="shared" si="109"/>
        <v/>
      </c>
      <c r="S76" s="64" t="str">
        <f t="shared" si="69"/>
        <v/>
      </c>
      <c r="T76" s="62" t="str">
        <f t="shared" si="110"/>
        <v>ZX37545</v>
      </c>
      <c r="U76" s="62" t="str">
        <f t="shared" si="111"/>
        <v/>
      </c>
      <c r="V76" s="62" t="str">
        <f t="shared" si="112"/>
        <v/>
      </c>
      <c r="W76" s="64" t="str">
        <f t="shared" si="113"/>
        <v>ZX37546</v>
      </c>
      <c r="X76" s="64" t="str">
        <f t="shared" si="114"/>
        <v/>
      </c>
      <c r="Y76" s="64" t="str">
        <f t="shared" si="70"/>
        <v/>
      </c>
      <c r="Z76" s="62" t="str">
        <f t="shared" si="115"/>
        <v>ZX37547</v>
      </c>
      <c r="AA76" s="62" t="str">
        <f t="shared" si="116"/>
        <v/>
      </c>
      <c r="AB76" s="62" t="str">
        <f t="shared" si="117"/>
        <v/>
      </c>
      <c r="AC76" s="64" t="str">
        <f t="shared" si="118"/>
        <v>ZX37548</v>
      </c>
      <c r="AD76" s="64" t="str">
        <f t="shared" si="119"/>
        <v/>
      </c>
      <c r="AE76" s="64" t="str">
        <f t="shared" si="71"/>
        <v/>
      </c>
      <c r="AF76" s="62" t="str">
        <f t="shared" si="120"/>
        <v>ZX37549</v>
      </c>
      <c r="AG76" s="62" t="str">
        <f t="shared" si="121"/>
        <v/>
      </c>
      <c r="AH76" s="62" t="str">
        <f t="shared" si="122"/>
        <v/>
      </c>
      <c r="AI76" s="64" t="str">
        <f t="shared" si="123"/>
        <v>ZX375410</v>
      </c>
      <c r="AJ76" s="64" t="str">
        <f t="shared" si="124"/>
        <v/>
      </c>
      <c r="AK76" s="64" t="str">
        <f t="shared" si="72"/>
        <v/>
      </c>
      <c r="AL76" s="62" t="str">
        <f t="shared" si="125"/>
        <v>ZX375411</v>
      </c>
      <c r="AM76" s="62" t="str">
        <f t="shared" si="126"/>
        <v/>
      </c>
      <c r="AN76" s="62" t="str">
        <f t="shared" si="127"/>
        <v/>
      </c>
      <c r="AO76" s="64" t="str">
        <f t="shared" si="128"/>
        <v>ZX375412</v>
      </c>
      <c r="AP76" s="64" t="str">
        <f t="shared" si="129"/>
        <v/>
      </c>
      <c r="AQ76" s="64" t="str">
        <f t="shared" si="73"/>
        <v/>
      </c>
      <c r="AR76" s="62" t="str">
        <f t="shared" si="130"/>
        <v>ZX375413</v>
      </c>
      <c r="AS76" s="62" t="str">
        <f t="shared" si="131"/>
        <v/>
      </c>
      <c r="AT76" s="62" t="str">
        <f t="shared" si="132"/>
        <v/>
      </c>
      <c r="AU76" s="64" t="str">
        <f t="shared" si="133"/>
        <v>ZX375414</v>
      </c>
      <c r="AV76" s="64" t="str">
        <f t="shared" si="134"/>
        <v/>
      </c>
      <c r="AW76" s="64" t="str">
        <f t="shared" si="74"/>
        <v/>
      </c>
      <c r="AX76" s="62" t="str">
        <f t="shared" si="135"/>
        <v>ZX375415</v>
      </c>
      <c r="AY76" s="62" t="str">
        <f t="shared" si="136"/>
        <v/>
      </c>
      <c r="AZ76" s="62" t="str">
        <f t="shared" si="137"/>
        <v/>
      </c>
      <c r="BA76" s="64" t="str">
        <f t="shared" si="138"/>
        <v>ZX375416</v>
      </c>
      <c r="BB76" s="64" t="str">
        <f t="shared" si="139"/>
        <v/>
      </c>
      <c r="BC76" s="64" t="str">
        <f t="shared" si="75"/>
        <v/>
      </c>
      <c r="BD76" s="62" t="str">
        <f t="shared" si="140"/>
        <v>ZX375417</v>
      </c>
      <c r="BE76" s="62" t="str">
        <f t="shared" si="141"/>
        <v/>
      </c>
      <c r="BF76" s="62" t="str">
        <f t="shared" si="142"/>
        <v/>
      </c>
      <c r="BG76" s="64" t="str">
        <f t="shared" si="143"/>
        <v>ZX375418</v>
      </c>
      <c r="BH76" s="64" t="str">
        <f t="shared" si="144"/>
        <v/>
      </c>
      <c r="BI76" s="64" t="str">
        <f t="shared" si="76"/>
        <v/>
      </c>
      <c r="BJ76" s="62" t="str">
        <f t="shared" si="145"/>
        <v>ZX375419</v>
      </c>
      <c r="BK76" s="62" t="str">
        <f t="shared" si="146"/>
        <v/>
      </c>
      <c r="BL76" s="62" t="str">
        <f t="shared" si="147"/>
        <v/>
      </c>
      <c r="BM76" s="64" t="str">
        <f t="shared" si="148"/>
        <v>ZX375420</v>
      </c>
      <c r="BN76" s="64" t="str">
        <f t="shared" si="149"/>
        <v/>
      </c>
      <c r="BO76" s="64" t="str">
        <f t="shared" si="156"/>
        <v/>
      </c>
      <c r="BQ76" s="59">
        <v>76.099999999999994</v>
      </c>
      <c r="BR76" s="80" t="e">
        <f>IF($CA$2="ja",IF(#REF!="Visueel",#REF!,"data"),#REF!)</f>
        <v>#REF!</v>
      </c>
      <c r="BS76" s="59" t="e">
        <f>#REF!</f>
        <v>#REF!</v>
      </c>
      <c r="BT76" s="56">
        <f t="shared" si="158"/>
        <v>38.200000000000003</v>
      </c>
      <c r="BU76" s="57" t="e">
        <f t="shared" si="99"/>
        <v>#REF!</v>
      </c>
      <c r="BV76" s="56">
        <f>COUNTIF(BU76:BU998,BU76)</f>
        <v>923</v>
      </c>
      <c r="BW76" s="57" t="e">
        <f t="shared" si="77"/>
        <v>#REF!</v>
      </c>
      <c r="BX76" s="57" t="e">
        <f t="shared" si="100"/>
        <v>#REF!</v>
      </c>
    </row>
    <row r="77" spans="1:76" x14ac:dyDescent="0.2">
      <c r="A77" s="73" t="str">
        <f>'124'!F78</f>
        <v>ZX3755</v>
      </c>
      <c r="B77" s="71" t="str">
        <f t="shared" si="150"/>
        <v>-</v>
      </c>
      <c r="C77" s="74" t="str">
        <f t="shared" si="151"/>
        <v>-</v>
      </c>
      <c r="D77" s="74" t="str">
        <f t="shared" si="152"/>
        <v/>
      </c>
      <c r="E77" s="74" t="str">
        <f t="shared" si="101"/>
        <v>-</v>
      </c>
      <c r="F77" s="74" t="str">
        <f t="shared" si="102"/>
        <v/>
      </c>
      <c r="G77" s="74" t="str">
        <f t="shared" si="153"/>
        <v/>
      </c>
      <c r="H77" s="62" t="str">
        <f t="shared" si="154"/>
        <v>ZX37551</v>
      </c>
      <c r="I77" s="62" t="str">
        <f t="shared" si="103"/>
        <v/>
      </c>
      <c r="J77" s="62"/>
      <c r="K77" s="64" t="str">
        <f t="shared" si="104"/>
        <v>ZX37552</v>
      </c>
      <c r="L77" s="64" t="str">
        <f t="shared" si="105"/>
        <v/>
      </c>
      <c r="M77" s="64" t="str">
        <f t="shared" si="155"/>
        <v/>
      </c>
      <c r="N77" s="62" t="str">
        <f t="shared" si="106"/>
        <v>ZX37553</v>
      </c>
      <c r="O77" s="62" t="str">
        <f t="shared" si="107"/>
        <v/>
      </c>
      <c r="P77" s="62" t="str">
        <f t="shared" si="157"/>
        <v/>
      </c>
      <c r="Q77" s="64" t="str">
        <f t="shared" si="108"/>
        <v>ZX37554</v>
      </c>
      <c r="R77" s="64" t="str">
        <f t="shared" si="109"/>
        <v/>
      </c>
      <c r="S77" s="64" t="str">
        <f t="shared" si="69"/>
        <v/>
      </c>
      <c r="T77" s="62" t="str">
        <f t="shared" si="110"/>
        <v>ZX37555</v>
      </c>
      <c r="U77" s="62" t="str">
        <f t="shared" si="111"/>
        <v/>
      </c>
      <c r="V77" s="62" t="str">
        <f t="shared" si="112"/>
        <v/>
      </c>
      <c r="W77" s="64" t="str">
        <f t="shared" si="113"/>
        <v>ZX37556</v>
      </c>
      <c r="X77" s="64" t="str">
        <f t="shared" si="114"/>
        <v/>
      </c>
      <c r="Y77" s="64" t="str">
        <f t="shared" si="70"/>
        <v/>
      </c>
      <c r="Z77" s="62" t="str">
        <f t="shared" si="115"/>
        <v>ZX37557</v>
      </c>
      <c r="AA77" s="62" t="str">
        <f t="shared" si="116"/>
        <v/>
      </c>
      <c r="AB77" s="62" t="str">
        <f t="shared" si="117"/>
        <v/>
      </c>
      <c r="AC77" s="64" t="str">
        <f t="shared" si="118"/>
        <v>ZX37558</v>
      </c>
      <c r="AD77" s="64" t="str">
        <f t="shared" si="119"/>
        <v/>
      </c>
      <c r="AE77" s="64" t="str">
        <f t="shared" si="71"/>
        <v/>
      </c>
      <c r="AF77" s="62" t="str">
        <f t="shared" si="120"/>
        <v>ZX37559</v>
      </c>
      <c r="AG77" s="62" t="str">
        <f t="shared" si="121"/>
        <v/>
      </c>
      <c r="AH77" s="62" t="str">
        <f t="shared" si="122"/>
        <v/>
      </c>
      <c r="AI77" s="64" t="str">
        <f t="shared" si="123"/>
        <v>ZX375510</v>
      </c>
      <c r="AJ77" s="64" t="str">
        <f t="shared" si="124"/>
        <v/>
      </c>
      <c r="AK77" s="64" t="str">
        <f t="shared" si="72"/>
        <v/>
      </c>
      <c r="AL77" s="62" t="str">
        <f t="shared" si="125"/>
        <v>ZX375511</v>
      </c>
      <c r="AM77" s="62" t="str">
        <f t="shared" si="126"/>
        <v/>
      </c>
      <c r="AN77" s="62" t="str">
        <f t="shared" si="127"/>
        <v/>
      </c>
      <c r="AO77" s="64" t="str">
        <f t="shared" si="128"/>
        <v>ZX375512</v>
      </c>
      <c r="AP77" s="64" t="str">
        <f t="shared" si="129"/>
        <v/>
      </c>
      <c r="AQ77" s="64" t="str">
        <f t="shared" si="73"/>
        <v/>
      </c>
      <c r="AR77" s="62" t="str">
        <f t="shared" si="130"/>
        <v>ZX375513</v>
      </c>
      <c r="AS77" s="62" t="str">
        <f t="shared" si="131"/>
        <v/>
      </c>
      <c r="AT77" s="62" t="str">
        <f t="shared" si="132"/>
        <v/>
      </c>
      <c r="AU77" s="64" t="str">
        <f t="shared" si="133"/>
        <v>ZX375514</v>
      </c>
      <c r="AV77" s="64" t="str">
        <f t="shared" si="134"/>
        <v/>
      </c>
      <c r="AW77" s="64" t="str">
        <f t="shared" si="74"/>
        <v/>
      </c>
      <c r="AX77" s="62" t="str">
        <f t="shared" si="135"/>
        <v>ZX375515</v>
      </c>
      <c r="AY77" s="62" t="str">
        <f t="shared" si="136"/>
        <v/>
      </c>
      <c r="AZ77" s="62" t="str">
        <f t="shared" si="137"/>
        <v/>
      </c>
      <c r="BA77" s="64" t="str">
        <f t="shared" si="138"/>
        <v>ZX375516</v>
      </c>
      <c r="BB77" s="64" t="str">
        <f t="shared" si="139"/>
        <v/>
      </c>
      <c r="BC77" s="64" t="str">
        <f t="shared" si="75"/>
        <v/>
      </c>
      <c r="BD77" s="62" t="str">
        <f t="shared" si="140"/>
        <v>ZX375517</v>
      </c>
      <c r="BE77" s="62" t="str">
        <f t="shared" si="141"/>
        <v/>
      </c>
      <c r="BF77" s="62" t="str">
        <f t="shared" si="142"/>
        <v/>
      </c>
      <c r="BG77" s="64" t="str">
        <f t="shared" si="143"/>
        <v>ZX375518</v>
      </c>
      <c r="BH77" s="64" t="str">
        <f t="shared" si="144"/>
        <v/>
      </c>
      <c r="BI77" s="64" t="str">
        <f t="shared" si="76"/>
        <v/>
      </c>
      <c r="BJ77" s="62" t="str">
        <f t="shared" si="145"/>
        <v>ZX375519</v>
      </c>
      <c r="BK77" s="62" t="str">
        <f t="shared" si="146"/>
        <v/>
      </c>
      <c r="BL77" s="62" t="str">
        <f t="shared" si="147"/>
        <v/>
      </c>
      <c r="BM77" s="64" t="str">
        <f t="shared" si="148"/>
        <v>ZX375520</v>
      </c>
      <c r="BN77" s="64" t="str">
        <f t="shared" si="149"/>
        <v/>
      </c>
      <c r="BO77" s="64" t="str">
        <f t="shared" si="156"/>
        <v/>
      </c>
      <c r="BQ77" s="59">
        <v>77.099999999999994</v>
      </c>
      <c r="BR77" s="80" t="e">
        <f>IF($CA$2="ja",IF(#REF!="Visueel",#REF!,"data"),#REF!)</f>
        <v>#REF!</v>
      </c>
      <c r="BS77" s="59" t="e">
        <f>#REF!</f>
        <v>#REF!</v>
      </c>
      <c r="BT77" s="56">
        <f t="shared" si="158"/>
        <v>39.1</v>
      </c>
      <c r="BU77" s="57" t="e">
        <f t="shared" si="99"/>
        <v>#REF!</v>
      </c>
      <c r="BV77" s="56">
        <f>COUNTIF(BU77:BU998,BU77)</f>
        <v>922</v>
      </c>
      <c r="BW77" s="57" t="e">
        <f t="shared" si="77"/>
        <v>#REF!</v>
      </c>
      <c r="BX77" s="57" t="e">
        <f t="shared" si="100"/>
        <v>#REF!</v>
      </c>
    </row>
    <row r="78" spans="1:76" x14ac:dyDescent="0.2">
      <c r="A78" s="73" t="str">
        <f>'124'!F79</f>
        <v>ZX3756</v>
      </c>
      <c r="B78" s="71" t="str">
        <f t="shared" si="150"/>
        <v>-</v>
      </c>
      <c r="C78" s="74" t="str">
        <f t="shared" si="151"/>
        <v>-</v>
      </c>
      <c r="D78" s="74" t="str">
        <f t="shared" si="152"/>
        <v/>
      </c>
      <c r="E78" s="74" t="str">
        <f t="shared" si="101"/>
        <v>-</v>
      </c>
      <c r="F78" s="74" t="str">
        <f t="shared" si="102"/>
        <v/>
      </c>
      <c r="G78" s="74" t="str">
        <f t="shared" si="153"/>
        <v/>
      </c>
      <c r="H78" s="62" t="str">
        <f t="shared" si="154"/>
        <v>ZX37561</v>
      </c>
      <c r="I78" s="62" t="str">
        <f t="shared" si="103"/>
        <v/>
      </c>
      <c r="J78" s="62"/>
      <c r="K78" s="64" t="str">
        <f t="shared" si="104"/>
        <v>ZX37562</v>
      </c>
      <c r="L78" s="64" t="str">
        <f t="shared" si="105"/>
        <v/>
      </c>
      <c r="M78" s="64" t="str">
        <f t="shared" si="155"/>
        <v/>
      </c>
      <c r="N78" s="62" t="str">
        <f t="shared" si="106"/>
        <v>ZX37563</v>
      </c>
      <c r="O78" s="62" t="str">
        <f t="shared" si="107"/>
        <v/>
      </c>
      <c r="P78" s="62" t="str">
        <f t="shared" si="157"/>
        <v/>
      </c>
      <c r="Q78" s="64" t="str">
        <f t="shared" si="108"/>
        <v>ZX37564</v>
      </c>
      <c r="R78" s="64" t="str">
        <f t="shared" si="109"/>
        <v/>
      </c>
      <c r="S78" s="64" t="str">
        <f t="shared" si="69"/>
        <v/>
      </c>
      <c r="T78" s="62" t="str">
        <f t="shared" si="110"/>
        <v>ZX37565</v>
      </c>
      <c r="U78" s="62" t="str">
        <f t="shared" si="111"/>
        <v/>
      </c>
      <c r="V78" s="62" t="str">
        <f t="shared" si="112"/>
        <v/>
      </c>
      <c r="W78" s="64" t="str">
        <f t="shared" si="113"/>
        <v>ZX37566</v>
      </c>
      <c r="X78" s="64" t="str">
        <f t="shared" si="114"/>
        <v/>
      </c>
      <c r="Y78" s="64" t="str">
        <f t="shared" si="70"/>
        <v/>
      </c>
      <c r="Z78" s="62" t="str">
        <f t="shared" si="115"/>
        <v>ZX37567</v>
      </c>
      <c r="AA78" s="62" t="str">
        <f t="shared" si="116"/>
        <v/>
      </c>
      <c r="AB78" s="62" t="str">
        <f t="shared" si="117"/>
        <v/>
      </c>
      <c r="AC78" s="64" t="str">
        <f t="shared" si="118"/>
        <v>ZX37568</v>
      </c>
      <c r="AD78" s="64" t="str">
        <f t="shared" si="119"/>
        <v/>
      </c>
      <c r="AE78" s="64" t="str">
        <f t="shared" si="71"/>
        <v/>
      </c>
      <c r="AF78" s="62" t="str">
        <f t="shared" si="120"/>
        <v>ZX37569</v>
      </c>
      <c r="AG78" s="62" t="str">
        <f t="shared" si="121"/>
        <v/>
      </c>
      <c r="AH78" s="62" t="str">
        <f t="shared" si="122"/>
        <v/>
      </c>
      <c r="AI78" s="64" t="str">
        <f t="shared" si="123"/>
        <v>ZX375610</v>
      </c>
      <c r="AJ78" s="64" t="str">
        <f t="shared" si="124"/>
        <v/>
      </c>
      <c r="AK78" s="64" t="str">
        <f t="shared" si="72"/>
        <v/>
      </c>
      <c r="AL78" s="62" t="str">
        <f t="shared" si="125"/>
        <v>ZX375611</v>
      </c>
      <c r="AM78" s="62" t="str">
        <f t="shared" si="126"/>
        <v/>
      </c>
      <c r="AN78" s="62" t="str">
        <f t="shared" si="127"/>
        <v/>
      </c>
      <c r="AO78" s="64" t="str">
        <f t="shared" si="128"/>
        <v>ZX375612</v>
      </c>
      <c r="AP78" s="64" t="str">
        <f t="shared" si="129"/>
        <v/>
      </c>
      <c r="AQ78" s="64" t="str">
        <f t="shared" si="73"/>
        <v/>
      </c>
      <c r="AR78" s="62" t="str">
        <f t="shared" si="130"/>
        <v>ZX375613</v>
      </c>
      <c r="AS78" s="62" t="str">
        <f t="shared" si="131"/>
        <v/>
      </c>
      <c r="AT78" s="62" t="str">
        <f t="shared" si="132"/>
        <v/>
      </c>
      <c r="AU78" s="64" t="str">
        <f t="shared" si="133"/>
        <v>ZX375614</v>
      </c>
      <c r="AV78" s="64" t="str">
        <f t="shared" si="134"/>
        <v/>
      </c>
      <c r="AW78" s="64" t="str">
        <f t="shared" si="74"/>
        <v/>
      </c>
      <c r="AX78" s="62" t="str">
        <f t="shared" si="135"/>
        <v>ZX375615</v>
      </c>
      <c r="AY78" s="62" t="str">
        <f t="shared" si="136"/>
        <v/>
      </c>
      <c r="AZ78" s="62" t="str">
        <f t="shared" si="137"/>
        <v/>
      </c>
      <c r="BA78" s="64" t="str">
        <f t="shared" si="138"/>
        <v>ZX375616</v>
      </c>
      <c r="BB78" s="64" t="str">
        <f t="shared" si="139"/>
        <v/>
      </c>
      <c r="BC78" s="64" t="str">
        <f t="shared" si="75"/>
        <v/>
      </c>
      <c r="BD78" s="62" t="str">
        <f t="shared" si="140"/>
        <v>ZX375617</v>
      </c>
      <c r="BE78" s="62" t="str">
        <f t="shared" si="141"/>
        <v/>
      </c>
      <c r="BF78" s="62" t="str">
        <f t="shared" si="142"/>
        <v/>
      </c>
      <c r="BG78" s="64" t="str">
        <f t="shared" si="143"/>
        <v>ZX375618</v>
      </c>
      <c r="BH78" s="64" t="str">
        <f t="shared" si="144"/>
        <v/>
      </c>
      <c r="BI78" s="64" t="str">
        <f t="shared" si="76"/>
        <v/>
      </c>
      <c r="BJ78" s="62" t="str">
        <f t="shared" si="145"/>
        <v>ZX375619</v>
      </c>
      <c r="BK78" s="62" t="str">
        <f t="shared" si="146"/>
        <v/>
      </c>
      <c r="BL78" s="62" t="str">
        <f t="shared" si="147"/>
        <v/>
      </c>
      <c r="BM78" s="64" t="str">
        <f t="shared" si="148"/>
        <v>ZX375620</v>
      </c>
      <c r="BN78" s="64" t="str">
        <f t="shared" si="149"/>
        <v/>
      </c>
      <c r="BO78" s="64" t="str">
        <f t="shared" si="156"/>
        <v/>
      </c>
      <c r="BQ78" s="59">
        <v>78.099999999999994</v>
      </c>
      <c r="BR78" s="80" t="e">
        <f>IF($CA$2="ja",IF(#REF!="Visueel",#REF!,"data"),#REF!)</f>
        <v>#REF!</v>
      </c>
      <c r="BS78" s="59" t="e">
        <f>#REF!</f>
        <v>#REF!</v>
      </c>
      <c r="BT78" s="56">
        <f t="shared" si="158"/>
        <v>39.200000000000003</v>
      </c>
      <c r="BU78" s="57" t="e">
        <f t="shared" si="99"/>
        <v>#REF!</v>
      </c>
      <c r="BV78" s="56">
        <f>COUNTIF(BU78:BU998,BU78)</f>
        <v>921</v>
      </c>
      <c r="BW78" s="57" t="e">
        <f t="shared" si="77"/>
        <v>#REF!</v>
      </c>
      <c r="BX78" s="57" t="e">
        <f t="shared" si="100"/>
        <v>#REF!</v>
      </c>
    </row>
    <row r="79" spans="1:76" x14ac:dyDescent="0.2">
      <c r="A79" s="73" t="str">
        <f>'124'!F80</f>
        <v>ZX3757</v>
      </c>
      <c r="B79" s="71" t="str">
        <f t="shared" si="150"/>
        <v>-</v>
      </c>
      <c r="C79" s="74" t="str">
        <f t="shared" si="151"/>
        <v>-</v>
      </c>
      <c r="D79" s="74" t="str">
        <f t="shared" si="152"/>
        <v/>
      </c>
      <c r="E79" s="74" t="str">
        <f t="shared" si="101"/>
        <v>-</v>
      </c>
      <c r="F79" s="74" t="str">
        <f t="shared" si="102"/>
        <v/>
      </c>
      <c r="G79" s="74" t="str">
        <f t="shared" si="153"/>
        <v/>
      </c>
      <c r="H79" s="62" t="str">
        <f t="shared" si="154"/>
        <v>ZX37571</v>
      </c>
      <c r="I79" s="62" t="str">
        <f t="shared" si="103"/>
        <v/>
      </c>
      <c r="J79" s="62"/>
      <c r="K79" s="64" t="str">
        <f t="shared" si="104"/>
        <v>ZX37572</v>
      </c>
      <c r="L79" s="64" t="str">
        <f t="shared" si="105"/>
        <v/>
      </c>
      <c r="M79" s="64" t="str">
        <f t="shared" si="155"/>
        <v/>
      </c>
      <c r="N79" s="62" t="str">
        <f t="shared" si="106"/>
        <v>ZX37573</v>
      </c>
      <c r="O79" s="62" t="str">
        <f t="shared" si="107"/>
        <v/>
      </c>
      <c r="P79" s="62" t="str">
        <f t="shared" si="157"/>
        <v/>
      </c>
      <c r="Q79" s="64" t="str">
        <f t="shared" si="108"/>
        <v>ZX37574</v>
      </c>
      <c r="R79" s="64" t="str">
        <f t="shared" si="109"/>
        <v/>
      </c>
      <c r="S79" s="64" t="str">
        <f t="shared" si="69"/>
        <v/>
      </c>
      <c r="T79" s="62" t="str">
        <f t="shared" si="110"/>
        <v>ZX37575</v>
      </c>
      <c r="U79" s="62" t="str">
        <f t="shared" si="111"/>
        <v/>
      </c>
      <c r="V79" s="62" t="str">
        <f t="shared" si="112"/>
        <v/>
      </c>
      <c r="W79" s="64" t="str">
        <f t="shared" si="113"/>
        <v>ZX37576</v>
      </c>
      <c r="X79" s="64" t="str">
        <f t="shared" si="114"/>
        <v/>
      </c>
      <c r="Y79" s="64" t="str">
        <f t="shared" si="70"/>
        <v/>
      </c>
      <c r="Z79" s="62" t="str">
        <f t="shared" si="115"/>
        <v>ZX37577</v>
      </c>
      <c r="AA79" s="62" t="str">
        <f t="shared" si="116"/>
        <v/>
      </c>
      <c r="AB79" s="62" t="str">
        <f t="shared" si="117"/>
        <v/>
      </c>
      <c r="AC79" s="64" t="str">
        <f t="shared" si="118"/>
        <v>ZX37578</v>
      </c>
      <c r="AD79" s="64" t="str">
        <f t="shared" si="119"/>
        <v/>
      </c>
      <c r="AE79" s="64" t="str">
        <f t="shared" si="71"/>
        <v/>
      </c>
      <c r="AF79" s="62" t="str">
        <f t="shared" si="120"/>
        <v>ZX37579</v>
      </c>
      <c r="AG79" s="62" t="str">
        <f t="shared" si="121"/>
        <v/>
      </c>
      <c r="AH79" s="62" t="str">
        <f t="shared" si="122"/>
        <v/>
      </c>
      <c r="AI79" s="64" t="str">
        <f t="shared" si="123"/>
        <v>ZX375710</v>
      </c>
      <c r="AJ79" s="64" t="str">
        <f t="shared" si="124"/>
        <v/>
      </c>
      <c r="AK79" s="64" t="str">
        <f t="shared" si="72"/>
        <v/>
      </c>
      <c r="AL79" s="62" t="str">
        <f t="shared" si="125"/>
        <v>ZX375711</v>
      </c>
      <c r="AM79" s="62" t="str">
        <f t="shared" si="126"/>
        <v/>
      </c>
      <c r="AN79" s="62" t="str">
        <f t="shared" si="127"/>
        <v/>
      </c>
      <c r="AO79" s="64" t="str">
        <f t="shared" si="128"/>
        <v>ZX375712</v>
      </c>
      <c r="AP79" s="64" t="str">
        <f t="shared" si="129"/>
        <v/>
      </c>
      <c r="AQ79" s="64" t="str">
        <f t="shared" si="73"/>
        <v/>
      </c>
      <c r="AR79" s="62" t="str">
        <f t="shared" si="130"/>
        <v>ZX375713</v>
      </c>
      <c r="AS79" s="62" t="str">
        <f t="shared" si="131"/>
        <v/>
      </c>
      <c r="AT79" s="62" t="str">
        <f t="shared" si="132"/>
        <v/>
      </c>
      <c r="AU79" s="64" t="str">
        <f t="shared" si="133"/>
        <v>ZX375714</v>
      </c>
      <c r="AV79" s="64" t="str">
        <f t="shared" si="134"/>
        <v/>
      </c>
      <c r="AW79" s="64" t="str">
        <f t="shared" si="74"/>
        <v/>
      </c>
      <c r="AX79" s="62" t="str">
        <f t="shared" si="135"/>
        <v>ZX375715</v>
      </c>
      <c r="AY79" s="62" t="str">
        <f t="shared" si="136"/>
        <v/>
      </c>
      <c r="AZ79" s="62" t="str">
        <f t="shared" si="137"/>
        <v/>
      </c>
      <c r="BA79" s="64" t="str">
        <f t="shared" si="138"/>
        <v>ZX375716</v>
      </c>
      <c r="BB79" s="64" t="str">
        <f t="shared" si="139"/>
        <v/>
      </c>
      <c r="BC79" s="64" t="str">
        <f t="shared" si="75"/>
        <v/>
      </c>
      <c r="BD79" s="62" t="str">
        <f t="shared" si="140"/>
        <v>ZX375717</v>
      </c>
      <c r="BE79" s="62" t="str">
        <f t="shared" si="141"/>
        <v/>
      </c>
      <c r="BF79" s="62" t="str">
        <f t="shared" si="142"/>
        <v/>
      </c>
      <c r="BG79" s="64" t="str">
        <f t="shared" si="143"/>
        <v>ZX375718</v>
      </c>
      <c r="BH79" s="64" t="str">
        <f t="shared" si="144"/>
        <v/>
      </c>
      <c r="BI79" s="64" t="str">
        <f t="shared" si="76"/>
        <v/>
      </c>
      <c r="BJ79" s="62" t="str">
        <f t="shared" si="145"/>
        <v>ZX375719</v>
      </c>
      <c r="BK79" s="62" t="str">
        <f t="shared" si="146"/>
        <v/>
      </c>
      <c r="BL79" s="62" t="str">
        <f t="shared" si="147"/>
        <v/>
      </c>
      <c r="BM79" s="64" t="str">
        <f t="shared" si="148"/>
        <v>ZX375720</v>
      </c>
      <c r="BN79" s="64" t="str">
        <f t="shared" si="149"/>
        <v/>
      </c>
      <c r="BO79" s="64" t="str">
        <f t="shared" si="156"/>
        <v/>
      </c>
      <c r="BQ79" s="59">
        <v>79.099999999999994</v>
      </c>
      <c r="BR79" s="80" t="e">
        <f>IF($CA$2="ja",IF(#REF!="Visueel",#REF!,"data"),#REF!)</f>
        <v>#REF!</v>
      </c>
      <c r="BS79" s="59" t="e">
        <f>#REF!</f>
        <v>#REF!</v>
      </c>
      <c r="BT79" s="56">
        <f t="shared" si="158"/>
        <v>40.1</v>
      </c>
      <c r="BU79" s="57" t="e">
        <f t="shared" si="99"/>
        <v>#REF!</v>
      </c>
      <c r="BV79" s="56">
        <f>COUNTIF(BU79:BU998,BU79)</f>
        <v>920</v>
      </c>
      <c r="BW79" s="57" t="e">
        <f t="shared" si="77"/>
        <v>#REF!</v>
      </c>
      <c r="BX79" s="57" t="e">
        <f t="shared" si="100"/>
        <v>#REF!</v>
      </c>
    </row>
    <row r="80" spans="1:76" x14ac:dyDescent="0.2">
      <c r="A80" s="73" t="str">
        <f>'124'!F81</f>
        <v>ZX3758</v>
      </c>
      <c r="B80" s="71" t="str">
        <f t="shared" si="150"/>
        <v>-</v>
      </c>
      <c r="C80" s="74" t="str">
        <f t="shared" si="151"/>
        <v>-</v>
      </c>
      <c r="D80" s="74" t="str">
        <f t="shared" si="152"/>
        <v/>
      </c>
      <c r="E80" s="74" t="str">
        <f t="shared" si="101"/>
        <v>-</v>
      </c>
      <c r="F80" s="74" t="str">
        <f t="shared" si="102"/>
        <v/>
      </c>
      <c r="G80" s="74" t="str">
        <f t="shared" si="153"/>
        <v/>
      </c>
      <c r="H80" s="62" t="str">
        <f t="shared" si="154"/>
        <v>ZX37581</v>
      </c>
      <c r="I80" s="62" t="str">
        <f t="shared" si="103"/>
        <v/>
      </c>
      <c r="J80" s="62"/>
      <c r="K80" s="64" t="str">
        <f t="shared" si="104"/>
        <v>ZX37582</v>
      </c>
      <c r="L80" s="64" t="str">
        <f t="shared" si="105"/>
        <v/>
      </c>
      <c r="M80" s="64" t="str">
        <f t="shared" si="155"/>
        <v/>
      </c>
      <c r="N80" s="62" t="str">
        <f t="shared" si="106"/>
        <v>ZX37583</v>
      </c>
      <c r="O80" s="62" t="str">
        <f t="shared" si="107"/>
        <v/>
      </c>
      <c r="P80" s="62" t="str">
        <f t="shared" si="157"/>
        <v/>
      </c>
      <c r="Q80" s="64" t="str">
        <f t="shared" si="108"/>
        <v>ZX37584</v>
      </c>
      <c r="R80" s="64" t="str">
        <f t="shared" si="109"/>
        <v/>
      </c>
      <c r="S80" s="64" t="str">
        <f t="shared" si="69"/>
        <v/>
      </c>
      <c r="T80" s="62" t="str">
        <f t="shared" si="110"/>
        <v>ZX37585</v>
      </c>
      <c r="U80" s="62" t="str">
        <f t="shared" si="111"/>
        <v/>
      </c>
      <c r="V80" s="62" t="str">
        <f t="shared" si="112"/>
        <v/>
      </c>
      <c r="W80" s="64" t="str">
        <f t="shared" si="113"/>
        <v>ZX37586</v>
      </c>
      <c r="X80" s="64" t="str">
        <f t="shared" si="114"/>
        <v/>
      </c>
      <c r="Y80" s="64" t="str">
        <f t="shared" si="70"/>
        <v/>
      </c>
      <c r="Z80" s="62" t="str">
        <f t="shared" si="115"/>
        <v>ZX37587</v>
      </c>
      <c r="AA80" s="62" t="str">
        <f t="shared" si="116"/>
        <v/>
      </c>
      <c r="AB80" s="62" t="str">
        <f t="shared" si="117"/>
        <v/>
      </c>
      <c r="AC80" s="64" t="str">
        <f t="shared" si="118"/>
        <v>ZX37588</v>
      </c>
      <c r="AD80" s="64" t="str">
        <f t="shared" si="119"/>
        <v/>
      </c>
      <c r="AE80" s="64" t="str">
        <f t="shared" si="71"/>
        <v/>
      </c>
      <c r="AF80" s="62" t="str">
        <f t="shared" si="120"/>
        <v>ZX37589</v>
      </c>
      <c r="AG80" s="62" t="str">
        <f t="shared" si="121"/>
        <v/>
      </c>
      <c r="AH80" s="62" t="str">
        <f t="shared" si="122"/>
        <v/>
      </c>
      <c r="AI80" s="64" t="str">
        <f t="shared" si="123"/>
        <v>ZX375810</v>
      </c>
      <c r="AJ80" s="64" t="str">
        <f t="shared" si="124"/>
        <v/>
      </c>
      <c r="AK80" s="64" t="str">
        <f t="shared" si="72"/>
        <v/>
      </c>
      <c r="AL80" s="62" t="str">
        <f t="shared" si="125"/>
        <v>ZX375811</v>
      </c>
      <c r="AM80" s="62" t="str">
        <f t="shared" si="126"/>
        <v/>
      </c>
      <c r="AN80" s="62" t="str">
        <f t="shared" si="127"/>
        <v/>
      </c>
      <c r="AO80" s="64" t="str">
        <f t="shared" si="128"/>
        <v>ZX375812</v>
      </c>
      <c r="AP80" s="64" t="str">
        <f t="shared" si="129"/>
        <v/>
      </c>
      <c r="AQ80" s="64" t="str">
        <f t="shared" si="73"/>
        <v/>
      </c>
      <c r="AR80" s="62" t="str">
        <f t="shared" si="130"/>
        <v>ZX375813</v>
      </c>
      <c r="AS80" s="62" t="str">
        <f t="shared" si="131"/>
        <v/>
      </c>
      <c r="AT80" s="62" t="str">
        <f t="shared" si="132"/>
        <v/>
      </c>
      <c r="AU80" s="64" t="str">
        <f t="shared" si="133"/>
        <v>ZX375814</v>
      </c>
      <c r="AV80" s="64" t="str">
        <f t="shared" si="134"/>
        <v/>
      </c>
      <c r="AW80" s="64" t="str">
        <f t="shared" si="74"/>
        <v/>
      </c>
      <c r="AX80" s="62" t="str">
        <f t="shared" si="135"/>
        <v>ZX375815</v>
      </c>
      <c r="AY80" s="62" t="str">
        <f t="shared" si="136"/>
        <v/>
      </c>
      <c r="AZ80" s="62" t="str">
        <f t="shared" si="137"/>
        <v/>
      </c>
      <c r="BA80" s="64" t="str">
        <f t="shared" si="138"/>
        <v>ZX375816</v>
      </c>
      <c r="BB80" s="64" t="str">
        <f t="shared" si="139"/>
        <v/>
      </c>
      <c r="BC80" s="64" t="str">
        <f t="shared" si="75"/>
        <v/>
      </c>
      <c r="BD80" s="62" t="str">
        <f t="shared" si="140"/>
        <v>ZX375817</v>
      </c>
      <c r="BE80" s="62" t="str">
        <f t="shared" si="141"/>
        <v/>
      </c>
      <c r="BF80" s="62" t="str">
        <f t="shared" si="142"/>
        <v/>
      </c>
      <c r="BG80" s="64" t="str">
        <f t="shared" si="143"/>
        <v>ZX375818</v>
      </c>
      <c r="BH80" s="64" t="str">
        <f t="shared" si="144"/>
        <v/>
      </c>
      <c r="BI80" s="64" t="str">
        <f t="shared" si="76"/>
        <v/>
      </c>
      <c r="BJ80" s="62" t="str">
        <f t="shared" si="145"/>
        <v>ZX375819</v>
      </c>
      <c r="BK80" s="62" t="str">
        <f t="shared" si="146"/>
        <v/>
      </c>
      <c r="BL80" s="62" t="str">
        <f t="shared" si="147"/>
        <v/>
      </c>
      <c r="BM80" s="64" t="str">
        <f t="shared" si="148"/>
        <v>ZX375820</v>
      </c>
      <c r="BN80" s="64" t="str">
        <f t="shared" si="149"/>
        <v/>
      </c>
      <c r="BO80" s="64" t="str">
        <f t="shared" si="156"/>
        <v/>
      </c>
      <c r="BQ80" s="59">
        <v>80.099999999999994</v>
      </c>
      <c r="BR80" s="80" t="e">
        <f>IF($CA$2="ja",IF(#REF!="Visueel",#REF!,"data"),#REF!)</f>
        <v>#REF!</v>
      </c>
      <c r="BS80" s="59" t="e">
        <f>#REF!</f>
        <v>#REF!</v>
      </c>
      <c r="BT80" s="56">
        <f t="shared" si="158"/>
        <v>40.200000000000003</v>
      </c>
      <c r="BU80" s="57" t="e">
        <f t="shared" si="99"/>
        <v>#REF!</v>
      </c>
      <c r="BV80" s="56">
        <f>COUNTIF(BU80:BU998,BU80)</f>
        <v>919</v>
      </c>
      <c r="BW80" s="57" t="e">
        <f t="shared" si="77"/>
        <v>#REF!</v>
      </c>
      <c r="BX80" s="57" t="e">
        <f t="shared" si="100"/>
        <v>#REF!</v>
      </c>
    </row>
    <row r="81" spans="1:76" x14ac:dyDescent="0.2">
      <c r="A81" s="73" t="str">
        <f>'124'!F82</f>
        <v>ZX3759</v>
      </c>
      <c r="B81" s="71" t="str">
        <f t="shared" si="150"/>
        <v>-</v>
      </c>
      <c r="C81" s="74" t="str">
        <f t="shared" si="151"/>
        <v>-</v>
      </c>
      <c r="D81" s="74" t="str">
        <f t="shared" si="152"/>
        <v/>
      </c>
      <c r="E81" s="74" t="str">
        <f t="shared" si="101"/>
        <v>-</v>
      </c>
      <c r="F81" s="74" t="str">
        <f t="shared" si="102"/>
        <v/>
      </c>
      <c r="G81" s="74" t="str">
        <f t="shared" si="153"/>
        <v/>
      </c>
      <c r="H81" s="62" t="str">
        <f t="shared" si="154"/>
        <v>ZX37591</v>
      </c>
      <c r="I81" s="62" t="str">
        <f t="shared" si="103"/>
        <v/>
      </c>
      <c r="J81" s="62"/>
      <c r="K81" s="64" t="str">
        <f t="shared" si="104"/>
        <v>ZX37592</v>
      </c>
      <c r="L81" s="64" t="str">
        <f t="shared" si="105"/>
        <v/>
      </c>
      <c r="M81" s="64" t="str">
        <f t="shared" si="155"/>
        <v/>
      </c>
      <c r="N81" s="62" t="str">
        <f t="shared" si="106"/>
        <v>ZX37593</v>
      </c>
      <c r="O81" s="62" t="str">
        <f t="shared" si="107"/>
        <v/>
      </c>
      <c r="P81" s="62" t="str">
        <f t="shared" si="157"/>
        <v/>
      </c>
      <c r="Q81" s="64" t="str">
        <f t="shared" si="108"/>
        <v>ZX37594</v>
      </c>
      <c r="R81" s="64" t="str">
        <f t="shared" si="109"/>
        <v/>
      </c>
      <c r="S81" s="64" t="str">
        <f t="shared" si="69"/>
        <v/>
      </c>
      <c r="T81" s="62" t="str">
        <f t="shared" si="110"/>
        <v>ZX37595</v>
      </c>
      <c r="U81" s="62" t="str">
        <f t="shared" si="111"/>
        <v/>
      </c>
      <c r="V81" s="62" t="str">
        <f t="shared" si="112"/>
        <v/>
      </c>
      <c r="W81" s="64" t="str">
        <f t="shared" si="113"/>
        <v>ZX37596</v>
      </c>
      <c r="X81" s="64" t="str">
        <f t="shared" si="114"/>
        <v/>
      </c>
      <c r="Y81" s="64" t="str">
        <f t="shared" si="70"/>
        <v/>
      </c>
      <c r="Z81" s="62" t="str">
        <f t="shared" si="115"/>
        <v>ZX37597</v>
      </c>
      <c r="AA81" s="62" t="str">
        <f t="shared" si="116"/>
        <v/>
      </c>
      <c r="AB81" s="62" t="str">
        <f t="shared" si="117"/>
        <v/>
      </c>
      <c r="AC81" s="64" t="str">
        <f t="shared" si="118"/>
        <v>ZX37598</v>
      </c>
      <c r="AD81" s="64" t="str">
        <f t="shared" si="119"/>
        <v/>
      </c>
      <c r="AE81" s="64" t="str">
        <f t="shared" si="71"/>
        <v/>
      </c>
      <c r="AF81" s="62" t="str">
        <f t="shared" si="120"/>
        <v>ZX37599</v>
      </c>
      <c r="AG81" s="62" t="str">
        <f t="shared" si="121"/>
        <v/>
      </c>
      <c r="AH81" s="62" t="str">
        <f t="shared" si="122"/>
        <v/>
      </c>
      <c r="AI81" s="64" t="str">
        <f t="shared" si="123"/>
        <v>ZX375910</v>
      </c>
      <c r="AJ81" s="64" t="str">
        <f t="shared" si="124"/>
        <v/>
      </c>
      <c r="AK81" s="64" t="str">
        <f t="shared" si="72"/>
        <v/>
      </c>
      <c r="AL81" s="62" t="str">
        <f t="shared" si="125"/>
        <v>ZX375911</v>
      </c>
      <c r="AM81" s="62" t="str">
        <f t="shared" si="126"/>
        <v/>
      </c>
      <c r="AN81" s="62" t="str">
        <f t="shared" si="127"/>
        <v/>
      </c>
      <c r="AO81" s="64" t="str">
        <f t="shared" si="128"/>
        <v>ZX375912</v>
      </c>
      <c r="AP81" s="64" t="str">
        <f t="shared" si="129"/>
        <v/>
      </c>
      <c r="AQ81" s="64" t="str">
        <f t="shared" si="73"/>
        <v/>
      </c>
      <c r="AR81" s="62" t="str">
        <f t="shared" si="130"/>
        <v>ZX375913</v>
      </c>
      <c r="AS81" s="62" t="str">
        <f t="shared" si="131"/>
        <v/>
      </c>
      <c r="AT81" s="62" t="str">
        <f t="shared" si="132"/>
        <v/>
      </c>
      <c r="AU81" s="64" t="str">
        <f t="shared" si="133"/>
        <v>ZX375914</v>
      </c>
      <c r="AV81" s="64" t="str">
        <f t="shared" si="134"/>
        <v/>
      </c>
      <c r="AW81" s="64" t="str">
        <f t="shared" si="74"/>
        <v/>
      </c>
      <c r="AX81" s="62" t="str">
        <f t="shared" si="135"/>
        <v>ZX375915</v>
      </c>
      <c r="AY81" s="62" t="str">
        <f t="shared" si="136"/>
        <v/>
      </c>
      <c r="AZ81" s="62" t="str">
        <f t="shared" si="137"/>
        <v/>
      </c>
      <c r="BA81" s="64" t="str">
        <f t="shared" si="138"/>
        <v>ZX375916</v>
      </c>
      <c r="BB81" s="64" t="str">
        <f t="shared" si="139"/>
        <v/>
      </c>
      <c r="BC81" s="64" t="str">
        <f t="shared" si="75"/>
        <v/>
      </c>
      <c r="BD81" s="62" t="str">
        <f t="shared" si="140"/>
        <v>ZX375917</v>
      </c>
      <c r="BE81" s="62" t="str">
        <f t="shared" si="141"/>
        <v/>
      </c>
      <c r="BF81" s="62" t="str">
        <f t="shared" si="142"/>
        <v/>
      </c>
      <c r="BG81" s="64" t="str">
        <f t="shared" si="143"/>
        <v>ZX375918</v>
      </c>
      <c r="BH81" s="64" t="str">
        <f t="shared" si="144"/>
        <v/>
      </c>
      <c r="BI81" s="64" t="str">
        <f t="shared" si="76"/>
        <v/>
      </c>
      <c r="BJ81" s="62" t="str">
        <f t="shared" si="145"/>
        <v>ZX375919</v>
      </c>
      <c r="BK81" s="62" t="str">
        <f t="shared" si="146"/>
        <v/>
      </c>
      <c r="BL81" s="62" t="str">
        <f t="shared" si="147"/>
        <v/>
      </c>
      <c r="BM81" s="64" t="str">
        <f t="shared" si="148"/>
        <v>ZX375920</v>
      </c>
      <c r="BN81" s="64" t="str">
        <f t="shared" si="149"/>
        <v/>
      </c>
      <c r="BO81" s="64" t="str">
        <f t="shared" si="156"/>
        <v/>
      </c>
      <c r="BQ81" s="59">
        <v>81.099999999999994</v>
      </c>
      <c r="BR81" s="80" t="e">
        <f>IF($CA$2="ja",IF(#REF!="Visueel",#REF!,"data"),#REF!)</f>
        <v>#REF!</v>
      </c>
      <c r="BS81" s="59" t="e">
        <f>#REF!</f>
        <v>#REF!</v>
      </c>
      <c r="BT81" s="56">
        <f t="shared" si="158"/>
        <v>41.1</v>
      </c>
      <c r="BU81" s="57" t="e">
        <f t="shared" si="99"/>
        <v>#REF!</v>
      </c>
      <c r="BV81" s="56">
        <f>COUNTIF(BU81:BU998,BU81)</f>
        <v>918</v>
      </c>
      <c r="BW81" s="57" t="e">
        <f t="shared" si="77"/>
        <v>#REF!</v>
      </c>
      <c r="BX81" s="57" t="e">
        <f t="shared" si="100"/>
        <v>#REF!</v>
      </c>
    </row>
    <row r="82" spans="1:76" x14ac:dyDescent="0.2">
      <c r="A82" s="73" t="str">
        <f>'124'!F83</f>
        <v>ZX3760</v>
      </c>
      <c r="B82" s="71" t="str">
        <f t="shared" si="150"/>
        <v>-</v>
      </c>
      <c r="C82" s="74" t="str">
        <f t="shared" si="151"/>
        <v>-</v>
      </c>
      <c r="D82" s="74" t="str">
        <f t="shared" si="152"/>
        <v/>
      </c>
      <c r="E82" s="74" t="str">
        <f t="shared" si="101"/>
        <v>-</v>
      </c>
      <c r="F82" s="74" t="str">
        <f t="shared" si="102"/>
        <v/>
      </c>
      <c r="G82" s="74" t="str">
        <f t="shared" si="153"/>
        <v/>
      </c>
      <c r="H82" s="62" t="str">
        <f t="shared" si="154"/>
        <v>ZX37601</v>
      </c>
      <c r="I82" s="62" t="str">
        <f t="shared" si="103"/>
        <v/>
      </c>
      <c r="J82" s="62"/>
      <c r="K82" s="64" t="str">
        <f t="shared" si="104"/>
        <v>ZX37602</v>
      </c>
      <c r="L82" s="64" t="str">
        <f t="shared" si="105"/>
        <v/>
      </c>
      <c r="M82" s="64" t="str">
        <f t="shared" si="155"/>
        <v/>
      </c>
      <c r="N82" s="62" t="str">
        <f t="shared" si="106"/>
        <v>ZX37603</v>
      </c>
      <c r="O82" s="62" t="str">
        <f t="shared" si="107"/>
        <v/>
      </c>
      <c r="P82" s="62" t="str">
        <f t="shared" si="157"/>
        <v/>
      </c>
      <c r="Q82" s="64" t="str">
        <f t="shared" si="108"/>
        <v>ZX37604</v>
      </c>
      <c r="R82" s="64" t="str">
        <f t="shared" si="109"/>
        <v/>
      </c>
      <c r="S82" s="64" t="str">
        <f t="shared" ref="S82:S145" si="159">IF((COUNTBLANK(R82)+COUNTBLANK(O82))=0," + ","")</f>
        <v/>
      </c>
      <c r="T82" s="62" t="str">
        <f t="shared" si="110"/>
        <v>ZX37605</v>
      </c>
      <c r="U82" s="62" t="str">
        <f t="shared" si="111"/>
        <v/>
      </c>
      <c r="V82" s="62" t="str">
        <f t="shared" si="112"/>
        <v/>
      </c>
      <c r="W82" s="64" t="str">
        <f t="shared" si="113"/>
        <v>ZX37606</v>
      </c>
      <c r="X82" s="64" t="str">
        <f t="shared" si="114"/>
        <v/>
      </c>
      <c r="Y82" s="64" t="str">
        <f t="shared" ref="Y82:Y145" si="160">IF((COUNTBLANK(X82)+COUNTBLANK(U82))=0," + ","")</f>
        <v/>
      </c>
      <c r="Z82" s="62" t="str">
        <f t="shared" si="115"/>
        <v>ZX37607</v>
      </c>
      <c r="AA82" s="62" t="str">
        <f t="shared" si="116"/>
        <v/>
      </c>
      <c r="AB82" s="62" t="str">
        <f t="shared" si="117"/>
        <v/>
      </c>
      <c r="AC82" s="64" t="str">
        <f t="shared" si="118"/>
        <v>ZX37608</v>
      </c>
      <c r="AD82" s="64" t="str">
        <f t="shared" si="119"/>
        <v/>
      </c>
      <c r="AE82" s="64" t="str">
        <f t="shared" ref="AE82:AE145" si="161">IF((COUNTBLANK(AD82)+COUNTBLANK(AA82))=0," + ","")</f>
        <v/>
      </c>
      <c r="AF82" s="62" t="str">
        <f t="shared" si="120"/>
        <v>ZX37609</v>
      </c>
      <c r="AG82" s="62" t="str">
        <f t="shared" si="121"/>
        <v/>
      </c>
      <c r="AH82" s="62" t="str">
        <f t="shared" si="122"/>
        <v/>
      </c>
      <c r="AI82" s="64" t="str">
        <f t="shared" si="123"/>
        <v>ZX376010</v>
      </c>
      <c r="AJ82" s="64" t="str">
        <f t="shared" si="124"/>
        <v/>
      </c>
      <c r="AK82" s="64" t="str">
        <f t="shared" ref="AK82:AK145" si="162">IF((COUNTBLANK(AJ82)+COUNTBLANK(AG82))=0," + ","")</f>
        <v/>
      </c>
      <c r="AL82" s="62" t="str">
        <f t="shared" si="125"/>
        <v>ZX376011</v>
      </c>
      <c r="AM82" s="62" t="str">
        <f t="shared" si="126"/>
        <v/>
      </c>
      <c r="AN82" s="62" t="str">
        <f t="shared" si="127"/>
        <v/>
      </c>
      <c r="AO82" s="64" t="str">
        <f t="shared" si="128"/>
        <v>ZX376012</v>
      </c>
      <c r="AP82" s="64" t="str">
        <f t="shared" si="129"/>
        <v/>
      </c>
      <c r="AQ82" s="64" t="str">
        <f t="shared" ref="AQ82:AQ145" si="163">IF((COUNTBLANK(AP82)+COUNTBLANK(AM82))=0," + ","")</f>
        <v/>
      </c>
      <c r="AR82" s="62" t="str">
        <f t="shared" si="130"/>
        <v>ZX376013</v>
      </c>
      <c r="AS82" s="62" t="str">
        <f t="shared" si="131"/>
        <v/>
      </c>
      <c r="AT82" s="62" t="str">
        <f t="shared" si="132"/>
        <v/>
      </c>
      <c r="AU82" s="64" t="str">
        <f t="shared" si="133"/>
        <v>ZX376014</v>
      </c>
      <c r="AV82" s="64" t="str">
        <f t="shared" si="134"/>
        <v/>
      </c>
      <c r="AW82" s="64" t="str">
        <f t="shared" ref="AW82:AW145" si="164">IF((COUNTBLANK(AV82)+COUNTBLANK(AS82))=0," + ","")</f>
        <v/>
      </c>
      <c r="AX82" s="62" t="str">
        <f t="shared" si="135"/>
        <v>ZX376015</v>
      </c>
      <c r="AY82" s="62" t="str">
        <f t="shared" si="136"/>
        <v/>
      </c>
      <c r="AZ82" s="62" t="str">
        <f t="shared" si="137"/>
        <v/>
      </c>
      <c r="BA82" s="64" t="str">
        <f t="shared" si="138"/>
        <v>ZX376016</v>
      </c>
      <c r="BB82" s="64" t="str">
        <f t="shared" si="139"/>
        <v/>
      </c>
      <c r="BC82" s="64" t="str">
        <f t="shared" ref="BC82:BC145" si="165">IF((COUNTBLANK(BB82)+COUNTBLANK(AY82))=0," + ","")</f>
        <v/>
      </c>
      <c r="BD82" s="62" t="str">
        <f t="shared" si="140"/>
        <v>ZX376017</v>
      </c>
      <c r="BE82" s="62" t="str">
        <f t="shared" si="141"/>
        <v/>
      </c>
      <c r="BF82" s="62" t="str">
        <f t="shared" si="142"/>
        <v/>
      </c>
      <c r="BG82" s="64" t="str">
        <f t="shared" si="143"/>
        <v>ZX376018</v>
      </c>
      <c r="BH82" s="64" t="str">
        <f t="shared" si="144"/>
        <v/>
      </c>
      <c r="BI82" s="64" t="str">
        <f t="shared" ref="BI82:BI145" si="166">IF((COUNTBLANK(BH82)+COUNTBLANK(BE82))=0," + ","")</f>
        <v/>
      </c>
      <c r="BJ82" s="62" t="str">
        <f t="shared" si="145"/>
        <v>ZX376019</v>
      </c>
      <c r="BK82" s="62" t="str">
        <f t="shared" si="146"/>
        <v/>
      </c>
      <c r="BL82" s="62" t="str">
        <f t="shared" si="147"/>
        <v/>
      </c>
      <c r="BM82" s="64" t="str">
        <f t="shared" si="148"/>
        <v>ZX376020</v>
      </c>
      <c r="BN82" s="64" t="str">
        <f t="shared" si="149"/>
        <v/>
      </c>
      <c r="BO82" s="64" t="str">
        <f t="shared" si="156"/>
        <v/>
      </c>
      <c r="BQ82" s="59">
        <v>82.1</v>
      </c>
      <c r="BR82" s="80" t="e">
        <f>IF($CA$2="ja",IF(#REF!="Visueel",#REF!,"data"),#REF!)</f>
        <v>#REF!</v>
      </c>
      <c r="BS82" s="59" t="e">
        <f>#REF!</f>
        <v>#REF!</v>
      </c>
      <c r="BT82" s="56">
        <f t="shared" si="158"/>
        <v>41.2</v>
      </c>
      <c r="BU82" s="57" t="e">
        <f t="shared" si="99"/>
        <v>#REF!</v>
      </c>
      <c r="BV82" s="56">
        <f>COUNTIF(BU82:BU998,BU82)</f>
        <v>917</v>
      </c>
      <c r="BW82" s="57" t="e">
        <f t="shared" si="77"/>
        <v>#REF!</v>
      </c>
      <c r="BX82" s="57" t="e">
        <f t="shared" si="100"/>
        <v>#REF!</v>
      </c>
    </row>
    <row r="83" spans="1:76" x14ac:dyDescent="0.2">
      <c r="A83" s="73" t="str">
        <f>'124'!F84</f>
        <v>ZX3761</v>
      </c>
      <c r="B83" s="71" t="str">
        <f t="shared" si="150"/>
        <v>-</v>
      </c>
      <c r="C83" s="74" t="str">
        <f t="shared" si="151"/>
        <v>-</v>
      </c>
      <c r="D83" s="74" t="str">
        <f t="shared" si="152"/>
        <v/>
      </c>
      <c r="E83" s="74" t="str">
        <f t="shared" si="101"/>
        <v>-</v>
      </c>
      <c r="F83" s="74" t="str">
        <f t="shared" si="102"/>
        <v/>
      </c>
      <c r="G83" s="74" t="str">
        <f t="shared" si="153"/>
        <v/>
      </c>
      <c r="H83" s="62" t="str">
        <f t="shared" si="154"/>
        <v>ZX37611</v>
      </c>
      <c r="I83" s="62" t="str">
        <f t="shared" si="103"/>
        <v/>
      </c>
      <c r="J83" s="62"/>
      <c r="K83" s="64" t="str">
        <f t="shared" si="104"/>
        <v>ZX37612</v>
      </c>
      <c r="L83" s="64" t="str">
        <f t="shared" si="105"/>
        <v/>
      </c>
      <c r="M83" s="64" t="str">
        <f t="shared" si="155"/>
        <v/>
      </c>
      <c r="N83" s="62" t="str">
        <f t="shared" si="106"/>
        <v>ZX37613</v>
      </c>
      <c r="O83" s="62" t="str">
        <f t="shared" si="107"/>
        <v/>
      </c>
      <c r="P83" s="62" t="str">
        <f t="shared" si="157"/>
        <v/>
      </c>
      <c r="Q83" s="64" t="str">
        <f t="shared" si="108"/>
        <v>ZX37614</v>
      </c>
      <c r="R83" s="64" t="str">
        <f t="shared" si="109"/>
        <v/>
      </c>
      <c r="S83" s="64" t="str">
        <f t="shared" si="159"/>
        <v/>
      </c>
      <c r="T83" s="62" t="str">
        <f t="shared" si="110"/>
        <v>ZX37615</v>
      </c>
      <c r="U83" s="62" t="str">
        <f t="shared" si="111"/>
        <v/>
      </c>
      <c r="V83" s="62" t="str">
        <f t="shared" si="112"/>
        <v/>
      </c>
      <c r="W83" s="64" t="str">
        <f t="shared" si="113"/>
        <v>ZX37616</v>
      </c>
      <c r="X83" s="64" t="str">
        <f t="shared" si="114"/>
        <v/>
      </c>
      <c r="Y83" s="64" t="str">
        <f t="shared" si="160"/>
        <v/>
      </c>
      <c r="Z83" s="62" t="str">
        <f t="shared" si="115"/>
        <v>ZX37617</v>
      </c>
      <c r="AA83" s="62" t="str">
        <f t="shared" si="116"/>
        <v/>
      </c>
      <c r="AB83" s="62" t="str">
        <f t="shared" si="117"/>
        <v/>
      </c>
      <c r="AC83" s="64" t="str">
        <f t="shared" si="118"/>
        <v>ZX37618</v>
      </c>
      <c r="AD83" s="64" t="str">
        <f t="shared" si="119"/>
        <v/>
      </c>
      <c r="AE83" s="64" t="str">
        <f t="shared" si="161"/>
        <v/>
      </c>
      <c r="AF83" s="62" t="str">
        <f t="shared" si="120"/>
        <v>ZX37619</v>
      </c>
      <c r="AG83" s="62" t="str">
        <f t="shared" si="121"/>
        <v/>
      </c>
      <c r="AH83" s="62" t="str">
        <f t="shared" si="122"/>
        <v/>
      </c>
      <c r="AI83" s="64" t="str">
        <f t="shared" si="123"/>
        <v>ZX376110</v>
      </c>
      <c r="AJ83" s="64" t="str">
        <f t="shared" si="124"/>
        <v/>
      </c>
      <c r="AK83" s="64" t="str">
        <f t="shared" si="162"/>
        <v/>
      </c>
      <c r="AL83" s="62" t="str">
        <f t="shared" si="125"/>
        <v>ZX376111</v>
      </c>
      <c r="AM83" s="62" t="str">
        <f t="shared" si="126"/>
        <v/>
      </c>
      <c r="AN83" s="62" t="str">
        <f t="shared" si="127"/>
        <v/>
      </c>
      <c r="AO83" s="64" t="str">
        <f t="shared" si="128"/>
        <v>ZX376112</v>
      </c>
      <c r="AP83" s="64" t="str">
        <f t="shared" si="129"/>
        <v/>
      </c>
      <c r="AQ83" s="64" t="str">
        <f t="shared" si="163"/>
        <v/>
      </c>
      <c r="AR83" s="62" t="str">
        <f t="shared" si="130"/>
        <v>ZX376113</v>
      </c>
      <c r="AS83" s="62" t="str">
        <f t="shared" si="131"/>
        <v/>
      </c>
      <c r="AT83" s="62" t="str">
        <f t="shared" si="132"/>
        <v/>
      </c>
      <c r="AU83" s="64" t="str">
        <f t="shared" si="133"/>
        <v>ZX376114</v>
      </c>
      <c r="AV83" s="64" t="str">
        <f t="shared" si="134"/>
        <v/>
      </c>
      <c r="AW83" s="64" t="str">
        <f t="shared" si="164"/>
        <v/>
      </c>
      <c r="AX83" s="62" t="str">
        <f t="shared" si="135"/>
        <v>ZX376115</v>
      </c>
      <c r="AY83" s="62" t="str">
        <f t="shared" si="136"/>
        <v/>
      </c>
      <c r="AZ83" s="62" t="str">
        <f t="shared" si="137"/>
        <v/>
      </c>
      <c r="BA83" s="64" t="str">
        <f t="shared" si="138"/>
        <v>ZX376116</v>
      </c>
      <c r="BB83" s="64" t="str">
        <f t="shared" si="139"/>
        <v/>
      </c>
      <c r="BC83" s="64" t="str">
        <f t="shared" si="165"/>
        <v/>
      </c>
      <c r="BD83" s="62" t="str">
        <f t="shared" si="140"/>
        <v>ZX376117</v>
      </c>
      <c r="BE83" s="62" t="str">
        <f t="shared" si="141"/>
        <v/>
      </c>
      <c r="BF83" s="62" t="str">
        <f t="shared" si="142"/>
        <v/>
      </c>
      <c r="BG83" s="64" t="str">
        <f t="shared" si="143"/>
        <v>ZX376118</v>
      </c>
      <c r="BH83" s="64" t="str">
        <f t="shared" si="144"/>
        <v/>
      </c>
      <c r="BI83" s="64" t="str">
        <f t="shared" si="166"/>
        <v/>
      </c>
      <c r="BJ83" s="62" t="str">
        <f t="shared" si="145"/>
        <v>ZX376119</v>
      </c>
      <c r="BK83" s="62" t="str">
        <f t="shared" si="146"/>
        <v/>
      </c>
      <c r="BL83" s="62" t="str">
        <f t="shared" si="147"/>
        <v/>
      </c>
      <c r="BM83" s="64" t="str">
        <f t="shared" si="148"/>
        <v>ZX376120</v>
      </c>
      <c r="BN83" s="64" t="str">
        <f t="shared" si="149"/>
        <v/>
      </c>
      <c r="BO83" s="64" t="str">
        <f t="shared" si="156"/>
        <v/>
      </c>
      <c r="BQ83" s="59">
        <v>83.1</v>
      </c>
      <c r="BR83" s="80" t="e">
        <f>IF($CA$2="ja",IF(#REF!="Visueel",#REF!,"data"),#REF!)</f>
        <v>#REF!</v>
      </c>
      <c r="BS83" s="59" t="e">
        <f>#REF!</f>
        <v>#REF!</v>
      </c>
      <c r="BT83" s="56">
        <f t="shared" si="158"/>
        <v>42.1</v>
      </c>
      <c r="BU83" s="57" t="e">
        <f t="shared" si="99"/>
        <v>#REF!</v>
      </c>
      <c r="BV83" s="56">
        <f>COUNTIF(BU83:BU998,BU83)</f>
        <v>916</v>
      </c>
      <c r="BW83" s="57" t="e">
        <f t="shared" si="77"/>
        <v>#REF!</v>
      </c>
      <c r="BX83" s="57" t="e">
        <f t="shared" si="100"/>
        <v>#REF!</v>
      </c>
    </row>
    <row r="84" spans="1:76" x14ac:dyDescent="0.2">
      <c r="A84" s="73" t="str">
        <f>'124'!F85</f>
        <v>ZX3762</v>
      </c>
      <c r="B84" s="71" t="str">
        <f t="shared" si="150"/>
        <v>-</v>
      </c>
      <c r="C84" s="74" t="str">
        <f t="shared" si="151"/>
        <v>-</v>
      </c>
      <c r="D84" s="74" t="str">
        <f t="shared" si="152"/>
        <v/>
      </c>
      <c r="E84" s="74" t="str">
        <f t="shared" si="101"/>
        <v>-</v>
      </c>
      <c r="F84" s="74" t="str">
        <f t="shared" si="102"/>
        <v/>
      </c>
      <c r="G84" s="74" t="str">
        <f t="shared" si="153"/>
        <v/>
      </c>
      <c r="H84" s="62" t="str">
        <f t="shared" si="154"/>
        <v>ZX37621</v>
      </c>
      <c r="I84" s="62" t="str">
        <f t="shared" si="103"/>
        <v/>
      </c>
      <c r="J84" s="62"/>
      <c r="K84" s="64" t="str">
        <f t="shared" si="104"/>
        <v>ZX37622</v>
      </c>
      <c r="L84" s="64" t="str">
        <f t="shared" si="105"/>
        <v/>
      </c>
      <c r="M84" s="64" t="str">
        <f t="shared" si="155"/>
        <v/>
      </c>
      <c r="N84" s="62" t="str">
        <f t="shared" si="106"/>
        <v>ZX37623</v>
      </c>
      <c r="O84" s="62" t="str">
        <f t="shared" si="107"/>
        <v/>
      </c>
      <c r="P84" s="62" t="str">
        <f t="shared" si="157"/>
        <v/>
      </c>
      <c r="Q84" s="64" t="str">
        <f t="shared" si="108"/>
        <v>ZX37624</v>
      </c>
      <c r="R84" s="64" t="str">
        <f t="shared" si="109"/>
        <v/>
      </c>
      <c r="S84" s="64" t="str">
        <f t="shared" si="159"/>
        <v/>
      </c>
      <c r="T84" s="62" t="str">
        <f t="shared" si="110"/>
        <v>ZX37625</v>
      </c>
      <c r="U84" s="62" t="str">
        <f t="shared" si="111"/>
        <v/>
      </c>
      <c r="V84" s="62" t="str">
        <f t="shared" si="112"/>
        <v/>
      </c>
      <c r="W84" s="64" t="str">
        <f t="shared" si="113"/>
        <v>ZX37626</v>
      </c>
      <c r="X84" s="64" t="str">
        <f t="shared" si="114"/>
        <v/>
      </c>
      <c r="Y84" s="64" t="str">
        <f t="shared" si="160"/>
        <v/>
      </c>
      <c r="Z84" s="62" t="str">
        <f t="shared" si="115"/>
        <v>ZX37627</v>
      </c>
      <c r="AA84" s="62" t="str">
        <f t="shared" si="116"/>
        <v/>
      </c>
      <c r="AB84" s="62" t="str">
        <f t="shared" si="117"/>
        <v/>
      </c>
      <c r="AC84" s="64" t="str">
        <f t="shared" si="118"/>
        <v>ZX37628</v>
      </c>
      <c r="AD84" s="64" t="str">
        <f t="shared" si="119"/>
        <v/>
      </c>
      <c r="AE84" s="64" t="str">
        <f t="shared" si="161"/>
        <v/>
      </c>
      <c r="AF84" s="62" t="str">
        <f t="shared" si="120"/>
        <v>ZX37629</v>
      </c>
      <c r="AG84" s="62" t="str">
        <f t="shared" si="121"/>
        <v/>
      </c>
      <c r="AH84" s="62" t="str">
        <f t="shared" si="122"/>
        <v/>
      </c>
      <c r="AI84" s="64" t="str">
        <f t="shared" si="123"/>
        <v>ZX376210</v>
      </c>
      <c r="AJ84" s="64" t="str">
        <f t="shared" si="124"/>
        <v/>
      </c>
      <c r="AK84" s="64" t="str">
        <f t="shared" si="162"/>
        <v/>
      </c>
      <c r="AL84" s="62" t="str">
        <f t="shared" si="125"/>
        <v>ZX376211</v>
      </c>
      <c r="AM84" s="62" t="str">
        <f t="shared" si="126"/>
        <v/>
      </c>
      <c r="AN84" s="62" t="str">
        <f t="shared" si="127"/>
        <v/>
      </c>
      <c r="AO84" s="64" t="str">
        <f t="shared" si="128"/>
        <v>ZX376212</v>
      </c>
      <c r="AP84" s="64" t="str">
        <f t="shared" si="129"/>
        <v/>
      </c>
      <c r="AQ84" s="64" t="str">
        <f t="shared" si="163"/>
        <v/>
      </c>
      <c r="AR84" s="62" t="str">
        <f t="shared" si="130"/>
        <v>ZX376213</v>
      </c>
      <c r="AS84" s="62" t="str">
        <f t="shared" si="131"/>
        <v/>
      </c>
      <c r="AT84" s="62" t="str">
        <f t="shared" si="132"/>
        <v/>
      </c>
      <c r="AU84" s="64" t="str">
        <f t="shared" si="133"/>
        <v>ZX376214</v>
      </c>
      <c r="AV84" s="64" t="str">
        <f t="shared" si="134"/>
        <v/>
      </c>
      <c r="AW84" s="64" t="str">
        <f t="shared" si="164"/>
        <v/>
      </c>
      <c r="AX84" s="62" t="str">
        <f t="shared" si="135"/>
        <v>ZX376215</v>
      </c>
      <c r="AY84" s="62" t="str">
        <f t="shared" si="136"/>
        <v/>
      </c>
      <c r="AZ84" s="62" t="str">
        <f t="shared" si="137"/>
        <v/>
      </c>
      <c r="BA84" s="64" t="str">
        <f t="shared" si="138"/>
        <v>ZX376216</v>
      </c>
      <c r="BB84" s="64" t="str">
        <f t="shared" si="139"/>
        <v/>
      </c>
      <c r="BC84" s="64" t="str">
        <f t="shared" si="165"/>
        <v/>
      </c>
      <c r="BD84" s="62" t="str">
        <f t="shared" si="140"/>
        <v>ZX376217</v>
      </c>
      <c r="BE84" s="62" t="str">
        <f t="shared" si="141"/>
        <v/>
      </c>
      <c r="BF84" s="62" t="str">
        <f t="shared" si="142"/>
        <v/>
      </c>
      <c r="BG84" s="64" t="str">
        <f t="shared" si="143"/>
        <v>ZX376218</v>
      </c>
      <c r="BH84" s="64" t="str">
        <f t="shared" si="144"/>
        <v/>
      </c>
      <c r="BI84" s="64" t="str">
        <f t="shared" si="166"/>
        <v/>
      </c>
      <c r="BJ84" s="62" t="str">
        <f t="shared" si="145"/>
        <v>ZX376219</v>
      </c>
      <c r="BK84" s="62" t="str">
        <f t="shared" si="146"/>
        <v/>
      </c>
      <c r="BL84" s="62" t="str">
        <f t="shared" si="147"/>
        <v/>
      </c>
      <c r="BM84" s="64" t="str">
        <f t="shared" si="148"/>
        <v>ZX376220</v>
      </c>
      <c r="BN84" s="64" t="str">
        <f t="shared" si="149"/>
        <v/>
      </c>
      <c r="BO84" s="64" t="str">
        <f t="shared" si="156"/>
        <v/>
      </c>
      <c r="BQ84" s="59">
        <v>84.1</v>
      </c>
      <c r="BR84" s="80" t="e">
        <f>IF($CA$2="ja",IF(#REF!="Visueel",#REF!,"data"),#REF!)</f>
        <v>#REF!</v>
      </c>
      <c r="BS84" s="59" t="e">
        <f>#REF!</f>
        <v>#REF!</v>
      </c>
      <c r="BT84" s="56">
        <f t="shared" si="158"/>
        <v>42.2</v>
      </c>
      <c r="BU84" s="57" t="e">
        <f t="shared" si="99"/>
        <v>#REF!</v>
      </c>
      <c r="BV84" s="56">
        <f>COUNTIF(BU84:BU998,BU84)</f>
        <v>915</v>
      </c>
      <c r="BW84" s="57" t="e">
        <f t="shared" si="77"/>
        <v>#REF!</v>
      </c>
      <c r="BX84" s="57" t="e">
        <f t="shared" si="100"/>
        <v>#REF!</v>
      </c>
    </row>
    <row r="85" spans="1:76" x14ac:dyDescent="0.2">
      <c r="A85" s="73" t="str">
        <f>'124'!F86</f>
        <v>ZX3763</v>
      </c>
      <c r="B85" s="71" t="str">
        <f t="shared" si="150"/>
        <v>-</v>
      </c>
      <c r="C85" s="74" t="str">
        <f t="shared" si="151"/>
        <v>-</v>
      </c>
      <c r="D85" s="74" t="str">
        <f t="shared" si="152"/>
        <v/>
      </c>
      <c r="E85" s="74" t="str">
        <f t="shared" si="101"/>
        <v>-</v>
      </c>
      <c r="F85" s="74" t="str">
        <f t="shared" si="102"/>
        <v/>
      </c>
      <c r="G85" s="74" t="str">
        <f t="shared" si="153"/>
        <v/>
      </c>
      <c r="H85" s="62" t="str">
        <f t="shared" si="154"/>
        <v>ZX37631</v>
      </c>
      <c r="I85" s="62" t="str">
        <f t="shared" si="103"/>
        <v/>
      </c>
      <c r="J85" s="62"/>
      <c r="K85" s="64" t="str">
        <f t="shared" si="104"/>
        <v>ZX37632</v>
      </c>
      <c r="L85" s="64" t="str">
        <f t="shared" si="105"/>
        <v/>
      </c>
      <c r="M85" s="64" t="str">
        <f t="shared" si="155"/>
        <v/>
      </c>
      <c r="N85" s="62" t="str">
        <f t="shared" si="106"/>
        <v>ZX37633</v>
      </c>
      <c r="O85" s="62" t="str">
        <f t="shared" si="107"/>
        <v/>
      </c>
      <c r="P85" s="62" t="str">
        <f t="shared" si="157"/>
        <v/>
      </c>
      <c r="Q85" s="64" t="str">
        <f t="shared" si="108"/>
        <v>ZX37634</v>
      </c>
      <c r="R85" s="64" t="str">
        <f t="shared" si="109"/>
        <v/>
      </c>
      <c r="S85" s="64" t="str">
        <f t="shared" si="159"/>
        <v/>
      </c>
      <c r="T85" s="62" t="str">
        <f t="shared" si="110"/>
        <v>ZX37635</v>
      </c>
      <c r="U85" s="62" t="str">
        <f t="shared" si="111"/>
        <v/>
      </c>
      <c r="V85" s="62" t="str">
        <f t="shared" si="112"/>
        <v/>
      </c>
      <c r="W85" s="64" t="str">
        <f t="shared" si="113"/>
        <v>ZX37636</v>
      </c>
      <c r="X85" s="64" t="str">
        <f t="shared" si="114"/>
        <v/>
      </c>
      <c r="Y85" s="64" t="str">
        <f t="shared" si="160"/>
        <v/>
      </c>
      <c r="Z85" s="62" t="str">
        <f t="shared" si="115"/>
        <v>ZX37637</v>
      </c>
      <c r="AA85" s="62" t="str">
        <f t="shared" si="116"/>
        <v/>
      </c>
      <c r="AB85" s="62" t="str">
        <f t="shared" si="117"/>
        <v/>
      </c>
      <c r="AC85" s="64" t="str">
        <f t="shared" si="118"/>
        <v>ZX37638</v>
      </c>
      <c r="AD85" s="64" t="str">
        <f t="shared" si="119"/>
        <v/>
      </c>
      <c r="AE85" s="64" t="str">
        <f t="shared" si="161"/>
        <v/>
      </c>
      <c r="AF85" s="62" t="str">
        <f t="shared" si="120"/>
        <v>ZX37639</v>
      </c>
      <c r="AG85" s="62" t="str">
        <f t="shared" si="121"/>
        <v/>
      </c>
      <c r="AH85" s="62" t="str">
        <f t="shared" si="122"/>
        <v/>
      </c>
      <c r="AI85" s="64" t="str">
        <f t="shared" si="123"/>
        <v>ZX376310</v>
      </c>
      <c r="AJ85" s="64" t="str">
        <f t="shared" si="124"/>
        <v/>
      </c>
      <c r="AK85" s="64" t="str">
        <f t="shared" si="162"/>
        <v/>
      </c>
      <c r="AL85" s="62" t="str">
        <f t="shared" si="125"/>
        <v>ZX376311</v>
      </c>
      <c r="AM85" s="62" t="str">
        <f t="shared" si="126"/>
        <v/>
      </c>
      <c r="AN85" s="62" t="str">
        <f t="shared" si="127"/>
        <v/>
      </c>
      <c r="AO85" s="64" t="str">
        <f t="shared" si="128"/>
        <v>ZX376312</v>
      </c>
      <c r="AP85" s="64" t="str">
        <f t="shared" si="129"/>
        <v/>
      </c>
      <c r="AQ85" s="64" t="str">
        <f t="shared" si="163"/>
        <v/>
      </c>
      <c r="AR85" s="62" t="str">
        <f t="shared" si="130"/>
        <v>ZX376313</v>
      </c>
      <c r="AS85" s="62" t="str">
        <f t="shared" si="131"/>
        <v/>
      </c>
      <c r="AT85" s="62" t="str">
        <f t="shared" si="132"/>
        <v/>
      </c>
      <c r="AU85" s="64" t="str">
        <f t="shared" si="133"/>
        <v>ZX376314</v>
      </c>
      <c r="AV85" s="64" t="str">
        <f t="shared" si="134"/>
        <v/>
      </c>
      <c r="AW85" s="64" t="str">
        <f t="shared" si="164"/>
        <v/>
      </c>
      <c r="AX85" s="62" t="str">
        <f t="shared" si="135"/>
        <v>ZX376315</v>
      </c>
      <c r="AY85" s="62" t="str">
        <f t="shared" si="136"/>
        <v/>
      </c>
      <c r="AZ85" s="62" t="str">
        <f t="shared" si="137"/>
        <v/>
      </c>
      <c r="BA85" s="64" t="str">
        <f t="shared" si="138"/>
        <v>ZX376316</v>
      </c>
      <c r="BB85" s="64" t="str">
        <f t="shared" si="139"/>
        <v/>
      </c>
      <c r="BC85" s="64" t="str">
        <f t="shared" si="165"/>
        <v/>
      </c>
      <c r="BD85" s="62" t="str">
        <f t="shared" si="140"/>
        <v>ZX376317</v>
      </c>
      <c r="BE85" s="62" t="str">
        <f t="shared" si="141"/>
        <v/>
      </c>
      <c r="BF85" s="62" t="str">
        <f t="shared" si="142"/>
        <v/>
      </c>
      <c r="BG85" s="64" t="str">
        <f t="shared" si="143"/>
        <v>ZX376318</v>
      </c>
      <c r="BH85" s="64" t="str">
        <f t="shared" si="144"/>
        <v/>
      </c>
      <c r="BI85" s="64" t="str">
        <f t="shared" si="166"/>
        <v/>
      </c>
      <c r="BJ85" s="62" t="str">
        <f t="shared" si="145"/>
        <v>ZX376319</v>
      </c>
      <c r="BK85" s="62" t="str">
        <f t="shared" si="146"/>
        <v/>
      </c>
      <c r="BL85" s="62" t="str">
        <f t="shared" si="147"/>
        <v/>
      </c>
      <c r="BM85" s="64" t="str">
        <f t="shared" si="148"/>
        <v>ZX376320</v>
      </c>
      <c r="BN85" s="64" t="str">
        <f t="shared" si="149"/>
        <v/>
      </c>
      <c r="BO85" s="64" t="str">
        <f t="shared" si="156"/>
        <v/>
      </c>
      <c r="BQ85" s="59">
        <v>85.1</v>
      </c>
      <c r="BR85" s="80" t="e">
        <f>IF($CA$2="ja",IF(#REF!="Visueel",#REF!,"data"),#REF!)</f>
        <v>#REF!</v>
      </c>
      <c r="BS85" s="59" t="e">
        <f>#REF!</f>
        <v>#REF!</v>
      </c>
      <c r="BT85" s="56">
        <f t="shared" si="158"/>
        <v>43.1</v>
      </c>
      <c r="BU85" s="57" t="e">
        <f t="shared" si="99"/>
        <v>#REF!</v>
      </c>
      <c r="BV85" s="56">
        <f>COUNTIF(BU85:BU998,BU85)</f>
        <v>914</v>
      </c>
      <c r="BW85" s="57" t="e">
        <f t="shared" si="77"/>
        <v>#REF!</v>
      </c>
      <c r="BX85" s="57" t="e">
        <f t="shared" si="100"/>
        <v>#REF!</v>
      </c>
    </row>
    <row r="86" spans="1:76" x14ac:dyDescent="0.2">
      <c r="A86" s="73" t="str">
        <f>'124'!F87</f>
        <v>ZX3764</v>
      </c>
      <c r="B86" s="71" t="str">
        <f t="shared" si="150"/>
        <v>-</v>
      </c>
      <c r="C86" s="74" t="str">
        <f t="shared" si="151"/>
        <v>-</v>
      </c>
      <c r="D86" s="74" t="str">
        <f t="shared" si="152"/>
        <v/>
      </c>
      <c r="E86" s="74" t="str">
        <f t="shared" si="101"/>
        <v>-</v>
      </c>
      <c r="F86" s="74" t="str">
        <f t="shared" si="102"/>
        <v/>
      </c>
      <c r="G86" s="74" t="str">
        <f t="shared" si="153"/>
        <v/>
      </c>
      <c r="H86" s="62" t="str">
        <f t="shared" si="154"/>
        <v>ZX37641</v>
      </c>
      <c r="I86" s="62" t="str">
        <f t="shared" si="103"/>
        <v/>
      </c>
      <c r="J86" s="62"/>
      <c r="K86" s="64" t="str">
        <f t="shared" si="104"/>
        <v>ZX37642</v>
      </c>
      <c r="L86" s="64" t="str">
        <f t="shared" si="105"/>
        <v/>
      </c>
      <c r="M86" s="64" t="str">
        <f t="shared" si="155"/>
        <v/>
      </c>
      <c r="N86" s="62" t="str">
        <f t="shared" si="106"/>
        <v>ZX37643</v>
      </c>
      <c r="O86" s="62" t="str">
        <f t="shared" si="107"/>
        <v/>
      </c>
      <c r="P86" s="62" t="str">
        <f t="shared" si="157"/>
        <v/>
      </c>
      <c r="Q86" s="64" t="str">
        <f t="shared" si="108"/>
        <v>ZX37644</v>
      </c>
      <c r="R86" s="64" t="str">
        <f t="shared" si="109"/>
        <v/>
      </c>
      <c r="S86" s="64" t="str">
        <f t="shared" si="159"/>
        <v/>
      </c>
      <c r="T86" s="62" t="str">
        <f t="shared" si="110"/>
        <v>ZX37645</v>
      </c>
      <c r="U86" s="62" t="str">
        <f t="shared" si="111"/>
        <v/>
      </c>
      <c r="V86" s="62" t="str">
        <f t="shared" si="112"/>
        <v/>
      </c>
      <c r="W86" s="64" t="str">
        <f t="shared" si="113"/>
        <v>ZX37646</v>
      </c>
      <c r="X86" s="64" t="str">
        <f t="shared" si="114"/>
        <v/>
      </c>
      <c r="Y86" s="64" t="str">
        <f t="shared" si="160"/>
        <v/>
      </c>
      <c r="Z86" s="62" t="str">
        <f t="shared" si="115"/>
        <v>ZX37647</v>
      </c>
      <c r="AA86" s="62" t="str">
        <f t="shared" si="116"/>
        <v/>
      </c>
      <c r="AB86" s="62" t="str">
        <f t="shared" si="117"/>
        <v/>
      </c>
      <c r="AC86" s="64" t="str">
        <f t="shared" si="118"/>
        <v>ZX37648</v>
      </c>
      <c r="AD86" s="64" t="str">
        <f t="shared" si="119"/>
        <v/>
      </c>
      <c r="AE86" s="64" t="str">
        <f t="shared" si="161"/>
        <v/>
      </c>
      <c r="AF86" s="62" t="str">
        <f t="shared" si="120"/>
        <v>ZX37649</v>
      </c>
      <c r="AG86" s="62" t="str">
        <f t="shared" si="121"/>
        <v/>
      </c>
      <c r="AH86" s="62" t="str">
        <f t="shared" si="122"/>
        <v/>
      </c>
      <c r="AI86" s="64" t="str">
        <f t="shared" si="123"/>
        <v>ZX376410</v>
      </c>
      <c r="AJ86" s="64" t="str">
        <f t="shared" si="124"/>
        <v/>
      </c>
      <c r="AK86" s="64" t="str">
        <f t="shared" si="162"/>
        <v/>
      </c>
      <c r="AL86" s="62" t="str">
        <f t="shared" si="125"/>
        <v>ZX376411</v>
      </c>
      <c r="AM86" s="62" t="str">
        <f t="shared" si="126"/>
        <v/>
      </c>
      <c r="AN86" s="62" t="str">
        <f t="shared" si="127"/>
        <v/>
      </c>
      <c r="AO86" s="64" t="str">
        <f t="shared" si="128"/>
        <v>ZX376412</v>
      </c>
      <c r="AP86" s="64" t="str">
        <f t="shared" si="129"/>
        <v/>
      </c>
      <c r="AQ86" s="64" t="str">
        <f t="shared" si="163"/>
        <v/>
      </c>
      <c r="AR86" s="62" t="str">
        <f t="shared" si="130"/>
        <v>ZX376413</v>
      </c>
      <c r="AS86" s="62" t="str">
        <f t="shared" si="131"/>
        <v/>
      </c>
      <c r="AT86" s="62" t="str">
        <f t="shared" si="132"/>
        <v/>
      </c>
      <c r="AU86" s="64" t="str">
        <f t="shared" si="133"/>
        <v>ZX376414</v>
      </c>
      <c r="AV86" s="64" t="str">
        <f t="shared" si="134"/>
        <v/>
      </c>
      <c r="AW86" s="64" t="str">
        <f t="shared" si="164"/>
        <v/>
      </c>
      <c r="AX86" s="62" t="str">
        <f t="shared" si="135"/>
        <v>ZX376415</v>
      </c>
      <c r="AY86" s="62" t="str">
        <f t="shared" si="136"/>
        <v/>
      </c>
      <c r="AZ86" s="62" t="str">
        <f t="shared" si="137"/>
        <v/>
      </c>
      <c r="BA86" s="64" t="str">
        <f t="shared" si="138"/>
        <v>ZX376416</v>
      </c>
      <c r="BB86" s="64" t="str">
        <f t="shared" si="139"/>
        <v/>
      </c>
      <c r="BC86" s="64" t="str">
        <f t="shared" si="165"/>
        <v/>
      </c>
      <c r="BD86" s="62" t="str">
        <f t="shared" si="140"/>
        <v>ZX376417</v>
      </c>
      <c r="BE86" s="62" t="str">
        <f t="shared" si="141"/>
        <v/>
      </c>
      <c r="BF86" s="62" t="str">
        <f t="shared" si="142"/>
        <v/>
      </c>
      <c r="BG86" s="64" t="str">
        <f t="shared" si="143"/>
        <v>ZX376418</v>
      </c>
      <c r="BH86" s="64" t="str">
        <f t="shared" si="144"/>
        <v/>
      </c>
      <c r="BI86" s="64" t="str">
        <f t="shared" si="166"/>
        <v/>
      </c>
      <c r="BJ86" s="62" t="str">
        <f t="shared" si="145"/>
        <v>ZX376419</v>
      </c>
      <c r="BK86" s="62" t="str">
        <f t="shared" si="146"/>
        <v/>
      </c>
      <c r="BL86" s="62" t="str">
        <f t="shared" si="147"/>
        <v/>
      </c>
      <c r="BM86" s="64" t="str">
        <f t="shared" si="148"/>
        <v>ZX376420</v>
      </c>
      <c r="BN86" s="64" t="str">
        <f t="shared" si="149"/>
        <v/>
      </c>
      <c r="BO86" s="64" t="str">
        <f t="shared" si="156"/>
        <v/>
      </c>
      <c r="BQ86" s="59">
        <v>86.1</v>
      </c>
      <c r="BR86" s="80" t="e">
        <f>IF($CA$2="ja",IF(#REF!="Visueel",#REF!,"data"),#REF!)</f>
        <v>#REF!</v>
      </c>
      <c r="BS86" s="59" t="e">
        <f>#REF!</f>
        <v>#REF!</v>
      </c>
      <c r="BT86" s="56">
        <f t="shared" si="158"/>
        <v>43.2</v>
      </c>
      <c r="BU86" s="57" t="e">
        <f t="shared" si="99"/>
        <v>#REF!</v>
      </c>
      <c r="BV86" s="56">
        <f>COUNTIF(BU86:BU998,BU86)</f>
        <v>913</v>
      </c>
      <c r="BW86" s="57" t="e">
        <f t="shared" ref="BW86:BW149" si="167">CONCATENATE(BU86,BV86)</f>
        <v>#REF!</v>
      </c>
      <c r="BX86" s="57" t="e">
        <f t="shared" si="100"/>
        <v>#REF!</v>
      </c>
    </row>
    <row r="87" spans="1:76" x14ac:dyDescent="0.2">
      <c r="A87" s="73" t="str">
        <f>'124'!F88</f>
        <v>ZX3765</v>
      </c>
      <c r="B87" s="71" t="str">
        <f t="shared" si="150"/>
        <v>-</v>
      </c>
      <c r="C87" s="74" t="str">
        <f t="shared" si="151"/>
        <v>-</v>
      </c>
      <c r="D87" s="74" t="str">
        <f t="shared" si="152"/>
        <v/>
      </c>
      <c r="E87" s="74" t="str">
        <f t="shared" si="101"/>
        <v>-</v>
      </c>
      <c r="F87" s="74" t="str">
        <f t="shared" si="102"/>
        <v/>
      </c>
      <c r="G87" s="74" t="str">
        <f t="shared" si="153"/>
        <v/>
      </c>
      <c r="H87" s="62" t="str">
        <f t="shared" si="154"/>
        <v>ZX37651</v>
      </c>
      <c r="I87" s="62" t="str">
        <f t="shared" si="103"/>
        <v/>
      </c>
      <c r="J87" s="62"/>
      <c r="K87" s="64" t="str">
        <f t="shared" si="104"/>
        <v>ZX37652</v>
      </c>
      <c r="L87" s="64" t="str">
        <f t="shared" si="105"/>
        <v/>
      </c>
      <c r="M87" s="64" t="str">
        <f t="shared" si="155"/>
        <v/>
      </c>
      <c r="N87" s="62" t="str">
        <f t="shared" si="106"/>
        <v>ZX37653</v>
      </c>
      <c r="O87" s="62" t="str">
        <f t="shared" si="107"/>
        <v/>
      </c>
      <c r="P87" s="62" t="str">
        <f t="shared" si="157"/>
        <v/>
      </c>
      <c r="Q87" s="64" t="str">
        <f t="shared" si="108"/>
        <v>ZX37654</v>
      </c>
      <c r="R87" s="64" t="str">
        <f t="shared" si="109"/>
        <v/>
      </c>
      <c r="S87" s="64" t="str">
        <f t="shared" si="159"/>
        <v/>
      </c>
      <c r="T87" s="62" t="str">
        <f t="shared" si="110"/>
        <v>ZX37655</v>
      </c>
      <c r="U87" s="62" t="str">
        <f t="shared" si="111"/>
        <v/>
      </c>
      <c r="V87" s="62" t="str">
        <f t="shared" si="112"/>
        <v/>
      </c>
      <c r="W87" s="64" t="str">
        <f t="shared" si="113"/>
        <v>ZX37656</v>
      </c>
      <c r="X87" s="64" t="str">
        <f t="shared" si="114"/>
        <v/>
      </c>
      <c r="Y87" s="64" t="str">
        <f t="shared" si="160"/>
        <v/>
      </c>
      <c r="Z87" s="62" t="str">
        <f t="shared" si="115"/>
        <v>ZX37657</v>
      </c>
      <c r="AA87" s="62" t="str">
        <f t="shared" si="116"/>
        <v/>
      </c>
      <c r="AB87" s="62" t="str">
        <f t="shared" si="117"/>
        <v/>
      </c>
      <c r="AC87" s="64" t="str">
        <f t="shared" si="118"/>
        <v>ZX37658</v>
      </c>
      <c r="AD87" s="64" t="str">
        <f t="shared" si="119"/>
        <v/>
      </c>
      <c r="AE87" s="64" t="str">
        <f t="shared" si="161"/>
        <v/>
      </c>
      <c r="AF87" s="62" t="str">
        <f t="shared" si="120"/>
        <v>ZX37659</v>
      </c>
      <c r="AG87" s="62" t="str">
        <f t="shared" si="121"/>
        <v/>
      </c>
      <c r="AH87" s="62" t="str">
        <f t="shared" si="122"/>
        <v/>
      </c>
      <c r="AI87" s="64" t="str">
        <f t="shared" si="123"/>
        <v>ZX376510</v>
      </c>
      <c r="AJ87" s="64" t="str">
        <f t="shared" si="124"/>
        <v/>
      </c>
      <c r="AK87" s="64" t="str">
        <f t="shared" si="162"/>
        <v/>
      </c>
      <c r="AL87" s="62" t="str">
        <f t="shared" si="125"/>
        <v>ZX376511</v>
      </c>
      <c r="AM87" s="62" t="str">
        <f t="shared" si="126"/>
        <v/>
      </c>
      <c r="AN87" s="62" t="str">
        <f t="shared" si="127"/>
        <v/>
      </c>
      <c r="AO87" s="64" t="str">
        <f t="shared" si="128"/>
        <v>ZX376512</v>
      </c>
      <c r="AP87" s="64" t="str">
        <f t="shared" si="129"/>
        <v/>
      </c>
      <c r="AQ87" s="64" t="str">
        <f t="shared" si="163"/>
        <v/>
      </c>
      <c r="AR87" s="62" t="str">
        <f t="shared" si="130"/>
        <v>ZX376513</v>
      </c>
      <c r="AS87" s="62" t="str">
        <f t="shared" si="131"/>
        <v/>
      </c>
      <c r="AT87" s="62" t="str">
        <f t="shared" si="132"/>
        <v/>
      </c>
      <c r="AU87" s="64" t="str">
        <f t="shared" si="133"/>
        <v>ZX376514</v>
      </c>
      <c r="AV87" s="64" t="str">
        <f t="shared" si="134"/>
        <v/>
      </c>
      <c r="AW87" s="64" t="str">
        <f t="shared" si="164"/>
        <v/>
      </c>
      <c r="AX87" s="62" t="str">
        <f t="shared" si="135"/>
        <v>ZX376515</v>
      </c>
      <c r="AY87" s="62" t="str">
        <f t="shared" si="136"/>
        <v/>
      </c>
      <c r="AZ87" s="62" t="str">
        <f t="shared" si="137"/>
        <v/>
      </c>
      <c r="BA87" s="64" t="str">
        <f t="shared" si="138"/>
        <v>ZX376516</v>
      </c>
      <c r="BB87" s="64" t="str">
        <f t="shared" si="139"/>
        <v/>
      </c>
      <c r="BC87" s="64" t="str">
        <f t="shared" si="165"/>
        <v/>
      </c>
      <c r="BD87" s="62" t="str">
        <f t="shared" si="140"/>
        <v>ZX376517</v>
      </c>
      <c r="BE87" s="62" t="str">
        <f t="shared" si="141"/>
        <v/>
      </c>
      <c r="BF87" s="62" t="str">
        <f t="shared" si="142"/>
        <v/>
      </c>
      <c r="BG87" s="64" t="str">
        <f t="shared" si="143"/>
        <v>ZX376518</v>
      </c>
      <c r="BH87" s="64" t="str">
        <f t="shared" si="144"/>
        <v/>
      </c>
      <c r="BI87" s="64" t="str">
        <f t="shared" si="166"/>
        <v/>
      </c>
      <c r="BJ87" s="62" t="str">
        <f t="shared" si="145"/>
        <v>ZX376519</v>
      </c>
      <c r="BK87" s="62" t="str">
        <f t="shared" si="146"/>
        <v/>
      </c>
      <c r="BL87" s="62" t="str">
        <f t="shared" si="147"/>
        <v/>
      </c>
      <c r="BM87" s="64" t="str">
        <f t="shared" si="148"/>
        <v>ZX376520</v>
      </c>
      <c r="BN87" s="64" t="str">
        <f t="shared" si="149"/>
        <v/>
      </c>
      <c r="BO87" s="64" t="str">
        <f t="shared" si="156"/>
        <v/>
      </c>
      <c r="BQ87" s="59">
        <v>87.1</v>
      </c>
      <c r="BR87" s="80" t="e">
        <f>IF($CA$2="ja",IF(#REF!="Visueel",#REF!,"data"),#REF!)</f>
        <v>#REF!</v>
      </c>
      <c r="BS87" s="59" t="e">
        <f>#REF!</f>
        <v>#REF!</v>
      </c>
      <c r="BT87" s="56">
        <f t="shared" si="158"/>
        <v>44.1</v>
      </c>
      <c r="BU87" s="57" t="e">
        <f t="shared" si="99"/>
        <v>#REF!</v>
      </c>
      <c r="BV87" s="56">
        <f>COUNTIF(BU87:BU998,BU87)</f>
        <v>912</v>
      </c>
      <c r="BW87" s="57" t="e">
        <f t="shared" si="167"/>
        <v>#REF!</v>
      </c>
      <c r="BX87" s="57" t="e">
        <f t="shared" si="100"/>
        <v>#REF!</v>
      </c>
    </row>
    <row r="88" spans="1:76" x14ac:dyDescent="0.2">
      <c r="A88" s="73" t="str">
        <f>'124'!F89</f>
        <v>ZX3766</v>
      </c>
      <c r="B88" s="71" t="str">
        <f t="shared" si="150"/>
        <v>-</v>
      </c>
      <c r="C88" s="74" t="str">
        <f t="shared" si="151"/>
        <v>-</v>
      </c>
      <c r="D88" s="74" t="str">
        <f t="shared" si="152"/>
        <v/>
      </c>
      <c r="E88" s="74" t="str">
        <f t="shared" si="101"/>
        <v>-</v>
      </c>
      <c r="F88" s="74" t="str">
        <f t="shared" si="102"/>
        <v/>
      </c>
      <c r="G88" s="74" t="str">
        <f t="shared" si="153"/>
        <v/>
      </c>
      <c r="H88" s="62" t="str">
        <f t="shared" si="154"/>
        <v>ZX37661</v>
      </c>
      <c r="I88" s="62" t="str">
        <f t="shared" si="103"/>
        <v/>
      </c>
      <c r="J88" s="62"/>
      <c r="K88" s="64" t="str">
        <f t="shared" si="104"/>
        <v>ZX37662</v>
      </c>
      <c r="L88" s="64" t="str">
        <f t="shared" si="105"/>
        <v/>
      </c>
      <c r="M88" s="64" t="str">
        <f t="shared" si="155"/>
        <v/>
      </c>
      <c r="N88" s="62" t="str">
        <f t="shared" si="106"/>
        <v>ZX37663</v>
      </c>
      <c r="O88" s="62" t="str">
        <f t="shared" si="107"/>
        <v/>
      </c>
      <c r="P88" s="62" t="str">
        <f t="shared" si="157"/>
        <v/>
      </c>
      <c r="Q88" s="64" t="str">
        <f t="shared" si="108"/>
        <v>ZX37664</v>
      </c>
      <c r="R88" s="64" t="str">
        <f t="shared" si="109"/>
        <v/>
      </c>
      <c r="S88" s="64" t="str">
        <f t="shared" si="159"/>
        <v/>
      </c>
      <c r="T88" s="62" t="str">
        <f t="shared" si="110"/>
        <v>ZX37665</v>
      </c>
      <c r="U88" s="62" t="str">
        <f t="shared" si="111"/>
        <v/>
      </c>
      <c r="V88" s="62" t="str">
        <f t="shared" si="112"/>
        <v/>
      </c>
      <c r="W88" s="64" t="str">
        <f t="shared" si="113"/>
        <v>ZX37666</v>
      </c>
      <c r="X88" s="64" t="str">
        <f t="shared" si="114"/>
        <v/>
      </c>
      <c r="Y88" s="64" t="str">
        <f t="shared" si="160"/>
        <v/>
      </c>
      <c r="Z88" s="62" t="str">
        <f t="shared" si="115"/>
        <v>ZX37667</v>
      </c>
      <c r="AA88" s="62" t="str">
        <f t="shared" si="116"/>
        <v/>
      </c>
      <c r="AB88" s="62" t="str">
        <f t="shared" si="117"/>
        <v/>
      </c>
      <c r="AC88" s="64" t="str">
        <f t="shared" si="118"/>
        <v>ZX37668</v>
      </c>
      <c r="AD88" s="64" t="str">
        <f t="shared" si="119"/>
        <v/>
      </c>
      <c r="AE88" s="64" t="str">
        <f t="shared" si="161"/>
        <v/>
      </c>
      <c r="AF88" s="62" t="str">
        <f t="shared" si="120"/>
        <v>ZX37669</v>
      </c>
      <c r="AG88" s="62" t="str">
        <f t="shared" si="121"/>
        <v/>
      </c>
      <c r="AH88" s="62" t="str">
        <f t="shared" si="122"/>
        <v/>
      </c>
      <c r="AI88" s="64" t="str">
        <f t="shared" si="123"/>
        <v>ZX376610</v>
      </c>
      <c r="AJ88" s="64" t="str">
        <f t="shared" si="124"/>
        <v/>
      </c>
      <c r="AK88" s="64" t="str">
        <f t="shared" si="162"/>
        <v/>
      </c>
      <c r="AL88" s="62" t="str">
        <f t="shared" si="125"/>
        <v>ZX376611</v>
      </c>
      <c r="AM88" s="62" t="str">
        <f t="shared" si="126"/>
        <v/>
      </c>
      <c r="AN88" s="62" t="str">
        <f t="shared" si="127"/>
        <v/>
      </c>
      <c r="AO88" s="64" t="str">
        <f t="shared" si="128"/>
        <v>ZX376612</v>
      </c>
      <c r="AP88" s="64" t="str">
        <f t="shared" si="129"/>
        <v/>
      </c>
      <c r="AQ88" s="64" t="str">
        <f t="shared" si="163"/>
        <v/>
      </c>
      <c r="AR88" s="62" t="str">
        <f t="shared" si="130"/>
        <v>ZX376613</v>
      </c>
      <c r="AS88" s="62" t="str">
        <f t="shared" si="131"/>
        <v/>
      </c>
      <c r="AT88" s="62" t="str">
        <f t="shared" si="132"/>
        <v/>
      </c>
      <c r="AU88" s="64" t="str">
        <f t="shared" si="133"/>
        <v>ZX376614</v>
      </c>
      <c r="AV88" s="64" t="str">
        <f t="shared" si="134"/>
        <v/>
      </c>
      <c r="AW88" s="64" t="str">
        <f t="shared" si="164"/>
        <v/>
      </c>
      <c r="AX88" s="62" t="str">
        <f t="shared" si="135"/>
        <v>ZX376615</v>
      </c>
      <c r="AY88" s="62" t="str">
        <f t="shared" si="136"/>
        <v/>
      </c>
      <c r="AZ88" s="62" t="str">
        <f t="shared" si="137"/>
        <v/>
      </c>
      <c r="BA88" s="64" t="str">
        <f t="shared" si="138"/>
        <v>ZX376616</v>
      </c>
      <c r="BB88" s="64" t="str">
        <f t="shared" si="139"/>
        <v/>
      </c>
      <c r="BC88" s="64" t="str">
        <f t="shared" si="165"/>
        <v/>
      </c>
      <c r="BD88" s="62" t="str">
        <f t="shared" si="140"/>
        <v>ZX376617</v>
      </c>
      <c r="BE88" s="62" t="str">
        <f t="shared" si="141"/>
        <v/>
      </c>
      <c r="BF88" s="62" t="str">
        <f t="shared" si="142"/>
        <v/>
      </c>
      <c r="BG88" s="64" t="str">
        <f t="shared" si="143"/>
        <v>ZX376618</v>
      </c>
      <c r="BH88" s="64" t="str">
        <f t="shared" si="144"/>
        <v/>
      </c>
      <c r="BI88" s="64" t="str">
        <f t="shared" si="166"/>
        <v/>
      </c>
      <c r="BJ88" s="62" t="str">
        <f t="shared" si="145"/>
        <v>ZX376619</v>
      </c>
      <c r="BK88" s="62" t="str">
        <f t="shared" si="146"/>
        <v/>
      </c>
      <c r="BL88" s="62" t="str">
        <f t="shared" si="147"/>
        <v/>
      </c>
      <c r="BM88" s="64" t="str">
        <f t="shared" si="148"/>
        <v>ZX376620</v>
      </c>
      <c r="BN88" s="64" t="str">
        <f t="shared" si="149"/>
        <v/>
      </c>
      <c r="BO88" s="64" t="str">
        <f t="shared" si="156"/>
        <v/>
      </c>
      <c r="BQ88" s="59">
        <v>88.1</v>
      </c>
      <c r="BR88" s="80" t="e">
        <f>IF($CA$2="ja",IF(#REF!="Visueel",#REF!,"data"),#REF!)</f>
        <v>#REF!</v>
      </c>
      <c r="BS88" s="59" t="e">
        <f>#REF!</f>
        <v>#REF!</v>
      </c>
      <c r="BT88" s="56">
        <f t="shared" si="158"/>
        <v>44.2</v>
      </c>
      <c r="BU88" s="57" t="e">
        <f t="shared" si="99"/>
        <v>#REF!</v>
      </c>
      <c r="BV88" s="56">
        <f>COUNTIF(BU88:BU998,BU88)</f>
        <v>911</v>
      </c>
      <c r="BW88" s="57" t="e">
        <f t="shared" si="167"/>
        <v>#REF!</v>
      </c>
      <c r="BX88" s="57" t="e">
        <f t="shared" si="100"/>
        <v>#REF!</v>
      </c>
    </row>
    <row r="89" spans="1:76" x14ac:dyDescent="0.2">
      <c r="A89" s="73" t="str">
        <f>'124'!F90</f>
        <v>ZX3767</v>
      </c>
      <c r="B89" s="71" t="str">
        <f t="shared" si="150"/>
        <v>-</v>
      </c>
      <c r="C89" s="74" t="str">
        <f t="shared" si="151"/>
        <v>-</v>
      </c>
      <c r="D89" s="74" t="str">
        <f t="shared" si="152"/>
        <v/>
      </c>
      <c r="E89" s="74" t="str">
        <f t="shared" si="101"/>
        <v>-</v>
      </c>
      <c r="F89" s="74" t="str">
        <f t="shared" si="102"/>
        <v/>
      </c>
      <c r="G89" s="74" t="str">
        <f t="shared" si="153"/>
        <v/>
      </c>
      <c r="H89" s="62" t="str">
        <f t="shared" si="154"/>
        <v>ZX37671</v>
      </c>
      <c r="I89" s="62" t="str">
        <f t="shared" si="103"/>
        <v/>
      </c>
      <c r="J89" s="62"/>
      <c r="K89" s="64" t="str">
        <f t="shared" si="104"/>
        <v>ZX37672</v>
      </c>
      <c r="L89" s="64" t="str">
        <f t="shared" si="105"/>
        <v/>
      </c>
      <c r="M89" s="64" t="str">
        <f t="shared" si="155"/>
        <v/>
      </c>
      <c r="N89" s="62" t="str">
        <f t="shared" si="106"/>
        <v>ZX37673</v>
      </c>
      <c r="O89" s="62" t="str">
        <f t="shared" si="107"/>
        <v/>
      </c>
      <c r="P89" s="62" t="str">
        <f t="shared" si="157"/>
        <v/>
      </c>
      <c r="Q89" s="64" t="str">
        <f t="shared" si="108"/>
        <v>ZX37674</v>
      </c>
      <c r="R89" s="64" t="str">
        <f t="shared" si="109"/>
        <v/>
      </c>
      <c r="S89" s="64" t="str">
        <f t="shared" si="159"/>
        <v/>
      </c>
      <c r="T89" s="62" t="str">
        <f t="shared" si="110"/>
        <v>ZX37675</v>
      </c>
      <c r="U89" s="62" t="str">
        <f t="shared" si="111"/>
        <v/>
      </c>
      <c r="V89" s="62" t="str">
        <f t="shared" si="112"/>
        <v/>
      </c>
      <c r="W89" s="64" t="str">
        <f t="shared" si="113"/>
        <v>ZX37676</v>
      </c>
      <c r="X89" s="64" t="str">
        <f t="shared" si="114"/>
        <v/>
      </c>
      <c r="Y89" s="64" t="str">
        <f t="shared" si="160"/>
        <v/>
      </c>
      <c r="Z89" s="62" t="str">
        <f t="shared" si="115"/>
        <v>ZX37677</v>
      </c>
      <c r="AA89" s="62" t="str">
        <f t="shared" si="116"/>
        <v/>
      </c>
      <c r="AB89" s="62" t="str">
        <f t="shared" si="117"/>
        <v/>
      </c>
      <c r="AC89" s="64" t="str">
        <f t="shared" si="118"/>
        <v>ZX37678</v>
      </c>
      <c r="AD89" s="64" t="str">
        <f t="shared" si="119"/>
        <v/>
      </c>
      <c r="AE89" s="64" t="str">
        <f t="shared" si="161"/>
        <v/>
      </c>
      <c r="AF89" s="62" t="str">
        <f t="shared" si="120"/>
        <v>ZX37679</v>
      </c>
      <c r="AG89" s="62" t="str">
        <f t="shared" si="121"/>
        <v/>
      </c>
      <c r="AH89" s="62" t="str">
        <f t="shared" si="122"/>
        <v/>
      </c>
      <c r="AI89" s="64" t="str">
        <f t="shared" si="123"/>
        <v>ZX376710</v>
      </c>
      <c r="AJ89" s="64" t="str">
        <f t="shared" si="124"/>
        <v/>
      </c>
      <c r="AK89" s="64" t="str">
        <f t="shared" si="162"/>
        <v/>
      </c>
      <c r="AL89" s="62" t="str">
        <f t="shared" si="125"/>
        <v>ZX376711</v>
      </c>
      <c r="AM89" s="62" t="str">
        <f t="shared" si="126"/>
        <v/>
      </c>
      <c r="AN89" s="62" t="str">
        <f t="shared" si="127"/>
        <v/>
      </c>
      <c r="AO89" s="64" t="str">
        <f t="shared" si="128"/>
        <v>ZX376712</v>
      </c>
      <c r="AP89" s="64" t="str">
        <f t="shared" si="129"/>
        <v/>
      </c>
      <c r="AQ89" s="64" t="str">
        <f t="shared" si="163"/>
        <v/>
      </c>
      <c r="AR89" s="62" t="str">
        <f t="shared" si="130"/>
        <v>ZX376713</v>
      </c>
      <c r="AS89" s="62" t="str">
        <f t="shared" si="131"/>
        <v/>
      </c>
      <c r="AT89" s="62" t="str">
        <f t="shared" si="132"/>
        <v/>
      </c>
      <c r="AU89" s="64" t="str">
        <f t="shared" si="133"/>
        <v>ZX376714</v>
      </c>
      <c r="AV89" s="64" t="str">
        <f t="shared" si="134"/>
        <v/>
      </c>
      <c r="AW89" s="64" t="str">
        <f t="shared" si="164"/>
        <v/>
      </c>
      <c r="AX89" s="62" t="str">
        <f t="shared" si="135"/>
        <v>ZX376715</v>
      </c>
      <c r="AY89" s="62" t="str">
        <f t="shared" si="136"/>
        <v/>
      </c>
      <c r="AZ89" s="62" t="str">
        <f t="shared" si="137"/>
        <v/>
      </c>
      <c r="BA89" s="64" t="str">
        <f t="shared" si="138"/>
        <v>ZX376716</v>
      </c>
      <c r="BB89" s="64" t="str">
        <f t="shared" si="139"/>
        <v/>
      </c>
      <c r="BC89" s="64" t="str">
        <f t="shared" si="165"/>
        <v/>
      </c>
      <c r="BD89" s="62" t="str">
        <f t="shared" si="140"/>
        <v>ZX376717</v>
      </c>
      <c r="BE89" s="62" t="str">
        <f t="shared" si="141"/>
        <v/>
      </c>
      <c r="BF89" s="62" t="str">
        <f t="shared" si="142"/>
        <v/>
      </c>
      <c r="BG89" s="64" t="str">
        <f t="shared" si="143"/>
        <v>ZX376718</v>
      </c>
      <c r="BH89" s="64" t="str">
        <f t="shared" si="144"/>
        <v/>
      </c>
      <c r="BI89" s="64" t="str">
        <f t="shared" si="166"/>
        <v/>
      </c>
      <c r="BJ89" s="62" t="str">
        <f t="shared" si="145"/>
        <v>ZX376719</v>
      </c>
      <c r="BK89" s="62" t="str">
        <f t="shared" si="146"/>
        <v/>
      </c>
      <c r="BL89" s="62" t="str">
        <f t="shared" si="147"/>
        <v/>
      </c>
      <c r="BM89" s="64" t="str">
        <f t="shared" si="148"/>
        <v>ZX376720</v>
      </c>
      <c r="BN89" s="64" t="str">
        <f t="shared" si="149"/>
        <v/>
      </c>
      <c r="BO89" s="64" t="str">
        <f t="shared" si="156"/>
        <v/>
      </c>
      <c r="BQ89" s="59">
        <v>89.1</v>
      </c>
      <c r="BR89" s="80" t="e">
        <f>IF($CA$2="ja",IF(#REF!="Visueel",#REF!,"data"),#REF!)</f>
        <v>#REF!</v>
      </c>
      <c r="BS89" s="59" t="e">
        <f>#REF!</f>
        <v>#REF!</v>
      </c>
      <c r="BT89" s="56">
        <f t="shared" si="158"/>
        <v>45.1</v>
      </c>
      <c r="BU89" s="57" t="e">
        <f t="shared" si="99"/>
        <v>#REF!</v>
      </c>
      <c r="BV89" s="56">
        <f>COUNTIF(BU89:BU998,BU89)</f>
        <v>910</v>
      </c>
      <c r="BW89" s="57" t="e">
        <f t="shared" si="167"/>
        <v>#REF!</v>
      </c>
      <c r="BX89" s="57" t="e">
        <f t="shared" si="100"/>
        <v>#REF!</v>
      </c>
    </row>
    <row r="90" spans="1:76" x14ac:dyDescent="0.2">
      <c r="A90" s="73" t="str">
        <f>'124'!F91</f>
        <v>ZX3768</v>
      </c>
      <c r="B90" s="71" t="str">
        <f t="shared" si="150"/>
        <v>-</v>
      </c>
      <c r="C90" s="74" t="str">
        <f t="shared" si="151"/>
        <v>-</v>
      </c>
      <c r="D90" s="74" t="str">
        <f t="shared" si="152"/>
        <v/>
      </c>
      <c r="E90" s="74" t="str">
        <f t="shared" si="101"/>
        <v>-</v>
      </c>
      <c r="F90" s="74" t="str">
        <f t="shared" si="102"/>
        <v/>
      </c>
      <c r="G90" s="74" t="str">
        <f t="shared" si="153"/>
        <v/>
      </c>
      <c r="H90" s="62" t="str">
        <f t="shared" si="154"/>
        <v>ZX37681</v>
      </c>
      <c r="I90" s="62" t="str">
        <f t="shared" si="103"/>
        <v/>
      </c>
      <c r="J90" s="62"/>
      <c r="K90" s="64" t="str">
        <f t="shared" si="104"/>
        <v>ZX37682</v>
      </c>
      <c r="L90" s="64" t="str">
        <f t="shared" si="105"/>
        <v/>
      </c>
      <c r="M90" s="64" t="str">
        <f t="shared" si="155"/>
        <v/>
      </c>
      <c r="N90" s="62" t="str">
        <f t="shared" si="106"/>
        <v>ZX37683</v>
      </c>
      <c r="O90" s="62" t="str">
        <f t="shared" si="107"/>
        <v/>
      </c>
      <c r="P90" s="62" t="str">
        <f t="shared" si="157"/>
        <v/>
      </c>
      <c r="Q90" s="64" t="str">
        <f t="shared" si="108"/>
        <v>ZX37684</v>
      </c>
      <c r="R90" s="64" t="str">
        <f t="shared" si="109"/>
        <v/>
      </c>
      <c r="S90" s="64" t="str">
        <f t="shared" si="159"/>
        <v/>
      </c>
      <c r="T90" s="62" t="str">
        <f t="shared" si="110"/>
        <v>ZX37685</v>
      </c>
      <c r="U90" s="62" t="str">
        <f t="shared" si="111"/>
        <v/>
      </c>
      <c r="V90" s="62" t="str">
        <f t="shared" si="112"/>
        <v/>
      </c>
      <c r="W90" s="64" t="str">
        <f t="shared" si="113"/>
        <v>ZX37686</v>
      </c>
      <c r="X90" s="64" t="str">
        <f t="shared" si="114"/>
        <v/>
      </c>
      <c r="Y90" s="64" t="str">
        <f t="shared" si="160"/>
        <v/>
      </c>
      <c r="Z90" s="62" t="str">
        <f t="shared" si="115"/>
        <v>ZX37687</v>
      </c>
      <c r="AA90" s="62" t="str">
        <f t="shared" si="116"/>
        <v/>
      </c>
      <c r="AB90" s="62" t="str">
        <f t="shared" si="117"/>
        <v/>
      </c>
      <c r="AC90" s="64" t="str">
        <f t="shared" si="118"/>
        <v>ZX37688</v>
      </c>
      <c r="AD90" s="64" t="str">
        <f t="shared" si="119"/>
        <v/>
      </c>
      <c r="AE90" s="64" t="str">
        <f t="shared" si="161"/>
        <v/>
      </c>
      <c r="AF90" s="62" t="str">
        <f t="shared" si="120"/>
        <v>ZX37689</v>
      </c>
      <c r="AG90" s="62" t="str">
        <f t="shared" si="121"/>
        <v/>
      </c>
      <c r="AH90" s="62" t="str">
        <f t="shared" si="122"/>
        <v/>
      </c>
      <c r="AI90" s="64" t="str">
        <f t="shared" si="123"/>
        <v>ZX376810</v>
      </c>
      <c r="AJ90" s="64" t="str">
        <f t="shared" si="124"/>
        <v/>
      </c>
      <c r="AK90" s="64" t="str">
        <f t="shared" si="162"/>
        <v/>
      </c>
      <c r="AL90" s="62" t="str">
        <f t="shared" si="125"/>
        <v>ZX376811</v>
      </c>
      <c r="AM90" s="62" t="str">
        <f t="shared" si="126"/>
        <v/>
      </c>
      <c r="AN90" s="62" t="str">
        <f t="shared" si="127"/>
        <v/>
      </c>
      <c r="AO90" s="64" t="str">
        <f t="shared" si="128"/>
        <v>ZX376812</v>
      </c>
      <c r="AP90" s="64" t="str">
        <f t="shared" si="129"/>
        <v/>
      </c>
      <c r="AQ90" s="64" t="str">
        <f t="shared" si="163"/>
        <v/>
      </c>
      <c r="AR90" s="62" t="str">
        <f t="shared" si="130"/>
        <v>ZX376813</v>
      </c>
      <c r="AS90" s="62" t="str">
        <f t="shared" si="131"/>
        <v/>
      </c>
      <c r="AT90" s="62" t="str">
        <f t="shared" si="132"/>
        <v/>
      </c>
      <c r="AU90" s="64" t="str">
        <f t="shared" si="133"/>
        <v>ZX376814</v>
      </c>
      <c r="AV90" s="64" t="str">
        <f t="shared" si="134"/>
        <v/>
      </c>
      <c r="AW90" s="64" t="str">
        <f t="shared" si="164"/>
        <v/>
      </c>
      <c r="AX90" s="62" t="str">
        <f t="shared" si="135"/>
        <v>ZX376815</v>
      </c>
      <c r="AY90" s="62" t="str">
        <f t="shared" si="136"/>
        <v/>
      </c>
      <c r="AZ90" s="62" t="str">
        <f t="shared" si="137"/>
        <v/>
      </c>
      <c r="BA90" s="64" t="str">
        <f t="shared" si="138"/>
        <v>ZX376816</v>
      </c>
      <c r="BB90" s="64" t="str">
        <f t="shared" si="139"/>
        <v/>
      </c>
      <c r="BC90" s="64" t="str">
        <f t="shared" si="165"/>
        <v/>
      </c>
      <c r="BD90" s="62" t="str">
        <f t="shared" si="140"/>
        <v>ZX376817</v>
      </c>
      <c r="BE90" s="62" t="str">
        <f t="shared" si="141"/>
        <v/>
      </c>
      <c r="BF90" s="62" t="str">
        <f t="shared" si="142"/>
        <v/>
      </c>
      <c r="BG90" s="64" t="str">
        <f t="shared" si="143"/>
        <v>ZX376818</v>
      </c>
      <c r="BH90" s="64" t="str">
        <f t="shared" si="144"/>
        <v/>
      </c>
      <c r="BI90" s="64" t="str">
        <f t="shared" si="166"/>
        <v/>
      </c>
      <c r="BJ90" s="62" t="str">
        <f t="shared" si="145"/>
        <v>ZX376819</v>
      </c>
      <c r="BK90" s="62" t="str">
        <f t="shared" si="146"/>
        <v/>
      </c>
      <c r="BL90" s="62" t="str">
        <f t="shared" si="147"/>
        <v/>
      </c>
      <c r="BM90" s="64" t="str">
        <f t="shared" si="148"/>
        <v>ZX376820</v>
      </c>
      <c r="BN90" s="64" t="str">
        <f t="shared" si="149"/>
        <v/>
      </c>
      <c r="BO90" s="64" t="str">
        <f t="shared" si="156"/>
        <v/>
      </c>
      <c r="BQ90" s="59">
        <v>90.1</v>
      </c>
      <c r="BR90" s="80" t="e">
        <f>IF($CA$2="ja",IF(#REF!="Visueel",#REF!,"data"),#REF!)</f>
        <v>#REF!</v>
      </c>
      <c r="BS90" s="59" t="e">
        <f>#REF!</f>
        <v>#REF!</v>
      </c>
      <c r="BT90" s="56">
        <f t="shared" si="158"/>
        <v>45.2</v>
      </c>
      <c r="BU90" s="57" t="e">
        <f t="shared" si="99"/>
        <v>#REF!</v>
      </c>
      <c r="BV90" s="56">
        <f>COUNTIF(BU90:BU998,BU90)</f>
        <v>909</v>
      </c>
      <c r="BW90" s="57" t="e">
        <f t="shared" si="167"/>
        <v>#REF!</v>
      </c>
      <c r="BX90" s="57" t="e">
        <f t="shared" si="100"/>
        <v>#REF!</v>
      </c>
    </row>
    <row r="91" spans="1:76" x14ac:dyDescent="0.2">
      <c r="A91" s="73" t="str">
        <f>'124'!F92</f>
        <v>ZX3769</v>
      </c>
      <c r="B91" s="71" t="str">
        <f t="shared" si="150"/>
        <v>-</v>
      </c>
      <c r="C91" s="74" t="str">
        <f t="shared" si="151"/>
        <v>-</v>
      </c>
      <c r="D91" s="74" t="str">
        <f t="shared" si="152"/>
        <v/>
      </c>
      <c r="E91" s="74" t="str">
        <f t="shared" si="101"/>
        <v>-</v>
      </c>
      <c r="F91" s="74" t="str">
        <f t="shared" si="102"/>
        <v/>
      </c>
      <c r="G91" s="74" t="str">
        <f t="shared" si="153"/>
        <v/>
      </c>
      <c r="H91" s="62" t="str">
        <f t="shared" si="154"/>
        <v>ZX37691</v>
      </c>
      <c r="I91" s="62" t="str">
        <f t="shared" si="103"/>
        <v/>
      </c>
      <c r="J91" s="62"/>
      <c r="K91" s="64" t="str">
        <f t="shared" si="104"/>
        <v>ZX37692</v>
      </c>
      <c r="L91" s="64" t="str">
        <f t="shared" si="105"/>
        <v/>
      </c>
      <c r="M91" s="64" t="str">
        <f t="shared" si="155"/>
        <v/>
      </c>
      <c r="N91" s="62" t="str">
        <f t="shared" si="106"/>
        <v>ZX37693</v>
      </c>
      <c r="O91" s="62" t="str">
        <f t="shared" si="107"/>
        <v/>
      </c>
      <c r="P91" s="62" t="str">
        <f t="shared" si="157"/>
        <v/>
      </c>
      <c r="Q91" s="64" t="str">
        <f t="shared" si="108"/>
        <v>ZX37694</v>
      </c>
      <c r="R91" s="64" t="str">
        <f t="shared" si="109"/>
        <v/>
      </c>
      <c r="S91" s="64" t="str">
        <f t="shared" si="159"/>
        <v/>
      </c>
      <c r="T91" s="62" t="str">
        <f t="shared" si="110"/>
        <v>ZX37695</v>
      </c>
      <c r="U91" s="62" t="str">
        <f t="shared" si="111"/>
        <v/>
      </c>
      <c r="V91" s="62" t="str">
        <f t="shared" si="112"/>
        <v/>
      </c>
      <c r="W91" s="64" t="str">
        <f t="shared" si="113"/>
        <v>ZX37696</v>
      </c>
      <c r="X91" s="64" t="str">
        <f t="shared" si="114"/>
        <v/>
      </c>
      <c r="Y91" s="64" t="str">
        <f t="shared" si="160"/>
        <v/>
      </c>
      <c r="Z91" s="62" t="str">
        <f t="shared" si="115"/>
        <v>ZX37697</v>
      </c>
      <c r="AA91" s="62" t="str">
        <f t="shared" si="116"/>
        <v/>
      </c>
      <c r="AB91" s="62" t="str">
        <f t="shared" si="117"/>
        <v/>
      </c>
      <c r="AC91" s="64" t="str">
        <f t="shared" si="118"/>
        <v>ZX37698</v>
      </c>
      <c r="AD91" s="64" t="str">
        <f t="shared" si="119"/>
        <v/>
      </c>
      <c r="AE91" s="64" t="str">
        <f t="shared" si="161"/>
        <v/>
      </c>
      <c r="AF91" s="62" t="str">
        <f t="shared" si="120"/>
        <v>ZX37699</v>
      </c>
      <c r="AG91" s="62" t="str">
        <f t="shared" si="121"/>
        <v/>
      </c>
      <c r="AH91" s="62" t="str">
        <f t="shared" si="122"/>
        <v/>
      </c>
      <c r="AI91" s="64" t="str">
        <f t="shared" si="123"/>
        <v>ZX376910</v>
      </c>
      <c r="AJ91" s="64" t="str">
        <f t="shared" si="124"/>
        <v/>
      </c>
      <c r="AK91" s="64" t="str">
        <f t="shared" si="162"/>
        <v/>
      </c>
      <c r="AL91" s="62" t="str">
        <f t="shared" si="125"/>
        <v>ZX376911</v>
      </c>
      <c r="AM91" s="62" t="str">
        <f t="shared" si="126"/>
        <v/>
      </c>
      <c r="AN91" s="62" t="str">
        <f t="shared" si="127"/>
        <v/>
      </c>
      <c r="AO91" s="64" t="str">
        <f t="shared" si="128"/>
        <v>ZX376912</v>
      </c>
      <c r="AP91" s="64" t="str">
        <f t="shared" si="129"/>
        <v/>
      </c>
      <c r="AQ91" s="64" t="str">
        <f t="shared" si="163"/>
        <v/>
      </c>
      <c r="AR91" s="62" t="str">
        <f t="shared" si="130"/>
        <v>ZX376913</v>
      </c>
      <c r="AS91" s="62" t="str">
        <f t="shared" si="131"/>
        <v/>
      </c>
      <c r="AT91" s="62" t="str">
        <f t="shared" si="132"/>
        <v/>
      </c>
      <c r="AU91" s="64" t="str">
        <f t="shared" si="133"/>
        <v>ZX376914</v>
      </c>
      <c r="AV91" s="64" t="str">
        <f t="shared" si="134"/>
        <v/>
      </c>
      <c r="AW91" s="64" t="str">
        <f t="shared" si="164"/>
        <v/>
      </c>
      <c r="AX91" s="62" t="str">
        <f t="shared" si="135"/>
        <v>ZX376915</v>
      </c>
      <c r="AY91" s="62" t="str">
        <f t="shared" si="136"/>
        <v/>
      </c>
      <c r="AZ91" s="62" t="str">
        <f t="shared" si="137"/>
        <v/>
      </c>
      <c r="BA91" s="64" t="str">
        <f t="shared" si="138"/>
        <v>ZX376916</v>
      </c>
      <c r="BB91" s="64" t="str">
        <f t="shared" si="139"/>
        <v/>
      </c>
      <c r="BC91" s="64" t="str">
        <f t="shared" si="165"/>
        <v/>
      </c>
      <c r="BD91" s="62" t="str">
        <f t="shared" si="140"/>
        <v>ZX376917</v>
      </c>
      <c r="BE91" s="62" t="str">
        <f t="shared" si="141"/>
        <v/>
      </c>
      <c r="BF91" s="62" t="str">
        <f t="shared" si="142"/>
        <v/>
      </c>
      <c r="BG91" s="64" t="str">
        <f t="shared" si="143"/>
        <v>ZX376918</v>
      </c>
      <c r="BH91" s="64" t="str">
        <f t="shared" si="144"/>
        <v/>
      </c>
      <c r="BI91" s="64" t="str">
        <f t="shared" si="166"/>
        <v/>
      </c>
      <c r="BJ91" s="62" t="str">
        <f t="shared" si="145"/>
        <v>ZX376919</v>
      </c>
      <c r="BK91" s="62" t="str">
        <f t="shared" si="146"/>
        <v/>
      </c>
      <c r="BL91" s="62" t="str">
        <f t="shared" si="147"/>
        <v/>
      </c>
      <c r="BM91" s="64" t="str">
        <f t="shared" si="148"/>
        <v>ZX376920</v>
      </c>
      <c r="BN91" s="64" t="str">
        <f t="shared" si="149"/>
        <v/>
      </c>
      <c r="BO91" s="64" t="str">
        <f t="shared" si="156"/>
        <v/>
      </c>
      <c r="BQ91" s="59">
        <v>91.1</v>
      </c>
      <c r="BR91" s="80" t="e">
        <f>IF($CA$2="ja",IF(#REF!="Visueel",#REF!,"data"),#REF!)</f>
        <v>#REF!</v>
      </c>
      <c r="BS91" s="59" t="e">
        <f>#REF!</f>
        <v>#REF!</v>
      </c>
      <c r="BT91" s="56">
        <f t="shared" si="158"/>
        <v>46.1</v>
      </c>
      <c r="BU91" s="57" t="e">
        <f t="shared" si="99"/>
        <v>#REF!</v>
      </c>
      <c r="BV91" s="56">
        <f>COUNTIF(BU91:BU998,BU91)</f>
        <v>908</v>
      </c>
      <c r="BW91" s="57" t="e">
        <f t="shared" si="167"/>
        <v>#REF!</v>
      </c>
      <c r="BX91" s="57" t="e">
        <f t="shared" si="100"/>
        <v>#REF!</v>
      </c>
    </row>
    <row r="92" spans="1:76" x14ac:dyDescent="0.2">
      <c r="A92" s="73" t="str">
        <f>'124'!F93</f>
        <v>ZX3770</v>
      </c>
      <c r="B92" s="71" t="str">
        <f t="shared" si="150"/>
        <v>-</v>
      </c>
      <c r="C92" s="74" t="str">
        <f t="shared" si="151"/>
        <v>-</v>
      </c>
      <c r="D92" s="74" t="str">
        <f t="shared" si="152"/>
        <v/>
      </c>
      <c r="E92" s="74" t="str">
        <f t="shared" si="101"/>
        <v>-</v>
      </c>
      <c r="F92" s="74" t="str">
        <f t="shared" si="102"/>
        <v/>
      </c>
      <c r="G92" s="74" t="str">
        <f t="shared" si="153"/>
        <v/>
      </c>
      <c r="H92" s="62" t="str">
        <f t="shared" si="154"/>
        <v>ZX37701</v>
      </c>
      <c r="I92" s="62" t="str">
        <f t="shared" si="103"/>
        <v/>
      </c>
      <c r="J92" s="62"/>
      <c r="K92" s="64" t="str">
        <f t="shared" si="104"/>
        <v>ZX37702</v>
      </c>
      <c r="L92" s="64" t="str">
        <f t="shared" si="105"/>
        <v/>
      </c>
      <c r="M92" s="64" t="str">
        <f t="shared" si="155"/>
        <v/>
      </c>
      <c r="N92" s="62" t="str">
        <f t="shared" si="106"/>
        <v>ZX37703</v>
      </c>
      <c r="O92" s="62" t="str">
        <f t="shared" si="107"/>
        <v/>
      </c>
      <c r="P92" s="62" t="str">
        <f t="shared" si="157"/>
        <v/>
      </c>
      <c r="Q92" s="64" t="str">
        <f t="shared" si="108"/>
        <v>ZX37704</v>
      </c>
      <c r="R92" s="64" t="str">
        <f t="shared" si="109"/>
        <v/>
      </c>
      <c r="S92" s="64" t="str">
        <f t="shared" si="159"/>
        <v/>
      </c>
      <c r="T92" s="62" t="str">
        <f t="shared" si="110"/>
        <v>ZX37705</v>
      </c>
      <c r="U92" s="62" t="str">
        <f t="shared" si="111"/>
        <v/>
      </c>
      <c r="V92" s="62" t="str">
        <f t="shared" si="112"/>
        <v/>
      </c>
      <c r="W92" s="64" t="str">
        <f t="shared" si="113"/>
        <v>ZX37706</v>
      </c>
      <c r="X92" s="64" t="str">
        <f t="shared" si="114"/>
        <v/>
      </c>
      <c r="Y92" s="64" t="str">
        <f t="shared" si="160"/>
        <v/>
      </c>
      <c r="Z92" s="62" t="str">
        <f t="shared" si="115"/>
        <v>ZX37707</v>
      </c>
      <c r="AA92" s="62" t="str">
        <f t="shared" si="116"/>
        <v/>
      </c>
      <c r="AB92" s="62" t="str">
        <f t="shared" si="117"/>
        <v/>
      </c>
      <c r="AC92" s="64" t="str">
        <f t="shared" si="118"/>
        <v>ZX37708</v>
      </c>
      <c r="AD92" s="64" t="str">
        <f t="shared" si="119"/>
        <v/>
      </c>
      <c r="AE92" s="64" t="str">
        <f t="shared" si="161"/>
        <v/>
      </c>
      <c r="AF92" s="62" t="str">
        <f t="shared" si="120"/>
        <v>ZX37709</v>
      </c>
      <c r="AG92" s="62" t="str">
        <f t="shared" si="121"/>
        <v/>
      </c>
      <c r="AH92" s="62" t="str">
        <f t="shared" si="122"/>
        <v/>
      </c>
      <c r="AI92" s="64" t="str">
        <f t="shared" si="123"/>
        <v>ZX377010</v>
      </c>
      <c r="AJ92" s="64" t="str">
        <f t="shared" si="124"/>
        <v/>
      </c>
      <c r="AK92" s="64" t="str">
        <f t="shared" si="162"/>
        <v/>
      </c>
      <c r="AL92" s="62" t="str">
        <f t="shared" si="125"/>
        <v>ZX377011</v>
      </c>
      <c r="AM92" s="62" t="str">
        <f t="shared" si="126"/>
        <v/>
      </c>
      <c r="AN92" s="62" t="str">
        <f t="shared" si="127"/>
        <v/>
      </c>
      <c r="AO92" s="64" t="str">
        <f t="shared" si="128"/>
        <v>ZX377012</v>
      </c>
      <c r="AP92" s="64" t="str">
        <f t="shared" si="129"/>
        <v/>
      </c>
      <c r="AQ92" s="64" t="str">
        <f t="shared" si="163"/>
        <v/>
      </c>
      <c r="AR92" s="62" t="str">
        <f t="shared" si="130"/>
        <v>ZX377013</v>
      </c>
      <c r="AS92" s="62" t="str">
        <f t="shared" si="131"/>
        <v/>
      </c>
      <c r="AT92" s="62" t="str">
        <f t="shared" si="132"/>
        <v/>
      </c>
      <c r="AU92" s="64" t="str">
        <f t="shared" si="133"/>
        <v>ZX377014</v>
      </c>
      <c r="AV92" s="64" t="str">
        <f t="shared" si="134"/>
        <v/>
      </c>
      <c r="AW92" s="64" t="str">
        <f t="shared" si="164"/>
        <v/>
      </c>
      <c r="AX92" s="62" t="str">
        <f t="shared" si="135"/>
        <v>ZX377015</v>
      </c>
      <c r="AY92" s="62" t="str">
        <f t="shared" si="136"/>
        <v/>
      </c>
      <c r="AZ92" s="62" t="str">
        <f t="shared" si="137"/>
        <v/>
      </c>
      <c r="BA92" s="64" t="str">
        <f t="shared" si="138"/>
        <v>ZX377016</v>
      </c>
      <c r="BB92" s="64" t="str">
        <f t="shared" si="139"/>
        <v/>
      </c>
      <c r="BC92" s="64" t="str">
        <f t="shared" si="165"/>
        <v/>
      </c>
      <c r="BD92" s="62" t="str">
        <f t="shared" si="140"/>
        <v>ZX377017</v>
      </c>
      <c r="BE92" s="62" t="str">
        <f t="shared" si="141"/>
        <v/>
      </c>
      <c r="BF92" s="62" t="str">
        <f t="shared" si="142"/>
        <v/>
      </c>
      <c r="BG92" s="64" t="str">
        <f t="shared" si="143"/>
        <v>ZX377018</v>
      </c>
      <c r="BH92" s="64" t="str">
        <f t="shared" si="144"/>
        <v/>
      </c>
      <c r="BI92" s="64" t="str">
        <f t="shared" si="166"/>
        <v/>
      </c>
      <c r="BJ92" s="62" t="str">
        <f t="shared" si="145"/>
        <v>ZX377019</v>
      </c>
      <c r="BK92" s="62" t="str">
        <f t="shared" si="146"/>
        <v/>
      </c>
      <c r="BL92" s="62" t="str">
        <f t="shared" si="147"/>
        <v/>
      </c>
      <c r="BM92" s="64" t="str">
        <f t="shared" si="148"/>
        <v>ZX377020</v>
      </c>
      <c r="BN92" s="64" t="str">
        <f t="shared" si="149"/>
        <v/>
      </c>
      <c r="BO92" s="64" t="str">
        <f t="shared" si="156"/>
        <v/>
      </c>
      <c r="BQ92" s="59">
        <v>92.1</v>
      </c>
      <c r="BR92" s="80" t="e">
        <f>IF($CA$2="ja",IF(#REF!="Visueel",#REF!,"data"),#REF!)</f>
        <v>#REF!</v>
      </c>
      <c r="BS92" s="59" t="e">
        <f>#REF!</f>
        <v>#REF!</v>
      </c>
      <c r="BT92" s="56">
        <f t="shared" si="158"/>
        <v>46.2</v>
      </c>
      <c r="BU92" s="57" t="e">
        <f t="shared" si="99"/>
        <v>#REF!</v>
      </c>
      <c r="BV92" s="56">
        <f>COUNTIF(BU92:BU998,BU92)</f>
        <v>907</v>
      </c>
      <c r="BW92" s="57" t="e">
        <f t="shared" si="167"/>
        <v>#REF!</v>
      </c>
      <c r="BX92" s="57" t="e">
        <f t="shared" si="100"/>
        <v>#REF!</v>
      </c>
    </row>
    <row r="93" spans="1:76" x14ac:dyDescent="0.2">
      <c r="A93" s="73" t="str">
        <f>'124'!F94</f>
        <v>ZX3771</v>
      </c>
      <c r="B93" s="71" t="str">
        <f t="shared" si="150"/>
        <v>-</v>
      </c>
      <c r="C93" s="74" t="str">
        <f t="shared" si="151"/>
        <v>-</v>
      </c>
      <c r="D93" s="74" t="str">
        <f t="shared" si="152"/>
        <v/>
      </c>
      <c r="E93" s="74" t="str">
        <f t="shared" si="101"/>
        <v>-</v>
      </c>
      <c r="F93" s="74" t="str">
        <f t="shared" si="102"/>
        <v/>
      </c>
      <c r="G93" s="74" t="str">
        <f t="shared" si="153"/>
        <v/>
      </c>
      <c r="H93" s="62" t="str">
        <f t="shared" si="154"/>
        <v>ZX37711</v>
      </c>
      <c r="I93" s="62" t="str">
        <f t="shared" si="103"/>
        <v/>
      </c>
      <c r="J93" s="62"/>
      <c r="K93" s="64" t="str">
        <f t="shared" si="104"/>
        <v>ZX37712</v>
      </c>
      <c r="L93" s="64" t="str">
        <f t="shared" si="105"/>
        <v/>
      </c>
      <c r="M93" s="64" t="str">
        <f t="shared" si="155"/>
        <v/>
      </c>
      <c r="N93" s="62" t="str">
        <f t="shared" si="106"/>
        <v>ZX37713</v>
      </c>
      <c r="O93" s="62" t="str">
        <f t="shared" si="107"/>
        <v/>
      </c>
      <c r="P93" s="62" t="str">
        <f t="shared" si="157"/>
        <v/>
      </c>
      <c r="Q93" s="64" t="str">
        <f t="shared" si="108"/>
        <v>ZX37714</v>
      </c>
      <c r="R93" s="64" t="str">
        <f t="shared" si="109"/>
        <v/>
      </c>
      <c r="S93" s="64" t="str">
        <f t="shared" si="159"/>
        <v/>
      </c>
      <c r="T93" s="62" t="str">
        <f t="shared" si="110"/>
        <v>ZX37715</v>
      </c>
      <c r="U93" s="62" t="str">
        <f t="shared" si="111"/>
        <v/>
      </c>
      <c r="V93" s="62" t="str">
        <f t="shared" si="112"/>
        <v/>
      </c>
      <c r="W93" s="64" t="str">
        <f t="shared" si="113"/>
        <v>ZX37716</v>
      </c>
      <c r="X93" s="64" t="str">
        <f t="shared" si="114"/>
        <v/>
      </c>
      <c r="Y93" s="64" t="str">
        <f t="shared" si="160"/>
        <v/>
      </c>
      <c r="Z93" s="62" t="str">
        <f t="shared" si="115"/>
        <v>ZX37717</v>
      </c>
      <c r="AA93" s="62" t="str">
        <f t="shared" si="116"/>
        <v/>
      </c>
      <c r="AB93" s="62" t="str">
        <f t="shared" si="117"/>
        <v/>
      </c>
      <c r="AC93" s="64" t="str">
        <f t="shared" si="118"/>
        <v>ZX37718</v>
      </c>
      <c r="AD93" s="64" t="str">
        <f t="shared" si="119"/>
        <v/>
      </c>
      <c r="AE93" s="64" t="str">
        <f t="shared" si="161"/>
        <v/>
      </c>
      <c r="AF93" s="62" t="str">
        <f t="shared" si="120"/>
        <v>ZX37719</v>
      </c>
      <c r="AG93" s="62" t="str">
        <f t="shared" si="121"/>
        <v/>
      </c>
      <c r="AH93" s="62" t="str">
        <f t="shared" si="122"/>
        <v/>
      </c>
      <c r="AI93" s="64" t="str">
        <f t="shared" si="123"/>
        <v>ZX377110</v>
      </c>
      <c r="AJ93" s="64" t="str">
        <f t="shared" si="124"/>
        <v/>
      </c>
      <c r="AK93" s="64" t="str">
        <f t="shared" si="162"/>
        <v/>
      </c>
      <c r="AL93" s="62" t="str">
        <f t="shared" si="125"/>
        <v>ZX377111</v>
      </c>
      <c r="AM93" s="62" t="str">
        <f t="shared" si="126"/>
        <v/>
      </c>
      <c r="AN93" s="62" t="str">
        <f t="shared" si="127"/>
        <v/>
      </c>
      <c r="AO93" s="64" t="str">
        <f t="shared" si="128"/>
        <v>ZX377112</v>
      </c>
      <c r="AP93" s="64" t="str">
        <f t="shared" si="129"/>
        <v/>
      </c>
      <c r="AQ93" s="64" t="str">
        <f t="shared" si="163"/>
        <v/>
      </c>
      <c r="AR93" s="62" t="str">
        <f t="shared" si="130"/>
        <v>ZX377113</v>
      </c>
      <c r="AS93" s="62" t="str">
        <f t="shared" si="131"/>
        <v/>
      </c>
      <c r="AT93" s="62" t="str">
        <f t="shared" si="132"/>
        <v/>
      </c>
      <c r="AU93" s="64" t="str">
        <f t="shared" si="133"/>
        <v>ZX377114</v>
      </c>
      <c r="AV93" s="64" t="str">
        <f t="shared" si="134"/>
        <v/>
      </c>
      <c r="AW93" s="64" t="str">
        <f t="shared" si="164"/>
        <v/>
      </c>
      <c r="AX93" s="62" t="str">
        <f t="shared" si="135"/>
        <v>ZX377115</v>
      </c>
      <c r="AY93" s="62" t="str">
        <f t="shared" si="136"/>
        <v/>
      </c>
      <c r="AZ93" s="62" t="str">
        <f t="shared" si="137"/>
        <v/>
      </c>
      <c r="BA93" s="64" t="str">
        <f t="shared" si="138"/>
        <v>ZX377116</v>
      </c>
      <c r="BB93" s="64" t="str">
        <f t="shared" si="139"/>
        <v/>
      </c>
      <c r="BC93" s="64" t="str">
        <f t="shared" si="165"/>
        <v/>
      </c>
      <c r="BD93" s="62" t="str">
        <f t="shared" si="140"/>
        <v>ZX377117</v>
      </c>
      <c r="BE93" s="62" t="str">
        <f t="shared" si="141"/>
        <v/>
      </c>
      <c r="BF93" s="62" t="str">
        <f t="shared" si="142"/>
        <v/>
      </c>
      <c r="BG93" s="64" t="str">
        <f t="shared" si="143"/>
        <v>ZX377118</v>
      </c>
      <c r="BH93" s="64" t="str">
        <f t="shared" si="144"/>
        <v/>
      </c>
      <c r="BI93" s="64" t="str">
        <f t="shared" si="166"/>
        <v/>
      </c>
      <c r="BJ93" s="62" t="str">
        <f t="shared" si="145"/>
        <v>ZX377119</v>
      </c>
      <c r="BK93" s="62" t="str">
        <f t="shared" si="146"/>
        <v/>
      </c>
      <c r="BL93" s="62" t="str">
        <f t="shared" si="147"/>
        <v/>
      </c>
      <c r="BM93" s="64" t="str">
        <f t="shared" si="148"/>
        <v>ZX377120</v>
      </c>
      <c r="BN93" s="64" t="str">
        <f t="shared" si="149"/>
        <v/>
      </c>
      <c r="BO93" s="64" t="str">
        <f t="shared" si="156"/>
        <v/>
      </c>
      <c r="BQ93" s="59">
        <v>93.1</v>
      </c>
      <c r="BR93" s="80" t="e">
        <f>IF($CA$2="ja",IF(#REF!="Visueel",#REF!,"data"),#REF!)</f>
        <v>#REF!</v>
      </c>
      <c r="BS93" s="59" t="e">
        <f>#REF!</f>
        <v>#REF!</v>
      </c>
      <c r="BT93" s="56">
        <f t="shared" si="158"/>
        <v>47.1</v>
      </c>
      <c r="BU93" s="57" t="e">
        <f t="shared" si="99"/>
        <v>#REF!</v>
      </c>
      <c r="BV93" s="56">
        <f>COUNTIF(BU93:BU998,BU93)</f>
        <v>906</v>
      </c>
      <c r="BW93" s="57" t="e">
        <f t="shared" si="167"/>
        <v>#REF!</v>
      </c>
      <c r="BX93" s="57" t="e">
        <f t="shared" si="100"/>
        <v>#REF!</v>
      </c>
    </row>
    <row r="94" spans="1:76" x14ac:dyDescent="0.2">
      <c r="A94" s="73" t="str">
        <f>'124'!F95</f>
        <v>ZX3772</v>
      </c>
      <c r="B94" s="71" t="str">
        <f t="shared" si="150"/>
        <v>-</v>
      </c>
      <c r="C94" s="74" t="str">
        <f t="shared" si="151"/>
        <v>-</v>
      </c>
      <c r="D94" s="74" t="str">
        <f t="shared" si="152"/>
        <v/>
      </c>
      <c r="E94" s="74" t="str">
        <f t="shared" si="101"/>
        <v>-</v>
      </c>
      <c r="F94" s="74" t="str">
        <f t="shared" si="102"/>
        <v/>
      </c>
      <c r="G94" s="74" t="str">
        <f t="shared" si="153"/>
        <v/>
      </c>
      <c r="H94" s="62" t="str">
        <f t="shared" si="154"/>
        <v>ZX37721</v>
      </c>
      <c r="I94" s="62" t="str">
        <f t="shared" si="103"/>
        <v/>
      </c>
      <c r="J94" s="62"/>
      <c r="K94" s="64" t="str">
        <f t="shared" si="104"/>
        <v>ZX37722</v>
      </c>
      <c r="L94" s="64" t="str">
        <f t="shared" si="105"/>
        <v/>
      </c>
      <c r="M94" s="64" t="str">
        <f t="shared" si="155"/>
        <v/>
      </c>
      <c r="N94" s="62" t="str">
        <f t="shared" si="106"/>
        <v>ZX37723</v>
      </c>
      <c r="O94" s="62" t="str">
        <f t="shared" si="107"/>
        <v/>
      </c>
      <c r="P94" s="62" t="str">
        <f t="shared" si="157"/>
        <v/>
      </c>
      <c r="Q94" s="64" t="str">
        <f t="shared" si="108"/>
        <v>ZX37724</v>
      </c>
      <c r="R94" s="64" t="str">
        <f t="shared" si="109"/>
        <v/>
      </c>
      <c r="S94" s="64" t="str">
        <f t="shared" si="159"/>
        <v/>
      </c>
      <c r="T94" s="62" t="str">
        <f t="shared" si="110"/>
        <v>ZX37725</v>
      </c>
      <c r="U94" s="62" t="str">
        <f t="shared" si="111"/>
        <v/>
      </c>
      <c r="V94" s="62" t="str">
        <f t="shared" si="112"/>
        <v/>
      </c>
      <c r="W94" s="64" t="str">
        <f t="shared" si="113"/>
        <v>ZX37726</v>
      </c>
      <c r="X94" s="64" t="str">
        <f t="shared" si="114"/>
        <v/>
      </c>
      <c r="Y94" s="64" t="str">
        <f t="shared" si="160"/>
        <v/>
      </c>
      <c r="Z94" s="62" t="str">
        <f t="shared" si="115"/>
        <v>ZX37727</v>
      </c>
      <c r="AA94" s="62" t="str">
        <f t="shared" si="116"/>
        <v/>
      </c>
      <c r="AB94" s="62" t="str">
        <f t="shared" si="117"/>
        <v/>
      </c>
      <c r="AC94" s="64" t="str">
        <f t="shared" si="118"/>
        <v>ZX37728</v>
      </c>
      <c r="AD94" s="64" t="str">
        <f t="shared" si="119"/>
        <v/>
      </c>
      <c r="AE94" s="64" t="str">
        <f t="shared" si="161"/>
        <v/>
      </c>
      <c r="AF94" s="62" t="str">
        <f t="shared" si="120"/>
        <v>ZX37729</v>
      </c>
      <c r="AG94" s="62" t="str">
        <f t="shared" si="121"/>
        <v/>
      </c>
      <c r="AH94" s="62" t="str">
        <f t="shared" si="122"/>
        <v/>
      </c>
      <c r="AI94" s="64" t="str">
        <f t="shared" si="123"/>
        <v>ZX377210</v>
      </c>
      <c r="AJ94" s="64" t="str">
        <f t="shared" si="124"/>
        <v/>
      </c>
      <c r="AK94" s="64" t="str">
        <f t="shared" si="162"/>
        <v/>
      </c>
      <c r="AL94" s="62" t="str">
        <f t="shared" si="125"/>
        <v>ZX377211</v>
      </c>
      <c r="AM94" s="62" t="str">
        <f t="shared" si="126"/>
        <v/>
      </c>
      <c r="AN94" s="62" t="str">
        <f t="shared" si="127"/>
        <v/>
      </c>
      <c r="AO94" s="64" t="str">
        <f t="shared" si="128"/>
        <v>ZX377212</v>
      </c>
      <c r="AP94" s="64" t="str">
        <f t="shared" si="129"/>
        <v/>
      </c>
      <c r="AQ94" s="64" t="str">
        <f t="shared" si="163"/>
        <v/>
      </c>
      <c r="AR94" s="62" t="str">
        <f t="shared" si="130"/>
        <v>ZX377213</v>
      </c>
      <c r="AS94" s="62" t="str">
        <f t="shared" si="131"/>
        <v/>
      </c>
      <c r="AT94" s="62" t="str">
        <f t="shared" si="132"/>
        <v/>
      </c>
      <c r="AU94" s="64" t="str">
        <f t="shared" si="133"/>
        <v>ZX377214</v>
      </c>
      <c r="AV94" s="64" t="str">
        <f t="shared" si="134"/>
        <v/>
      </c>
      <c r="AW94" s="64" t="str">
        <f t="shared" si="164"/>
        <v/>
      </c>
      <c r="AX94" s="62" t="str">
        <f t="shared" si="135"/>
        <v>ZX377215</v>
      </c>
      <c r="AY94" s="62" t="str">
        <f t="shared" si="136"/>
        <v/>
      </c>
      <c r="AZ94" s="62" t="str">
        <f t="shared" si="137"/>
        <v/>
      </c>
      <c r="BA94" s="64" t="str">
        <f t="shared" si="138"/>
        <v>ZX377216</v>
      </c>
      <c r="BB94" s="64" t="str">
        <f t="shared" si="139"/>
        <v/>
      </c>
      <c r="BC94" s="64" t="str">
        <f t="shared" si="165"/>
        <v/>
      </c>
      <c r="BD94" s="62" t="str">
        <f t="shared" si="140"/>
        <v>ZX377217</v>
      </c>
      <c r="BE94" s="62" t="str">
        <f t="shared" si="141"/>
        <v/>
      </c>
      <c r="BF94" s="62" t="str">
        <f t="shared" si="142"/>
        <v/>
      </c>
      <c r="BG94" s="64" t="str">
        <f t="shared" si="143"/>
        <v>ZX377218</v>
      </c>
      <c r="BH94" s="64" t="str">
        <f t="shared" si="144"/>
        <v/>
      </c>
      <c r="BI94" s="64" t="str">
        <f t="shared" si="166"/>
        <v/>
      </c>
      <c r="BJ94" s="62" t="str">
        <f t="shared" si="145"/>
        <v>ZX377219</v>
      </c>
      <c r="BK94" s="62" t="str">
        <f t="shared" si="146"/>
        <v/>
      </c>
      <c r="BL94" s="62" t="str">
        <f t="shared" si="147"/>
        <v/>
      </c>
      <c r="BM94" s="64" t="str">
        <f t="shared" si="148"/>
        <v>ZX377220</v>
      </c>
      <c r="BN94" s="64" t="str">
        <f t="shared" si="149"/>
        <v/>
      </c>
      <c r="BO94" s="64" t="str">
        <f t="shared" si="156"/>
        <v/>
      </c>
      <c r="BQ94" s="59">
        <v>94.1</v>
      </c>
      <c r="BR94" s="80" t="e">
        <f>IF($CA$2="ja",IF(#REF!="Visueel",#REF!,"data"),#REF!)</f>
        <v>#REF!</v>
      </c>
      <c r="BS94" s="59" t="e">
        <f>#REF!</f>
        <v>#REF!</v>
      </c>
      <c r="BT94" s="56">
        <f t="shared" si="158"/>
        <v>47.2</v>
      </c>
      <c r="BU94" s="57" t="e">
        <f t="shared" si="99"/>
        <v>#REF!</v>
      </c>
      <c r="BV94" s="56">
        <f>COUNTIF(BU94:BU998,BU94)</f>
        <v>905</v>
      </c>
      <c r="BW94" s="57" t="e">
        <f t="shared" si="167"/>
        <v>#REF!</v>
      </c>
      <c r="BX94" s="57" t="e">
        <f t="shared" si="100"/>
        <v>#REF!</v>
      </c>
    </row>
    <row r="95" spans="1:76" x14ac:dyDescent="0.2">
      <c r="A95" s="73" t="str">
        <f>'124'!F96</f>
        <v>ZX3773</v>
      </c>
      <c r="B95" s="71" t="str">
        <f t="shared" si="150"/>
        <v>-</v>
      </c>
      <c r="C95" s="74" t="str">
        <f t="shared" si="151"/>
        <v>-</v>
      </c>
      <c r="D95" s="74" t="str">
        <f t="shared" si="152"/>
        <v/>
      </c>
      <c r="E95" s="74" t="str">
        <f t="shared" si="101"/>
        <v>-</v>
      </c>
      <c r="F95" s="74" t="str">
        <f t="shared" si="102"/>
        <v/>
      </c>
      <c r="G95" s="74" t="str">
        <f t="shared" si="153"/>
        <v/>
      </c>
      <c r="H95" s="62" t="str">
        <f t="shared" si="154"/>
        <v>ZX37731</v>
      </c>
      <c r="I95" s="62" t="str">
        <f t="shared" si="103"/>
        <v/>
      </c>
      <c r="J95" s="62"/>
      <c r="K95" s="64" t="str">
        <f t="shared" si="104"/>
        <v>ZX37732</v>
      </c>
      <c r="L95" s="64" t="str">
        <f t="shared" si="105"/>
        <v/>
      </c>
      <c r="M95" s="64" t="str">
        <f t="shared" si="155"/>
        <v/>
      </c>
      <c r="N95" s="62" t="str">
        <f t="shared" si="106"/>
        <v>ZX37733</v>
      </c>
      <c r="O95" s="62" t="str">
        <f t="shared" si="107"/>
        <v/>
      </c>
      <c r="P95" s="62" t="str">
        <f t="shared" si="157"/>
        <v/>
      </c>
      <c r="Q95" s="64" t="str">
        <f t="shared" si="108"/>
        <v>ZX37734</v>
      </c>
      <c r="R95" s="64" t="str">
        <f t="shared" si="109"/>
        <v/>
      </c>
      <c r="S95" s="64" t="str">
        <f t="shared" si="159"/>
        <v/>
      </c>
      <c r="T95" s="62" t="str">
        <f t="shared" si="110"/>
        <v>ZX37735</v>
      </c>
      <c r="U95" s="62" t="str">
        <f t="shared" si="111"/>
        <v/>
      </c>
      <c r="V95" s="62" t="str">
        <f t="shared" si="112"/>
        <v/>
      </c>
      <c r="W95" s="64" t="str">
        <f t="shared" si="113"/>
        <v>ZX37736</v>
      </c>
      <c r="X95" s="64" t="str">
        <f t="shared" si="114"/>
        <v/>
      </c>
      <c r="Y95" s="64" t="str">
        <f t="shared" si="160"/>
        <v/>
      </c>
      <c r="Z95" s="62" t="str">
        <f t="shared" si="115"/>
        <v>ZX37737</v>
      </c>
      <c r="AA95" s="62" t="str">
        <f t="shared" si="116"/>
        <v/>
      </c>
      <c r="AB95" s="62" t="str">
        <f t="shared" si="117"/>
        <v/>
      </c>
      <c r="AC95" s="64" t="str">
        <f t="shared" si="118"/>
        <v>ZX37738</v>
      </c>
      <c r="AD95" s="64" t="str">
        <f t="shared" si="119"/>
        <v/>
      </c>
      <c r="AE95" s="64" t="str">
        <f t="shared" si="161"/>
        <v/>
      </c>
      <c r="AF95" s="62" t="str">
        <f t="shared" si="120"/>
        <v>ZX37739</v>
      </c>
      <c r="AG95" s="62" t="str">
        <f t="shared" si="121"/>
        <v/>
      </c>
      <c r="AH95" s="62" t="str">
        <f t="shared" si="122"/>
        <v/>
      </c>
      <c r="AI95" s="64" t="str">
        <f t="shared" si="123"/>
        <v>ZX377310</v>
      </c>
      <c r="AJ95" s="64" t="str">
        <f t="shared" si="124"/>
        <v/>
      </c>
      <c r="AK95" s="64" t="str">
        <f t="shared" si="162"/>
        <v/>
      </c>
      <c r="AL95" s="62" t="str">
        <f t="shared" si="125"/>
        <v>ZX377311</v>
      </c>
      <c r="AM95" s="62" t="str">
        <f t="shared" si="126"/>
        <v/>
      </c>
      <c r="AN95" s="62" t="str">
        <f t="shared" si="127"/>
        <v/>
      </c>
      <c r="AO95" s="64" t="str">
        <f t="shared" si="128"/>
        <v>ZX377312</v>
      </c>
      <c r="AP95" s="64" t="str">
        <f t="shared" si="129"/>
        <v/>
      </c>
      <c r="AQ95" s="64" t="str">
        <f t="shared" si="163"/>
        <v/>
      </c>
      <c r="AR95" s="62" t="str">
        <f t="shared" si="130"/>
        <v>ZX377313</v>
      </c>
      <c r="AS95" s="62" t="str">
        <f t="shared" si="131"/>
        <v/>
      </c>
      <c r="AT95" s="62" t="str">
        <f t="shared" si="132"/>
        <v/>
      </c>
      <c r="AU95" s="64" t="str">
        <f t="shared" si="133"/>
        <v>ZX377314</v>
      </c>
      <c r="AV95" s="64" t="str">
        <f t="shared" si="134"/>
        <v/>
      </c>
      <c r="AW95" s="64" t="str">
        <f t="shared" si="164"/>
        <v/>
      </c>
      <c r="AX95" s="62" t="str">
        <f t="shared" si="135"/>
        <v>ZX377315</v>
      </c>
      <c r="AY95" s="62" t="str">
        <f t="shared" si="136"/>
        <v/>
      </c>
      <c r="AZ95" s="62" t="str">
        <f t="shared" si="137"/>
        <v/>
      </c>
      <c r="BA95" s="64" t="str">
        <f t="shared" si="138"/>
        <v>ZX377316</v>
      </c>
      <c r="BB95" s="64" t="str">
        <f t="shared" si="139"/>
        <v/>
      </c>
      <c r="BC95" s="64" t="str">
        <f t="shared" si="165"/>
        <v/>
      </c>
      <c r="BD95" s="62" t="str">
        <f t="shared" si="140"/>
        <v>ZX377317</v>
      </c>
      <c r="BE95" s="62" t="str">
        <f t="shared" si="141"/>
        <v/>
      </c>
      <c r="BF95" s="62" t="str">
        <f t="shared" si="142"/>
        <v/>
      </c>
      <c r="BG95" s="64" t="str">
        <f t="shared" si="143"/>
        <v>ZX377318</v>
      </c>
      <c r="BH95" s="64" t="str">
        <f t="shared" si="144"/>
        <v/>
      </c>
      <c r="BI95" s="64" t="str">
        <f t="shared" si="166"/>
        <v/>
      </c>
      <c r="BJ95" s="62" t="str">
        <f t="shared" si="145"/>
        <v>ZX377319</v>
      </c>
      <c r="BK95" s="62" t="str">
        <f t="shared" si="146"/>
        <v/>
      </c>
      <c r="BL95" s="62" t="str">
        <f t="shared" si="147"/>
        <v/>
      </c>
      <c r="BM95" s="64" t="str">
        <f t="shared" si="148"/>
        <v>ZX377320</v>
      </c>
      <c r="BN95" s="64" t="str">
        <f t="shared" si="149"/>
        <v/>
      </c>
      <c r="BO95" s="64" t="str">
        <f t="shared" si="156"/>
        <v/>
      </c>
      <c r="BQ95" s="59">
        <v>95.1</v>
      </c>
      <c r="BR95" s="80" t="e">
        <f>IF($CA$2="ja",IF(#REF!="Visueel",#REF!,"data"),#REF!)</f>
        <v>#REF!</v>
      </c>
      <c r="BS95" s="59" t="e">
        <f>#REF!</f>
        <v>#REF!</v>
      </c>
      <c r="BT95" s="56">
        <f t="shared" si="158"/>
        <v>48.1</v>
      </c>
      <c r="BU95" s="57" t="e">
        <f t="shared" si="99"/>
        <v>#REF!</v>
      </c>
      <c r="BV95" s="56">
        <f>COUNTIF(BU95:BU998,BU95)</f>
        <v>904</v>
      </c>
      <c r="BW95" s="57" t="e">
        <f t="shared" si="167"/>
        <v>#REF!</v>
      </c>
      <c r="BX95" s="57" t="e">
        <f t="shared" si="100"/>
        <v>#REF!</v>
      </c>
    </row>
    <row r="96" spans="1:76" x14ac:dyDescent="0.2">
      <c r="A96" s="73" t="str">
        <f>'124'!F97</f>
        <v>ZX3774</v>
      </c>
      <c r="B96" s="71" t="str">
        <f t="shared" si="150"/>
        <v>-</v>
      </c>
      <c r="C96" s="74" t="str">
        <f t="shared" si="151"/>
        <v>-</v>
      </c>
      <c r="D96" s="74" t="str">
        <f t="shared" si="152"/>
        <v/>
      </c>
      <c r="E96" s="74" t="str">
        <f t="shared" si="101"/>
        <v>-</v>
      </c>
      <c r="F96" s="74" t="str">
        <f t="shared" si="102"/>
        <v/>
      </c>
      <c r="G96" s="74" t="str">
        <f t="shared" si="153"/>
        <v/>
      </c>
      <c r="H96" s="62" t="str">
        <f t="shared" si="154"/>
        <v>ZX37741</v>
      </c>
      <c r="I96" s="62" t="str">
        <f t="shared" si="103"/>
        <v/>
      </c>
      <c r="J96" s="62"/>
      <c r="K96" s="64" t="str">
        <f t="shared" si="104"/>
        <v>ZX37742</v>
      </c>
      <c r="L96" s="64" t="str">
        <f t="shared" si="105"/>
        <v/>
      </c>
      <c r="M96" s="64" t="str">
        <f t="shared" si="155"/>
        <v/>
      </c>
      <c r="N96" s="62" t="str">
        <f t="shared" si="106"/>
        <v>ZX37743</v>
      </c>
      <c r="O96" s="62" t="str">
        <f t="shared" si="107"/>
        <v/>
      </c>
      <c r="P96" s="62" t="str">
        <f t="shared" si="157"/>
        <v/>
      </c>
      <c r="Q96" s="64" t="str">
        <f t="shared" si="108"/>
        <v>ZX37744</v>
      </c>
      <c r="R96" s="64" t="str">
        <f t="shared" si="109"/>
        <v/>
      </c>
      <c r="S96" s="64" t="str">
        <f t="shared" si="159"/>
        <v/>
      </c>
      <c r="T96" s="62" t="str">
        <f t="shared" si="110"/>
        <v>ZX37745</v>
      </c>
      <c r="U96" s="62" t="str">
        <f t="shared" si="111"/>
        <v/>
      </c>
      <c r="V96" s="62" t="str">
        <f t="shared" si="112"/>
        <v/>
      </c>
      <c r="W96" s="64" t="str">
        <f t="shared" si="113"/>
        <v>ZX37746</v>
      </c>
      <c r="X96" s="64" t="str">
        <f t="shared" si="114"/>
        <v/>
      </c>
      <c r="Y96" s="64" t="str">
        <f t="shared" si="160"/>
        <v/>
      </c>
      <c r="Z96" s="62" t="str">
        <f t="shared" si="115"/>
        <v>ZX37747</v>
      </c>
      <c r="AA96" s="62" t="str">
        <f t="shared" si="116"/>
        <v/>
      </c>
      <c r="AB96" s="62" t="str">
        <f t="shared" si="117"/>
        <v/>
      </c>
      <c r="AC96" s="64" t="str">
        <f t="shared" si="118"/>
        <v>ZX37748</v>
      </c>
      <c r="AD96" s="64" t="str">
        <f t="shared" si="119"/>
        <v/>
      </c>
      <c r="AE96" s="64" t="str">
        <f t="shared" si="161"/>
        <v/>
      </c>
      <c r="AF96" s="62" t="str">
        <f t="shared" si="120"/>
        <v>ZX37749</v>
      </c>
      <c r="AG96" s="62" t="str">
        <f t="shared" si="121"/>
        <v/>
      </c>
      <c r="AH96" s="62" t="str">
        <f t="shared" si="122"/>
        <v/>
      </c>
      <c r="AI96" s="64" t="str">
        <f t="shared" si="123"/>
        <v>ZX377410</v>
      </c>
      <c r="AJ96" s="64" t="str">
        <f t="shared" si="124"/>
        <v/>
      </c>
      <c r="AK96" s="64" t="str">
        <f t="shared" si="162"/>
        <v/>
      </c>
      <c r="AL96" s="62" t="str">
        <f t="shared" si="125"/>
        <v>ZX377411</v>
      </c>
      <c r="AM96" s="62" t="str">
        <f t="shared" si="126"/>
        <v/>
      </c>
      <c r="AN96" s="62" t="str">
        <f t="shared" si="127"/>
        <v/>
      </c>
      <c r="AO96" s="64" t="str">
        <f t="shared" si="128"/>
        <v>ZX377412</v>
      </c>
      <c r="AP96" s="64" t="str">
        <f t="shared" si="129"/>
        <v/>
      </c>
      <c r="AQ96" s="64" t="str">
        <f t="shared" si="163"/>
        <v/>
      </c>
      <c r="AR96" s="62" t="str">
        <f t="shared" si="130"/>
        <v>ZX377413</v>
      </c>
      <c r="AS96" s="62" t="str">
        <f t="shared" si="131"/>
        <v/>
      </c>
      <c r="AT96" s="62" t="str">
        <f t="shared" si="132"/>
        <v/>
      </c>
      <c r="AU96" s="64" t="str">
        <f t="shared" si="133"/>
        <v>ZX377414</v>
      </c>
      <c r="AV96" s="64" t="str">
        <f t="shared" si="134"/>
        <v/>
      </c>
      <c r="AW96" s="64" t="str">
        <f t="shared" si="164"/>
        <v/>
      </c>
      <c r="AX96" s="62" t="str">
        <f t="shared" si="135"/>
        <v>ZX377415</v>
      </c>
      <c r="AY96" s="62" t="str">
        <f t="shared" si="136"/>
        <v/>
      </c>
      <c r="AZ96" s="62" t="str">
        <f t="shared" si="137"/>
        <v/>
      </c>
      <c r="BA96" s="64" t="str">
        <f t="shared" si="138"/>
        <v>ZX377416</v>
      </c>
      <c r="BB96" s="64" t="str">
        <f t="shared" si="139"/>
        <v/>
      </c>
      <c r="BC96" s="64" t="str">
        <f t="shared" si="165"/>
        <v/>
      </c>
      <c r="BD96" s="62" t="str">
        <f t="shared" si="140"/>
        <v>ZX377417</v>
      </c>
      <c r="BE96" s="62" t="str">
        <f t="shared" si="141"/>
        <v/>
      </c>
      <c r="BF96" s="62" t="str">
        <f t="shared" si="142"/>
        <v/>
      </c>
      <c r="BG96" s="64" t="str">
        <f t="shared" si="143"/>
        <v>ZX377418</v>
      </c>
      <c r="BH96" s="64" t="str">
        <f t="shared" si="144"/>
        <v/>
      </c>
      <c r="BI96" s="64" t="str">
        <f t="shared" si="166"/>
        <v/>
      </c>
      <c r="BJ96" s="62" t="str">
        <f t="shared" si="145"/>
        <v>ZX377419</v>
      </c>
      <c r="BK96" s="62" t="str">
        <f t="shared" si="146"/>
        <v/>
      </c>
      <c r="BL96" s="62" t="str">
        <f t="shared" si="147"/>
        <v/>
      </c>
      <c r="BM96" s="64" t="str">
        <f t="shared" si="148"/>
        <v>ZX377420</v>
      </c>
      <c r="BN96" s="64" t="str">
        <f t="shared" si="149"/>
        <v/>
      </c>
      <c r="BO96" s="64" t="str">
        <f t="shared" si="156"/>
        <v/>
      </c>
      <c r="BQ96" s="59">
        <v>96.1</v>
      </c>
      <c r="BR96" s="80" t="e">
        <f>IF($CA$2="ja",IF(#REF!="Visueel",#REF!,"data"),#REF!)</f>
        <v>#REF!</v>
      </c>
      <c r="BS96" s="59" t="e">
        <f>#REF!</f>
        <v>#REF!</v>
      </c>
      <c r="BT96" s="56">
        <f t="shared" si="158"/>
        <v>48.2</v>
      </c>
      <c r="BU96" s="57" t="e">
        <f t="shared" si="99"/>
        <v>#REF!</v>
      </c>
      <c r="BV96" s="56">
        <f>COUNTIF(BU96:BU998,BU96)</f>
        <v>903</v>
      </c>
      <c r="BW96" s="57" t="e">
        <f t="shared" si="167"/>
        <v>#REF!</v>
      </c>
      <c r="BX96" s="57" t="e">
        <f t="shared" si="100"/>
        <v>#REF!</v>
      </c>
    </row>
    <row r="97" spans="1:76" x14ac:dyDescent="0.2">
      <c r="A97" s="73" t="str">
        <f>'124'!F98</f>
        <v>ZX3775</v>
      </c>
      <c r="B97" s="71" t="str">
        <f t="shared" si="150"/>
        <v>-</v>
      </c>
      <c r="C97" s="74" t="str">
        <f t="shared" si="151"/>
        <v>-</v>
      </c>
      <c r="D97" s="74" t="str">
        <f t="shared" si="152"/>
        <v/>
      </c>
      <c r="E97" s="74" t="str">
        <f t="shared" si="101"/>
        <v>-</v>
      </c>
      <c r="F97" s="74" t="str">
        <f t="shared" si="102"/>
        <v/>
      </c>
      <c r="G97" s="74" t="str">
        <f t="shared" si="153"/>
        <v/>
      </c>
      <c r="H97" s="62" t="str">
        <f t="shared" si="154"/>
        <v>ZX37751</v>
      </c>
      <c r="I97" s="62" t="str">
        <f t="shared" si="103"/>
        <v/>
      </c>
      <c r="J97" s="62"/>
      <c r="K97" s="64" t="str">
        <f t="shared" si="104"/>
        <v>ZX37752</v>
      </c>
      <c r="L97" s="64" t="str">
        <f t="shared" si="105"/>
        <v/>
      </c>
      <c r="M97" s="64" t="str">
        <f t="shared" si="155"/>
        <v/>
      </c>
      <c r="N97" s="62" t="str">
        <f t="shared" si="106"/>
        <v>ZX37753</v>
      </c>
      <c r="O97" s="62" t="str">
        <f t="shared" si="107"/>
        <v/>
      </c>
      <c r="P97" s="62" t="str">
        <f t="shared" si="157"/>
        <v/>
      </c>
      <c r="Q97" s="64" t="str">
        <f t="shared" si="108"/>
        <v>ZX37754</v>
      </c>
      <c r="R97" s="64" t="str">
        <f t="shared" si="109"/>
        <v/>
      </c>
      <c r="S97" s="64" t="str">
        <f t="shared" si="159"/>
        <v/>
      </c>
      <c r="T97" s="62" t="str">
        <f t="shared" si="110"/>
        <v>ZX37755</v>
      </c>
      <c r="U97" s="62" t="str">
        <f t="shared" si="111"/>
        <v/>
      </c>
      <c r="V97" s="62" t="str">
        <f t="shared" si="112"/>
        <v/>
      </c>
      <c r="W97" s="64" t="str">
        <f t="shared" si="113"/>
        <v>ZX37756</v>
      </c>
      <c r="X97" s="64" t="str">
        <f t="shared" si="114"/>
        <v/>
      </c>
      <c r="Y97" s="64" t="str">
        <f t="shared" si="160"/>
        <v/>
      </c>
      <c r="Z97" s="62" t="str">
        <f t="shared" si="115"/>
        <v>ZX37757</v>
      </c>
      <c r="AA97" s="62" t="str">
        <f t="shared" si="116"/>
        <v/>
      </c>
      <c r="AB97" s="62" t="str">
        <f t="shared" si="117"/>
        <v/>
      </c>
      <c r="AC97" s="64" t="str">
        <f t="shared" si="118"/>
        <v>ZX37758</v>
      </c>
      <c r="AD97" s="64" t="str">
        <f t="shared" si="119"/>
        <v/>
      </c>
      <c r="AE97" s="64" t="str">
        <f t="shared" si="161"/>
        <v/>
      </c>
      <c r="AF97" s="62" t="str">
        <f t="shared" si="120"/>
        <v>ZX37759</v>
      </c>
      <c r="AG97" s="62" t="str">
        <f t="shared" si="121"/>
        <v/>
      </c>
      <c r="AH97" s="62" t="str">
        <f t="shared" si="122"/>
        <v/>
      </c>
      <c r="AI97" s="64" t="str">
        <f t="shared" si="123"/>
        <v>ZX377510</v>
      </c>
      <c r="AJ97" s="64" t="str">
        <f t="shared" si="124"/>
        <v/>
      </c>
      <c r="AK97" s="64" t="str">
        <f t="shared" si="162"/>
        <v/>
      </c>
      <c r="AL97" s="62" t="str">
        <f t="shared" si="125"/>
        <v>ZX377511</v>
      </c>
      <c r="AM97" s="62" t="str">
        <f t="shared" si="126"/>
        <v/>
      </c>
      <c r="AN97" s="62" t="str">
        <f t="shared" si="127"/>
        <v/>
      </c>
      <c r="AO97" s="64" t="str">
        <f t="shared" si="128"/>
        <v>ZX377512</v>
      </c>
      <c r="AP97" s="64" t="str">
        <f t="shared" si="129"/>
        <v/>
      </c>
      <c r="AQ97" s="64" t="str">
        <f t="shared" si="163"/>
        <v/>
      </c>
      <c r="AR97" s="62" t="str">
        <f t="shared" si="130"/>
        <v>ZX377513</v>
      </c>
      <c r="AS97" s="62" t="str">
        <f t="shared" si="131"/>
        <v/>
      </c>
      <c r="AT97" s="62" t="str">
        <f t="shared" si="132"/>
        <v/>
      </c>
      <c r="AU97" s="64" t="str">
        <f t="shared" si="133"/>
        <v>ZX377514</v>
      </c>
      <c r="AV97" s="64" t="str">
        <f t="shared" si="134"/>
        <v/>
      </c>
      <c r="AW97" s="64" t="str">
        <f t="shared" si="164"/>
        <v/>
      </c>
      <c r="AX97" s="62" t="str">
        <f t="shared" si="135"/>
        <v>ZX377515</v>
      </c>
      <c r="AY97" s="62" t="str">
        <f t="shared" si="136"/>
        <v/>
      </c>
      <c r="AZ97" s="62" t="str">
        <f t="shared" si="137"/>
        <v/>
      </c>
      <c r="BA97" s="64" t="str">
        <f t="shared" si="138"/>
        <v>ZX377516</v>
      </c>
      <c r="BB97" s="64" t="str">
        <f t="shared" si="139"/>
        <v/>
      </c>
      <c r="BC97" s="64" t="str">
        <f t="shared" si="165"/>
        <v/>
      </c>
      <c r="BD97" s="62" t="str">
        <f t="shared" si="140"/>
        <v>ZX377517</v>
      </c>
      <c r="BE97" s="62" t="str">
        <f t="shared" si="141"/>
        <v/>
      </c>
      <c r="BF97" s="62" t="str">
        <f t="shared" si="142"/>
        <v/>
      </c>
      <c r="BG97" s="64" t="str">
        <f t="shared" si="143"/>
        <v>ZX377518</v>
      </c>
      <c r="BH97" s="64" t="str">
        <f t="shared" si="144"/>
        <v/>
      </c>
      <c r="BI97" s="64" t="str">
        <f t="shared" si="166"/>
        <v/>
      </c>
      <c r="BJ97" s="62" t="str">
        <f t="shared" si="145"/>
        <v>ZX377519</v>
      </c>
      <c r="BK97" s="62" t="str">
        <f t="shared" si="146"/>
        <v/>
      </c>
      <c r="BL97" s="62" t="str">
        <f t="shared" si="147"/>
        <v/>
      </c>
      <c r="BM97" s="64" t="str">
        <f t="shared" si="148"/>
        <v>ZX377520</v>
      </c>
      <c r="BN97" s="64" t="str">
        <f t="shared" si="149"/>
        <v/>
      </c>
      <c r="BO97" s="64" t="str">
        <f t="shared" si="156"/>
        <v/>
      </c>
      <c r="BQ97" s="59">
        <v>97.1</v>
      </c>
      <c r="BR97" s="80" t="e">
        <f>IF($CA$2="ja",IF(#REF!="Visueel",#REF!,"data"),#REF!)</f>
        <v>#REF!</v>
      </c>
      <c r="BS97" s="59" t="e">
        <f>#REF!</f>
        <v>#REF!</v>
      </c>
      <c r="BT97" s="56">
        <f t="shared" si="158"/>
        <v>49.1</v>
      </c>
      <c r="BU97" s="57" t="e">
        <f t="shared" si="99"/>
        <v>#REF!</v>
      </c>
      <c r="BV97" s="56">
        <f>COUNTIF(BU97:BU998,BU97)</f>
        <v>902</v>
      </c>
      <c r="BW97" s="57" t="e">
        <f t="shared" si="167"/>
        <v>#REF!</v>
      </c>
      <c r="BX97" s="57" t="e">
        <f t="shared" si="100"/>
        <v>#REF!</v>
      </c>
    </row>
    <row r="98" spans="1:76" x14ac:dyDescent="0.2">
      <c r="A98" s="73" t="str">
        <f>'124'!F99</f>
        <v>ZX3776</v>
      </c>
      <c r="B98" s="71" t="str">
        <f t="shared" si="150"/>
        <v>-</v>
      </c>
      <c r="C98" s="74" t="str">
        <f t="shared" si="151"/>
        <v>-</v>
      </c>
      <c r="D98" s="74" t="str">
        <f t="shared" si="152"/>
        <v/>
      </c>
      <c r="E98" s="74" t="str">
        <f t="shared" si="101"/>
        <v>-</v>
      </c>
      <c r="F98" s="74" t="str">
        <f t="shared" ref="F98:F129" si="168">IF(COUNTIF($BR$1:$BR$998,A98)=0,"",COUNTIF($BR$1:$BR$998,A98))</f>
        <v/>
      </c>
      <c r="G98" s="74" t="str">
        <f t="shared" si="153"/>
        <v/>
      </c>
      <c r="H98" s="62" t="str">
        <f t="shared" si="154"/>
        <v>ZX37761</v>
      </c>
      <c r="I98" s="62" t="str">
        <f t="shared" ref="I98:I129" si="169">IF(ISNA(VLOOKUP(H98,$BW$1:$BX$998,2,FALSE))=TRUE,"",VLOOKUP(H98,$BW$1:$BX$998,2,FALSE))</f>
        <v/>
      </c>
      <c r="J98" s="62"/>
      <c r="K98" s="64" t="str">
        <f t="shared" si="104"/>
        <v>ZX37762</v>
      </c>
      <c r="L98" s="64" t="str">
        <f t="shared" ref="L98:L129" si="170">IF(ISNA(VLOOKUP(K98,$BW$1:$BX$998,2,FALSE))=TRUE,"",VLOOKUP(K98,$BW$1:$BX$998,2,FALSE))</f>
        <v/>
      </c>
      <c r="M98" s="64" t="str">
        <f t="shared" si="155"/>
        <v/>
      </c>
      <c r="N98" s="62" t="str">
        <f t="shared" si="106"/>
        <v>ZX37763</v>
      </c>
      <c r="O98" s="62" t="str">
        <f t="shared" ref="O98:O129" si="171">IF(ISNA(VLOOKUP(N98,$BW$1:$BX$998,2,FALSE))=TRUE,"",VLOOKUP(N98,$BW$1:$BX$998,2,FALSE))</f>
        <v/>
      </c>
      <c r="P98" s="62" t="str">
        <f t="shared" si="157"/>
        <v/>
      </c>
      <c r="Q98" s="64" t="str">
        <f t="shared" si="108"/>
        <v>ZX37764</v>
      </c>
      <c r="R98" s="64" t="str">
        <f t="shared" ref="R98:R129" si="172">IF(ISNA(VLOOKUP(Q98,$BW$1:$BX$998,2,FALSE))=TRUE,"",VLOOKUP(Q98,$BW$1:$BX$998,2,FALSE))</f>
        <v/>
      </c>
      <c r="S98" s="64" t="str">
        <f t="shared" si="159"/>
        <v/>
      </c>
      <c r="T98" s="62" t="str">
        <f t="shared" si="110"/>
        <v>ZX37765</v>
      </c>
      <c r="U98" s="62" t="str">
        <f t="shared" ref="U98:U129" si="173">IF(ISNA(VLOOKUP(T98,$BW$1:$BX$998,2,FALSE))=TRUE,"",VLOOKUP(T98,$BW$1:$BX$998,2,FALSE))</f>
        <v/>
      </c>
      <c r="V98" s="62" t="str">
        <f t="shared" si="112"/>
        <v/>
      </c>
      <c r="W98" s="64" t="str">
        <f t="shared" si="113"/>
        <v>ZX37766</v>
      </c>
      <c r="X98" s="64" t="str">
        <f t="shared" ref="X98:X129" si="174">IF(ISNA(VLOOKUP(W98,$BW$1:$BX$998,2,FALSE))=TRUE,"",VLOOKUP(W98,$BW$1:$BX$998,2,FALSE))</f>
        <v/>
      </c>
      <c r="Y98" s="64" t="str">
        <f t="shared" si="160"/>
        <v/>
      </c>
      <c r="Z98" s="62" t="str">
        <f t="shared" si="115"/>
        <v>ZX37767</v>
      </c>
      <c r="AA98" s="62" t="str">
        <f t="shared" ref="AA98:AA129" si="175">IF(ISNA(VLOOKUP(Z98,$BW$1:$BX$998,2,FALSE))=TRUE,"",VLOOKUP(Z98,$BW$1:$BX$998,2,FALSE))</f>
        <v/>
      </c>
      <c r="AB98" s="62" t="str">
        <f t="shared" si="117"/>
        <v/>
      </c>
      <c r="AC98" s="64" t="str">
        <f t="shared" si="118"/>
        <v>ZX37768</v>
      </c>
      <c r="AD98" s="64" t="str">
        <f t="shared" ref="AD98:AD129" si="176">IF(ISNA(VLOOKUP(AC98,$BW$1:$BX$998,2,FALSE))=TRUE,"",VLOOKUP(AC98,$BW$1:$BX$998,2,FALSE))</f>
        <v/>
      </c>
      <c r="AE98" s="64" t="str">
        <f t="shared" si="161"/>
        <v/>
      </c>
      <c r="AF98" s="62" t="str">
        <f t="shared" si="120"/>
        <v>ZX37769</v>
      </c>
      <c r="AG98" s="62" t="str">
        <f t="shared" ref="AG98:AG129" si="177">IF(ISNA(VLOOKUP(AF98,$BW$1:$BX$998,2,FALSE))=TRUE,"",VLOOKUP(AF98,$BW$1:$BX$998,2,FALSE))</f>
        <v/>
      </c>
      <c r="AH98" s="62" t="str">
        <f t="shared" si="122"/>
        <v/>
      </c>
      <c r="AI98" s="64" t="str">
        <f t="shared" si="123"/>
        <v>ZX377610</v>
      </c>
      <c r="AJ98" s="64" t="str">
        <f t="shared" ref="AJ98:AJ129" si="178">IF(ISNA(VLOOKUP(AI98,$BW$1:$BX$998,2,FALSE))=TRUE,"",VLOOKUP(AI98,$BW$1:$BX$998,2,FALSE))</f>
        <v/>
      </c>
      <c r="AK98" s="64" t="str">
        <f t="shared" si="162"/>
        <v/>
      </c>
      <c r="AL98" s="62" t="str">
        <f t="shared" si="125"/>
        <v>ZX377611</v>
      </c>
      <c r="AM98" s="62" t="str">
        <f t="shared" ref="AM98:AM129" si="179">IF(ISNA(VLOOKUP(AL98,$BW$1:$BX$998,2,FALSE))=TRUE,"",VLOOKUP(AL98,$BW$1:$BX$998,2,FALSE))</f>
        <v/>
      </c>
      <c r="AN98" s="62" t="str">
        <f t="shared" si="127"/>
        <v/>
      </c>
      <c r="AO98" s="64" t="str">
        <f t="shared" si="128"/>
        <v>ZX377612</v>
      </c>
      <c r="AP98" s="64" t="str">
        <f t="shared" ref="AP98:AP129" si="180">IF(ISNA(VLOOKUP(AO98,$BW$1:$BX$998,2,FALSE))=TRUE,"",VLOOKUP(AO98,$BW$1:$BX$998,2,FALSE))</f>
        <v/>
      </c>
      <c r="AQ98" s="64" t="str">
        <f t="shared" si="163"/>
        <v/>
      </c>
      <c r="AR98" s="62" t="str">
        <f t="shared" si="130"/>
        <v>ZX377613</v>
      </c>
      <c r="AS98" s="62" t="str">
        <f t="shared" ref="AS98:AS129" si="181">IF(ISNA(VLOOKUP(AR98,$BW$1:$BX$998,2,FALSE))=TRUE,"",VLOOKUP(AR98,$BW$1:$BX$998,2,FALSE))</f>
        <v/>
      </c>
      <c r="AT98" s="62" t="str">
        <f t="shared" si="132"/>
        <v/>
      </c>
      <c r="AU98" s="64" t="str">
        <f t="shared" si="133"/>
        <v>ZX377614</v>
      </c>
      <c r="AV98" s="64" t="str">
        <f t="shared" ref="AV98:AV129" si="182">IF(ISNA(VLOOKUP(AU98,$BW$1:$BX$998,2,FALSE))=TRUE,"",VLOOKUP(AU98,$BW$1:$BX$998,2,FALSE))</f>
        <v/>
      </c>
      <c r="AW98" s="64" t="str">
        <f t="shared" si="164"/>
        <v/>
      </c>
      <c r="AX98" s="62" t="str">
        <f t="shared" si="135"/>
        <v>ZX377615</v>
      </c>
      <c r="AY98" s="62" t="str">
        <f t="shared" ref="AY98:AY129" si="183">IF(ISNA(VLOOKUP(AX98,$BW$1:$BX$998,2,FALSE))=TRUE,"",VLOOKUP(AX98,$BW$1:$BX$998,2,FALSE))</f>
        <v/>
      </c>
      <c r="AZ98" s="62" t="str">
        <f t="shared" si="137"/>
        <v/>
      </c>
      <c r="BA98" s="64" t="str">
        <f t="shared" si="138"/>
        <v>ZX377616</v>
      </c>
      <c r="BB98" s="64" t="str">
        <f t="shared" ref="BB98:BB129" si="184">IF(ISNA(VLOOKUP(BA98,$BW$1:$BX$998,2,FALSE))=TRUE,"",VLOOKUP(BA98,$BW$1:$BX$998,2,FALSE))</f>
        <v/>
      </c>
      <c r="BC98" s="64" t="str">
        <f t="shared" si="165"/>
        <v/>
      </c>
      <c r="BD98" s="62" t="str">
        <f t="shared" si="140"/>
        <v>ZX377617</v>
      </c>
      <c r="BE98" s="62" t="str">
        <f t="shared" ref="BE98:BE129" si="185">IF(ISNA(VLOOKUP(BD98,$BW$1:$BX$998,2,FALSE))=TRUE,"",VLOOKUP(BD98,$BW$1:$BX$998,2,FALSE))</f>
        <v/>
      </c>
      <c r="BF98" s="62" t="str">
        <f t="shared" si="142"/>
        <v/>
      </c>
      <c r="BG98" s="64" t="str">
        <f t="shared" si="143"/>
        <v>ZX377618</v>
      </c>
      <c r="BH98" s="64" t="str">
        <f t="shared" ref="BH98:BH129" si="186">IF(ISNA(VLOOKUP(BG98,$BW$1:$BX$998,2,FALSE))=TRUE,"",VLOOKUP(BG98,$BW$1:$BX$998,2,FALSE))</f>
        <v/>
      </c>
      <c r="BI98" s="64" t="str">
        <f t="shared" si="166"/>
        <v/>
      </c>
      <c r="BJ98" s="62" t="str">
        <f t="shared" si="145"/>
        <v>ZX377619</v>
      </c>
      <c r="BK98" s="62" t="str">
        <f t="shared" ref="BK98:BK129" si="187">IF(ISNA(VLOOKUP(BJ98,$BW$1:$BX$998,2,FALSE))=TRUE,"",VLOOKUP(BJ98,$BW$1:$BX$998,2,FALSE))</f>
        <v/>
      </c>
      <c r="BL98" s="62" t="str">
        <f t="shared" si="147"/>
        <v/>
      </c>
      <c r="BM98" s="64" t="str">
        <f t="shared" si="148"/>
        <v>ZX377620</v>
      </c>
      <c r="BN98" s="64" t="str">
        <f t="shared" ref="BN98:BN129" si="188">IF(ISNA(VLOOKUP(BM98,$BW$1:$BX$998,2,FALSE))=TRUE,"",VLOOKUP(BM98,$BW$1:$BX$998,2,FALSE))</f>
        <v/>
      </c>
      <c r="BO98" s="64" t="str">
        <f t="shared" si="156"/>
        <v/>
      </c>
      <c r="BQ98" s="59">
        <v>98.1</v>
      </c>
      <c r="BR98" s="80" t="e">
        <f>IF($CA$2="ja",IF(#REF!="Visueel",#REF!,"data"),#REF!)</f>
        <v>#REF!</v>
      </c>
      <c r="BS98" s="59" t="e">
        <f>#REF!</f>
        <v>#REF!</v>
      </c>
      <c r="BT98" s="56">
        <f t="shared" si="158"/>
        <v>49.2</v>
      </c>
      <c r="BU98" s="57" t="e">
        <f t="shared" si="99"/>
        <v>#REF!</v>
      </c>
      <c r="BV98" s="56">
        <f>COUNTIF(BU98:BU998,BU98)</f>
        <v>901</v>
      </c>
      <c r="BW98" s="57" t="e">
        <f t="shared" si="167"/>
        <v>#REF!</v>
      </c>
      <c r="BX98" s="57" t="e">
        <f t="shared" si="100"/>
        <v>#REF!</v>
      </c>
    </row>
    <row r="99" spans="1:76" x14ac:dyDescent="0.2">
      <c r="A99" s="73" t="str">
        <f>'124'!F100</f>
        <v>ZX3777</v>
      </c>
      <c r="B99" s="71" t="str">
        <f t="shared" si="150"/>
        <v>-</v>
      </c>
      <c r="C99" s="74" t="str">
        <f t="shared" si="151"/>
        <v>-</v>
      </c>
      <c r="D99" s="74" t="str">
        <f t="shared" si="152"/>
        <v/>
      </c>
      <c r="E99" s="74" t="str">
        <f t="shared" si="101"/>
        <v>-</v>
      </c>
      <c r="F99" s="74" t="str">
        <f t="shared" si="168"/>
        <v/>
      </c>
      <c r="G99" s="74" t="str">
        <f t="shared" si="153"/>
        <v/>
      </c>
      <c r="H99" s="62" t="str">
        <f t="shared" si="154"/>
        <v>ZX37771</v>
      </c>
      <c r="I99" s="62" t="str">
        <f t="shared" si="169"/>
        <v/>
      </c>
      <c r="J99" s="62"/>
      <c r="K99" s="64" t="str">
        <f t="shared" si="104"/>
        <v>ZX37772</v>
      </c>
      <c r="L99" s="64" t="str">
        <f t="shared" si="170"/>
        <v/>
      </c>
      <c r="M99" s="64" t="str">
        <f t="shared" si="155"/>
        <v/>
      </c>
      <c r="N99" s="62" t="str">
        <f t="shared" si="106"/>
        <v>ZX37773</v>
      </c>
      <c r="O99" s="62" t="str">
        <f t="shared" si="171"/>
        <v/>
      </c>
      <c r="P99" s="62" t="str">
        <f t="shared" si="157"/>
        <v/>
      </c>
      <c r="Q99" s="64" t="str">
        <f t="shared" si="108"/>
        <v>ZX37774</v>
      </c>
      <c r="R99" s="64" t="str">
        <f t="shared" si="172"/>
        <v/>
      </c>
      <c r="S99" s="64" t="str">
        <f t="shared" si="159"/>
        <v/>
      </c>
      <c r="T99" s="62" t="str">
        <f t="shared" si="110"/>
        <v>ZX37775</v>
      </c>
      <c r="U99" s="62" t="str">
        <f t="shared" si="173"/>
        <v/>
      </c>
      <c r="V99" s="62" t="str">
        <f t="shared" si="112"/>
        <v/>
      </c>
      <c r="W99" s="64" t="str">
        <f t="shared" si="113"/>
        <v>ZX37776</v>
      </c>
      <c r="X99" s="64" t="str">
        <f t="shared" si="174"/>
        <v/>
      </c>
      <c r="Y99" s="64" t="str">
        <f t="shared" si="160"/>
        <v/>
      </c>
      <c r="Z99" s="62" t="str">
        <f t="shared" si="115"/>
        <v>ZX37777</v>
      </c>
      <c r="AA99" s="62" t="str">
        <f t="shared" si="175"/>
        <v/>
      </c>
      <c r="AB99" s="62" t="str">
        <f t="shared" si="117"/>
        <v/>
      </c>
      <c r="AC99" s="64" t="str">
        <f t="shared" si="118"/>
        <v>ZX37778</v>
      </c>
      <c r="AD99" s="64" t="str">
        <f t="shared" si="176"/>
        <v/>
      </c>
      <c r="AE99" s="64" t="str">
        <f t="shared" si="161"/>
        <v/>
      </c>
      <c r="AF99" s="62" t="str">
        <f t="shared" si="120"/>
        <v>ZX37779</v>
      </c>
      <c r="AG99" s="62" t="str">
        <f t="shared" si="177"/>
        <v/>
      </c>
      <c r="AH99" s="62" t="str">
        <f t="shared" si="122"/>
        <v/>
      </c>
      <c r="AI99" s="64" t="str">
        <f t="shared" si="123"/>
        <v>ZX377710</v>
      </c>
      <c r="AJ99" s="64" t="str">
        <f t="shared" si="178"/>
        <v/>
      </c>
      <c r="AK99" s="64" t="str">
        <f t="shared" si="162"/>
        <v/>
      </c>
      <c r="AL99" s="62" t="str">
        <f t="shared" si="125"/>
        <v>ZX377711</v>
      </c>
      <c r="AM99" s="62" t="str">
        <f t="shared" si="179"/>
        <v/>
      </c>
      <c r="AN99" s="62" t="str">
        <f t="shared" si="127"/>
        <v/>
      </c>
      <c r="AO99" s="64" t="str">
        <f t="shared" si="128"/>
        <v>ZX377712</v>
      </c>
      <c r="AP99" s="64" t="str">
        <f t="shared" si="180"/>
        <v/>
      </c>
      <c r="AQ99" s="64" t="str">
        <f t="shared" si="163"/>
        <v/>
      </c>
      <c r="AR99" s="62" t="str">
        <f t="shared" si="130"/>
        <v>ZX377713</v>
      </c>
      <c r="AS99" s="62" t="str">
        <f t="shared" si="181"/>
        <v/>
      </c>
      <c r="AT99" s="62" t="str">
        <f t="shared" si="132"/>
        <v/>
      </c>
      <c r="AU99" s="64" t="str">
        <f t="shared" si="133"/>
        <v>ZX377714</v>
      </c>
      <c r="AV99" s="64" t="str">
        <f t="shared" si="182"/>
        <v/>
      </c>
      <c r="AW99" s="64" t="str">
        <f t="shared" si="164"/>
        <v/>
      </c>
      <c r="AX99" s="62" t="str">
        <f t="shared" si="135"/>
        <v>ZX377715</v>
      </c>
      <c r="AY99" s="62" t="str">
        <f t="shared" si="183"/>
        <v/>
      </c>
      <c r="AZ99" s="62" t="str">
        <f t="shared" si="137"/>
        <v/>
      </c>
      <c r="BA99" s="64" t="str">
        <f t="shared" si="138"/>
        <v>ZX377716</v>
      </c>
      <c r="BB99" s="64" t="str">
        <f t="shared" si="184"/>
        <v/>
      </c>
      <c r="BC99" s="64" t="str">
        <f t="shared" si="165"/>
        <v/>
      </c>
      <c r="BD99" s="62" t="str">
        <f t="shared" si="140"/>
        <v>ZX377717</v>
      </c>
      <c r="BE99" s="62" t="str">
        <f t="shared" si="185"/>
        <v/>
      </c>
      <c r="BF99" s="62" t="str">
        <f t="shared" si="142"/>
        <v/>
      </c>
      <c r="BG99" s="64" t="str">
        <f t="shared" si="143"/>
        <v>ZX377718</v>
      </c>
      <c r="BH99" s="64" t="str">
        <f t="shared" si="186"/>
        <v/>
      </c>
      <c r="BI99" s="64" t="str">
        <f t="shared" si="166"/>
        <v/>
      </c>
      <c r="BJ99" s="62" t="str">
        <f t="shared" si="145"/>
        <v>ZX377719</v>
      </c>
      <c r="BK99" s="62" t="str">
        <f t="shared" si="187"/>
        <v/>
      </c>
      <c r="BL99" s="62" t="str">
        <f t="shared" si="147"/>
        <v/>
      </c>
      <c r="BM99" s="64" t="str">
        <f t="shared" si="148"/>
        <v>ZX377720</v>
      </c>
      <c r="BN99" s="64" t="str">
        <f t="shared" si="188"/>
        <v/>
      </c>
      <c r="BO99" s="64" t="str">
        <f t="shared" si="156"/>
        <v/>
      </c>
      <c r="BQ99" s="59">
        <v>99.1</v>
      </c>
      <c r="BR99" s="80" t="e">
        <f>IF($CA$2="ja",IF(#REF!="Visueel",#REF!,"data"),#REF!)</f>
        <v>#REF!</v>
      </c>
      <c r="BS99" s="59" t="e">
        <f>#REF!</f>
        <v>#REF!</v>
      </c>
      <c r="BT99" s="56">
        <f t="shared" si="158"/>
        <v>50.1</v>
      </c>
      <c r="BU99" s="57" t="e">
        <f t="shared" si="99"/>
        <v>#REF!</v>
      </c>
      <c r="BV99" s="56">
        <f>COUNTIF(BU99:BU998,BU99)</f>
        <v>900</v>
      </c>
      <c r="BW99" s="57" t="e">
        <f t="shared" si="167"/>
        <v>#REF!</v>
      </c>
      <c r="BX99" s="57" t="e">
        <f t="shared" si="100"/>
        <v>#REF!</v>
      </c>
    </row>
    <row r="100" spans="1:76" x14ac:dyDescent="0.2">
      <c r="A100" s="73" t="str">
        <f>'124'!F101</f>
        <v>ZX3778</v>
      </c>
      <c r="B100" s="71" t="str">
        <f t="shared" si="150"/>
        <v>-</v>
      </c>
      <c r="C100" s="74" t="str">
        <f t="shared" si="151"/>
        <v>-</v>
      </c>
      <c r="D100" s="74" t="str">
        <f t="shared" si="152"/>
        <v/>
      </c>
      <c r="E100" s="74" t="str">
        <f t="shared" si="101"/>
        <v>-</v>
      </c>
      <c r="F100" s="74" t="str">
        <f t="shared" si="168"/>
        <v/>
      </c>
      <c r="G100" s="74" t="str">
        <f t="shared" si="153"/>
        <v/>
      </c>
      <c r="H100" s="62" t="str">
        <f t="shared" si="154"/>
        <v>ZX37781</v>
      </c>
      <c r="I100" s="62" t="str">
        <f t="shared" si="169"/>
        <v/>
      </c>
      <c r="J100" s="62"/>
      <c r="K100" s="64" t="str">
        <f t="shared" si="104"/>
        <v>ZX37782</v>
      </c>
      <c r="L100" s="64" t="str">
        <f t="shared" si="170"/>
        <v/>
      </c>
      <c r="M100" s="64" t="str">
        <f t="shared" si="155"/>
        <v/>
      </c>
      <c r="N100" s="62" t="str">
        <f t="shared" si="106"/>
        <v>ZX37783</v>
      </c>
      <c r="O100" s="62" t="str">
        <f t="shared" si="171"/>
        <v/>
      </c>
      <c r="P100" s="62" t="str">
        <f t="shared" si="157"/>
        <v/>
      </c>
      <c r="Q100" s="64" t="str">
        <f t="shared" si="108"/>
        <v>ZX37784</v>
      </c>
      <c r="R100" s="64" t="str">
        <f t="shared" si="172"/>
        <v/>
      </c>
      <c r="S100" s="64" t="str">
        <f t="shared" si="159"/>
        <v/>
      </c>
      <c r="T100" s="62" t="str">
        <f t="shared" si="110"/>
        <v>ZX37785</v>
      </c>
      <c r="U100" s="62" t="str">
        <f t="shared" si="173"/>
        <v/>
      </c>
      <c r="V100" s="62" t="str">
        <f t="shared" si="112"/>
        <v/>
      </c>
      <c r="W100" s="64" t="str">
        <f t="shared" si="113"/>
        <v>ZX37786</v>
      </c>
      <c r="X100" s="64" t="str">
        <f t="shared" si="174"/>
        <v/>
      </c>
      <c r="Y100" s="64" t="str">
        <f t="shared" si="160"/>
        <v/>
      </c>
      <c r="Z100" s="62" t="str">
        <f t="shared" si="115"/>
        <v>ZX37787</v>
      </c>
      <c r="AA100" s="62" t="str">
        <f t="shared" si="175"/>
        <v/>
      </c>
      <c r="AB100" s="62" t="str">
        <f t="shared" si="117"/>
        <v/>
      </c>
      <c r="AC100" s="64" t="str">
        <f t="shared" si="118"/>
        <v>ZX37788</v>
      </c>
      <c r="AD100" s="64" t="str">
        <f t="shared" si="176"/>
        <v/>
      </c>
      <c r="AE100" s="64" t="str">
        <f t="shared" si="161"/>
        <v/>
      </c>
      <c r="AF100" s="62" t="str">
        <f t="shared" si="120"/>
        <v>ZX37789</v>
      </c>
      <c r="AG100" s="62" t="str">
        <f t="shared" si="177"/>
        <v/>
      </c>
      <c r="AH100" s="62" t="str">
        <f t="shared" si="122"/>
        <v/>
      </c>
      <c r="AI100" s="64" t="str">
        <f t="shared" si="123"/>
        <v>ZX377810</v>
      </c>
      <c r="AJ100" s="64" t="str">
        <f t="shared" si="178"/>
        <v/>
      </c>
      <c r="AK100" s="64" t="str">
        <f t="shared" si="162"/>
        <v/>
      </c>
      <c r="AL100" s="62" t="str">
        <f t="shared" si="125"/>
        <v>ZX377811</v>
      </c>
      <c r="AM100" s="62" t="str">
        <f t="shared" si="179"/>
        <v/>
      </c>
      <c r="AN100" s="62" t="str">
        <f t="shared" si="127"/>
        <v/>
      </c>
      <c r="AO100" s="64" t="str">
        <f t="shared" si="128"/>
        <v>ZX377812</v>
      </c>
      <c r="AP100" s="64" t="str">
        <f t="shared" si="180"/>
        <v/>
      </c>
      <c r="AQ100" s="64" t="str">
        <f t="shared" si="163"/>
        <v/>
      </c>
      <c r="AR100" s="62" t="str">
        <f t="shared" si="130"/>
        <v>ZX377813</v>
      </c>
      <c r="AS100" s="62" t="str">
        <f t="shared" si="181"/>
        <v/>
      </c>
      <c r="AT100" s="62" t="str">
        <f t="shared" si="132"/>
        <v/>
      </c>
      <c r="AU100" s="64" t="str">
        <f t="shared" si="133"/>
        <v>ZX377814</v>
      </c>
      <c r="AV100" s="64" t="str">
        <f t="shared" si="182"/>
        <v/>
      </c>
      <c r="AW100" s="64" t="str">
        <f t="shared" si="164"/>
        <v/>
      </c>
      <c r="AX100" s="62" t="str">
        <f t="shared" si="135"/>
        <v>ZX377815</v>
      </c>
      <c r="AY100" s="62" t="str">
        <f t="shared" si="183"/>
        <v/>
      </c>
      <c r="AZ100" s="62" t="str">
        <f t="shared" si="137"/>
        <v/>
      </c>
      <c r="BA100" s="64" t="str">
        <f t="shared" si="138"/>
        <v>ZX377816</v>
      </c>
      <c r="BB100" s="64" t="str">
        <f t="shared" si="184"/>
        <v/>
      </c>
      <c r="BC100" s="64" t="str">
        <f t="shared" si="165"/>
        <v/>
      </c>
      <c r="BD100" s="62" t="str">
        <f t="shared" si="140"/>
        <v>ZX377817</v>
      </c>
      <c r="BE100" s="62" t="str">
        <f t="shared" si="185"/>
        <v/>
      </c>
      <c r="BF100" s="62" t="str">
        <f t="shared" si="142"/>
        <v/>
      </c>
      <c r="BG100" s="64" t="str">
        <f t="shared" si="143"/>
        <v>ZX377818</v>
      </c>
      <c r="BH100" s="64" t="str">
        <f t="shared" si="186"/>
        <v/>
      </c>
      <c r="BI100" s="64" t="str">
        <f t="shared" si="166"/>
        <v/>
      </c>
      <c r="BJ100" s="62" t="str">
        <f t="shared" si="145"/>
        <v>ZX377819</v>
      </c>
      <c r="BK100" s="62" t="str">
        <f t="shared" si="187"/>
        <v/>
      </c>
      <c r="BL100" s="62" t="str">
        <f t="shared" si="147"/>
        <v/>
      </c>
      <c r="BM100" s="64" t="str">
        <f t="shared" si="148"/>
        <v>ZX377820</v>
      </c>
      <c r="BN100" s="64" t="str">
        <f t="shared" si="188"/>
        <v/>
      </c>
      <c r="BO100" s="64" t="str">
        <f t="shared" si="156"/>
        <v/>
      </c>
      <c r="BQ100" s="59">
        <v>100.1</v>
      </c>
      <c r="BR100" s="80" t="e">
        <f>IF($CA$2="ja",IF(#REF!="Visueel",#REF!,"data"),#REF!)</f>
        <v>#REF!</v>
      </c>
      <c r="BS100" s="59" t="e">
        <f>#REF!</f>
        <v>#REF!</v>
      </c>
      <c r="BT100" s="56">
        <f t="shared" si="158"/>
        <v>50.2</v>
      </c>
      <c r="BU100" s="57" t="e">
        <f t="shared" si="99"/>
        <v>#REF!</v>
      </c>
      <c r="BV100" s="56">
        <f>COUNTIF(BU100:BU998,BU100)</f>
        <v>899</v>
      </c>
      <c r="BW100" s="57" t="e">
        <f t="shared" si="167"/>
        <v>#REF!</v>
      </c>
      <c r="BX100" s="57" t="e">
        <f t="shared" si="100"/>
        <v>#REF!</v>
      </c>
    </row>
    <row r="101" spans="1:76" x14ac:dyDescent="0.2">
      <c r="A101" s="73" t="str">
        <f>'124'!F102</f>
        <v>ZX3779</v>
      </c>
      <c r="B101" s="71" t="str">
        <f t="shared" si="150"/>
        <v>-</v>
      </c>
      <c r="C101" s="74" t="str">
        <f t="shared" si="151"/>
        <v>-</v>
      </c>
      <c r="D101" s="74" t="str">
        <f t="shared" si="152"/>
        <v/>
      </c>
      <c r="E101" s="74" t="str">
        <f t="shared" si="101"/>
        <v>-</v>
      </c>
      <c r="F101" s="74" t="str">
        <f t="shared" si="168"/>
        <v/>
      </c>
      <c r="G101" s="74" t="str">
        <f t="shared" si="153"/>
        <v/>
      </c>
      <c r="H101" s="62" t="str">
        <f t="shared" si="154"/>
        <v>ZX37791</v>
      </c>
      <c r="I101" s="62" t="str">
        <f t="shared" si="169"/>
        <v/>
      </c>
      <c r="J101" s="62"/>
      <c r="K101" s="64" t="str">
        <f t="shared" si="104"/>
        <v>ZX37792</v>
      </c>
      <c r="L101" s="64" t="str">
        <f t="shared" si="170"/>
        <v/>
      </c>
      <c r="M101" s="64" t="str">
        <f t="shared" si="155"/>
        <v/>
      </c>
      <c r="N101" s="62" t="str">
        <f t="shared" si="106"/>
        <v>ZX37793</v>
      </c>
      <c r="O101" s="62" t="str">
        <f t="shared" si="171"/>
        <v/>
      </c>
      <c r="P101" s="62" t="str">
        <f t="shared" si="157"/>
        <v/>
      </c>
      <c r="Q101" s="64" t="str">
        <f t="shared" si="108"/>
        <v>ZX37794</v>
      </c>
      <c r="R101" s="64" t="str">
        <f t="shared" si="172"/>
        <v/>
      </c>
      <c r="S101" s="64" t="str">
        <f t="shared" si="159"/>
        <v/>
      </c>
      <c r="T101" s="62" t="str">
        <f t="shared" si="110"/>
        <v>ZX37795</v>
      </c>
      <c r="U101" s="62" t="str">
        <f t="shared" si="173"/>
        <v/>
      </c>
      <c r="V101" s="62" t="str">
        <f t="shared" si="112"/>
        <v/>
      </c>
      <c r="W101" s="64" t="str">
        <f t="shared" si="113"/>
        <v>ZX37796</v>
      </c>
      <c r="X101" s="64" t="str">
        <f t="shared" si="174"/>
        <v/>
      </c>
      <c r="Y101" s="64" t="str">
        <f t="shared" si="160"/>
        <v/>
      </c>
      <c r="Z101" s="62" t="str">
        <f t="shared" si="115"/>
        <v>ZX37797</v>
      </c>
      <c r="AA101" s="62" t="str">
        <f t="shared" si="175"/>
        <v/>
      </c>
      <c r="AB101" s="62" t="str">
        <f t="shared" si="117"/>
        <v/>
      </c>
      <c r="AC101" s="64" t="str">
        <f t="shared" si="118"/>
        <v>ZX37798</v>
      </c>
      <c r="AD101" s="64" t="str">
        <f t="shared" si="176"/>
        <v/>
      </c>
      <c r="AE101" s="64" t="str">
        <f t="shared" si="161"/>
        <v/>
      </c>
      <c r="AF101" s="62" t="str">
        <f t="shared" si="120"/>
        <v>ZX37799</v>
      </c>
      <c r="AG101" s="62" t="str">
        <f t="shared" si="177"/>
        <v/>
      </c>
      <c r="AH101" s="62" t="str">
        <f t="shared" si="122"/>
        <v/>
      </c>
      <c r="AI101" s="64" t="str">
        <f t="shared" si="123"/>
        <v>ZX377910</v>
      </c>
      <c r="AJ101" s="64" t="str">
        <f t="shared" si="178"/>
        <v/>
      </c>
      <c r="AK101" s="64" t="str">
        <f t="shared" si="162"/>
        <v/>
      </c>
      <c r="AL101" s="62" t="str">
        <f t="shared" si="125"/>
        <v>ZX377911</v>
      </c>
      <c r="AM101" s="62" t="str">
        <f t="shared" si="179"/>
        <v/>
      </c>
      <c r="AN101" s="62" t="str">
        <f t="shared" si="127"/>
        <v/>
      </c>
      <c r="AO101" s="64" t="str">
        <f t="shared" si="128"/>
        <v>ZX377912</v>
      </c>
      <c r="AP101" s="64" t="str">
        <f t="shared" si="180"/>
        <v/>
      </c>
      <c r="AQ101" s="64" t="str">
        <f t="shared" si="163"/>
        <v/>
      </c>
      <c r="AR101" s="62" t="str">
        <f t="shared" si="130"/>
        <v>ZX377913</v>
      </c>
      <c r="AS101" s="62" t="str">
        <f t="shared" si="181"/>
        <v/>
      </c>
      <c r="AT101" s="62" t="str">
        <f t="shared" si="132"/>
        <v/>
      </c>
      <c r="AU101" s="64" t="str">
        <f t="shared" si="133"/>
        <v>ZX377914</v>
      </c>
      <c r="AV101" s="64" t="str">
        <f t="shared" si="182"/>
        <v/>
      </c>
      <c r="AW101" s="64" t="str">
        <f t="shared" si="164"/>
        <v/>
      </c>
      <c r="AX101" s="62" t="str">
        <f t="shared" si="135"/>
        <v>ZX377915</v>
      </c>
      <c r="AY101" s="62" t="str">
        <f t="shared" si="183"/>
        <v/>
      </c>
      <c r="AZ101" s="62" t="str">
        <f t="shared" si="137"/>
        <v/>
      </c>
      <c r="BA101" s="64" t="str">
        <f t="shared" si="138"/>
        <v>ZX377916</v>
      </c>
      <c r="BB101" s="64" t="str">
        <f t="shared" si="184"/>
        <v/>
      </c>
      <c r="BC101" s="64" t="str">
        <f t="shared" si="165"/>
        <v/>
      </c>
      <c r="BD101" s="62" t="str">
        <f t="shared" si="140"/>
        <v>ZX377917</v>
      </c>
      <c r="BE101" s="62" t="str">
        <f t="shared" si="185"/>
        <v/>
      </c>
      <c r="BF101" s="62" t="str">
        <f t="shared" si="142"/>
        <v/>
      </c>
      <c r="BG101" s="64" t="str">
        <f t="shared" si="143"/>
        <v>ZX377918</v>
      </c>
      <c r="BH101" s="64" t="str">
        <f t="shared" si="186"/>
        <v/>
      </c>
      <c r="BI101" s="64" t="str">
        <f t="shared" si="166"/>
        <v/>
      </c>
      <c r="BJ101" s="62" t="str">
        <f t="shared" si="145"/>
        <v>ZX377919</v>
      </c>
      <c r="BK101" s="62" t="str">
        <f t="shared" si="187"/>
        <v/>
      </c>
      <c r="BL101" s="62" t="str">
        <f t="shared" si="147"/>
        <v/>
      </c>
      <c r="BM101" s="64" t="str">
        <f t="shared" si="148"/>
        <v>ZX377920</v>
      </c>
      <c r="BN101" s="64" t="str">
        <f t="shared" si="188"/>
        <v/>
      </c>
      <c r="BO101" s="64" t="str">
        <f t="shared" si="156"/>
        <v/>
      </c>
      <c r="BQ101" s="59">
        <v>101.1</v>
      </c>
      <c r="BR101" s="80" t="e">
        <f>IF($CA$2="ja",IF(#REF!="Visueel",#REF!,"data"),#REF!)</f>
        <v>#REF!</v>
      </c>
      <c r="BS101" s="59" t="e">
        <f>#REF!</f>
        <v>#REF!</v>
      </c>
      <c r="BT101" s="56">
        <f t="shared" si="158"/>
        <v>51.1</v>
      </c>
      <c r="BU101" s="57" t="e">
        <f t="shared" si="99"/>
        <v>#REF!</v>
      </c>
      <c r="BV101" s="56">
        <f>COUNTIF(BU101:BU998,BU101)</f>
        <v>898</v>
      </c>
      <c r="BW101" s="57" t="e">
        <f t="shared" si="167"/>
        <v>#REF!</v>
      </c>
      <c r="BX101" s="57" t="e">
        <f t="shared" si="100"/>
        <v>#REF!</v>
      </c>
    </row>
    <row r="102" spans="1:76" x14ac:dyDescent="0.2">
      <c r="A102" s="73" t="str">
        <f>'124'!F103</f>
        <v>ZX3780</v>
      </c>
      <c r="B102" s="71" t="str">
        <f t="shared" si="150"/>
        <v>-</v>
      </c>
      <c r="C102" s="74" t="str">
        <f t="shared" si="151"/>
        <v>-</v>
      </c>
      <c r="D102" s="74" t="str">
        <f t="shared" si="152"/>
        <v/>
      </c>
      <c r="E102" s="74" t="str">
        <f t="shared" si="101"/>
        <v>-</v>
      </c>
      <c r="F102" s="74" t="str">
        <f t="shared" si="168"/>
        <v/>
      </c>
      <c r="G102" s="74" t="str">
        <f t="shared" si="153"/>
        <v/>
      </c>
      <c r="H102" s="62" t="str">
        <f t="shared" si="154"/>
        <v>ZX37801</v>
      </c>
      <c r="I102" s="62" t="str">
        <f t="shared" si="169"/>
        <v/>
      </c>
      <c r="J102" s="62"/>
      <c r="K102" s="64" t="str">
        <f t="shared" si="104"/>
        <v>ZX37802</v>
      </c>
      <c r="L102" s="64" t="str">
        <f t="shared" si="170"/>
        <v/>
      </c>
      <c r="M102" s="64" t="str">
        <f t="shared" si="155"/>
        <v/>
      </c>
      <c r="N102" s="62" t="str">
        <f t="shared" si="106"/>
        <v>ZX37803</v>
      </c>
      <c r="O102" s="62" t="str">
        <f t="shared" si="171"/>
        <v/>
      </c>
      <c r="P102" s="62" t="str">
        <f t="shared" si="157"/>
        <v/>
      </c>
      <c r="Q102" s="64" t="str">
        <f t="shared" si="108"/>
        <v>ZX37804</v>
      </c>
      <c r="R102" s="64" t="str">
        <f t="shared" si="172"/>
        <v/>
      </c>
      <c r="S102" s="64" t="str">
        <f t="shared" si="159"/>
        <v/>
      </c>
      <c r="T102" s="62" t="str">
        <f t="shared" si="110"/>
        <v>ZX37805</v>
      </c>
      <c r="U102" s="62" t="str">
        <f t="shared" si="173"/>
        <v/>
      </c>
      <c r="V102" s="62" t="str">
        <f t="shared" si="112"/>
        <v/>
      </c>
      <c r="W102" s="64" t="str">
        <f t="shared" si="113"/>
        <v>ZX37806</v>
      </c>
      <c r="X102" s="64" t="str">
        <f t="shared" si="174"/>
        <v/>
      </c>
      <c r="Y102" s="64" t="str">
        <f t="shared" si="160"/>
        <v/>
      </c>
      <c r="Z102" s="62" t="str">
        <f t="shared" si="115"/>
        <v>ZX37807</v>
      </c>
      <c r="AA102" s="62" t="str">
        <f t="shared" si="175"/>
        <v/>
      </c>
      <c r="AB102" s="62" t="str">
        <f t="shared" si="117"/>
        <v/>
      </c>
      <c r="AC102" s="64" t="str">
        <f t="shared" si="118"/>
        <v>ZX37808</v>
      </c>
      <c r="AD102" s="64" t="str">
        <f t="shared" si="176"/>
        <v/>
      </c>
      <c r="AE102" s="64" t="str">
        <f t="shared" si="161"/>
        <v/>
      </c>
      <c r="AF102" s="62" t="str">
        <f t="shared" si="120"/>
        <v>ZX37809</v>
      </c>
      <c r="AG102" s="62" t="str">
        <f t="shared" si="177"/>
        <v/>
      </c>
      <c r="AH102" s="62" t="str">
        <f t="shared" si="122"/>
        <v/>
      </c>
      <c r="AI102" s="64" t="str">
        <f t="shared" si="123"/>
        <v>ZX378010</v>
      </c>
      <c r="AJ102" s="64" t="str">
        <f t="shared" si="178"/>
        <v/>
      </c>
      <c r="AK102" s="64" t="str">
        <f t="shared" si="162"/>
        <v/>
      </c>
      <c r="AL102" s="62" t="str">
        <f t="shared" si="125"/>
        <v>ZX378011</v>
      </c>
      <c r="AM102" s="62" t="str">
        <f t="shared" si="179"/>
        <v/>
      </c>
      <c r="AN102" s="62" t="str">
        <f t="shared" si="127"/>
        <v/>
      </c>
      <c r="AO102" s="64" t="str">
        <f t="shared" si="128"/>
        <v>ZX378012</v>
      </c>
      <c r="AP102" s="64" t="str">
        <f t="shared" si="180"/>
        <v/>
      </c>
      <c r="AQ102" s="64" t="str">
        <f t="shared" si="163"/>
        <v/>
      </c>
      <c r="AR102" s="62" t="str">
        <f t="shared" si="130"/>
        <v>ZX378013</v>
      </c>
      <c r="AS102" s="62" t="str">
        <f t="shared" si="181"/>
        <v/>
      </c>
      <c r="AT102" s="62" t="str">
        <f t="shared" si="132"/>
        <v/>
      </c>
      <c r="AU102" s="64" t="str">
        <f t="shared" si="133"/>
        <v>ZX378014</v>
      </c>
      <c r="AV102" s="64" t="str">
        <f t="shared" si="182"/>
        <v/>
      </c>
      <c r="AW102" s="64" t="str">
        <f t="shared" si="164"/>
        <v/>
      </c>
      <c r="AX102" s="62" t="str">
        <f t="shared" si="135"/>
        <v>ZX378015</v>
      </c>
      <c r="AY102" s="62" t="str">
        <f t="shared" si="183"/>
        <v/>
      </c>
      <c r="AZ102" s="62" t="str">
        <f t="shared" si="137"/>
        <v/>
      </c>
      <c r="BA102" s="64" t="str">
        <f t="shared" si="138"/>
        <v>ZX378016</v>
      </c>
      <c r="BB102" s="64" t="str">
        <f t="shared" si="184"/>
        <v/>
      </c>
      <c r="BC102" s="64" t="str">
        <f t="shared" si="165"/>
        <v/>
      </c>
      <c r="BD102" s="62" t="str">
        <f t="shared" si="140"/>
        <v>ZX378017</v>
      </c>
      <c r="BE102" s="62" t="str">
        <f t="shared" si="185"/>
        <v/>
      </c>
      <c r="BF102" s="62" t="str">
        <f t="shared" si="142"/>
        <v/>
      </c>
      <c r="BG102" s="64" t="str">
        <f t="shared" si="143"/>
        <v>ZX378018</v>
      </c>
      <c r="BH102" s="64" t="str">
        <f t="shared" si="186"/>
        <v/>
      </c>
      <c r="BI102" s="64" t="str">
        <f t="shared" si="166"/>
        <v/>
      </c>
      <c r="BJ102" s="62" t="str">
        <f t="shared" si="145"/>
        <v>ZX378019</v>
      </c>
      <c r="BK102" s="62" t="str">
        <f t="shared" si="187"/>
        <v/>
      </c>
      <c r="BL102" s="62" t="str">
        <f t="shared" si="147"/>
        <v/>
      </c>
      <c r="BM102" s="64" t="str">
        <f t="shared" si="148"/>
        <v>ZX378020</v>
      </c>
      <c r="BN102" s="64" t="str">
        <f t="shared" si="188"/>
        <v/>
      </c>
      <c r="BO102" s="64" t="str">
        <f t="shared" si="156"/>
        <v/>
      </c>
      <c r="BQ102" s="59">
        <v>102.1</v>
      </c>
      <c r="BR102" s="80" t="e">
        <f>IF($CA$2="ja",IF(#REF!="Visueel",#REF!,"data"),#REF!)</f>
        <v>#REF!</v>
      </c>
      <c r="BS102" s="59" t="e">
        <f>#REF!</f>
        <v>#REF!</v>
      </c>
      <c r="BT102" s="56">
        <f t="shared" si="158"/>
        <v>51.2</v>
      </c>
      <c r="BU102" s="57" t="e">
        <f t="shared" si="99"/>
        <v>#REF!</v>
      </c>
      <c r="BV102" s="56">
        <f>COUNTIF(BU102:BU998,BU102)</f>
        <v>897</v>
      </c>
      <c r="BW102" s="57" t="e">
        <f t="shared" si="167"/>
        <v>#REF!</v>
      </c>
      <c r="BX102" s="57" t="e">
        <f t="shared" si="100"/>
        <v>#REF!</v>
      </c>
    </row>
    <row r="103" spans="1:76" x14ac:dyDescent="0.2">
      <c r="A103" s="73" t="str">
        <f>'124'!F104</f>
        <v>ZX3781</v>
      </c>
      <c r="B103" s="71" t="str">
        <f t="shared" si="150"/>
        <v>-</v>
      </c>
      <c r="C103" s="74" t="str">
        <f t="shared" si="151"/>
        <v>-</v>
      </c>
      <c r="D103" s="74" t="str">
        <f t="shared" si="152"/>
        <v/>
      </c>
      <c r="E103" s="74" t="str">
        <f t="shared" si="101"/>
        <v>-</v>
      </c>
      <c r="F103" s="74" t="str">
        <f t="shared" si="168"/>
        <v/>
      </c>
      <c r="G103" s="74" t="str">
        <f t="shared" si="153"/>
        <v/>
      </c>
      <c r="H103" s="62" t="str">
        <f t="shared" si="154"/>
        <v>ZX37811</v>
      </c>
      <c r="I103" s="62" t="str">
        <f t="shared" si="169"/>
        <v/>
      </c>
      <c r="J103" s="62"/>
      <c r="K103" s="64" t="str">
        <f t="shared" si="104"/>
        <v>ZX37812</v>
      </c>
      <c r="L103" s="64" t="str">
        <f t="shared" si="170"/>
        <v/>
      </c>
      <c r="M103" s="64" t="str">
        <f t="shared" si="155"/>
        <v/>
      </c>
      <c r="N103" s="62" t="str">
        <f t="shared" si="106"/>
        <v>ZX37813</v>
      </c>
      <c r="O103" s="62" t="str">
        <f t="shared" si="171"/>
        <v/>
      </c>
      <c r="P103" s="62" t="str">
        <f t="shared" si="157"/>
        <v/>
      </c>
      <c r="Q103" s="64" t="str">
        <f t="shared" si="108"/>
        <v>ZX37814</v>
      </c>
      <c r="R103" s="64" t="str">
        <f t="shared" si="172"/>
        <v/>
      </c>
      <c r="S103" s="64" t="str">
        <f t="shared" si="159"/>
        <v/>
      </c>
      <c r="T103" s="62" t="str">
        <f t="shared" si="110"/>
        <v>ZX37815</v>
      </c>
      <c r="U103" s="62" t="str">
        <f t="shared" si="173"/>
        <v/>
      </c>
      <c r="V103" s="62" t="str">
        <f t="shared" si="112"/>
        <v/>
      </c>
      <c r="W103" s="64" t="str">
        <f t="shared" si="113"/>
        <v>ZX37816</v>
      </c>
      <c r="X103" s="64" t="str">
        <f t="shared" si="174"/>
        <v/>
      </c>
      <c r="Y103" s="64" t="str">
        <f t="shared" si="160"/>
        <v/>
      </c>
      <c r="Z103" s="62" t="str">
        <f t="shared" si="115"/>
        <v>ZX37817</v>
      </c>
      <c r="AA103" s="62" t="str">
        <f t="shared" si="175"/>
        <v/>
      </c>
      <c r="AB103" s="62" t="str">
        <f t="shared" si="117"/>
        <v/>
      </c>
      <c r="AC103" s="64" t="str">
        <f t="shared" si="118"/>
        <v>ZX37818</v>
      </c>
      <c r="AD103" s="64" t="str">
        <f t="shared" si="176"/>
        <v/>
      </c>
      <c r="AE103" s="64" t="str">
        <f t="shared" si="161"/>
        <v/>
      </c>
      <c r="AF103" s="62" t="str">
        <f t="shared" si="120"/>
        <v>ZX37819</v>
      </c>
      <c r="AG103" s="62" t="str">
        <f t="shared" si="177"/>
        <v/>
      </c>
      <c r="AH103" s="62" t="str">
        <f t="shared" si="122"/>
        <v/>
      </c>
      <c r="AI103" s="64" t="str">
        <f t="shared" si="123"/>
        <v>ZX378110</v>
      </c>
      <c r="AJ103" s="64" t="str">
        <f t="shared" si="178"/>
        <v/>
      </c>
      <c r="AK103" s="64" t="str">
        <f t="shared" si="162"/>
        <v/>
      </c>
      <c r="AL103" s="62" t="str">
        <f t="shared" si="125"/>
        <v>ZX378111</v>
      </c>
      <c r="AM103" s="62" t="str">
        <f t="shared" si="179"/>
        <v/>
      </c>
      <c r="AN103" s="62" t="str">
        <f t="shared" si="127"/>
        <v/>
      </c>
      <c r="AO103" s="64" t="str">
        <f t="shared" si="128"/>
        <v>ZX378112</v>
      </c>
      <c r="AP103" s="64" t="str">
        <f t="shared" si="180"/>
        <v/>
      </c>
      <c r="AQ103" s="64" t="str">
        <f t="shared" si="163"/>
        <v/>
      </c>
      <c r="AR103" s="62" t="str">
        <f t="shared" si="130"/>
        <v>ZX378113</v>
      </c>
      <c r="AS103" s="62" t="str">
        <f t="shared" si="181"/>
        <v/>
      </c>
      <c r="AT103" s="62" t="str">
        <f t="shared" si="132"/>
        <v/>
      </c>
      <c r="AU103" s="64" t="str">
        <f t="shared" si="133"/>
        <v>ZX378114</v>
      </c>
      <c r="AV103" s="64" t="str">
        <f t="shared" si="182"/>
        <v/>
      </c>
      <c r="AW103" s="64" t="str">
        <f t="shared" si="164"/>
        <v/>
      </c>
      <c r="AX103" s="62" t="str">
        <f t="shared" si="135"/>
        <v>ZX378115</v>
      </c>
      <c r="AY103" s="62" t="str">
        <f t="shared" si="183"/>
        <v/>
      </c>
      <c r="AZ103" s="62" t="str">
        <f t="shared" si="137"/>
        <v/>
      </c>
      <c r="BA103" s="64" t="str">
        <f t="shared" si="138"/>
        <v>ZX378116</v>
      </c>
      <c r="BB103" s="64" t="str">
        <f t="shared" si="184"/>
        <v/>
      </c>
      <c r="BC103" s="64" t="str">
        <f t="shared" si="165"/>
        <v/>
      </c>
      <c r="BD103" s="62" t="str">
        <f t="shared" si="140"/>
        <v>ZX378117</v>
      </c>
      <c r="BE103" s="62" t="str">
        <f t="shared" si="185"/>
        <v/>
      </c>
      <c r="BF103" s="62" t="str">
        <f t="shared" si="142"/>
        <v/>
      </c>
      <c r="BG103" s="64" t="str">
        <f t="shared" si="143"/>
        <v>ZX378118</v>
      </c>
      <c r="BH103" s="64" t="str">
        <f t="shared" si="186"/>
        <v/>
      </c>
      <c r="BI103" s="64" t="str">
        <f t="shared" si="166"/>
        <v/>
      </c>
      <c r="BJ103" s="62" t="str">
        <f t="shared" si="145"/>
        <v>ZX378119</v>
      </c>
      <c r="BK103" s="62" t="str">
        <f t="shared" si="187"/>
        <v/>
      </c>
      <c r="BL103" s="62" t="str">
        <f t="shared" si="147"/>
        <v/>
      </c>
      <c r="BM103" s="64" t="str">
        <f t="shared" si="148"/>
        <v>ZX378120</v>
      </c>
      <c r="BN103" s="64" t="str">
        <f t="shared" si="188"/>
        <v/>
      </c>
      <c r="BO103" s="64" t="str">
        <f t="shared" si="156"/>
        <v/>
      </c>
      <c r="BQ103" s="59">
        <v>103.1</v>
      </c>
      <c r="BR103" s="80" t="e">
        <f>IF($CA$2="ja",IF(#REF!="Visueel",#REF!,"data"),#REF!)</f>
        <v>#REF!</v>
      </c>
      <c r="BS103" s="59" t="e">
        <f>#REF!</f>
        <v>#REF!</v>
      </c>
      <c r="BT103" s="56">
        <f t="shared" si="158"/>
        <v>52.1</v>
      </c>
      <c r="BU103" s="57" t="e">
        <f t="shared" si="99"/>
        <v>#REF!</v>
      </c>
      <c r="BV103" s="56">
        <f>COUNTIF(BU103:BU998,BU103)</f>
        <v>896</v>
      </c>
      <c r="BW103" s="57" t="e">
        <f t="shared" si="167"/>
        <v>#REF!</v>
      </c>
      <c r="BX103" s="57" t="e">
        <f t="shared" si="100"/>
        <v>#REF!</v>
      </c>
    </row>
    <row r="104" spans="1:76" x14ac:dyDescent="0.2">
      <c r="A104" s="73" t="str">
        <f>'124'!F105</f>
        <v>ZX3782</v>
      </c>
      <c r="B104" s="71" t="str">
        <f t="shared" si="150"/>
        <v>-</v>
      </c>
      <c r="C104" s="74" t="str">
        <f t="shared" si="151"/>
        <v>-</v>
      </c>
      <c r="D104" s="74" t="str">
        <f t="shared" si="152"/>
        <v/>
      </c>
      <c r="E104" s="74" t="str">
        <f t="shared" si="101"/>
        <v>-</v>
      </c>
      <c r="F104" s="74" t="str">
        <f t="shared" si="168"/>
        <v/>
      </c>
      <c r="G104" s="74" t="str">
        <f t="shared" si="153"/>
        <v/>
      </c>
      <c r="H104" s="62" t="str">
        <f t="shared" si="154"/>
        <v>ZX37821</v>
      </c>
      <c r="I104" s="62" t="str">
        <f t="shared" si="169"/>
        <v/>
      </c>
      <c r="J104" s="62"/>
      <c r="K104" s="64" t="str">
        <f t="shared" si="104"/>
        <v>ZX37822</v>
      </c>
      <c r="L104" s="64" t="str">
        <f t="shared" si="170"/>
        <v/>
      </c>
      <c r="M104" s="64" t="str">
        <f t="shared" si="155"/>
        <v/>
      </c>
      <c r="N104" s="62" t="str">
        <f t="shared" si="106"/>
        <v>ZX37823</v>
      </c>
      <c r="O104" s="62" t="str">
        <f t="shared" si="171"/>
        <v/>
      </c>
      <c r="P104" s="62" t="str">
        <f t="shared" si="157"/>
        <v/>
      </c>
      <c r="Q104" s="64" t="str">
        <f t="shared" si="108"/>
        <v>ZX37824</v>
      </c>
      <c r="R104" s="64" t="str">
        <f t="shared" si="172"/>
        <v/>
      </c>
      <c r="S104" s="64" t="str">
        <f t="shared" si="159"/>
        <v/>
      </c>
      <c r="T104" s="62" t="str">
        <f t="shared" si="110"/>
        <v>ZX37825</v>
      </c>
      <c r="U104" s="62" t="str">
        <f t="shared" si="173"/>
        <v/>
      </c>
      <c r="V104" s="62" t="str">
        <f t="shared" si="112"/>
        <v/>
      </c>
      <c r="W104" s="64" t="str">
        <f t="shared" si="113"/>
        <v>ZX37826</v>
      </c>
      <c r="X104" s="64" t="str">
        <f t="shared" si="174"/>
        <v/>
      </c>
      <c r="Y104" s="64" t="str">
        <f t="shared" si="160"/>
        <v/>
      </c>
      <c r="Z104" s="62" t="str">
        <f t="shared" si="115"/>
        <v>ZX37827</v>
      </c>
      <c r="AA104" s="62" t="str">
        <f t="shared" si="175"/>
        <v/>
      </c>
      <c r="AB104" s="62" t="str">
        <f t="shared" si="117"/>
        <v/>
      </c>
      <c r="AC104" s="64" t="str">
        <f t="shared" si="118"/>
        <v>ZX37828</v>
      </c>
      <c r="AD104" s="64" t="str">
        <f t="shared" si="176"/>
        <v/>
      </c>
      <c r="AE104" s="64" t="str">
        <f t="shared" si="161"/>
        <v/>
      </c>
      <c r="AF104" s="62" t="str">
        <f t="shared" si="120"/>
        <v>ZX37829</v>
      </c>
      <c r="AG104" s="62" t="str">
        <f t="shared" si="177"/>
        <v/>
      </c>
      <c r="AH104" s="62" t="str">
        <f t="shared" si="122"/>
        <v/>
      </c>
      <c r="AI104" s="64" t="str">
        <f t="shared" si="123"/>
        <v>ZX378210</v>
      </c>
      <c r="AJ104" s="64" t="str">
        <f t="shared" si="178"/>
        <v/>
      </c>
      <c r="AK104" s="64" t="str">
        <f t="shared" si="162"/>
        <v/>
      </c>
      <c r="AL104" s="62" t="str">
        <f t="shared" si="125"/>
        <v>ZX378211</v>
      </c>
      <c r="AM104" s="62" t="str">
        <f t="shared" si="179"/>
        <v/>
      </c>
      <c r="AN104" s="62" t="str">
        <f t="shared" si="127"/>
        <v/>
      </c>
      <c r="AO104" s="64" t="str">
        <f t="shared" si="128"/>
        <v>ZX378212</v>
      </c>
      <c r="AP104" s="64" t="str">
        <f t="shared" si="180"/>
        <v/>
      </c>
      <c r="AQ104" s="64" t="str">
        <f t="shared" si="163"/>
        <v/>
      </c>
      <c r="AR104" s="62" t="str">
        <f t="shared" si="130"/>
        <v>ZX378213</v>
      </c>
      <c r="AS104" s="62" t="str">
        <f t="shared" si="181"/>
        <v/>
      </c>
      <c r="AT104" s="62" t="str">
        <f t="shared" si="132"/>
        <v/>
      </c>
      <c r="AU104" s="64" t="str">
        <f t="shared" si="133"/>
        <v>ZX378214</v>
      </c>
      <c r="AV104" s="64" t="str">
        <f t="shared" si="182"/>
        <v/>
      </c>
      <c r="AW104" s="64" t="str">
        <f t="shared" si="164"/>
        <v/>
      </c>
      <c r="AX104" s="62" t="str">
        <f t="shared" si="135"/>
        <v>ZX378215</v>
      </c>
      <c r="AY104" s="62" t="str">
        <f t="shared" si="183"/>
        <v/>
      </c>
      <c r="AZ104" s="62" t="str">
        <f t="shared" si="137"/>
        <v/>
      </c>
      <c r="BA104" s="64" t="str">
        <f t="shared" si="138"/>
        <v>ZX378216</v>
      </c>
      <c r="BB104" s="64" t="str">
        <f t="shared" si="184"/>
        <v/>
      </c>
      <c r="BC104" s="64" t="str">
        <f t="shared" si="165"/>
        <v/>
      </c>
      <c r="BD104" s="62" t="str">
        <f t="shared" si="140"/>
        <v>ZX378217</v>
      </c>
      <c r="BE104" s="62" t="str">
        <f t="shared" si="185"/>
        <v/>
      </c>
      <c r="BF104" s="62" t="str">
        <f t="shared" si="142"/>
        <v/>
      </c>
      <c r="BG104" s="64" t="str">
        <f t="shared" si="143"/>
        <v>ZX378218</v>
      </c>
      <c r="BH104" s="64" t="str">
        <f t="shared" si="186"/>
        <v/>
      </c>
      <c r="BI104" s="64" t="str">
        <f t="shared" si="166"/>
        <v/>
      </c>
      <c r="BJ104" s="62" t="str">
        <f t="shared" si="145"/>
        <v>ZX378219</v>
      </c>
      <c r="BK104" s="62" t="str">
        <f t="shared" si="187"/>
        <v/>
      </c>
      <c r="BL104" s="62" t="str">
        <f t="shared" si="147"/>
        <v/>
      </c>
      <c r="BM104" s="64" t="str">
        <f t="shared" si="148"/>
        <v>ZX378220</v>
      </c>
      <c r="BN104" s="64" t="str">
        <f t="shared" si="188"/>
        <v/>
      </c>
      <c r="BO104" s="64" t="str">
        <f t="shared" si="156"/>
        <v/>
      </c>
      <c r="BQ104" s="59">
        <v>104.1</v>
      </c>
      <c r="BR104" s="80" t="e">
        <f>IF($CA$2="ja",IF(#REF!="Visueel",#REF!,"data"),#REF!)</f>
        <v>#REF!</v>
      </c>
      <c r="BS104" s="59" t="e">
        <f>#REF!</f>
        <v>#REF!</v>
      </c>
      <c r="BT104" s="56">
        <f t="shared" si="158"/>
        <v>52.2</v>
      </c>
      <c r="BU104" s="57" t="e">
        <f t="shared" si="99"/>
        <v>#REF!</v>
      </c>
      <c r="BV104" s="56">
        <f>COUNTIF(BU104:BU998,BU104)</f>
        <v>895</v>
      </c>
      <c r="BW104" s="57" t="e">
        <f t="shared" si="167"/>
        <v>#REF!</v>
      </c>
      <c r="BX104" s="57" t="e">
        <f t="shared" si="100"/>
        <v>#REF!</v>
      </c>
    </row>
    <row r="105" spans="1:76" x14ac:dyDescent="0.2">
      <c r="A105" s="73" t="str">
        <f>'124'!F106</f>
        <v>ZX3783</v>
      </c>
      <c r="B105" s="71" t="str">
        <f t="shared" si="150"/>
        <v>-</v>
      </c>
      <c r="C105" s="74" t="str">
        <f t="shared" si="151"/>
        <v>-</v>
      </c>
      <c r="D105" s="74" t="str">
        <f t="shared" si="152"/>
        <v/>
      </c>
      <c r="E105" s="74" t="str">
        <f t="shared" si="101"/>
        <v>-</v>
      </c>
      <c r="F105" s="74" t="str">
        <f t="shared" si="168"/>
        <v/>
      </c>
      <c r="G105" s="74" t="str">
        <f t="shared" si="153"/>
        <v/>
      </c>
      <c r="H105" s="62" t="str">
        <f t="shared" si="154"/>
        <v>ZX37831</v>
      </c>
      <c r="I105" s="62" t="str">
        <f t="shared" si="169"/>
        <v/>
      </c>
      <c r="J105" s="62"/>
      <c r="K105" s="64" t="str">
        <f t="shared" si="104"/>
        <v>ZX37832</v>
      </c>
      <c r="L105" s="64" t="str">
        <f t="shared" si="170"/>
        <v/>
      </c>
      <c r="M105" s="64" t="str">
        <f t="shared" si="155"/>
        <v/>
      </c>
      <c r="N105" s="62" t="str">
        <f t="shared" si="106"/>
        <v>ZX37833</v>
      </c>
      <c r="O105" s="62" t="str">
        <f t="shared" si="171"/>
        <v/>
      </c>
      <c r="P105" s="62" t="str">
        <f t="shared" si="157"/>
        <v/>
      </c>
      <c r="Q105" s="64" t="str">
        <f t="shared" si="108"/>
        <v>ZX37834</v>
      </c>
      <c r="R105" s="64" t="str">
        <f t="shared" si="172"/>
        <v/>
      </c>
      <c r="S105" s="64" t="str">
        <f t="shared" si="159"/>
        <v/>
      </c>
      <c r="T105" s="62" t="str">
        <f t="shared" si="110"/>
        <v>ZX37835</v>
      </c>
      <c r="U105" s="62" t="str">
        <f t="shared" si="173"/>
        <v/>
      </c>
      <c r="V105" s="62" t="str">
        <f t="shared" si="112"/>
        <v/>
      </c>
      <c r="W105" s="64" t="str">
        <f t="shared" si="113"/>
        <v>ZX37836</v>
      </c>
      <c r="X105" s="64" t="str">
        <f t="shared" si="174"/>
        <v/>
      </c>
      <c r="Y105" s="64" t="str">
        <f t="shared" si="160"/>
        <v/>
      </c>
      <c r="Z105" s="62" t="str">
        <f t="shared" si="115"/>
        <v>ZX37837</v>
      </c>
      <c r="AA105" s="62" t="str">
        <f t="shared" si="175"/>
        <v/>
      </c>
      <c r="AB105" s="62" t="str">
        <f t="shared" si="117"/>
        <v/>
      </c>
      <c r="AC105" s="64" t="str">
        <f t="shared" si="118"/>
        <v>ZX37838</v>
      </c>
      <c r="AD105" s="64" t="str">
        <f t="shared" si="176"/>
        <v/>
      </c>
      <c r="AE105" s="64" t="str">
        <f t="shared" si="161"/>
        <v/>
      </c>
      <c r="AF105" s="62" t="str">
        <f t="shared" si="120"/>
        <v>ZX37839</v>
      </c>
      <c r="AG105" s="62" t="str">
        <f t="shared" si="177"/>
        <v/>
      </c>
      <c r="AH105" s="62" t="str">
        <f t="shared" si="122"/>
        <v/>
      </c>
      <c r="AI105" s="64" t="str">
        <f t="shared" si="123"/>
        <v>ZX378310</v>
      </c>
      <c r="AJ105" s="64" t="str">
        <f t="shared" si="178"/>
        <v/>
      </c>
      <c r="AK105" s="64" t="str">
        <f t="shared" si="162"/>
        <v/>
      </c>
      <c r="AL105" s="62" t="str">
        <f t="shared" si="125"/>
        <v>ZX378311</v>
      </c>
      <c r="AM105" s="62" t="str">
        <f t="shared" si="179"/>
        <v/>
      </c>
      <c r="AN105" s="62" t="str">
        <f t="shared" si="127"/>
        <v/>
      </c>
      <c r="AO105" s="64" t="str">
        <f t="shared" si="128"/>
        <v>ZX378312</v>
      </c>
      <c r="AP105" s="64" t="str">
        <f t="shared" si="180"/>
        <v/>
      </c>
      <c r="AQ105" s="64" t="str">
        <f t="shared" si="163"/>
        <v/>
      </c>
      <c r="AR105" s="62" t="str">
        <f t="shared" si="130"/>
        <v>ZX378313</v>
      </c>
      <c r="AS105" s="62" t="str">
        <f t="shared" si="181"/>
        <v/>
      </c>
      <c r="AT105" s="62" t="str">
        <f t="shared" si="132"/>
        <v/>
      </c>
      <c r="AU105" s="64" t="str">
        <f t="shared" si="133"/>
        <v>ZX378314</v>
      </c>
      <c r="AV105" s="64" t="str">
        <f t="shared" si="182"/>
        <v/>
      </c>
      <c r="AW105" s="64" t="str">
        <f t="shared" si="164"/>
        <v/>
      </c>
      <c r="AX105" s="62" t="str">
        <f t="shared" si="135"/>
        <v>ZX378315</v>
      </c>
      <c r="AY105" s="62" t="str">
        <f t="shared" si="183"/>
        <v/>
      </c>
      <c r="AZ105" s="62" t="str">
        <f t="shared" si="137"/>
        <v/>
      </c>
      <c r="BA105" s="64" t="str">
        <f t="shared" si="138"/>
        <v>ZX378316</v>
      </c>
      <c r="BB105" s="64" t="str">
        <f t="shared" si="184"/>
        <v/>
      </c>
      <c r="BC105" s="64" t="str">
        <f t="shared" si="165"/>
        <v/>
      </c>
      <c r="BD105" s="62" t="str">
        <f t="shared" si="140"/>
        <v>ZX378317</v>
      </c>
      <c r="BE105" s="62" t="str">
        <f t="shared" si="185"/>
        <v/>
      </c>
      <c r="BF105" s="62" t="str">
        <f t="shared" si="142"/>
        <v/>
      </c>
      <c r="BG105" s="64" t="str">
        <f t="shared" si="143"/>
        <v>ZX378318</v>
      </c>
      <c r="BH105" s="64" t="str">
        <f t="shared" si="186"/>
        <v/>
      </c>
      <c r="BI105" s="64" t="str">
        <f t="shared" si="166"/>
        <v/>
      </c>
      <c r="BJ105" s="62" t="str">
        <f t="shared" si="145"/>
        <v>ZX378319</v>
      </c>
      <c r="BK105" s="62" t="str">
        <f t="shared" si="187"/>
        <v/>
      </c>
      <c r="BL105" s="62" t="str">
        <f t="shared" si="147"/>
        <v/>
      </c>
      <c r="BM105" s="64" t="str">
        <f t="shared" si="148"/>
        <v>ZX378320</v>
      </c>
      <c r="BN105" s="64" t="str">
        <f t="shared" si="188"/>
        <v/>
      </c>
      <c r="BO105" s="64" t="str">
        <f t="shared" si="156"/>
        <v/>
      </c>
      <c r="BQ105" s="59">
        <v>105.1</v>
      </c>
      <c r="BR105" s="80" t="e">
        <f>IF($CA$2="ja",IF(#REF!="Visueel",#REF!,"data"),#REF!)</f>
        <v>#REF!</v>
      </c>
      <c r="BS105" s="59" t="e">
        <f>#REF!</f>
        <v>#REF!</v>
      </c>
      <c r="BT105" s="56">
        <f t="shared" si="158"/>
        <v>53.1</v>
      </c>
      <c r="BU105" s="57" t="e">
        <f t="shared" si="99"/>
        <v>#REF!</v>
      </c>
      <c r="BV105" s="56">
        <f>COUNTIF(BU105:BU998,BU105)</f>
        <v>894</v>
      </c>
      <c r="BW105" s="57" t="e">
        <f t="shared" si="167"/>
        <v>#REF!</v>
      </c>
      <c r="BX105" s="57" t="e">
        <f t="shared" si="100"/>
        <v>#REF!</v>
      </c>
    </row>
    <row r="106" spans="1:76" x14ac:dyDescent="0.2">
      <c r="A106" s="73" t="str">
        <f>'124'!F107</f>
        <v>ZX3784</v>
      </c>
      <c r="B106" s="71" t="str">
        <f t="shared" si="150"/>
        <v>-</v>
      </c>
      <c r="C106" s="74" t="str">
        <f t="shared" si="151"/>
        <v>-</v>
      </c>
      <c r="D106" s="74" t="str">
        <f t="shared" si="152"/>
        <v/>
      </c>
      <c r="E106" s="74" t="str">
        <f t="shared" si="101"/>
        <v>-</v>
      </c>
      <c r="F106" s="74" t="str">
        <f t="shared" si="168"/>
        <v/>
      </c>
      <c r="G106" s="74" t="str">
        <f t="shared" si="153"/>
        <v/>
      </c>
      <c r="H106" s="62" t="str">
        <f t="shared" si="154"/>
        <v>ZX37841</v>
      </c>
      <c r="I106" s="62" t="str">
        <f t="shared" si="169"/>
        <v/>
      </c>
      <c r="J106" s="62"/>
      <c r="K106" s="64" t="str">
        <f t="shared" si="104"/>
        <v>ZX37842</v>
      </c>
      <c r="L106" s="64" t="str">
        <f t="shared" si="170"/>
        <v/>
      </c>
      <c r="M106" s="64" t="str">
        <f t="shared" si="155"/>
        <v/>
      </c>
      <c r="N106" s="62" t="str">
        <f t="shared" si="106"/>
        <v>ZX37843</v>
      </c>
      <c r="O106" s="62" t="str">
        <f t="shared" si="171"/>
        <v/>
      </c>
      <c r="P106" s="62" t="str">
        <f t="shared" si="157"/>
        <v/>
      </c>
      <c r="Q106" s="64" t="str">
        <f t="shared" si="108"/>
        <v>ZX37844</v>
      </c>
      <c r="R106" s="64" t="str">
        <f t="shared" si="172"/>
        <v/>
      </c>
      <c r="S106" s="64" t="str">
        <f t="shared" si="159"/>
        <v/>
      </c>
      <c r="T106" s="62" t="str">
        <f t="shared" si="110"/>
        <v>ZX37845</v>
      </c>
      <c r="U106" s="62" t="str">
        <f t="shared" si="173"/>
        <v/>
      </c>
      <c r="V106" s="62" t="str">
        <f t="shared" si="112"/>
        <v/>
      </c>
      <c r="W106" s="64" t="str">
        <f t="shared" si="113"/>
        <v>ZX37846</v>
      </c>
      <c r="X106" s="64" t="str">
        <f t="shared" si="174"/>
        <v/>
      </c>
      <c r="Y106" s="64" t="str">
        <f t="shared" si="160"/>
        <v/>
      </c>
      <c r="Z106" s="62" t="str">
        <f t="shared" si="115"/>
        <v>ZX37847</v>
      </c>
      <c r="AA106" s="62" t="str">
        <f t="shared" si="175"/>
        <v/>
      </c>
      <c r="AB106" s="62" t="str">
        <f t="shared" si="117"/>
        <v/>
      </c>
      <c r="AC106" s="64" t="str">
        <f t="shared" si="118"/>
        <v>ZX37848</v>
      </c>
      <c r="AD106" s="64" t="str">
        <f t="shared" si="176"/>
        <v/>
      </c>
      <c r="AE106" s="64" t="str">
        <f t="shared" si="161"/>
        <v/>
      </c>
      <c r="AF106" s="62" t="str">
        <f t="shared" si="120"/>
        <v>ZX37849</v>
      </c>
      <c r="AG106" s="62" t="str">
        <f t="shared" si="177"/>
        <v/>
      </c>
      <c r="AH106" s="62" t="str">
        <f t="shared" si="122"/>
        <v/>
      </c>
      <c r="AI106" s="64" t="str">
        <f t="shared" si="123"/>
        <v>ZX378410</v>
      </c>
      <c r="AJ106" s="64" t="str">
        <f t="shared" si="178"/>
        <v/>
      </c>
      <c r="AK106" s="64" t="str">
        <f t="shared" si="162"/>
        <v/>
      </c>
      <c r="AL106" s="62" t="str">
        <f t="shared" si="125"/>
        <v>ZX378411</v>
      </c>
      <c r="AM106" s="62" t="str">
        <f t="shared" si="179"/>
        <v/>
      </c>
      <c r="AN106" s="62" t="str">
        <f t="shared" si="127"/>
        <v/>
      </c>
      <c r="AO106" s="64" t="str">
        <f t="shared" si="128"/>
        <v>ZX378412</v>
      </c>
      <c r="AP106" s="64" t="str">
        <f t="shared" si="180"/>
        <v/>
      </c>
      <c r="AQ106" s="64" t="str">
        <f t="shared" si="163"/>
        <v/>
      </c>
      <c r="AR106" s="62" t="str">
        <f t="shared" si="130"/>
        <v>ZX378413</v>
      </c>
      <c r="AS106" s="62" t="str">
        <f t="shared" si="181"/>
        <v/>
      </c>
      <c r="AT106" s="62" t="str">
        <f t="shared" si="132"/>
        <v/>
      </c>
      <c r="AU106" s="64" t="str">
        <f t="shared" si="133"/>
        <v>ZX378414</v>
      </c>
      <c r="AV106" s="64" t="str">
        <f t="shared" si="182"/>
        <v/>
      </c>
      <c r="AW106" s="64" t="str">
        <f t="shared" si="164"/>
        <v/>
      </c>
      <c r="AX106" s="62" t="str">
        <f t="shared" si="135"/>
        <v>ZX378415</v>
      </c>
      <c r="AY106" s="62" t="str">
        <f t="shared" si="183"/>
        <v/>
      </c>
      <c r="AZ106" s="62" t="str">
        <f t="shared" si="137"/>
        <v/>
      </c>
      <c r="BA106" s="64" t="str">
        <f t="shared" si="138"/>
        <v>ZX378416</v>
      </c>
      <c r="BB106" s="64" t="str">
        <f t="shared" si="184"/>
        <v/>
      </c>
      <c r="BC106" s="64" t="str">
        <f t="shared" si="165"/>
        <v/>
      </c>
      <c r="BD106" s="62" t="str">
        <f t="shared" si="140"/>
        <v>ZX378417</v>
      </c>
      <c r="BE106" s="62" t="str">
        <f t="shared" si="185"/>
        <v/>
      </c>
      <c r="BF106" s="62" t="str">
        <f t="shared" si="142"/>
        <v/>
      </c>
      <c r="BG106" s="64" t="str">
        <f t="shared" si="143"/>
        <v>ZX378418</v>
      </c>
      <c r="BH106" s="64" t="str">
        <f t="shared" si="186"/>
        <v/>
      </c>
      <c r="BI106" s="64" t="str">
        <f t="shared" si="166"/>
        <v/>
      </c>
      <c r="BJ106" s="62" t="str">
        <f t="shared" si="145"/>
        <v>ZX378419</v>
      </c>
      <c r="BK106" s="62" t="str">
        <f t="shared" si="187"/>
        <v/>
      </c>
      <c r="BL106" s="62" t="str">
        <f t="shared" si="147"/>
        <v/>
      </c>
      <c r="BM106" s="64" t="str">
        <f t="shared" si="148"/>
        <v>ZX378420</v>
      </c>
      <c r="BN106" s="64" t="str">
        <f t="shared" si="188"/>
        <v/>
      </c>
      <c r="BO106" s="64" t="str">
        <f t="shared" si="156"/>
        <v/>
      </c>
      <c r="BQ106" s="59">
        <v>106.1</v>
      </c>
      <c r="BR106" s="80" t="e">
        <f>IF($CA$2="ja",IF(#REF!="Visueel",#REF!,"data"),#REF!)</f>
        <v>#REF!</v>
      </c>
      <c r="BS106" s="59" t="e">
        <f>#REF!</f>
        <v>#REF!</v>
      </c>
      <c r="BT106" s="56">
        <f t="shared" si="158"/>
        <v>53.2</v>
      </c>
      <c r="BU106" s="57" t="e">
        <f t="shared" si="99"/>
        <v>#REF!</v>
      </c>
      <c r="BV106" s="56">
        <f>COUNTIF(BU106:BU998,BU106)</f>
        <v>893</v>
      </c>
      <c r="BW106" s="57" t="e">
        <f t="shared" si="167"/>
        <v>#REF!</v>
      </c>
      <c r="BX106" s="57" t="e">
        <f t="shared" si="100"/>
        <v>#REF!</v>
      </c>
    </row>
    <row r="107" spans="1:76" x14ac:dyDescent="0.2">
      <c r="A107" s="73" t="str">
        <f>'124'!F108</f>
        <v>ZX3785</v>
      </c>
      <c r="B107" s="71" t="str">
        <f t="shared" si="150"/>
        <v>-</v>
      </c>
      <c r="C107" s="74" t="str">
        <f t="shared" si="151"/>
        <v>-</v>
      </c>
      <c r="D107" s="74" t="str">
        <f t="shared" si="152"/>
        <v/>
      </c>
      <c r="E107" s="74" t="str">
        <f t="shared" si="101"/>
        <v>-</v>
      </c>
      <c r="F107" s="74" t="str">
        <f t="shared" si="168"/>
        <v/>
      </c>
      <c r="G107" s="74" t="str">
        <f t="shared" si="153"/>
        <v/>
      </c>
      <c r="H107" s="62" t="str">
        <f t="shared" si="154"/>
        <v>ZX37851</v>
      </c>
      <c r="I107" s="62" t="str">
        <f t="shared" si="169"/>
        <v/>
      </c>
      <c r="J107" s="62"/>
      <c r="K107" s="64" t="str">
        <f t="shared" si="104"/>
        <v>ZX37852</v>
      </c>
      <c r="L107" s="64" t="str">
        <f t="shared" si="170"/>
        <v/>
      </c>
      <c r="M107" s="64" t="str">
        <f t="shared" si="155"/>
        <v/>
      </c>
      <c r="N107" s="62" t="str">
        <f t="shared" si="106"/>
        <v>ZX37853</v>
      </c>
      <c r="O107" s="62" t="str">
        <f t="shared" si="171"/>
        <v/>
      </c>
      <c r="P107" s="62" t="str">
        <f t="shared" si="157"/>
        <v/>
      </c>
      <c r="Q107" s="64" t="str">
        <f t="shared" si="108"/>
        <v>ZX37854</v>
      </c>
      <c r="R107" s="64" t="str">
        <f t="shared" si="172"/>
        <v/>
      </c>
      <c r="S107" s="64" t="str">
        <f t="shared" si="159"/>
        <v/>
      </c>
      <c r="T107" s="62" t="str">
        <f t="shared" si="110"/>
        <v>ZX37855</v>
      </c>
      <c r="U107" s="62" t="str">
        <f t="shared" si="173"/>
        <v/>
      </c>
      <c r="V107" s="62" t="str">
        <f t="shared" si="112"/>
        <v/>
      </c>
      <c r="W107" s="64" t="str">
        <f t="shared" si="113"/>
        <v>ZX37856</v>
      </c>
      <c r="X107" s="64" t="str">
        <f t="shared" si="174"/>
        <v/>
      </c>
      <c r="Y107" s="64" t="str">
        <f t="shared" si="160"/>
        <v/>
      </c>
      <c r="Z107" s="62" t="str">
        <f t="shared" si="115"/>
        <v>ZX37857</v>
      </c>
      <c r="AA107" s="62" t="str">
        <f t="shared" si="175"/>
        <v/>
      </c>
      <c r="AB107" s="62" t="str">
        <f t="shared" si="117"/>
        <v/>
      </c>
      <c r="AC107" s="64" t="str">
        <f t="shared" si="118"/>
        <v>ZX37858</v>
      </c>
      <c r="AD107" s="64" t="str">
        <f t="shared" si="176"/>
        <v/>
      </c>
      <c r="AE107" s="64" t="str">
        <f t="shared" si="161"/>
        <v/>
      </c>
      <c r="AF107" s="62" t="str">
        <f t="shared" si="120"/>
        <v>ZX37859</v>
      </c>
      <c r="AG107" s="62" t="str">
        <f t="shared" si="177"/>
        <v/>
      </c>
      <c r="AH107" s="62" t="str">
        <f t="shared" si="122"/>
        <v/>
      </c>
      <c r="AI107" s="64" t="str">
        <f t="shared" si="123"/>
        <v>ZX378510</v>
      </c>
      <c r="AJ107" s="64" t="str">
        <f t="shared" si="178"/>
        <v/>
      </c>
      <c r="AK107" s="64" t="str">
        <f t="shared" si="162"/>
        <v/>
      </c>
      <c r="AL107" s="62" t="str">
        <f t="shared" si="125"/>
        <v>ZX378511</v>
      </c>
      <c r="AM107" s="62" t="str">
        <f t="shared" si="179"/>
        <v/>
      </c>
      <c r="AN107" s="62" t="str">
        <f t="shared" si="127"/>
        <v/>
      </c>
      <c r="AO107" s="64" t="str">
        <f t="shared" si="128"/>
        <v>ZX378512</v>
      </c>
      <c r="AP107" s="64" t="str">
        <f t="shared" si="180"/>
        <v/>
      </c>
      <c r="AQ107" s="64" t="str">
        <f t="shared" si="163"/>
        <v/>
      </c>
      <c r="AR107" s="62" t="str">
        <f t="shared" si="130"/>
        <v>ZX378513</v>
      </c>
      <c r="AS107" s="62" t="str">
        <f t="shared" si="181"/>
        <v/>
      </c>
      <c r="AT107" s="62" t="str">
        <f t="shared" si="132"/>
        <v/>
      </c>
      <c r="AU107" s="64" t="str">
        <f t="shared" si="133"/>
        <v>ZX378514</v>
      </c>
      <c r="AV107" s="64" t="str">
        <f t="shared" si="182"/>
        <v/>
      </c>
      <c r="AW107" s="64" t="str">
        <f t="shared" si="164"/>
        <v/>
      </c>
      <c r="AX107" s="62" t="str">
        <f t="shared" si="135"/>
        <v>ZX378515</v>
      </c>
      <c r="AY107" s="62" t="str">
        <f t="shared" si="183"/>
        <v/>
      </c>
      <c r="AZ107" s="62" t="str">
        <f t="shared" si="137"/>
        <v/>
      </c>
      <c r="BA107" s="64" t="str">
        <f t="shared" si="138"/>
        <v>ZX378516</v>
      </c>
      <c r="BB107" s="64" t="str">
        <f t="shared" si="184"/>
        <v/>
      </c>
      <c r="BC107" s="64" t="str">
        <f t="shared" si="165"/>
        <v/>
      </c>
      <c r="BD107" s="62" t="str">
        <f t="shared" si="140"/>
        <v>ZX378517</v>
      </c>
      <c r="BE107" s="62" t="str">
        <f t="shared" si="185"/>
        <v/>
      </c>
      <c r="BF107" s="62" t="str">
        <f t="shared" si="142"/>
        <v/>
      </c>
      <c r="BG107" s="64" t="str">
        <f t="shared" si="143"/>
        <v>ZX378518</v>
      </c>
      <c r="BH107" s="64" t="str">
        <f t="shared" si="186"/>
        <v/>
      </c>
      <c r="BI107" s="64" t="str">
        <f t="shared" si="166"/>
        <v/>
      </c>
      <c r="BJ107" s="62" t="str">
        <f t="shared" si="145"/>
        <v>ZX378519</v>
      </c>
      <c r="BK107" s="62" t="str">
        <f t="shared" si="187"/>
        <v/>
      </c>
      <c r="BL107" s="62" t="str">
        <f t="shared" si="147"/>
        <v/>
      </c>
      <c r="BM107" s="64" t="str">
        <f t="shared" si="148"/>
        <v>ZX378520</v>
      </c>
      <c r="BN107" s="64" t="str">
        <f t="shared" si="188"/>
        <v/>
      </c>
      <c r="BO107" s="64" t="str">
        <f t="shared" si="156"/>
        <v/>
      </c>
      <c r="BQ107" s="59">
        <v>107.1</v>
      </c>
      <c r="BR107" s="80" t="e">
        <f>IF($CA$2="ja",IF(#REF!="Visueel",#REF!,"data"),#REF!)</f>
        <v>#REF!</v>
      </c>
      <c r="BS107" s="59" t="e">
        <f>#REF!</f>
        <v>#REF!</v>
      </c>
      <c r="BT107" s="56">
        <f t="shared" si="158"/>
        <v>54.1</v>
      </c>
      <c r="BU107" s="57" t="e">
        <f t="shared" si="99"/>
        <v>#REF!</v>
      </c>
      <c r="BV107" s="56">
        <f>COUNTIF(BU107:BU998,BU107)</f>
        <v>892</v>
      </c>
      <c r="BW107" s="57" t="e">
        <f t="shared" si="167"/>
        <v>#REF!</v>
      </c>
      <c r="BX107" s="57" t="e">
        <f t="shared" si="100"/>
        <v>#REF!</v>
      </c>
    </row>
    <row r="108" spans="1:76" x14ac:dyDescent="0.2">
      <c r="A108" s="73" t="str">
        <f>'124'!F109</f>
        <v>ZX3786</v>
      </c>
      <c r="B108" s="71" t="str">
        <f t="shared" si="150"/>
        <v>-</v>
      </c>
      <c r="C108" s="74" t="str">
        <f t="shared" si="151"/>
        <v>-</v>
      </c>
      <c r="D108" s="74" t="str">
        <f t="shared" si="152"/>
        <v/>
      </c>
      <c r="E108" s="74" t="str">
        <f t="shared" si="101"/>
        <v>-</v>
      </c>
      <c r="F108" s="74" t="str">
        <f t="shared" si="168"/>
        <v/>
      </c>
      <c r="G108" s="74" t="str">
        <f t="shared" si="153"/>
        <v/>
      </c>
      <c r="H108" s="62" t="str">
        <f t="shared" si="154"/>
        <v>ZX37861</v>
      </c>
      <c r="I108" s="62" t="str">
        <f t="shared" si="169"/>
        <v/>
      </c>
      <c r="J108" s="62"/>
      <c r="K108" s="64" t="str">
        <f t="shared" si="104"/>
        <v>ZX37862</v>
      </c>
      <c r="L108" s="64" t="str">
        <f t="shared" si="170"/>
        <v/>
      </c>
      <c r="M108" s="64" t="str">
        <f t="shared" si="155"/>
        <v/>
      </c>
      <c r="N108" s="62" t="str">
        <f t="shared" si="106"/>
        <v>ZX37863</v>
      </c>
      <c r="O108" s="62" t="str">
        <f t="shared" si="171"/>
        <v/>
      </c>
      <c r="P108" s="62" t="str">
        <f t="shared" si="157"/>
        <v/>
      </c>
      <c r="Q108" s="64" t="str">
        <f t="shared" si="108"/>
        <v>ZX37864</v>
      </c>
      <c r="R108" s="64" t="str">
        <f t="shared" si="172"/>
        <v/>
      </c>
      <c r="S108" s="64" t="str">
        <f t="shared" si="159"/>
        <v/>
      </c>
      <c r="T108" s="62" t="str">
        <f t="shared" si="110"/>
        <v>ZX37865</v>
      </c>
      <c r="U108" s="62" t="str">
        <f t="shared" si="173"/>
        <v/>
      </c>
      <c r="V108" s="62" t="str">
        <f t="shared" si="112"/>
        <v/>
      </c>
      <c r="W108" s="64" t="str">
        <f t="shared" si="113"/>
        <v>ZX37866</v>
      </c>
      <c r="X108" s="64" t="str">
        <f t="shared" si="174"/>
        <v/>
      </c>
      <c r="Y108" s="64" t="str">
        <f t="shared" si="160"/>
        <v/>
      </c>
      <c r="Z108" s="62" t="str">
        <f t="shared" si="115"/>
        <v>ZX37867</v>
      </c>
      <c r="AA108" s="62" t="str">
        <f t="shared" si="175"/>
        <v/>
      </c>
      <c r="AB108" s="62" t="str">
        <f t="shared" si="117"/>
        <v/>
      </c>
      <c r="AC108" s="64" t="str">
        <f t="shared" si="118"/>
        <v>ZX37868</v>
      </c>
      <c r="AD108" s="64" t="str">
        <f t="shared" si="176"/>
        <v/>
      </c>
      <c r="AE108" s="64" t="str">
        <f t="shared" si="161"/>
        <v/>
      </c>
      <c r="AF108" s="62" t="str">
        <f t="shared" si="120"/>
        <v>ZX37869</v>
      </c>
      <c r="AG108" s="62" t="str">
        <f t="shared" si="177"/>
        <v/>
      </c>
      <c r="AH108" s="62" t="str">
        <f t="shared" si="122"/>
        <v/>
      </c>
      <c r="AI108" s="64" t="str">
        <f t="shared" si="123"/>
        <v>ZX378610</v>
      </c>
      <c r="AJ108" s="64" t="str">
        <f t="shared" si="178"/>
        <v/>
      </c>
      <c r="AK108" s="64" t="str">
        <f t="shared" si="162"/>
        <v/>
      </c>
      <c r="AL108" s="62" t="str">
        <f t="shared" si="125"/>
        <v>ZX378611</v>
      </c>
      <c r="AM108" s="62" t="str">
        <f t="shared" si="179"/>
        <v/>
      </c>
      <c r="AN108" s="62" t="str">
        <f t="shared" si="127"/>
        <v/>
      </c>
      <c r="AO108" s="64" t="str">
        <f t="shared" si="128"/>
        <v>ZX378612</v>
      </c>
      <c r="AP108" s="64" t="str">
        <f t="shared" si="180"/>
        <v/>
      </c>
      <c r="AQ108" s="64" t="str">
        <f t="shared" si="163"/>
        <v/>
      </c>
      <c r="AR108" s="62" t="str">
        <f t="shared" si="130"/>
        <v>ZX378613</v>
      </c>
      <c r="AS108" s="62" t="str">
        <f t="shared" si="181"/>
        <v/>
      </c>
      <c r="AT108" s="62" t="str">
        <f t="shared" si="132"/>
        <v/>
      </c>
      <c r="AU108" s="64" t="str">
        <f t="shared" si="133"/>
        <v>ZX378614</v>
      </c>
      <c r="AV108" s="64" t="str">
        <f t="shared" si="182"/>
        <v/>
      </c>
      <c r="AW108" s="64" t="str">
        <f t="shared" si="164"/>
        <v/>
      </c>
      <c r="AX108" s="62" t="str">
        <f t="shared" si="135"/>
        <v>ZX378615</v>
      </c>
      <c r="AY108" s="62" t="str">
        <f t="shared" si="183"/>
        <v/>
      </c>
      <c r="AZ108" s="62" t="str">
        <f t="shared" si="137"/>
        <v/>
      </c>
      <c r="BA108" s="64" t="str">
        <f t="shared" si="138"/>
        <v>ZX378616</v>
      </c>
      <c r="BB108" s="64" t="str">
        <f t="shared" si="184"/>
        <v/>
      </c>
      <c r="BC108" s="64" t="str">
        <f t="shared" si="165"/>
        <v/>
      </c>
      <c r="BD108" s="62" t="str">
        <f t="shared" si="140"/>
        <v>ZX378617</v>
      </c>
      <c r="BE108" s="62" t="str">
        <f t="shared" si="185"/>
        <v/>
      </c>
      <c r="BF108" s="62" t="str">
        <f t="shared" si="142"/>
        <v/>
      </c>
      <c r="BG108" s="64" t="str">
        <f t="shared" si="143"/>
        <v>ZX378618</v>
      </c>
      <c r="BH108" s="64" t="str">
        <f t="shared" si="186"/>
        <v/>
      </c>
      <c r="BI108" s="64" t="str">
        <f t="shared" si="166"/>
        <v/>
      </c>
      <c r="BJ108" s="62" t="str">
        <f t="shared" si="145"/>
        <v>ZX378619</v>
      </c>
      <c r="BK108" s="62" t="str">
        <f t="shared" si="187"/>
        <v/>
      </c>
      <c r="BL108" s="62" t="str">
        <f t="shared" si="147"/>
        <v/>
      </c>
      <c r="BM108" s="64" t="str">
        <f t="shared" si="148"/>
        <v>ZX378620</v>
      </c>
      <c r="BN108" s="64" t="str">
        <f t="shared" si="188"/>
        <v/>
      </c>
      <c r="BO108" s="64" t="str">
        <f t="shared" si="156"/>
        <v/>
      </c>
      <c r="BQ108" s="59">
        <v>108.1</v>
      </c>
      <c r="BR108" s="80" t="e">
        <f>IF($CA$2="ja",IF(#REF!="Visueel",#REF!,"data"),#REF!)</f>
        <v>#REF!</v>
      </c>
      <c r="BS108" s="59" t="e">
        <f>#REF!</f>
        <v>#REF!</v>
      </c>
      <c r="BT108" s="56">
        <f t="shared" si="158"/>
        <v>54.2</v>
      </c>
      <c r="BU108" s="57" t="e">
        <f t="shared" si="99"/>
        <v>#REF!</v>
      </c>
      <c r="BV108" s="56">
        <f>COUNTIF(BU108:BU998,BU108)</f>
        <v>891</v>
      </c>
      <c r="BW108" s="57" t="e">
        <f t="shared" si="167"/>
        <v>#REF!</v>
      </c>
      <c r="BX108" s="57" t="e">
        <f t="shared" si="100"/>
        <v>#REF!</v>
      </c>
    </row>
    <row r="109" spans="1:76" x14ac:dyDescent="0.2">
      <c r="A109" s="73" t="str">
        <f>'124'!F110</f>
        <v>ZX3787</v>
      </c>
      <c r="B109" s="71" t="str">
        <f t="shared" si="150"/>
        <v>-</v>
      </c>
      <c r="C109" s="74" t="str">
        <f t="shared" si="151"/>
        <v>-</v>
      </c>
      <c r="D109" s="74" t="str">
        <f t="shared" si="152"/>
        <v/>
      </c>
      <c r="E109" s="74" t="str">
        <f t="shared" si="101"/>
        <v>-</v>
      </c>
      <c r="F109" s="74" t="str">
        <f t="shared" si="168"/>
        <v/>
      </c>
      <c r="G109" s="74" t="str">
        <f t="shared" si="153"/>
        <v/>
      </c>
      <c r="H109" s="62" t="str">
        <f t="shared" si="154"/>
        <v>ZX37871</v>
      </c>
      <c r="I109" s="62" t="str">
        <f t="shared" si="169"/>
        <v/>
      </c>
      <c r="J109" s="62"/>
      <c r="K109" s="64" t="str">
        <f t="shared" si="104"/>
        <v>ZX37872</v>
      </c>
      <c r="L109" s="64" t="str">
        <f t="shared" si="170"/>
        <v/>
      </c>
      <c r="M109" s="64" t="str">
        <f t="shared" si="155"/>
        <v/>
      </c>
      <c r="N109" s="62" t="str">
        <f t="shared" si="106"/>
        <v>ZX37873</v>
      </c>
      <c r="O109" s="62" t="str">
        <f t="shared" si="171"/>
        <v/>
      </c>
      <c r="P109" s="62" t="str">
        <f t="shared" si="157"/>
        <v/>
      </c>
      <c r="Q109" s="64" t="str">
        <f t="shared" si="108"/>
        <v>ZX37874</v>
      </c>
      <c r="R109" s="64" t="str">
        <f t="shared" si="172"/>
        <v/>
      </c>
      <c r="S109" s="64" t="str">
        <f t="shared" si="159"/>
        <v/>
      </c>
      <c r="T109" s="62" t="str">
        <f t="shared" si="110"/>
        <v>ZX37875</v>
      </c>
      <c r="U109" s="62" t="str">
        <f t="shared" si="173"/>
        <v/>
      </c>
      <c r="V109" s="62" t="str">
        <f t="shared" si="112"/>
        <v/>
      </c>
      <c r="W109" s="64" t="str">
        <f t="shared" si="113"/>
        <v>ZX37876</v>
      </c>
      <c r="X109" s="64" t="str">
        <f t="shared" si="174"/>
        <v/>
      </c>
      <c r="Y109" s="64" t="str">
        <f t="shared" si="160"/>
        <v/>
      </c>
      <c r="Z109" s="62" t="str">
        <f t="shared" si="115"/>
        <v>ZX37877</v>
      </c>
      <c r="AA109" s="62" t="str">
        <f t="shared" si="175"/>
        <v/>
      </c>
      <c r="AB109" s="62" t="str">
        <f t="shared" si="117"/>
        <v/>
      </c>
      <c r="AC109" s="64" t="str">
        <f t="shared" si="118"/>
        <v>ZX37878</v>
      </c>
      <c r="AD109" s="64" t="str">
        <f t="shared" si="176"/>
        <v/>
      </c>
      <c r="AE109" s="64" t="str">
        <f t="shared" si="161"/>
        <v/>
      </c>
      <c r="AF109" s="62" t="str">
        <f t="shared" si="120"/>
        <v>ZX37879</v>
      </c>
      <c r="AG109" s="62" t="str">
        <f t="shared" si="177"/>
        <v/>
      </c>
      <c r="AH109" s="62" t="str">
        <f t="shared" si="122"/>
        <v/>
      </c>
      <c r="AI109" s="64" t="str">
        <f t="shared" si="123"/>
        <v>ZX378710</v>
      </c>
      <c r="AJ109" s="64" t="str">
        <f t="shared" si="178"/>
        <v/>
      </c>
      <c r="AK109" s="64" t="str">
        <f t="shared" si="162"/>
        <v/>
      </c>
      <c r="AL109" s="62" t="str">
        <f t="shared" si="125"/>
        <v>ZX378711</v>
      </c>
      <c r="AM109" s="62" t="str">
        <f t="shared" si="179"/>
        <v/>
      </c>
      <c r="AN109" s="62" t="str">
        <f t="shared" si="127"/>
        <v/>
      </c>
      <c r="AO109" s="64" t="str">
        <f t="shared" si="128"/>
        <v>ZX378712</v>
      </c>
      <c r="AP109" s="64" t="str">
        <f t="shared" si="180"/>
        <v/>
      </c>
      <c r="AQ109" s="64" t="str">
        <f t="shared" si="163"/>
        <v/>
      </c>
      <c r="AR109" s="62" t="str">
        <f t="shared" si="130"/>
        <v>ZX378713</v>
      </c>
      <c r="AS109" s="62" t="str">
        <f t="shared" si="181"/>
        <v/>
      </c>
      <c r="AT109" s="62" t="str">
        <f t="shared" si="132"/>
        <v/>
      </c>
      <c r="AU109" s="64" t="str">
        <f t="shared" si="133"/>
        <v>ZX378714</v>
      </c>
      <c r="AV109" s="64" t="str">
        <f t="shared" si="182"/>
        <v/>
      </c>
      <c r="AW109" s="64" t="str">
        <f t="shared" si="164"/>
        <v/>
      </c>
      <c r="AX109" s="62" t="str">
        <f t="shared" si="135"/>
        <v>ZX378715</v>
      </c>
      <c r="AY109" s="62" t="str">
        <f t="shared" si="183"/>
        <v/>
      </c>
      <c r="AZ109" s="62" t="str">
        <f t="shared" si="137"/>
        <v/>
      </c>
      <c r="BA109" s="64" t="str">
        <f t="shared" si="138"/>
        <v>ZX378716</v>
      </c>
      <c r="BB109" s="64" t="str">
        <f t="shared" si="184"/>
        <v/>
      </c>
      <c r="BC109" s="64" t="str">
        <f t="shared" si="165"/>
        <v/>
      </c>
      <c r="BD109" s="62" t="str">
        <f t="shared" si="140"/>
        <v>ZX378717</v>
      </c>
      <c r="BE109" s="62" t="str">
        <f t="shared" si="185"/>
        <v/>
      </c>
      <c r="BF109" s="62" t="str">
        <f t="shared" si="142"/>
        <v/>
      </c>
      <c r="BG109" s="64" t="str">
        <f t="shared" si="143"/>
        <v>ZX378718</v>
      </c>
      <c r="BH109" s="64" t="str">
        <f t="shared" si="186"/>
        <v/>
      </c>
      <c r="BI109" s="64" t="str">
        <f t="shared" si="166"/>
        <v/>
      </c>
      <c r="BJ109" s="62" t="str">
        <f t="shared" si="145"/>
        <v>ZX378719</v>
      </c>
      <c r="BK109" s="62" t="str">
        <f t="shared" si="187"/>
        <v/>
      </c>
      <c r="BL109" s="62" t="str">
        <f t="shared" si="147"/>
        <v/>
      </c>
      <c r="BM109" s="64" t="str">
        <f t="shared" si="148"/>
        <v>ZX378720</v>
      </c>
      <c r="BN109" s="64" t="str">
        <f t="shared" si="188"/>
        <v/>
      </c>
      <c r="BO109" s="64" t="str">
        <f t="shared" si="156"/>
        <v/>
      </c>
      <c r="BQ109" s="59">
        <v>109.1</v>
      </c>
      <c r="BR109" s="80" t="e">
        <f>IF($CA$2="ja",IF(#REF!="Visueel",#REF!,"data"),#REF!)</f>
        <v>#REF!</v>
      </c>
      <c r="BS109" s="59" t="e">
        <f>#REF!</f>
        <v>#REF!</v>
      </c>
      <c r="BT109" s="56">
        <f t="shared" si="158"/>
        <v>55.1</v>
      </c>
      <c r="BU109" s="57" t="e">
        <f t="shared" si="99"/>
        <v>#REF!</v>
      </c>
      <c r="BV109" s="56">
        <f>COUNTIF(BU109:BU998,BU109)</f>
        <v>890</v>
      </c>
      <c r="BW109" s="57" t="e">
        <f t="shared" si="167"/>
        <v>#REF!</v>
      </c>
      <c r="BX109" s="57" t="e">
        <f t="shared" si="100"/>
        <v>#REF!</v>
      </c>
    </row>
    <row r="110" spans="1:76" x14ac:dyDescent="0.2">
      <c r="A110" s="73" t="str">
        <f>'124'!F111</f>
        <v>ZX3788</v>
      </c>
      <c r="B110" s="71" t="str">
        <f t="shared" si="150"/>
        <v>-</v>
      </c>
      <c r="C110" s="74" t="str">
        <f t="shared" si="151"/>
        <v>-</v>
      </c>
      <c r="D110" s="74" t="str">
        <f t="shared" si="152"/>
        <v/>
      </c>
      <c r="E110" s="74" t="str">
        <f t="shared" si="101"/>
        <v>-</v>
      </c>
      <c r="F110" s="74" t="str">
        <f t="shared" si="168"/>
        <v/>
      </c>
      <c r="G110" s="74" t="str">
        <f t="shared" si="153"/>
        <v/>
      </c>
      <c r="H110" s="62" t="str">
        <f t="shared" si="154"/>
        <v>ZX37881</v>
      </c>
      <c r="I110" s="62" t="str">
        <f t="shared" si="169"/>
        <v/>
      </c>
      <c r="J110" s="62"/>
      <c r="K110" s="64" t="str">
        <f t="shared" si="104"/>
        <v>ZX37882</v>
      </c>
      <c r="L110" s="64" t="str">
        <f t="shared" si="170"/>
        <v/>
      </c>
      <c r="M110" s="64" t="str">
        <f t="shared" si="155"/>
        <v/>
      </c>
      <c r="N110" s="62" t="str">
        <f t="shared" si="106"/>
        <v>ZX37883</v>
      </c>
      <c r="O110" s="62" t="str">
        <f t="shared" si="171"/>
        <v/>
      </c>
      <c r="P110" s="62" t="str">
        <f t="shared" si="157"/>
        <v/>
      </c>
      <c r="Q110" s="64" t="str">
        <f t="shared" si="108"/>
        <v>ZX37884</v>
      </c>
      <c r="R110" s="64" t="str">
        <f t="shared" si="172"/>
        <v/>
      </c>
      <c r="S110" s="64" t="str">
        <f t="shared" si="159"/>
        <v/>
      </c>
      <c r="T110" s="62" t="str">
        <f t="shared" si="110"/>
        <v>ZX37885</v>
      </c>
      <c r="U110" s="62" t="str">
        <f t="shared" si="173"/>
        <v/>
      </c>
      <c r="V110" s="62" t="str">
        <f t="shared" si="112"/>
        <v/>
      </c>
      <c r="W110" s="64" t="str">
        <f t="shared" si="113"/>
        <v>ZX37886</v>
      </c>
      <c r="X110" s="64" t="str">
        <f t="shared" si="174"/>
        <v/>
      </c>
      <c r="Y110" s="64" t="str">
        <f t="shared" si="160"/>
        <v/>
      </c>
      <c r="Z110" s="62" t="str">
        <f t="shared" si="115"/>
        <v>ZX37887</v>
      </c>
      <c r="AA110" s="62" t="str">
        <f t="shared" si="175"/>
        <v/>
      </c>
      <c r="AB110" s="62" t="str">
        <f t="shared" si="117"/>
        <v/>
      </c>
      <c r="AC110" s="64" t="str">
        <f t="shared" si="118"/>
        <v>ZX37888</v>
      </c>
      <c r="AD110" s="64" t="str">
        <f t="shared" si="176"/>
        <v/>
      </c>
      <c r="AE110" s="64" t="str">
        <f t="shared" si="161"/>
        <v/>
      </c>
      <c r="AF110" s="62" t="str">
        <f t="shared" si="120"/>
        <v>ZX37889</v>
      </c>
      <c r="AG110" s="62" t="str">
        <f t="shared" si="177"/>
        <v/>
      </c>
      <c r="AH110" s="62" t="str">
        <f t="shared" si="122"/>
        <v/>
      </c>
      <c r="AI110" s="64" t="str">
        <f t="shared" si="123"/>
        <v>ZX378810</v>
      </c>
      <c r="AJ110" s="64" t="str">
        <f t="shared" si="178"/>
        <v/>
      </c>
      <c r="AK110" s="64" t="str">
        <f t="shared" si="162"/>
        <v/>
      </c>
      <c r="AL110" s="62" t="str">
        <f t="shared" si="125"/>
        <v>ZX378811</v>
      </c>
      <c r="AM110" s="62" t="str">
        <f t="shared" si="179"/>
        <v/>
      </c>
      <c r="AN110" s="62" t="str">
        <f t="shared" si="127"/>
        <v/>
      </c>
      <c r="AO110" s="64" t="str">
        <f t="shared" si="128"/>
        <v>ZX378812</v>
      </c>
      <c r="AP110" s="64" t="str">
        <f t="shared" si="180"/>
        <v/>
      </c>
      <c r="AQ110" s="64" t="str">
        <f t="shared" si="163"/>
        <v/>
      </c>
      <c r="AR110" s="62" t="str">
        <f t="shared" si="130"/>
        <v>ZX378813</v>
      </c>
      <c r="AS110" s="62" t="str">
        <f t="shared" si="181"/>
        <v/>
      </c>
      <c r="AT110" s="62" t="str">
        <f t="shared" si="132"/>
        <v/>
      </c>
      <c r="AU110" s="64" t="str">
        <f t="shared" si="133"/>
        <v>ZX378814</v>
      </c>
      <c r="AV110" s="64" t="str">
        <f t="shared" si="182"/>
        <v/>
      </c>
      <c r="AW110" s="64" t="str">
        <f t="shared" si="164"/>
        <v/>
      </c>
      <c r="AX110" s="62" t="str">
        <f t="shared" si="135"/>
        <v>ZX378815</v>
      </c>
      <c r="AY110" s="62" t="str">
        <f t="shared" si="183"/>
        <v/>
      </c>
      <c r="AZ110" s="62" t="str">
        <f t="shared" si="137"/>
        <v/>
      </c>
      <c r="BA110" s="64" t="str">
        <f t="shared" si="138"/>
        <v>ZX378816</v>
      </c>
      <c r="BB110" s="64" t="str">
        <f t="shared" si="184"/>
        <v/>
      </c>
      <c r="BC110" s="64" t="str">
        <f t="shared" si="165"/>
        <v/>
      </c>
      <c r="BD110" s="62" t="str">
        <f t="shared" si="140"/>
        <v>ZX378817</v>
      </c>
      <c r="BE110" s="62" t="str">
        <f t="shared" si="185"/>
        <v/>
      </c>
      <c r="BF110" s="62" t="str">
        <f t="shared" si="142"/>
        <v/>
      </c>
      <c r="BG110" s="64" t="str">
        <f t="shared" si="143"/>
        <v>ZX378818</v>
      </c>
      <c r="BH110" s="64" t="str">
        <f t="shared" si="186"/>
        <v/>
      </c>
      <c r="BI110" s="64" t="str">
        <f t="shared" si="166"/>
        <v/>
      </c>
      <c r="BJ110" s="62" t="str">
        <f t="shared" si="145"/>
        <v>ZX378819</v>
      </c>
      <c r="BK110" s="62" t="str">
        <f t="shared" si="187"/>
        <v/>
      </c>
      <c r="BL110" s="62" t="str">
        <f t="shared" si="147"/>
        <v/>
      </c>
      <c r="BM110" s="64" t="str">
        <f t="shared" si="148"/>
        <v>ZX378820</v>
      </c>
      <c r="BN110" s="64" t="str">
        <f t="shared" si="188"/>
        <v/>
      </c>
      <c r="BO110" s="64" t="str">
        <f t="shared" si="156"/>
        <v/>
      </c>
      <c r="BQ110" s="59">
        <v>110.1</v>
      </c>
      <c r="BR110" s="80" t="e">
        <f>IF($CA$2="ja",IF(#REF!="Visueel",#REF!,"data"),#REF!)</f>
        <v>#REF!</v>
      </c>
      <c r="BS110" s="59" t="e">
        <f>#REF!</f>
        <v>#REF!</v>
      </c>
      <c r="BT110" s="56">
        <f t="shared" si="158"/>
        <v>55.2</v>
      </c>
      <c r="BU110" s="57" t="e">
        <f t="shared" si="99"/>
        <v>#REF!</v>
      </c>
      <c r="BV110" s="56">
        <f>COUNTIF(BU110:BU998,BU110)</f>
        <v>889</v>
      </c>
      <c r="BW110" s="57" t="e">
        <f t="shared" si="167"/>
        <v>#REF!</v>
      </c>
      <c r="BX110" s="57" t="e">
        <f t="shared" si="100"/>
        <v>#REF!</v>
      </c>
    </row>
    <row r="111" spans="1:76" x14ac:dyDescent="0.2">
      <c r="A111" s="73" t="str">
        <f>'124'!F112</f>
        <v>ZX3789</v>
      </c>
      <c r="B111" s="71" t="str">
        <f t="shared" si="150"/>
        <v>-</v>
      </c>
      <c r="C111" s="74" t="str">
        <f t="shared" si="151"/>
        <v>-</v>
      </c>
      <c r="D111" s="74" t="str">
        <f t="shared" si="152"/>
        <v/>
      </c>
      <c r="E111" s="74" t="str">
        <f t="shared" si="101"/>
        <v>-</v>
      </c>
      <c r="F111" s="74" t="str">
        <f t="shared" si="168"/>
        <v/>
      </c>
      <c r="G111" s="74" t="str">
        <f t="shared" si="153"/>
        <v/>
      </c>
      <c r="H111" s="62" t="str">
        <f t="shared" si="154"/>
        <v>ZX37891</v>
      </c>
      <c r="I111" s="62" t="str">
        <f t="shared" si="169"/>
        <v/>
      </c>
      <c r="J111" s="62"/>
      <c r="K111" s="64" t="str">
        <f t="shared" si="104"/>
        <v>ZX37892</v>
      </c>
      <c r="L111" s="64" t="str">
        <f t="shared" si="170"/>
        <v/>
      </c>
      <c r="M111" s="64" t="str">
        <f t="shared" si="155"/>
        <v/>
      </c>
      <c r="N111" s="62" t="str">
        <f t="shared" si="106"/>
        <v>ZX37893</v>
      </c>
      <c r="O111" s="62" t="str">
        <f t="shared" si="171"/>
        <v/>
      </c>
      <c r="P111" s="62" t="str">
        <f t="shared" si="157"/>
        <v/>
      </c>
      <c r="Q111" s="64" t="str">
        <f t="shared" si="108"/>
        <v>ZX37894</v>
      </c>
      <c r="R111" s="64" t="str">
        <f t="shared" si="172"/>
        <v/>
      </c>
      <c r="S111" s="64" t="str">
        <f t="shared" si="159"/>
        <v/>
      </c>
      <c r="T111" s="62" t="str">
        <f t="shared" si="110"/>
        <v>ZX37895</v>
      </c>
      <c r="U111" s="62" t="str">
        <f t="shared" si="173"/>
        <v/>
      </c>
      <c r="V111" s="62" t="str">
        <f t="shared" si="112"/>
        <v/>
      </c>
      <c r="W111" s="64" t="str">
        <f t="shared" si="113"/>
        <v>ZX37896</v>
      </c>
      <c r="X111" s="64" t="str">
        <f t="shared" si="174"/>
        <v/>
      </c>
      <c r="Y111" s="64" t="str">
        <f t="shared" si="160"/>
        <v/>
      </c>
      <c r="Z111" s="62" t="str">
        <f t="shared" si="115"/>
        <v>ZX37897</v>
      </c>
      <c r="AA111" s="62" t="str">
        <f t="shared" si="175"/>
        <v/>
      </c>
      <c r="AB111" s="62" t="str">
        <f t="shared" si="117"/>
        <v/>
      </c>
      <c r="AC111" s="64" t="str">
        <f t="shared" si="118"/>
        <v>ZX37898</v>
      </c>
      <c r="AD111" s="64" t="str">
        <f t="shared" si="176"/>
        <v/>
      </c>
      <c r="AE111" s="64" t="str">
        <f t="shared" si="161"/>
        <v/>
      </c>
      <c r="AF111" s="62" t="str">
        <f t="shared" si="120"/>
        <v>ZX37899</v>
      </c>
      <c r="AG111" s="62" t="str">
        <f t="shared" si="177"/>
        <v/>
      </c>
      <c r="AH111" s="62" t="str">
        <f t="shared" si="122"/>
        <v/>
      </c>
      <c r="AI111" s="64" t="str">
        <f t="shared" si="123"/>
        <v>ZX378910</v>
      </c>
      <c r="AJ111" s="64" t="str">
        <f t="shared" si="178"/>
        <v/>
      </c>
      <c r="AK111" s="64" t="str">
        <f t="shared" si="162"/>
        <v/>
      </c>
      <c r="AL111" s="62" t="str">
        <f t="shared" si="125"/>
        <v>ZX378911</v>
      </c>
      <c r="AM111" s="62" t="str">
        <f t="shared" si="179"/>
        <v/>
      </c>
      <c r="AN111" s="62" t="str">
        <f t="shared" si="127"/>
        <v/>
      </c>
      <c r="AO111" s="64" t="str">
        <f t="shared" si="128"/>
        <v>ZX378912</v>
      </c>
      <c r="AP111" s="64" t="str">
        <f t="shared" si="180"/>
        <v/>
      </c>
      <c r="AQ111" s="64" t="str">
        <f t="shared" si="163"/>
        <v/>
      </c>
      <c r="AR111" s="62" t="str">
        <f t="shared" si="130"/>
        <v>ZX378913</v>
      </c>
      <c r="AS111" s="62" t="str">
        <f t="shared" si="181"/>
        <v/>
      </c>
      <c r="AT111" s="62" t="str">
        <f t="shared" si="132"/>
        <v/>
      </c>
      <c r="AU111" s="64" t="str">
        <f t="shared" si="133"/>
        <v>ZX378914</v>
      </c>
      <c r="AV111" s="64" t="str">
        <f t="shared" si="182"/>
        <v/>
      </c>
      <c r="AW111" s="64" t="str">
        <f t="shared" si="164"/>
        <v/>
      </c>
      <c r="AX111" s="62" t="str">
        <f t="shared" si="135"/>
        <v>ZX378915</v>
      </c>
      <c r="AY111" s="62" t="str">
        <f t="shared" si="183"/>
        <v/>
      </c>
      <c r="AZ111" s="62" t="str">
        <f t="shared" si="137"/>
        <v/>
      </c>
      <c r="BA111" s="64" t="str">
        <f t="shared" si="138"/>
        <v>ZX378916</v>
      </c>
      <c r="BB111" s="64" t="str">
        <f t="shared" si="184"/>
        <v/>
      </c>
      <c r="BC111" s="64" t="str">
        <f t="shared" si="165"/>
        <v/>
      </c>
      <c r="BD111" s="62" t="str">
        <f t="shared" si="140"/>
        <v>ZX378917</v>
      </c>
      <c r="BE111" s="62" t="str">
        <f t="shared" si="185"/>
        <v/>
      </c>
      <c r="BF111" s="62" t="str">
        <f t="shared" si="142"/>
        <v/>
      </c>
      <c r="BG111" s="64" t="str">
        <f t="shared" si="143"/>
        <v>ZX378918</v>
      </c>
      <c r="BH111" s="64" t="str">
        <f t="shared" si="186"/>
        <v/>
      </c>
      <c r="BI111" s="64" t="str">
        <f t="shared" si="166"/>
        <v/>
      </c>
      <c r="BJ111" s="62" t="str">
        <f t="shared" si="145"/>
        <v>ZX378919</v>
      </c>
      <c r="BK111" s="62" t="str">
        <f t="shared" si="187"/>
        <v/>
      </c>
      <c r="BL111" s="62" t="str">
        <f t="shared" si="147"/>
        <v/>
      </c>
      <c r="BM111" s="64" t="str">
        <f t="shared" si="148"/>
        <v>ZX378920</v>
      </c>
      <c r="BN111" s="64" t="str">
        <f t="shared" si="188"/>
        <v/>
      </c>
      <c r="BO111" s="64" t="str">
        <f t="shared" si="156"/>
        <v/>
      </c>
      <c r="BQ111" s="59">
        <v>111.1</v>
      </c>
      <c r="BR111" s="80" t="e">
        <f>IF($CA$2="ja",IF(#REF!="Visueel",#REF!,"data"),#REF!)</f>
        <v>#REF!</v>
      </c>
      <c r="BS111" s="59" t="e">
        <f>#REF!</f>
        <v>#REF!</v>
      </c>
      <c r="BT111" s="56">
        <f t="shared" si="158"/>
        <v>56.1</v>
      </c>
      <c r="BU111" s="57" t="e">
        <f t="shared" si="99"/>
        <v>#REF!</v>
      </c>
      <c r="BV111" s="56">
        <f>COUNTIF(BU111:BU998,BU111)</f>
        <v>888</v>
      </c>
      <c r="BW111" s="57" t="e">
        <f t="shared" si="167"/>
        <v>#REF!</v>
      </c>
      <c r="BX111" s="57" t="e">
        <f t="shared" si="100"/>
        <v>#REF!</v>
      </c>
    </row>
    <row r="112" spans="1:76" x14ac:dyDescent="0.2">
      <c r="A112" s="73" t="str">
        <f>'124'!F113</f>
        <v>ZX3790</v>
      </c>
      <c r="B112" s="71" t="str">
        <f t="shared" si="150"/>
        <v>-</v>
      </c>
      <c r="C112" s="74" t="str">
        <f t="shared" si="151"/>
        <v>-</v>
      </c>
      <c r="D112" s="74" t="str">
        <f t="shared" si="152"/>
        <v/>
      </c>
      <c r="E112" s="74" t="str">
        <f t="shared" si="101"/>
        <v>-</v>
      </c>
      <c r="F112" s="74" t="str">
        <f t="shared" si="168"/>
        <v/>
      </c>
      <c r="G112" s="74" t="str">
        <f t="shared" si="153"/>
        <v/>
      </c>
      <c r="H112" s="62" t="str">
        <f t="shared" si="154"/>
        <v>ZX37901</v>
      </c>
      <c r="I112" s="62" t="str">
        <f t="shared" si="169"/>
        <v/>
      </c>
      <c r="J112" s="62"/>
      <c r="K112" s="64" t="str">
        <f t="shared" si="104"/>
        <v>ZX37902</v>
      </c>
      <c r="L112" s="64" t="str">
        <f t="shared" si="170"/>
        <v/>
      </c>
      <c r="M112" s="64" t="str">
        <f t="shared" si="155"/>
        <v/>
      </c>
      <c r="N112" s="62" t="str">
        <f t="shared" si="106"/>
        <v>ZX37903</v>
      </c>
      <c r="O112" s="62" t="str">
        <f t="shared" si="171"/>
        <v/>
      </c>
      <c r="P112" s="62" t="str">
        <f t="shared" si="157"/>
        <v/>
      </c>
      <c r="Q112" s="64" t="str">
        <f t="shared" si="108"/>
        <v>ZX37904</v>
      </c>
      <c r="R112" s="64" t="str">
        <f t="shared" si="172"/>
        <v/>
      </c>
      <c r="S112" s="64" t="str">
        <f t="shared" si="159"/>
        <v/>
      </c>
      <c r="T112" s="62" t="str">
        <f t="shared" si="110"/>
        <v>ZX37905</v>
      </c>
      <c r="U112" s="62" t="str">
        <f t="shared" si="173"/>
        <v/>
      </c>
      <c r="V112" s="62" t="str">
        <f t="shared" si="112"/>
        <v/>
      </c>
      <c r="W112" s="64" t="str">
        <f t="shared" si="113"/>
        <v>ZX37906</v>
      </c>
      <c r="X112" s="64" t="str">
        <f t="shared" si="174"/>
        <v/>
      </c>
      <c r="Y112" s="64" t="str">
        <f t="shared" si="160"/>
        <v/>
      </c>
      <c r="Z112" s="62" t="str">
        <f t="shared" si="115"/>
        <v>ZX37907</v>
      </c>
      <c r="AA112" s="62" t="str">
        <f t="shared" si="175"/>
        <v/>
      </c>
      <c r="AB112" s="62" t="str">
        <f t="shared" si="117"/>
        <v/>
      </c>
      <c r="AC112" s="64" t="str">
        <f t="shared" si="118"/>
        <v>ZX37908</v>
      </c>
      <c r="AD112" s="64" t="str">
        <f t="shared" si="176"/>
        <v/>
      </c>
      <c r="AE112" s="64" t="str">
        <f t="shared" si="161"/>
        <v/>
      </c>
      <c r="AF112" s="62" t="str">
        <f t="shared" si="120"/>
        <v>ZX37909</v>
      </c>
      <c r="AG112" s="62" t="str">
        <f t="shared" si="177"/>
        <v/>
      </c>
      <c r="AH112" s="62" t="str">
        <f t="shared" si="122"/>
        <v/>
      </c>
      <c r="AI112" s="64" t="str">
        <f t="shared" si="123"/>
        <v>ZX379010</v>
      </c>
      <c r="AJ112" s="64" t="str">
        <f t="shared" si="178"/>
        <v/>
      </c>
      <c r="AK112" s="64" t="str">
        <f t="shared" si="162"/>
        <v/>
      </c>
      <c r="AL112" s="62" t="str">
        <f t="shared" si="125"/>
        <v>ZX379011</v>
      </c>
      <c r="AM112" s="62" t="str">
        <f t="shared" si="179"/>
        <v/>
      </c>
      <c r="AN112" s="62" t="str">
        <f t="shared" si="127"/>
        <v/>
      </c>
      <c r="AO112" s="64" t="str">
        <f t="shared" si="128"/>
        <v>ZX379012</v>
      </c>
      <c r="AP112" s="64" t="str">
        <f t="shared" si="180"/>
        <v/>
      </c>
      <c r="AQ112" s="64" t="str">
        <f t="shared" si="163"/>
        <v/>
      </c>
      <c r="AR112" s="62" t="str">
        <f t="shared" si="130"/>
        <v>ZX379013</v>
      </c>
      <c r="AS112" s="62" t="str">
        <f t="shared" si="181"/>
        <v/>
      </c>
      <c r="AT112" s="62" t="str">
        <f t="shared" si="132"/>
        <v/>
      </c>
      <c r="AU112" s="64" t="str">
        <f t="shared" si="133"/>
        <v>ZX379014</v>
      </c>
      <c r="AV112" s="64" t="str">
        <f t="shared" si="182"/>
        <v/>
      </c>
      <c r="AW112" s="64" t="str">
        <f t="shared" si="164"/>
        <v/>
      </c>
      <c r="AX112" s="62" t="str">
        <f t="shared" si="135"/>
        <v>ZX379015</v>
      </c>
      <c r="AY112" s="62" t="str">
        <f t="shared" si="183"/>
        <v/>
      </c>
      <c r="AZ112" s="62" t="str">
        <f t="shared" si="137"/>
        <v/>
      </c>
      <c r="BA112" s="64" t="str">
        <f t="shared" si="138"/>
        <v>ZX379016</v>
      </c>
      <c r="BB112" s="64" t="str">
        <f t="shared" si="184"/>
        <v/>
      </c>
      <c r="BC112" s="64" t="str">
        <f t="shared" si="165"/>
        <v/>
      </c>
      <c r="BD112" s="62" t="str">
        <f t="shared" si="140"/>
        <v>ZX379017</v>
      </c>
      <c r="BE112" s="62" t="str">
        <f t="shared" si="185"/>
        <v/>
      </c>
      <c r="BF112" s="62" t="str">
        <f t="shared" si="142"/>
        <v/>
      </c>
      <c r="BG112" s="64" t="str">
        <f t="shared" si="143"/>
        <v>ZX379018</v>
      </c>
      <c r="BH112" s="64" t="str">
        <f t="shared" si="186"/>
        <v/>
      </c>
      <c r="BI112" s="64" t="str">
        <f t="shared" si="166"/>
        <v/>
      </c>
      <c r="BJ112" s="62" t="str">
        <f t="shared" si="145"/>
        <v>ZX379019</v>
      </c>
      <c r="BK112" s="62" t="str">
        <f t="shared" si="187"/>
        <v/>
      </c>
      <c r="BL112" s="62" t="str">
        <f t="shared" si="147"/>
        <v/>
      </c>
      <c r="BM112" s="64" t="str">
        <f t="shared" si="148"/>
        <v>ZX379020</v>
      </c>
      <c r="BN112" s="64" t="str">
        <f t="shared" si="188"/>
        <v/>
      </c>
      <c r="BO112" s="64" t="str">
        <f t="shared" si="156"/>
        <v/>
      </c>
      <c r="BQ112" s="59">
        <v>112.1</v>
      </c>
      <c r="BR112" s="80" t="e">
        <f>IF($CA$2="ja",IF(#REF!="Visueel",#REF!,"data"),#REF!)</f>
        <v>#REF!</v>
      </c>
      <c r="BS112" s="59" t="e">
        <f>#REF!</f>
        <v>#REF!</v>
      </c>
      <c r="BT112" s="56">
        <f t="shared" si="158"/>
        <v>56.2</v>
      </c>
      <c r="BU112" s="57" t="e">
        <f t="shared" si="99"/>
        <v>#REF!</v>
      </c>
      <c r="BV112" s="56">
        <f>COUNTIF(BU112:BU998,BU112)</f>
        <v>887</v>
      </c>
      <c r="BW112" s="57" t="e">
        <f t="shared" si="167"/>
        <v>#REF!</v>
      </c>
      <c r="BX112" s="57" t="e">
        <f t="shared" si="100"/>
        <v>#REF!</v>
      </c>
    </row>
    <row r="113" spans="1:76" x14ac:dyDescent="0.2">
      <c r="A113" s="73" t="str">
        <f>'124'!F114</f>
        <v>ZX3790</v>
      </c>
      <c r="B113" s="71" t="str">
        <f t="shared" si="150"/>
        <v>-</v>
      </c>
      <c r="C113" s="74" t="str">
        <f t="shared" si="151"/>
        <v>-</v>
      </c>
      <c r="D113" s="74" t="str">
        <f t="shared" si="152"/>
        <v/>
      </c>
      <c r="E113" s="74" t="str">
        <f t="shared" si="101"/>
        <v>-</v>
      </c>
      <c r="F113" s="74" t="str">
        <f t="shared" si="168"/>
        <v/>
      </c>
      <c r="G113" s="74" t="str">
        <f t="shared" si="153"/>
        <v/>
      </c>
      <c r="H113" s="62" t="str">
        <f t="shared" si="154"/>
        <v>ZX37901</v>
      </c>
      <c r="I113" s="62" t="str">
        <f t="shared" si="169"/>
        <v/>
      </c>
      <c r="J113" s="62"/>
      <c r="K113" s="64" t="str">
        <f t="shared" si="104"/>
        <v>ZX37902</v>
      </c>
      <c r="L113" s="64" t="str">
        <f t="shared" si="170"/>
        <v/>
      </c>
      <c r="M113" s="64" t="str">
        <f t="shared" si="155"/>
        <v/>
      </c>
      <c r="N113" s="62" t="str">
        <f t="shared" si="106"/>
        <v>ZX37903</v>
      </c>
      <c r="O113" s="62" t="str">
        <f t="shared" si="171"/>
        <v/>
      </c>
      <c r="P113" s="62" t="str">
        <f t="shared" si="157"/>
        <v/>
      </c>
      <c r="Q113" s="64" t="str">
        <f t="shared" si="108"/>
        <v>ZX37904</v>
      </c>
      <c r="R113" s="64" t="str">
        <f t="shared" si="172"/>
        <v/>
      </c>
      <c r="S113" s="64" t="str">
        <f t="shared" si="159"/>
        <v/>
      </c>
      <c r="T113" s="62" t="str">
        <f t="shared" si="110"/>
        <v>ZX37905</v>
      </c>
      <c r="U113" s="62" t="str">
        <f t="shared" si="173"/>
        <v/>
      </c>
      <c r="V113" s="62" t="str">
        <f t="shared" si="112"/>
        <v/>
      </c>
      <c r="W113" s="64" t="str">
        <f t="shared" si="113"/>
        <v>ZX37906</v>
      </c>
      <c r="X113" s="64" t="str">
        <f t="shared" si="174"/>
        <v/>
      </c>
      <c r="Y113" s="64" t="str">
        <f t="shared" si="160"/>
        <v/>
      </c>
      <c r="Z113" s="62" t="str">
        <f t="shared" si="115"/>
        <v>ZX37907</v>
      </c>
      <c r="AA113" s="62" t="str">
        <f t="shared" si="175"/>
        <v/>
      </c>
      <c r="AB113" s="62" t="str">
        <f t="shared" si="117"/>
        <v/>
      </c>
      <c r="AC113" s="64" t="str">
        <f t="shared" si="118"/>
        <v>ZX37908</v>
      </c>
      <c r="AD113" s="64" t="str">
        <f t="shared" si="176"/>
        <v/>
      </c>
      <c r="AE113" s="64" t="str">
        <f t="shared" si="161"/>
        <v/>
      </c>
      <c r="AF113" s="62" t="str">
        <f t="shared" si="120"/>
        <v>ZX37909</v>
      </c>
      <c r="AG113" s="62" t="str">
        <f t="shared" si="177"/>
        <v/>
      </c>
      <c r="AH113" s="62" t="str">
        <f t="shared" si="122"/>
        <v/>
      </c>
      <c r="AI113" s="64" t="str">
        <f t="shared" si="123"/>
        <v>ZX379010</v>
      </c>
      <c r="AJ113" s="64" t="str">
        <f t="shared" si="178"/>
        <v/>
      </c>
      <c r="AK113" s="64" t="str">
        <f t="shared" si="162"/>
        <v/>
      </c>
      <c r="AL113" s="62" t="str">
        <f t="shared" si="125"/>
        <v>ZX379011</v>
      </c>
      <c r="AM113" s="62" t="str">
        <f t="shared" si="179"/>
        <v/>
      </c>
      <c r="AN113" s="62" t="str">
        <f t="shared" si="127"/>
        <v/>
      </c>
      <c r="AO113" s="64" t="str">
        <f t="shared" si="128"/>
        <v>ZX379012</v>
      </c>
      <c r="AP113" s="64" t="str">
        <f t="shared" si="180"/>
        <v/>
      </c>
      <c r="AQ113" s="64" t="str">
        <f t="shared" si="163"/>
        <v/>
      </c>
      <c r="AR113" s="62" t="str">
        <f t="shared" si="130"/>
        <v>ZX379013</v>
      </c>
      <c r="AS113" s="62" t="str">
        <f t="shared" si="181"/>
        <v/>
      </c>
      <c r="AT113" s="62" t="str">
        <f t="shared" si="132"/>
        <v/>
      </c>
      <c r="AU113" s="64" t="str">
        <f t="shared" si="133"/>
        <v>ZX379014</v>
      </c>
      <c r="AV113" s="64" t="str">
        <f t="shared" si="182"/>
        <v/>
      </c>
      <c r="AW113" s="64" t="str">
        <f t="shared" si="164"/>
        <v/>
      </c>
      <c r="AX113" s="62" t="str">
        <f t="shared" si="135"/>
        <v>ZX379015</v>
      </c>
      <c r="AY113" s="62" t="str">
        <f t="shared" si="183"/>
        <v/>
      </c>
      <c r="AZ113" s="62" t="str">
        <f t="shared" si="137"/>
        <v/>
      </c>
      <c r="BA113" s="64" t="str">
        <f t="shared" si="138"/>
        <v>ZX379016</v>
      </c>
      <c r="BB113" s="64" t="str">
        <f t="shared" si="184"/>
        <v/>
      </c>
      <c r="BC113" s="64" t="str">
        <f t="shared" si="165"/>
        <v/>
      </c>
      <c r="BD113" s="62" t="str">
        <f t="shared" si="140"/>
        <v>ZX379017</v>
      </c>
      <c r="BE113" s="62" t="str">
        <f t="shared" si="185"/>
        <v/>
      </c>
      <c r="BF113" s="62" t="str">
        <f t="shared" si="142"/>
        <v/>
      </c>
      <c r="BG113" s="64" t="str">
        <f t="shared" si="143"/>
        <v>ZX379018</v>
      </c>
      <c r="BH113" s="64" t="str">
        <f t="shared" si="186"/>
        <v/>
      </c>
      <c r="BI113" s="64" t="str">
        <f t="shared" si="166"/>
        <v/>
      </c>
      <c r="BJ113" s="62" t="str">
        <f t="shared" si="145"/>
        <v>ZX379019</v>
      </c>
      <c r="BK113" s="62" t="str">
        <f t="shared" si="187"/>
        <v/>
      </c>
      <c r="BL113" s="62" t="str">
        <f t="shared" si="147"/>
        <v/>
      </c>
      <c r="BM113" s="64" t="str">
        <f t="shared" si="148"/>
        <v>ZX379020</v>
      </c>
      <c r="BN113" s="64" t="str">
        <f t="shared" si="188"/>
        <v/>
      </c>
      <c r="BO113" s="64" t="str">
        <f t="shared" si="156"/>
        <v/>
      </c>
      <c r="BQ113" s="59">
        <v>113.1</v>
      </c>
      <c r="BR113" s="80" t="e">
        <f>IF($CA$2="ja",IF(#REF!="Visueel",#REF!,"data"),#REF!)</f>
        <v>#REF!</v>
      </c>
      <c r="BS113" s="59" t="e">
        <f>#REF!</f>
        <v>#REF!</v>
      </c>
      <c r="BT113" s="56">
        <f t="shared" si="158"/>
        <v>57.1</v>
      </c>
      <c r="BU113" s="57" t="e">
        <f t="shared" si="99"/>
        <v>#REF!</v>
      </c>
      <c r="BV113" s="56">
        <f>COUNTIF(BU113:BU998,BU113)</f>
        <v>886</v>
      </c>
      <c r="BW113" s="57" t="e">
        <f t="shared" si="167"/>
        <v>#REF!</v>
      </c>
      <c r="BX113" s="57" t="e">
        <f t="shared" si="100"/>
        <v>#REF!</v>
      </c>
    </row>
    <row r="114" spans="1:76" x14ac:dyDescent="0.2">
      <c r="A114" s="73" t="str">
        <f>'124'!F115</f>
        <v>ZX3791</v>
      </c>
      <c r="B114" s="71" t="str">
        <f t="shared" si="150"/>
        <v>-</v>
      </c>
      <c r="C114" s="74" t="str">
        <f t="shared" si="151"/>
        <v>-</v>
      </c>
      <c r="D114" s="74" t="str">
        <f t="shared" si="152"/>
        <v/>
      </c>
      <c r="E114" s="74" t="str">
        <f t="shared" si="101"/>
        <v>-</v>
      </c>
      <c r="F114" s="74" t="str">
        <f t="shared" si="168"/>
        <v/>
      </c>
      <c r="G114" s="74" t="str">
        <f t="shared" si="153"/>
        <v/>
      </c>
      <c r="H114" s="62" t="str">
        <f t="shared" si="154"/>
        <v>ZX37911</v>
      </c>
      <c r="I114" s="62" t="str">
        <f t="shared" si="169"/>
        <v/>
      </c>
      <c r="J114" s="62"/>
      <c r="K114" s="64" t="str">
        <f t="shared" si="104"/>
        <v>ZX37912</v>
      </c>
      <c r="L114" s="64" t="str">
        <f t="shared" si="170"/>
        <v/>
      </c>
      <c r="M114" s="64" t="str">
        <f t="shared" si="155"/>
        <v/>
      </c>
      <c r="N114" s="62" t="str">
        <f t="shared" si="106"/>
        <v>ZX37913</v>
      </c>
      <c r="O114" s="62" t="str">
        <f t="shared" si="171"/>
        <v/>
      </c>
      <c r="P114" s="62" t="str">
        <f t="shared" si="157"/>
        <v/>
      </c>
      <c r="Q114" s="64" t="str">
        <f t="shared" si="108"/>
        <v>ZX37914</v>
      </c>
      <c r="R114" s="64" t="str">
        <f t="shared" si="172"/>
        <v/>
      </c>
      <c r="S114" s="64" t="str">
        <f t="shared" si="159"/>
        <v/>
      </c>
      <c r="T114" s="62" t="str">
        <f t="shared" si="110"/>
        <v>ZX37915</v>
      </c>
      <c r="U114" s="62" t="str">
        <f t="shared" si="173"/>
        <v/>
      </c>
      <c r="V114" s="62" t="str">
        <f t="shared" si="112"/>
        <v/>
      </c>
      <c r="W114" s="64" t="str">
        <f t="shared" si="113"/>
        <v>ZX37916</v>
      </c>
      <c r="X114" s="64" t="str">
        <f t="shared" si="174"/>
        <v/>
      </c>
      <c r="Y114" s="64" t="str">
        <f t="shared" si="160"/>
        <v/>
      </c>
      <c r="Z114" s="62" t="str">
        <f t="shared" si="115"/>
        <v>ZX37917</v>
      </c>
      <c r="AA114" s="62" t="str">
        <f t="shared" si="175"/>
        <v/>
      </c>
      <c r="AB114" s="62" t="str">
        <f t="shared" si="117"/>
        <v/>
      </c>
      <c r="AC114" s="64" t="str">
        <f t="shared" si="118"/>
        <v>ZX37918</v>
      </c>
      <c r="AD114" s="64" t="str">
        <f t="shared" si="176"/>
        <v/>
      </c>
      <c r="AE114" s="64" t="str">
        <f t="shared" si="161"/>
        <v/>
      </c>
      <c r="AF114" s="62" t="str">
        <f t="shared" si="120"/>
        <v>ZX37919</v>
      </c>
      <c r="AG114" s="62" t="str">
        <f t="shared" si="177"/>
        <v/>
      </c>
      <c r="AH114" s="62" t="str">
        <f t="shared" si="122"/>
        <v/>
      </c>
      <c r="AI114" s="64" t="str">
        <f t="shared" si="123"/>
        <v>ZX379110</v>
      </c>
      <c r="AJ114" s="64" t="str">
        <f t="shared" si="178"/>
        <v/>
      </c>
      <c r="AK114" s="64" t="str">
        <f t="shared" si="162"/>
        <v/>
      </c>
      <c r="AL114" s="62" t="str">
        <f t="shared" si="125"/>
        <v>ZX379111</v>
      </c>
      <c r="AM114" s="62" t="str">
        <f t="shared" si="179"/>
        <v/>
      </c>
      <c r="AN114" s="62" t="str">
        <f t="shared" si="127"/>
        <v/>
      </c>
      <c r="AO114" s="64" t="str">
        <f t="shared" si="128"/>
        <v>ZX379112</v>
      </c>
      <c r="AP114" s="64" t="str">
        <f t="shared" si="180"/>
        <v/>
      </c>
      <c r="AQ114" s="64" t="str">
        <f t="shared" si="163"/>
        <v/>
      </c>
      <c r="AR114" s="62" t="str">
        <f t="shared" si="130"/>
        <v>ZX379113</v>
      </c>
      <c r="AS114" s="62" t="str">
        <f t="shared" si="181"/>
        <v/>
      </c>
      <c r="AT114" s="62" t="str">
        <f t="shared" si="132"/>
        <v/>
      </c>
      <c r="AU114" s="64" t="str">
        <f t="shared" si="133"/>
        <v>ZX379114</v>
      </c>
      <c r="AV114" s="64" t="str">
        <f t="shared" si="182"/>
        <v/>
      </c>
      <c r="AW114" s="64" t="str">
        <f t="shared" si="164"/>
        <v/>
      </c>
      <c r="AX114" s="62" t="str">
        <f t="shared" si="135"/>
        <v>ZX379115</v>
      </c>
      <c r="AY114" s="62" t="str">
        <f t="shared" si="183"/>
        <v/>
      </c>
      <c r="AZ114" s="62" t="str">
        <f t="shared" si="137"/>
        <v/>
      </c>
      <c r="BA114" s="64" t="str">
        <f t="shared" si="138"/>
        <v>ZX379116</v>
      </c>
      <c r="BB114" s="64" t="str">
        <f t="shared" si="184"/>
        <v/>
      </c>
      <c r="BC114" s="64" t="str">
        <f t="shared" si="165"/>
        <v/>
      </c>
      <c r="BD114" s="62" t="str">
        <f t="shared" si="140"/>
        <v>ZX379117</v>
      </c>
      <c r="BE114" s="62" t="str">
        <f t="shared" si="185"/>
        <v/>
      </c>
      <c r="BF114" s="62" t="str">
        <f t="shared" si="142"/>
        <v/>
      </c>
      <c r="BG114" s="64" t="str">
        <f t="shared" si="143"/>
        <v>ZX379118</v>
      </c>
      <c r="BH114" s="64" t="str">
        <f t="shared" si="186"/>
        <v/>
      </c>
      <c r="BI114" s="64" t="str">
        <f t="shared" si="166"/>
        <v/>
      </c>
      <c r="BJ114" s="62" t="str">
        <f t="shared" si="145"/>
        <v>ZX379119</v>
      </c>
      <c r="BK114" s="62" t="str">
        <f t="shared" si="187"/>
        <v/>
      </c>
      <c r="BL114" s="62" t="str">
        <f t="shared" si="147"/>
        <v/>
      </c>
      <c r="BM114" s="64" t="str">
        <f t="shared" si="148"/>
        <v>ZX379120</v>
      </c>
      <c r="BN114" s="64" t="str">
        <f t="shared" si="188"/>
        <v/>
      </c>
      <c r="BO114" s="64" t="str">
        <f t="shared" si="156"/>
        <v/>
      </c>
      <c r="BQ114" s="59">
        <v>114.1</v>
      </c>
      <c r="BR114" s="80" t="e">
        <f>IF($CA$2="ja",IF(#REF!="Visueel",#REF!,"data"),#REF!)</f>
        <v>#REF!</v>
      </c>
      <c r="BS114" s="59" t="e">
        <f>#REF!</f>
        <v>#REF!</v>
      </c>
      <c r="BT114" s="56">
        <f t="shared" si="158"/>
        <v>57.2</v>
      </c>
      <c r="BU114" s="57" t="e">
        <f t="shared" si="99"/>
        <v>#REF!</v>
      </c>
      <c r="BV114" s="56">
        <f>COUNTIF(BU114:BU998,BU114)</f>
        <v>885</v>
      </c>
      <c r="BW114" s="57" t="e">
        <f t="shared" si="167"/>
        <v>#REF!</v>
      </c>
      <c r="BX114" s="57" t="e">
        <f t="shared" si="100"/>
        <v>#REF!</v>
      </c>
    </row>
    <row r="115" spans="1:76" x14ac:dyDescent="0.2">
      <c r="A115" s="73" t="str">
        <f>'124'!F116</f>
        <v>ZX3792</v>
      </c>
      <c r="B115" s="71" t="str">
        <f t="shared" si="150"/>
        <v>-</v>
      </c>
      <c r="C115" s="74" t="str">
        <f t="shared" si="151"/>
        <v>-</v>
      </c>
      <c r="D115" s="74" t="str">
        <f t="shared" si="152"/>
        <v/>
      </c>
      <c r="E115" s="74" t="str">
        <f t="shared" si="101"/>
        <v>-</v>
      </c>
      <c r="F115" s="74" t="str">
        <f t="shared" si="168"/>
        <v/>
      </c>
      <c r="G115" s="74" t="str">
        <f t="shared" si="153"/>
        <v/>
      </c>
      <c r="H115" s="62" t="str">
        <f t="shared" si="154"/>
        <v>ZX37921</v>
      </c>
      <c r="I115" s="62" t="str">
        <f t="shared" si="169"/>
        <v/>
      </c>
      <c r="J115" s="62"/>
      <c r="K115" s="64" t="str">
        <f t="shared" si="104"/>
        <v>ZX37922</v>
      </c>
      <c r="L115" s="64" t="str">
        <f t="shared" si="170"/>
        <v/>
      </c>
      <c r="M115" s="64" t="str">
        <f t="shared" si="155"/>
        <v/>
      </c>
      <c r="N115" s="62" t="str">
        <f t="shared" si="106"/>
        <v>ZX37923</v>
      </c>
      <c r="O115" s="62" t="str">
        <f t="shared" si="171"/>
        <v/>
      </c>
      <c r="P115" s="62" t="str">
        <f t="shared" si="157"/>
        <v/>
      </c>
      <c r="Q115" s="64" t="str">
        <f t="shared" si="108"/>
        <v>ZX37924</v>
      </c>
      <c r="R115" s="64" t="str">
        <f t="shared" si="172"/>
        <v/>
      </c>
      <c r="S115" s="64" t="str">
        <f t="shared" si="159"/>
        <v/>
      </c>
      <c r="T115" s="62" t="str">
        <f t="shared" si="110"/>
        <v>ZX37925</v>
      </c>
      <c r="U115" s="62" t="str">
        <f t="shared" si="173"/>
        <v/>
      </c>
      <c r="V115" s="62" t="str">
        <f t="shared" si="112"/>
        <v/>
      </c>
      <c r="W115" s="64" t="str">
        <f t="shared" si="113"/>
        <v>ZX37926</v>
      </c>
      <c r="X115" s="64" t="str">
        <f t="shared" si="174"/>
        <v/>
      </c>
      <c r="Y115" s="64" t="str">
        <f t="shared" si="160"/>
        <v/>
      </c>
      <c r="Z115" s="62" t="str">
        <f t="shared" si="115"/>
        <v>ZX37927</v>
      </c>
      <c r="AA115" s="62" t="str">
        <f t="shared" si="175"/>
        <v/>
      </c>
      <c r="AB115" s="62" t="str">
        <f t="shared" si="117"/>
        <v/>
      </c>
      <c r="AC115" s="64" t="str">
        <f t="shared" si="118"/>
        <v>ZX37928</v>
      </c>
      <c r="AD115" s="64" t="str">
        <f t="shared" si="176"/>
        <v/>
      </c>
      <c r="AE115" s="64" t="str">
        <f t="shared" si="161"/>
        <v/>
      </c>
      <c r="AF115" s="62" t="str">
        <f t="shared" si="120"/>
        <v>ZX37929</v>
      </c>
      <c r="AG115" s="62" t="str">
        <f t="shared" si="177"/>
        <v/>
      </c>
      <c r="AH115" s="62" t="str">
        <f t="shared" si="122"/>
        <v/>
      </c>
      <c r="AI115" s="64" t="str">
        <f t="shared" si="123"/>
        <v>ZX379210</v>
      </c>
      <c r="AJ115" s="64" t="str">
        <f t="shared" si="178"/>
        <v/>
      </c>
      <c r="AK115" s="64" t="str">
        <f t="shared" si="162"/>
        <v/>
      </c>
      <c r="AL115" s="62" t="str">
        <f t="shared" si="125"/>
        <v>ZX379211</v>
      </c>
      <c r="AM115" s="62" t="str">
        <f t="shared" si="179"/>
        <v/>
      </c>
      <c r="AN115" s="62" t="str">
        <f t="shared" si="127"/>
        <v/>
      </c>
      <c r="AO115" s="64" t="str">
        <f t="shared" si="128"/>
        <v>ZX379212</v>
      </c>
      <c r="AP115" s="64" t="str">
        <f t="shared" si="180"/>
        <v/>
      </c>
      <c r="AQ115" s="64" t="str">
        <f t="shared" si="163"/>
        <v/>
      </c>
      <c r="AR115" s="62" t="str">
        <f t="shared" si="130"/>
        <v>ZX379213</v>
      </c>
      <c r="AS115" s="62" t="str">
        <f t="shared" si="181"/>
        <v/>
      </c>
      <c r="AT115" s="62" t="str">
        <f t="shared" si="132"/>
        <v/>
      </c>
      <c r="AU115" s="64" t="str">
        <f t="shared" si="133"/>
        <v>ZX379214</v>
      </c>
      <c r="AV115" s="64" t="str">
        <f t="shared" si="182"/>
        <v/>
      </c>
      <c r="AW115" s="64" t="str">
        <f t="shared" si="164"/>
        <v/>
      </c>
      <c r="AX115" s="62" t="str">
        <f t="shared" si="135"/>
        <v>ZX379215</v>
      </c>
      <c r="AY115" s="62" t="str">
        <f t="shared" si="183"/>
        <v/>
      </c>
      <c r="AZ115" s="62" t="str">
        <f t="shared" si="137"/>
        <v/>
      </c>
      <c r="BA115" s="64" t="str">
        <f t="shared" si="138"/>
        <v>ZX379216</v>
      </c>
      <c r="BB115" s="64" t="str">
        <f t="shared" si="184"/>
        <v/>
      </c>
      <c r="BC115" s="64" t="str">
        <f t="shared" si="165"/>
        <v/>
      </c>
      <c r="BD115" s="62" t="str">
        <f t="shared" si="140"/>
        <v>ZX379217</v>
      </c>
      <c r="BE115" s="62" t="str">
        <f t="shared" si="185"/>
        <v/>
      </c>
      <c r="BF115" s="62" t="str">
        <f t="shared" si="142"/>
        <v/>
      </c>
      <c r="BG115" s="64" t="str">
        <f t="shared" si="143"/>
        <v>ZX379218</v>
      </c>
      <c r="BH115" s="64" t="str">
        <f t="shared" si="186"/>
        <v/>
      </c>
      <c r="BI115" s="64" t="str">
        <f t="shared" si="166"/>
        <v/>
      </c>
      <c r="BJ115" s="62" t="str">
        <f t="shared" si="145"/>
        <v>ZX379219</v>
      </c>
      <c r="BK115" s="62" t="str">
        <f t="shared" si="187"/>
        <v/>
      </c>
      <c r="BL115" s="62" t="str">
        <f t="shared" si="147"/>
        <v/>
      </c>
      <c r="BM115" s="64" t="str">
        <f t="shared" si="148"/>
        <v>ZX379220</v>
      </c>
      <c r="BN115" s="64" t="str">
        <f t="shared" si="188"/>
        <v/>
      </c>
      <c r="BO115" s="64" t="str">
        <f t="shared" si="156"/>
        <v/>
      </c>
      <c r="BQ115" s="59">
        <v>115.1</v>
      </c>
      <c r="BR115" s="80" t="e">
        <f>IF($CA$2="ja",IF(#REF!="Visueel",#REF!,"data"),#REF!)</f>
        <v>#REF!</v>
      </c>
      <c r="BS115" s="59" t="e">
        <f>#REF!</f>
        <v>#REF!</v>
      </c>
      <c r="BT115" s="56">
        <f t="shared" si="158"/>
        <v>58.1</v>
      </c>
      <c r="BU115" s="57" t="e">
        <f t="shared" si="99"/>
        <v>#REF!</v>
      </c>
      <c r="BV115" s="56">
        <f>COUNTIF(BU115:BU998,BU115)</f>
        <v>884</v>
      </c>
      <c r="BW115" s="57" t="e">
        <f t="shared" si="167"/>
        <v>#REF!</v>
      </c>
      <c r="BX115" s="57" t="e">
        <f t="shared" si="100"/>
        <v>#REF!</v>
      </c>
    </row>
    <row r="116" spans="1:76" x14ac:dyDescent="0.2">
      <c r="A116" s="73" t="str">
        <f>'124'!F117</f>
        <v>ZX3793</v>
      </c>
      <c r="B116" s="71" t="str">
        <f t="shared" si="150"/>
        <v>-</v>
      </c>
      <c r="C116" s="74" t="str">
        <f t="shared" si="151"/>
        <v>-</v>
      </c>
      <c r="D116" s="74" t="str">
        <f t="shared" si="152"/>
        <v/>
      </c>
      <c r="E116" s="74" t="str">
        <f t="shared" si="101"/>
        <v>-</v>
      </c>
      <c r="F116" s="74" t="str">
        <f t="shared" si="168"/>
        <v/>
      </c>
      <c r="G116" s="74" t="str">
        <f t="shared" si="153"/>
        <v/>
      </c>
      <c r="H116" s="62" t="str">
        <f t="shared" si="154"/>
        <v>ZX37931</v>
      </c>
      <c r="I116" s="62" t="str">
        <f t="shared" si="169"/>
        <v/>
      </c>
      <c r="J116" s="62"/>
      <c r="K116" s="64" t="str">
        <f t="shared" si="104"/>
        <v>ZX37932</v>
      </c>
      <c r="L116" s="64" t="str">
        <f t="shared" si="170"/>
        <v/>
      </c>
      <c r="M116" s="64" t="str">
        <f t="shared" si="155"/>
        <v/>
      </c>
      <c r="N116" s="62" t="str">
        <f t="shared" si="106"/>
        <v>ZX37933</v>
      </c>
      <c r="O116" s="62" t="str">
        <f t="shared" si="171"/>
        <v/>
      </c>
      <c r="P116" s="62" t="str">
        <f t="shared" si="157"/>
        <v/>
      </c>
      <c r="Q116" s="64" t="str">
        <f t="shared" si="108"/>
        <v>ZX37934</v>
      </c>
      <c r="R116" s="64" t="str">
        <f t="shared" si="172"/>
        <v/>
      </c>
      <c r="S116" s="64" t="str">
        <f t="shared" si="159"/>
        <v/>
      </c>
      <c r="T116" s="62" t="str">
        <f t="shared" si="110"/>
        <v>ZX37935</v>
      </c>
      <c r="U116" s="62" t="str">
        <f t="shared" si="173"/>
        <v/>
      </c>
      <c r="V116" s="62" t="str">
        <f t="shared" si="112"/>
        <v/>
      </c>
      <c r="W116" s="64" t="str">
        <f t="shared" si="113"/>
        <v>ZX37936</v>
      </c>
      <c r="X116" s="64" t="str">
        <f t="shared" si="174"/>
        <v/>
      </c>
      <c r="Y116" s="64" t="str">
        <f t="shared" si="160"/>
        <v/>
      </c>
      <c r="Z116" s="62" t="str">
        <f t="shared" si="115"/>
        <v>ZX37937</v>
      </c>
      <c r="AA116" s="62" t="str">
        <f t="shared" si="175"/>
        <v/>
      </c>
      <c r="AB116" s="62" t="str">
        <f t="shared" si="117"/>
        <v/>
      </c>
      <c r="AC116" s="64" t="str">
        <f t="shared" si="118"/>
        <v>ZX37938</v>
      </c>
      <c r="AD116" s="64" t="str">
        <f t="shared" si="176"/>
        <v/>
      </c>
      <c r="AE116" s="64" t="str">
        <f t="shared" si="161"/>
        <v/>
      </c>
      <c r="AF116" s="62" t="str">
        <f t="shared" si="120"/>
        <v>ZX37939</v>
      </c>
      <c r="AG116" s="62" t="str">
        <f t="shared" si="177"/>
        <v/>
      </c>
      <c r="AH116" s="62" t="str">
        <f t="shared" si="122"/>
        <v/>
      </c>
      <c r="AI116" s="64" t="str">
        <f t="shared" si="123"/>
        <v>ZX379310</v>
      </c>
      <c r="AJ116" s="64" t="str">
        <f t="shared" si="178"/>
        <v/>
      </c>
      <c r="AK116" s="64" t="str">
        <f t="shared" si="162"/>
        <v/>
      </c>
      <c r="AL116" s="62" t="str">
        <f t="shared" si="125"/>
        <v>ZX379311</v>
      </c>
      <c r="AM116" s="62" t="str">
        <f t="shared" si="179"/>
        <v/>
      </c>
      <c r="AN116" s="62" t="str">
        <f t="shared" si="127"/>
        <v/>
      </c>
      <c r="AO116" s="64" t="str">
        <f t="shared" si="128"/>
        <v>ZX379312</v>
      </c>
      <c r="AP116" s="64" t="str">
        <f t="shared" si="180"/>
        <v/>
      </c>
      <c r="AQ116" s="64" t="str">
        <f t="shared" si="163"/>
        <v/>
      </c>
      <c r="AR116" s="62" t="str">
        <f t="shared" si="130"/>
        <v>ZX379313</v>
      </c>
      <c r="AS116" s="62" t="str">
        <f t="shared" si="181"/>
        <v/>
      </c>
      <c r="AT116" s="62" t="str">
        <f t="shared" si="132"/>
        <v/>
      </c>
      <c r="AU116" s="64" t="str">
        <f t="shared" si="133"/>
        <v>ZX379314</v>
      </c>
      <c r="AV116" s="64" t="str">
        <f t="shared" si="182"/>
        <v/>
      </c>
      <c r="AW116" s="64" t="str">
        <f t="shared" si="164"/>
        <v/>
      </c>
      <c r="AX116" s="62" t="str">
        <f t="shared" si="135"/>
        <v>ZX379315</v>
      </c>
      <c r="AY116" s="62" t="str">
        <f t="shared" si="183"/>
        <v/>
      </c>
      <c r="AZ116" s="62" t="str">
        <f t="shared" si="137"/>
        <v/>
      </c>
      <c r="BA116" s="64" t="str">
        <f t="shared" si="138"/>
        <v>ZX379316</v>
      </c>
      <c r="BB116" s="64" t="str">
        <f t="shared" si="184"/>
        <v/>
      </c>
      <c r="BC116" s="64" t="str">
        <f t="shared" si="165"/>
        <v/>
      </c>
      <c r="BD116" s="62" t="str">
        <f t="shared" si="140"/>
        <v>ZX379317</v>
      </c>
      <c r="BE116" s="62" t="str">
        <f t="shared" si="185"/>
        <v/>
      </c>
      <c r="BF116" s="62" t="str">
        <f t="shared" si="142"/>
        <v/>
      </c>
      <c r="BG116" s="64" t="str">
        <f t="shared" si="143"/>
        <v>ZX379318</v>
      </c>
      <c r="BH116" s="64" t="str">
        <f t="shared" si="186"/>
        <v/>
      </c>
      <c r="BI116" s="64" t="str">
        <f t="shared" si="166"/>
        <v/>
      </c>
      <c r="BJ116" s="62" t="str">
        <f t="shared" si="145"/>
        <v>ZX379319</v>
      </c>
      <c r="BK116" s="62" t="str">
        <f t="shared" si="187"/>
        <v/>
      </c>
      <c r="BL116" s="62" t="str">
        <f t="shared" si="147"/>
        <v/>
      </c>
      <c r="BM116" s="64" t="str">
        <f t="shared" si="148"/>
        <v>ZX379320</v>
      </c>
      <c r="BN116" s="64" t="str">
        <f t="shared" si="188"/>
        <v/>
      </c>
      <c r="BO116" s="64" t="str">
        <f t="shared" si="156"/>
        <v/>
      </c>
      <c r="BQ116" s="59">
        <v>116.1</v>
      </c>
      <c r="BR116" s="80" t="e">
        <f>IF($CA$2="ja",IF(#REF!="Visueel",#REF!,"data"),#REF!)</f>
        <v>#REF!</v>
      </c>
      <c r="BS116" s="59" t="e">
        <f>#REF!</f>
        <v>#REF!</v>
      </c>
      <c r="BT116" s="56">
        <f t="shared" si="158"/>
        <v>58.2</v>
      </c>
      <c r="BU116" s="57" t="e">
        <f t="shared" si="99"/>
        <v>#REF!</v>
      </c>
      <c r="BV116" s="56">
        <f>COUNTIF(BU116:BU998,BU116)</f>
        <v>883</v>
      </c>
      <c r="BW116" s="57" t="e">
        <f t="shared" si="167"/>
        <v>#REF!</v>
      </c>
      <c r="BX116" s="57" t="e">
        <f t="shared" si="100"/>
        <v>#REF!</v>
      </c>
    </row>
    <row r="117" spans="1:76" x14ac:dyDescent="0.2">
      <c r="A117" s="73" t="str">
        <f>'124'!F118</f>
        <v>ZX3794</v>
      </c>
      <c r="B117" s="71" t="str">
        <f t="shared" si="150"/>
        <v>-</v>
      </c>
      <c r="C117" s="74" t="str">
        <f t="shared" si="151"/>
        <v>-</v>
      </c>
      <c r="D117" s="74" t="str">
        <f t="shared" si="152"/>
        <v/>
      </c>
      <c r="E117" s="74" t="str">
        <f t="shared" si="101"/>
        <v>-</v>
      </c>
      <c r="F117" s="74" t="str">
        <f t="shared" si="168"/>
        <v/>
      </c>
      <c r="G117" s="74" t="str">
        <f t="shared" si="153"/>
        <v/>
      </c>
      <c r="H117" s="62" t="str">
        <f t="shared" si="154"/>
        <v>ZX37941</v>
      </c>
      <c r="I117" s="62" t="str">
        <f t="shared" si="169"/>
        <v/>
      </c>
      <c r="J117" s="62"/>
      <c r="K117" s="64" t="str">
        <f t="shared" si="104"/>
        <v>ZX37942</v>
      </c>
      <c r="L117" s="64" t="str">
        <f t="shared" si="170"/>
        <v/>
      </c>
      <c r="M117" s="64" t="str">
        <f t="shared" si="155"/>
        <v/>
      </c>
      <c r="N117" s="62" t="str">
        <f t="shared" si="106"/>
        <v>ZX37943</v>
      </c>
      <c r="O117" s="62" t="str">
        <f t="shared" si="171"/>
        <v/>
      </c>
      <c r="P117" s="62" t="str">
        <f t="shared" si="157"/>
        <v/>
      </c>
      <c r="Q117" s="64" t="str">
        <f t="shared" si="108"/>
        <v>ZX37944</v>
      </c>
      <c r="R117" s="64" t="str">
        <f t="shared" si="172"/>
        <v/>
      </c>
      <c r="S117" s="64" t="str">
        <f t="shared" si="159"/>
        <v/>
      </c>
      <c r="T117" s="62" t="str">
        <f t="shared" si="110"/>
        <v>ZX37945</v>
      </c>
      <c r="U117" s="62" t="str">
        <f t="shared" si="173"/>
        <v/>
      </c>
      <c r="V117" s="62" t="str">
        <f t="shared" si="112"/>
        <v/>
      </c>
      <c r="W117" s="64" t="str">
        <f t="shared" si="113"/>
        <v>ZX37946</v>
      </c>
      <c r="X117" s="64" t="str">
        <f t="shared" si="174"/>
        <v/>
      </c>
      <c r="Y117" s="64" t="str">
        <f t="shared" si="160"/>
        <v/>
      </c>
      <c r="Z117" s="62" t="str">
        <f t="shared" si="115"/>
        <v>ZX37947</v>
      </c>
      <c r="AA117" s="62" t="str">
        <f t="shared" si="175"/>
        <v/>
      </c>
      <c r="AB117" s="62" t="str">
        <f t="shared" si="117"/>
        <v/>
      </c>
      <c r="AC117" s="64" t="str">
        <f t="shared" si="118"/>
        <v>ZX37948</v>
      </c>
      <c r="AD117" s="64" t="str">
        <f t="shared" si="176"/>
        <v/>
      </c>
      <c r="AE117" s="64" t="str">
        <f t="shared" si="161"/>
        <v/>
      </c>
      <c r="AF117" s="62" t="str">
        <f t="shared" si="120"/>
        <v>ZX37949</v>
      </c>
      <c r="AG117" s="62" t="str">
        <f t="shared" si="177"/>
        <v/>
      </c>
      <c r="AH117" s="62" t="str">
        <f t="shared" si="122"/>
        <v/>
      </c>
      <c r="AI117" s="64" t="str">
        <f t="shared" si="123"/>
        <v>ZX379410</v>
      </c>
      <c r="AJ117" s="64" t="str">
        <f t="shared" si="178"/>
        <v/>
      </c>
      <c r="AK117" s="64" t="str">
        <f t="shared" si="162"/>
        <v/>
      </c>
      <c r="AL117" s="62" t="str">
        <f t="shared" si="125"/>
        <v>ZX379411</v>
      </c>
      <c r="AM117" s="62" t="str">
        <f t="shared" si="179"/>
        <v/>
      </c>
      <c r="AN117" s="62" t="str">
        <f t="shared" si="127"/>
        <v/>
      </c>
      <c r="AO117" s="64" t="str">
        <f t="shared" si="128"/>
        <v>ZX379412</v>
      </c>
      <c r="AP117" s="64" t="str">
        <f t="shared" si="180"/>
        <v/>
      </c>
      <c r="AQ117" s="64" t="str">
        <f t="shared" si="163"/>
        <v/>
      </c>
      <c r="AR117" s="62" t="str">
        <f t="shared" si="130"/>
        <v>ZX379413</v>
      </c>
      <c r="AS117" s="62" t="str">
        <f t="shared" si="181"/>
        <v/>
      </c>
      <c r="AT117" s="62" t="str">
        <f t="shared" si="132"/>
        <v/>
      </c>
      <c r="AU117" s="64" t="str">
        <f t="shared" si="133"/>
        <v>ZX379414</v>
      </c>
      <c r="AV117" s="64" t="str">
        <f t="shared" si="182"/>
        <v/>
      </c>
      <c r="AW117" s="64" t="str">
        <f t="shared" si="164"/>
        <v/>
      </c>
      <c r="AX117" s="62" t="str">
        <f t="shared" si="135"/>
        <v>ZX379415</v>
      </c>
      <c r="AY117" s="62" t="str">
        <f t="shared" si="183"/>
        <v/>
      </c>
      <c r="AZ117" s="62" t="str">
        <f t="shared" si="137"/>
        <v/>
      </c>
      <c r="BA117" s="64" t="str">
        <f t="shared" si="138"/>
        <v>ZX379416</v>
      </c>
      <c r="BB117" s="64" t="str">
        <f t="shared" si="184"/>
        <v/>
      </c>
      <c r="BC117" s="64" t="str">
        <f t="shared" si="165"/>
        <v/>
      </c>
      <c r="BD117" s="62" t="str">
        <f t="shared" si="140"/>
        <v>ZX379417</v>
      </c>
      <c r="BE117" s="62" t="str">
        <f t="shared" si="185"/>
        <v/>
      </c>
      <c r="BF117" s="62" t="str">
        <f t="shared" si="142"/>
        <v/>
      </c>
      <c r="BG117" s="64" t="str">
        <f t="shared" si="143"/>
        <v>ZX379418</v>
      </c>
      <c r="BH117" s="64" t="str">
        <f t="shared" si="186"/>
        <v/>
      </c>
      <c r="BI117" s="64" t="str">
        <f t="shared" si="166"/>
        <v/>
      </c>
      <c r="BJ117" s="62" t="str">
        <f t="shared" si="145"/>
        <v>ZX379419</v>
      </c>
      <c r="BK117" s="62" t="str">
        <f t="shared" si="187"/>
        <v/>
      </c>
      <c r="BL117" s="62" t="str">
        <f t="shared" si="147"/>
        <v/>
      </c>
      <c r="BM117" s="64" t="str">
        <f t="shared" si="148"/>
        <v>ZX379420</v>
      </c>
      <c r="BN117" s="64" t="str">
        <f t="shared" si="188"/>
        <v/>
      </c>
      <c r="BO117" s="64" t="str">
        <f t="shared" si="156"/>
        <v/>
      </c>
      <c r="BQ117" s="59">
        <v>117.1</v>
      </c>
      <c r="BR117" s="80" t="e">
        <f>IF($CA$2="ja",IF(#REF!="Visueel",#REF!,"data"),#REF!)</f>
        <v>#REF!</v>
      </c>
      <c r="BS117" s="59" t="e">
        <f>#REF!</f>
        <v>#REF!</v>
      </c>
      <c r="BT117" s="56">
        <f t="shared" si="158"/>
        <v>59.1</v>
      </c>
      <c r="BU117" s="57" t="e">
        <f t="shared" si="99"/>
        <v>#REF!</v>
      </c>
      <c r="BV117" s="56">
        <f>COUNTIF(BU117:BU998,BU117)</f>
        <v>882</v>
      </c>
      <c r="BW117" s="57" t="e">
        <f t="shared" si="167"/>
        <v>#REF!</v>
      </c>
      <c r="BX117" s="57" t="e">
        <f t="shared" si="100"/>
        <v>#REF!</v>
      </c>
    </row>
    <row r="118" spans="1:76" x14ac:dyDescent="0.2">
      <c r="A118" s="73" t="str">
        <f>'124'!F119</f>
        <v>ZX3794</v>
      </c>
      <c r="B118" s="71" t="str">
        <f t="shared" si="150"/>
        <v>-</v>
      </c>
      <c r="C118" s="74" t="str">
        <f t="shared" si="151"/>
        <v>-</v>
      </c>
      <c r="D118" s="74" t="str">
        <f t="shared" si="152"/>
        <v/>
      </c>
      <c r="E118" s="74" t="str">
        <f t="shared" si="101"/>
        <v>-</v>
      </c>
      <c r="F118" s="74" t="str">
        <f t="shared" si="168"/>
        <v/>
      </c>
      <c r="G118" s="74" t="str">
        <f t="shared" si="153"/>
        <v/>
      </c>
      <c r="H118" s="62" t="str">
        <f t="shared" si="154"/>
        <v>ZX37941</v>
      </c>
      <c r="I118" s="62" t="str">
        <f t="shared" si="169"/>
        <v/>
      </c>
      <c r="J118" s="62"/>
      <c r="K118" s="64" t="str">
        <f t="shared" si="104"/>
        <v>ZX37942</v>
      </c>
      <c r="L118" s="64" t="str">
        <f t="shared" si="170"/>
        <v/>
      </c>
      <c r="M118" s="64" t="str">
        <f t="shared" si="155"/>
        <v/>
      </c>
      <c r="N118" s="62" t="str">
        <f t="shared" si="106"/>
        <v>ZX37943</v>
      </c>
      <c r="O118" s="62" t="str">
        <f t="shared" si="171"/>
        <v/>
      </c>
      <c r="P118" s="62" t="str">
        <f t="shared" si="157"/>
        <v/>
      </c>
      <c r="Q118" s="64" t="str">
        <f t="shared" si="108"/>
        <v>ZX37944</v>
      </c>
      <c r="R118" s="64" t="str">
        <f t="shared" si="172"/>
        <v/>
      </c>
      <c r="S118" s="64" t="str">
        <f t="shared" si="159"/>
        <v/>
      </c>
      <c r="T118" s="62" t="str">
        <f t="shared" si="110"/>
        <v>ZX37945</v>
      </c>
      <c r="U118" s="62" t="str">
        <f t="shared" si="173"/>
        <v/>
      </c>
      <c r="V118" s="62" t="str">
        <f t="shared" si="112"/>
        <v/>
      </c>
      <c r="W118" s="64" t="str">
        <f t="shared" si="113"/>
        <v>ZX37946</v>
      </c>
      <c r="X118" s="64" t="str">
        <f t="shared" si="174"/>
        <v/>
      </c>
      <c r="Y118" s="64" t="str">
        <f t="shared" si="160"/>
        <v/>
      </c>
      <c r="Z118" s="62" t="str">
        <f t="shared" si="115"/>
        <v>ZX37947</v>
      </c>
      <c r="AA118" s="62" t="str">
        <f t="shared" si="175"/>
        <v/>
      </c>
      <c r="AB118" s="62" t="str">
        <f t="shared" si="117"/>
        <v/>
      </c>
      <c r="AC118" s="64" t="str">
        <f t="shared" si="118"/>
        <v>ZX37948</v>
      </c>
      <c r="AD118" s="64" t="str">
        <f t="shared" si="176"/>
        <v/>
      </c>
      <c r="AE118" s="64" t="str">
        <f t="shared" si="161"/>
        <v/>
      </c>
      <c r="AF118" s="62" t="str">
        <f t="shared" si="120"/>
        <v>ZX37949</v>
      </c>
      <c r="AG118" s="62" t="str">
        <f t="shared" si="177"/>
        <v/>
      </c>
      <c r="AH118" s="62" t="str">
        <f t="shared" si="122"/>
        <v/>
      </c>
      <c r="AI118" s="64" t="str">
        <f t="shared" si="123"/>
        <v>ZX379410</v>
      </c>
      <c r="AJ118" s="64" t="str">
        <f t="shared" si="178"/>
        <v/>
      </c>
      <c r="AK118" s="64" t="str">
        <f t="shared" si="162"/>
        <v/>
      </c>
      <c r="AL118" s="62" t="str">
        <f t="shared" si="125"/>
        <v>ZX379411</v>
      </c>
      <c r="AM118" s="62" t="str">
        <f t="shared" si="179"/>
        <v/>
      </c>
      <c r="AN118" s="62" t="str">
        <f t="shared" si="127"/>
        <v/>
      </c>
      <c r="AO118" s="64" t="str">
        <f t="shared" si="128"/>
        <v>ZX379412</v>
      </c>
      <c r="AP118" s="64" t="str">
        <f t="shared" si="180"/>
        <v/>
      </c>
      <c r="AQ118" s="64" t="str">
        <f t="shared" si="163"/>
        <v/>
      </c>
      <c r="AR118" s="62" t="str">
        <f t="shared" si="130"/>
        <v>ZX379413</v>
      </c>
      <c r="AS118" s="62" t="str">
        <f t="shared" si="181"/>
        <v/>
      </c>
      <c r="AT118" s="62" t="str">
        <f t="shared" si="132"/>
        <v/>
      </c>
      <c r="AU118" s="64" t="str">
        <f t="shared" si="133"/>
        <v>ZX379414</v>
      </c>
      <c r="AV118" s="64" t="str">
        <f t="shared" si="182"/>
        <v/>
      </c>
      <c r="AW118" s="64" t="str">
        <f t="shared" si="164"/>
        <v/>
      </c>
      <c r="AX118" s="62" t="str">
        <f t="shared" si="135"/>
        <v>ZX379415</v>
      </c>
      <c r="AY118" s="62" t="str">
        <f t="shared" si="183"/>
        <v/>
      </c>
      <c r="AZ118" s="62" t="str">
        <f t="shared" si="137"/>
        <v/>
      </c>
      <c r="BA118" s="64" t="str">
        <f t="shared" si="138"/>
        <v>ZX379416</v>
      </c>
      <c r="BB118" s="64" t="str">
        <f t="shared" si="184"/>
        <v/>
      </c>
      <c r="BC118" s="64" t="str">
        <f t="shared" si="165"/>
        <v/>
      </c>
      <c r="BD118" s="62" t="str">
        <f t="shared" si="140"/>
        <v>ZX379417</v>
      </c>
      <c r="BE118" s="62" t="str">
        <f t="shared" si="185"/>
        <v/>
      </c>
      <c r="BF118" s="62" t="str">
        <f t="shared" si="142"/>
        <v/>
      </c>
      <c r="BG118" s="64" t="str">
        <f t="shared" si="143"/>
        <v>ZX379418</v>
      </c>
      <c r="BH118" s="64" t="str">
        <f t="shared" si="186"/>
        <v/>
      </c>
      <c r="BI118" s="64" t="str">
        <f t="shared" si="166"/>
        <v/>
      </c>
      <c r="BJ118" s="62" t="str">
        <f t="shared" si="145"/>
        <v>ZX379419</v>
      </c>
      <c r="BK118" s="62" t="str">
        <f t="shared" si="187"/>
        <v/>
      </c>
      <c r="BL118" s="62" t="str">
        <f t="shared" si="147"/>
        <v/>
      </c>
      <c r="BM118" s="64" t="str">
        <f t="shared" si="148"/>
        <v>ZX379420</v>
      </c>
      <c r="BN118" s="64" t="str">
        <f t="shared" si="188"/>
        <v/>
      </c>
      <c r="BO118" s="64" t="str">
        <f t="shared" si="156"/>
        <v/>
      </c>
      <c r="BQ118" s="59">
        <v>118.1</v>
      </c>
      <c r="BR118" s="80" t="e">
        <f>IF($CA$2="ja",IF(#REF!="Visueel",#REF!,"data"),#REF!)</f>
        <v>#REF!</v>
      </c>
      <c r="BS118" s="59" t="e">
        <f>#REF!</f>
        <v>#REF!</v>
      </c>
      <c r="BT118" s="56">
        <f t="shared" si="158"/>
        <v>59.2</v>
      </c>
      <c r="BU118" s="57" t="e">
        <f t="shared" si="99"/>
        <v>#REF!</v>
      </c>
      <c r="BV118" s="56">
        <f>COUNTIF(BU118:BU998,BU118)</f>
        <v>881</v>
      </c>
      <c r="BW118" s="57" t="e">
        <f t="shared" si="167"/>
        <v>#REF!</v>
      </c>
      <c r="BX118" s="57" t="e">
        <f t="shared" si="100"/>
        <v>#REF!</v>
      </c>
    </row>
    <row r="119" spans="1:76" x14ac:dyDescent="0.2">
      <c r="A119" s="73" t="str">
        <f>'124'!F120</f>
        <v>ZX3795</v>
      </c>
      <c r="B119" s="71" t="str">
        <f t="shared" si="150"/>
        <v>-</v>
      </c>
      <c r="C119" s="74" t="str">
        <f t="shared" si="151"/>
        <v>-</v>
      </c>
      <c r="D119" s="74" t="str">
        <f t="shared" si="152"/>
        <v/>
      </c>
      <c r="E119" s="74" t="str">
        <f t="shared" si="101"/>
        <v>-</v>
      </c>
      <c r="F119" s="74" t="str">
        <f t="shared" si="168"/>
        <v/>
      </c>
      <c r="G119" s="74" t="str">
        <f t="shared" si="153"/>
        <v/>
      </c>
      <c r="H119" s="62" t="str">
        <f t="shared" si="154"/>
        <v>ZX37951</v>
      </c>
      <c r="I119" s="62" t="str">
        <f t="shared" si="169"/>
        <v/>
      </c>
      <c r="J119" s="62"/>
      <c r="K119" s="64" t="str">
        <f t="shared" si="104"/>
        <v>ZX37952</v>
      </c>
      <c r="L119" s="64" t="str">
        <f t="shared" si="170"/>
        <v/>
      </c>
      <c r="M119" s="64" t="str">
        <f t="shared" si="155"/>
        <v/>
      </c>
      <c r="N119" s="62" t="str">
        <f t="shared" si="106"/>
        <v>ZX37953</v>
      </c>
      <c r="O119" s="62" t="str">
        <f t="shared" si="171"/>
        <v/>
      </c>
      <c r="P119" s="62" t="str">
        <f t="shared" si="157"/>
        <v/>
      </c>
      <c r="Q119" s="64" t="str">
        <f t="shared" si="108"/>
        <v>ZX37954</v>
      </c>
      <c r="R119" s="64" t="str">
        <f t="shared" si="172"/>
        <v/>
      </c>
      <c r="S119" s="64" t="str">
        <f t="shared" si="159"/>
        <v/>
      </c>
      <c r="T119" s="62" t="str">
        <f t="shared" si="110"/>
        <v>ZX37955</v>
      </c>
      <c r="U119" s="62" t="str">
        <f t="shared" si="173"/>
        <v/>
      </c>
      <c r="V119" s="62" t="str">
        <f t="shared" si="112"/>
        <v/>
      </c>
      <c r="W119" s="64" t="str">
        <f t="shared" si="113"/>
        <v>ZX37956</v>
      </c>
      <c r="X119" s="64" t="str">
        <f t="shared" si="174"/>
        <v/>
      </c>
      <c r="Y119" s="64" t="str">
        <f t="shared" si="160"/>
        <v/>
      </c>
      <c r="Z119" s="62" t="str">
        <f t="shared" si="115"/>
        <v>ZX37957</v>
      </c>
      <c r="AA119" s="62" t="str">
        <f t="shared" si="175"/>
        <v/>
      </c>
      <c r="AB119" s="62" t="str">
        <f t="shared" si="117"/>
        <v/>
      </c>
      <c r="AC119" s="64" t="str">
        <f t="shared" si="118"/>
        <v>ZX37958</v>
      </c>
      <c r="AD119" s="64" t="str">
        <f t="shared" si="176"/>
        <v/>
      </c>
      <c r="AE119" s="64" t="str">
        <f t="shared" si="161"/>
        <v/>
      </c>
      <c r="AF119" s="62" t="str">
        <f t="shared" si="120"/>
        <v>ZX37959</v>
      </c>
      <c r="AG119" s="62" t="str">
        <f t="shared" si="177"/>
        <v/>
      </c>
      <c r="AH119" s="62" t="str">
        <f t="shared" si="122"/>
        <v/>
      </c>
      <c r="AI119" s="64" t="str">
        <f t="shared" si="123"/>
        <v>ZX379510</v>
      </c>
      <c r="AJ119" s="64" t="str">
        <f t="shared" si="178"/>
        <v/>
      </c>
      <c r="AK119" s="64" t="str">
        <f t="shared" si="162"/>
        <v/>
      </c>
      <c r="AL119" s="62" t="str">
        <f t="shared" si="125"/>
        <v>ZX379511</v>
      </c>
      <c r="AM119" s="62" t="str">
        <f t="shared" si="179"/>
        <v/>
      </c>
      <c r="AN119" s="62" t="str">
        <f t="shared" si="127"/>
        <v/>
      </c>
      <c r="AO119" s="64" t="str">
        <f t="shared" si="128"/>
        <v>ZX379512</v>
      </c>
      <c r="AP119" s="64" t="str">
        <f t="shared" si="180"/>
        <v/>
      </c>
      <c r="AQ119" s="64" t="str">
        <f t="shared" si="163"/>
        <v/>
      </c>
      <c r="AR119" s="62" t="str">
        <f t="shared" si="130"/>
        <v>ZX379513</v>
      </c>
      <c r="AS119" s="62" t="str">
        <f t="shared" si="181"/>
        <v/>
      </c>
      <c r="AT119" s="62" t="str">
        <f t="shared" si="132"/>
        <v/>
      </c>
      <c r="AU119" s="64" t="str">
        <f t="shared" si="133"/>
        <v>ZX379514</v>
      </c>
      <c r="AV119" s="64" t="str">
        <f t="shared" si="182"/>
        <v/>
      </c>
      <c r="AW119" s="64" t="str">
        <f t="shared" si="164"/>
        <v/>
      </c>
      <c r="AX119" s="62" t="str">
        <f t="shared" si="135"/>
        <v>ZX379515</v>
      </c>
      <c r="AY119" s="62" t="str">
        <f t="shared" si="183"/>
        <v/>
      </c>
      <c r="AZ119" s="62" t="str">
        <f t="shared" si="137"/>
        <v/>
      </c>
      <c r="BA119" s="64" t="str">
        <f t="shared" si="138"/>
        <v>ZX379516</v>
      </c>
      <c r="BB119" s="64" t="str">
        <f t="shared" si="184"/>
        <v/>
      </c>
      <c r="BC119" s="64" t="str">
        <f t="shared" si="165"/>
        <v/>
      </c>
      <c r="BD119" s="62" t="str">
        <f t="shared" si="140"/>
        <v>ZX379517</v>
      </c>
      <c r="BE119" s="62" t="str">
        <f t="shared" si="185"/>
        <v/>
      </c>
      <c r="BF119" s="62" t="str">
        <f t="shared" si="142"/>
        <v/>
      </c>
      <c r="BG119" s="64" t="str">
        <f t="shared" si="143"/>
        <v>ZX379518</v>
      </c>
      <c r="BH119" s="64" t="str">
        <f t="shared" si="186"/>
        <v/>
      </c>
      <c r="BI119" s="64" t="str">
        <f t="shared" si="166"/>
        <v/>
      </c>
      <c r="BJ119" s="62" t="str">
        <f t="shared" si="145"/>
        <v>ZX379519</v>
      </c>
      <c r="BK119" s="62" t="str">
        <f t="shared" si="187"/>
        <v/>
      </c>
      <c r="BL119" s="62" t="str">
        <f t="shared" si="147"/>
        <v/>
      </c>
      <c r="BM119" s="64" t="str">
        <f t="shared" si="148"/>
        <v>ZX379520</v>
      </c>
      <c r="BN119" s="64" t="str">
        <f t="shared" si="188"/>
        <v/>
      </c>
      <c r="BO119" s="64" t="str">
        <f t="shared" si="156"/>
        <v/>
      </c>
      <c r="BQ119" s="59">
        <v>119.1</v>
      </c>
      <c r="BR119" s="80" t="e">
        <f>IF($CA$2="ja",IF(#REF!="Visueel",#REF!,"data"),#REF!)</f>
        <v>#REF!</v>
      </c>
      <c r="BS119" s="59" t="e">
        <f>#REF!</f>
        <v>#REF!</v>
      </c>
      <c r="BT119" s="56">
        <f t="shared" si="158"/>
        <v>60.1</v>
      </c>
      <c r="BU119" s="57" t="e">
        <f t="shared" si="99"/>
        <v>#REF!</v>
      </c>
      <c r="BV119" s="56">
        <f>COUNTIF(BU119:BU998,BU119)</f>
        <v>880</v>
      </c>
      <c r="BW119" s="57" t="e">
        <f t="shared" si="167"/>
        <v>#REF!</v>
      </c>
      <c r="BX119" s="57" t="e">
        <f t="shared" si="100"/>
        <v>#REF!</v>
      </c>
    </row>
    <row r="120" spans="1:76" x14ac:dyDescent="0.2">
      <c r="A120" s="73" t="str">
        <f>'124'!F121</f>
        <v>ZX3796</v>
      </c>
      <c r="B120" s="71" t="str">
        <f t="shared" si="150"/>
        <v>-</v>
      </c>
      <c r="C120" s="74" t="str">
        <f t="shared" si="151"/>
        <v>-</v>
      </c>
      <c r="D120" s="74" t="str">
        <f t="shared" si="152"/>
        <v/>
      </c>
      <c r="E120" s="74" t="str">
        <f t="shared" si="101"/>
        <v>-</v>
      </c>
      <c r="F120" s="74" t="str">
        <f t="shared" si="168"/>
        <v/>
      </c>
      <c r="G120" s="74" t="str">
        <f t="shared" si="153"/>
        <v/>
      </c>
      <c r="H120" s="62" t="str">
        <f t="shared" si="154"/>
        <v>ZX37961</v>
      </c>
      <c r="I120" s="62" t="str">
        <f t="shared" si="169"/>
        <v/>
      </c>
      <c r="J120" s="62"/>
      <c r="K120" s="64" t="str">
        <f t="shared" si="104"/>
        <v>ZX37962</v>
      </c>
      <c r="L120" s="64" t="str">
        <f t="shared" si="170"/>
        <v/>
      </c>
      <c r="M120" s="64" t="str">
        <f t="shared" si="155"/>
        <v/>
      </c>
      <c r="N120" s="62" t="str">
        <f t="shared" si="106"/>
        <v>ZX37963</v>
      </c>
      <c r="O120" s="62" t="str">
        <f t="shared" si="171"/>
        <v/>
      </c>
      <c r="P120" s="62" t="str">
        <f t="shared" si="157"/>
        <v/>
      </c>
      <c r="Q120" s="64" t="str">
        <f t="shared" si="108"/>
        <v>ZX37964</v>
      </c>
      <c r="R120" s="64" t="str">
        <f t="shared" si="172"/>
        <v/>
      </c>
      <c r="S120" s="64" t="str">
        <f t="shared" si="159"/>
        <v/>
      </c>
      <c r="T120" s="62" t="str">
        <f t="shared" si="110"/>
        <v>ZX37965</v>
      </c>
      <c r="U120" s="62" t="str">
        <f t="shared" si="173"/>
        <v/>
      </c>
      <c r="V120" s="62" t="str">
        <f t="shared" si="112"/>
        <v/>
      </c>
      <c r="W120" s="64" t="str">
        <f t="shared" si="113"/>
        <v>ZX37966</v>
      </c>
      <c r="X120" s="64" t="str">
        <f t="shared" si="174"/>
        <v/>
      </c>
      <c r="Y120" s="64" t="str">
        <f t="shared" si="160"/>
        <v/>
      </c>
      <c r="Z120" s="62" t="str">
        <f t="shared" si="115"/>
        <v>ZX37967</v>
      </c>
      <c r="AA120" s="62" t="str">
        <f t="shared" si="175"/>
        <v/>
      </c>
      <c r="AB120" s="62" t="str">
        <f t="shared" si="117"/>
        <v/>
      </c>
      <c r="AC120" s="64" t="str">
        <f t="shared" si="118"/>
        <v>ZX37968</v>
      </c>
      <c r="AD120" s="64" t="str">
        <f t="shared" si="176"/>
        <v/>
      </c>
      <c r="AE120" s="64" t="str">
        <f t="shared" si="161"/>
        <v/>
      </c>
      <c r="AF120" s="62" t="str">
        <f t="shared" si="120"/>
        <v>ZX37969</v>
      </c>
      <c r="AG120" s="62" t="str">
        <f t="shared" si="177"/>
        <v/>
      </c>
      <c r="AH120" s="62" t="str">
        <f t="shared" si="122"/>
        <v/>
      </c>
      <c r="AI120" s="64" t="str">
        <f t="shared" si="123"/>
        <v>ZX379610</v>
      </c>
      <c r="AJ120" s="64" t="str">
        <f t="shared" si="178"/>
        <v/>
      </c>
      <c r="AK120" s="64" t="str">
        <f t="shared" si="162"/>
        <v/>
      </c>
      <c r="AL120" s="62" t="str">
        <f t="shared" si="125"/>
        <v>ZX379611</v>
      </c>
      <c r="AM120" s="62" t="str">
        <f t="shared" si="179"/>
        <v/>
      </c>
      <c r="AN120" s="62" t="str">
        <f t="shared" si="127"/>
        <v/>
      </c>
      <c r="AO120" s="64" t="str">
        <f t="shared" si="128"/>
        <v>ZX379612</v>
      </c>
      <c r="AP120" s="64" t="str">
        <f t="shared" si="180"/>
        <v/>
      </c>
      <c r="AQ120" s="64" t="str">
        <f t="shared" si="163"/>
        <v/>
      </c>
      <c r="AR120" s="62" t="str">
        <f t="shared" si="130"/>
        <v>ZX379613</v>
      </c>
      <c r="AS120" s="62" t="str">
        <f t="shared" si="181"/>
        <v/>
      </c>
      <c r="AT120" s="62" t="str">
        <f t="shared" si="132"/>
        <v/>
      </c>
      <c r="AU120" s="64" t="str">
        <f t="shared" si="133"/>
        <v>ZX379614</v>
      </c>
      <c r="AV120" s="64" t="str">
        <f t="shared" si="182"/>
        <v/>
      </c>
      <c r="AW120" s="64" t="str">
        <f t="shared" si="164"/>
        <v/>
      </c>
      <c r="AX120" s="62" t="str">
        <f t="shared" si="135"/>
        <v>ZX379615</v>
      </c>
      <c r="AY120" s="62" t="str">
        <f t="shared" si="183"/>
        <v/>
      </c>
      <c r="AZ120" s="62" t="str">
        <f t="shared" si="137"/>
        <v/>
      </c>
      <c r="BA120" s="64" t="str">
        <f t="shared" si="138"/>
        <v>ZX379616</v>
      </c>
      <c r="BB120" s="64" t="str">
        <f t="shared" si="184"/>
        <v/>
      </c>
      <c r="BC120" s="64" t="str">
        <f t="shared" si="165"/>
        <v/>
      </c>
      <c r="BD120" s="62" t="str">
        <f t="shared" si="140"/>
        <v>ZX379617</v>
      </c>
      <c r="BE120" s="62" t="str">
        <f t="shared" si="185"/>
        <v/>
      </c>
      <c r="BF120" s="62" t="str">
        <f t="shared" si="142"/>
        <v/>
      </c>
      <c r="BG120" s="64" t="str">
        <f t="shared" si="143"/>
        <v>ZX379618</v>
      </c>
      <c r="BH120" s="64" t="str">
        <f t="shared" si="186"/>
        <v/>
      </c>
      <c r="BI120" s="64" t="str">
        <f t="shared" si="166"/>
        <v/>
      </c>
      <c r="BJ120" s="62" t="str">
        <f t="shared" si="145"/>
        <v>ZX379619</v>
      </c>
      <c r="BK120" s="62" t="str">
        <f t="shared" si="187"/>
        <v/>
      </c>
      <c r="BL120" s="62" t="str">
        <f t="shared" si="147"/>
        <v/>
      </c>
      <c r="BM120" s="64" t="str">
        <f t="shared" si="148"/>
        <v>ZX379620</v>
      </c>
      <c r="BN120" s="64" t="str">
        <f t="shared" si="188"/>
        <v/>
      </c>
      <c r="BO120" s="64" t="str">
        <f t="shared" si="156"/>
        <v/>
      </c>
      <c r="BQ120" s="59">
        <v>120.1</v>
      </c>
      <c r="BR120" s="80" t="e">
        <f>IF($CA$2="ja",IF(#REF!="Visueel",#REF!,"data"),#REF!)</f>
        <v>#REF!</v>
      </c>
      <c r="BS120" s="59" t="e">
        <f>#REF!</f>
        <v>#REF!</v>
      </c>
      <c r="BT120" s="56">
        <f t="shared" si="158"/>
        <v>60.2</v>
      </c>
      <c r="BU120" s="57" t="e">
        <f t="shared" si="99"/>
        <v>#REF!</v>
      </c>
      <c r="BV120" s="56">
        <f>COUNTIF(BU120:BU998,BU120)</f>
        <v>879</v>
      </c>
      <c r="BW120" s="57" t="e">
        <f t="shared" si="167"/>
        <v>#REF!</v>
      </c>
      <c r="BX120" s="57" t="e">
        <f t="shared" si="100"/>
        <v>#REF!</v>
      </c>
    </row>
    <row r="121" spans="1:76" x14ac:dyDescent="0.2">
      <c r="A121" s="73" t="str">
        <f>'124'!F122</f>
        <v>ZX3797</v>
      </c>
      <c r="B121" s="71" t="str">
        <f t="shared" si="150"/>
        <v>-</v>
      </c>
      <c r="C121" s="74" t="str">
        <f t="shared" si="151"/>
        <v>-</v>
      </c>
      <c r="D121" s="74" t="str">
        <f t="shared" si="152"/>
        <v/>
      </c>
      <c r="E121" s="74" t="str">
        <f t="shared" si="101"/>
        <v>-</v>
      </c>
      <c r="F121" s="74" t="str">
        <f t="shared" si="168"/>
        <v/>
      </c>
      <c r="G121" s="74" t="str">
        <f t="shared" si="153"/>
        <v/>
      </c>
      <c r="H121" s="62" t="str">
        <f t="shared" si="154"/>
        <v>ZX37971</v>
      </c>
      <c r="I121" s="62" t="str">
        <f t="shared" si="169"/>
        <v/>
      </c>
      <c r="J121" s="62"/>
      <c r="K121" s="64" t="str">
        <f t="shared" si="104"/>
        <v>ZX37972</v>
      </c>
      <c r="L121" s="64" t="str">
        <f t="shared" si="170"/>
        <v/>
      </c>
      <c r="M121" s="64" t="str">
        <f t="shared" si="155"/>
        <v/>
      </c>
      <c r="N121" s="62" t="str">
        <f t="shared" si="106"/>
        <v>ZX37973</v>
      </c>
      <c r="O121" s="62" t="str">
        <f t="shared" si="171"/>
        <v/>
      </c>
      <c r="P121" s="62" t="str">
        <f t="shared" si="157"/>
        <v/>
      </c>
      <c r="Q121" s="64" t="str">
        <f t="shared" si="108"/>
        <v>ZX37974</v>
      </c>
      <c r="R121" s="64" t="str">
        <f t="shared" si="172"/>
        <v/>
      </c>
      <c r="S121" s="64" t="str">
        <f t="shared" si="159"/>
        <v/>
      </c>
      <c r="T121" s="62" t="str">
        <f t="shared" si="110"/>
        <v>ZX37975</v>
      </c>
      <c r="U121" s="62" t="str">
        <f t="shared" si="173"/>
        <v/>
      </c>
      <c r="V121" s="62" t="str">
        <f t="shared" si="112"/>
        <v/>
      </c>
      <c r="W121" s="64" t="str">
        <f t="shared" si="113"/>
        <v>ZX37976</v>
      </c>
      <c r="X121" s="64" t="str">
        <f t="shared" si="174"/>
        <v/>
      </c>
      <c r="Y121" s="64" t="str">
        <f t="shared" si="160"/>
        <v/>
      </c>
      <c r="Z121" s="62" t="str">
        <f t="shared" si="115"/>
        <v>ZX37977</v>
      </c>
      <c r="AA121" s="62" t="str">
        <f t="shared" si="175"/>
        <v/>
      </c>
      <c r="AB121" s="62" t="str">
        <f t="shared" si="117"/>
        <v/>
      </c>
      <c r="AC121" s="64" t="str">
        <f t="shared" si="118"/>
        <v>ZX37978</v>
      </c>
      <c r="AD121" s="64" t="str">
        <f t="shared" si="176"/>
        <v/>
      </c>
      <c r="AE121" s="64" t="str">
        <f t="shared" si="161"/>
        <v/>
      </c>
      <c r="AF121" s="62" t="str">
        <f t="shared" si="120"/>
        <v>ZX37979</v>
      </c>
      <c r="AG121" s="62" t="str">
        <f t="shared" si="177"/>
        <v/>
      </c>
      <c r="AH121" s="62" t="str">
        <f t="shared" si="122"/>
        <v/>
      </c>
      <c r="AI121" s="64" t="str">
        <f t="shared" si="123"/>
        <v>ZX379710</v>
      </c>
      <c r="AJ121" s="64" t="str">
        <f t="shared" si="178"/>
        <v/>
      </c>
      <c r="AK121" s="64" t="str">
        <f t="shared" si="162"/>
        <v/>
      </c>
      <c r="AL121" s="62" t="str">
        <f t="shared" si="125"/>
        <v>ZX379711</v>
      </c>
      <c r="AM121" s="62" t="str">
        <f t="shared" si="179"/>
        <v/>
      </c>
      <c r="AN121" s="62" t="str">
        <f t="shared" si="127"/>
        <v/>
      </c>
      <c r="AO121" s="64" t="str">
        <f t="shared" si="128"/>
        <v>ZX379712</v>
      </c>
      <c r="AP121" s="64" t="str">
        <f t="shared" si="180"/>
        <v/>
      </c>
      <c r="AQ121" s="64" t="str">
        <f t="shared" si="163"/>
        <v/>
      </c>
      <c r="AR121" s="62" t="str">
        <f t="shared" si="130"/>
        <v>ZX379713</v>
      </c>
      <c r="AS121" s="62" t="str">
        <f t="shared" si="181"/>
        <v/>
      </c>
      <c r="AT121" s="62" t="str">
        <f t="shared" si="132"/>
        <v/>
      </c>
      <c r="AU121" s="64" t="str">
        <f t="shared" si="133"/>
        <v>ZX379714</v>
      </c>
      <c r="AV121" s="64" t="str">
        <f t="shared" si="182"/>
        <v/>
      </c>
      <c r="AW121" s="64" t="str">
        <f t="shared" si="164"/>
        <v/>
      </c>
      <c r="AX121" s="62" t="str">
        <f t="shared" si="135"/>
        <v>ZX379715</v>
      </c>
      <c r="AY121" s="62" t="str">
        <f t="shared" si="183"/>
        <v/>
      </c>
      <c r="AZ121" s="62" t="str">
        <f t="shared" si="137"/>
        <v/>
      </c>
      <c r="BA121" s="64" t="str">
        <f t="shared" si="138"/>
        <v>ZX379716</v>
      </c>
      <c r="BB121" s="64" t="str">
        <f t="shared" si="184"/>
        <v/>
      </c>
      <c r="BC121" s="64" t="str">
        <f t="shared" si="165"/>
        <v/>
      </c>
      <c r="BD121" s="62" t="str">
        <f t="shared" si="140"/>
        <v>ZX379717</v>
      </c>
      <c r="BE121" s="62" t="str">
        <f t="shared" si="185"/>
        <v/>
      </c>
      <c r="BF121" s="62" t="str">
        <f t="shared" si="142"/>
        <v/>
      </c>
      <c r="BG121" s="64" t="str">
        <f t="shared" si="143"/>
        <v>ZX379718</v>
      </c>
      <c r="BH121" s="64" t="str">
        <f t="shared" si="186"/>
        <v/>
      </c>
      <c r="BI121" s="64" t="str">
        <f t="shared" si="166"/>
        <v/>
      </c>
      <c r="BJ121" s="62" t="str">
        <f t="shared" si="145"/>
        <v>ZX379719</v>
      </c>
      <c r="BK121" s="62" t="str">
        <f t="shared" si="187"/>
        <v/>
      </c>
      <c r="BL121" s="62" t="str">
        <f t="shared" si="147"/>
        <v/>
      </c>
      <c r="BM121" s="64" t="str">
        <f t="shared" si="148"/>
        <v>ZX379720</v>
      </c>
      <c r="BN121" s="64" t="str">
        <f t="shared" si="188"/>
        <v/>
      </c>
      <c r="BO121" s="64" t="str">
        <f t="shared" si="156"/>
        <v/>
      </c>
      <c r="BQ121" s="59">
        <v>121.1</v>
      </c>
      <c r="BR121" s="80" t="e">
        <f>IF($CA$2="ja",IF(#REF!="Visueel",#REF!,"data"),#REF!)</f>
        <v>#REF!</v>
      </c>
      <c r="BS121" s="59" t="e">
        <f>#REF!</f>
        <v>#REF!</v>
      </c>
      <c r="BT121" s="56">
        <f t="shared" si="158"/>
        <v>61.1</v>
      </c>
      <c r="BU121" s="57" t="e">
        <f t="shared" si="99"/>
        <v>#REF!</v>
      </c>
      <c r="BV121" s="56">
        <f>COUNTIF(BU121:BU998,BU121)</f>
        <v>878</v>
      </c>
      <c r="BW121" s="57" t="e">
        <f t="shared" si="167"/>
        <v>#REF!</v>
      </c>
      <c r="BX121" s="57" t="e">
        <f t="shared" si="100"/>
        <v>#REF!</v>
      </c>
    </row>
    <row r="122" spans="1:76" x14ac:dyDescent="0.2">
      <c r="A122" s="73" t="str">
        <f>'124'!F123</f>
        <v>ZX3798</v>
      </c>
      <c r="B122" s="71" t="str">
        <f t="shared" si="150"/>
        <v>-</v>
      </c>
      <c r="C122" s="74" t="str">
        <f t="shared" si="151"/>
        <v>-</v>
      </c>
      <c r="D122" s="74" t="str">
        <f t="shared" si="152"/>
        <v/>
      </c>
      <c r="E122" s="74" t="str">
        <f t="shared" si="101"/>
        <v>-</v>
      </c>
      <c r="F122" s="74" t="str">
        <f t="shared" si="168"/>
        <v/>
      </c>
      <c r="G122" s="74" t="str">
        <f t="shared" si="153"/>
        <v/>
      </c>
      <c r="H122" s="62" t="str">
        <f t="shared" si="154"/>
        <v>ZX37981</v>
      </c>
      <c r="I122" s="62" t="str">
        <f t="shared" si="169"/>
        <v/>
      </c>
      <c r="J122" s="62"/>
      <c r="K122" s="64" t="str">
        <f t="shared" si="104"/>
        <v>ZX37982</v>
      </c>
      <c r="L122" s="64" t="str">
        <f t="shared" si="170"/>
        <v/>
      </c>
      <c r="M122" s="64" t="str">
        <f t="shared" si="155"/>
        <v/>
      </c>
      <c r="N122" s="62" t="str">
        <f t="shared" si="106"/>
        <v>ZX37983</v>
      </c>
      <c r="O122" s="62" t="str">
        <f t="shared" si="171"/>
        <v/>
      </c>
      <c r="P122" s="62" t="str">
        <f t="shared" si="157"/>
        <v/>
      </c>
      <c r="Q122" s="64" t="str">
        <f t="shared" si="108"/>
        <v>ZX37984</v>
      </c>
      <c r="R122" s="64" t="str">
        <f t="shared" si="172"/>
        <v/>
      </c>
      <c r="S122" s="64" t="str">
        <f t="shared" si="159"/>
        <v/>
      </c>
      <c r="T122" s="62" t="str">
        <f t="shared" si="110"/>
        <v>ZX37985</v>
      </c>
      <c r="U122" s="62" t="str">
        <f t="shared" si="173"/>
        <v/>
      </c>
      <c r="V122" s="62" t="str">
        <f t="shared" si="112"/>
        <v/>
      </c>
      <c r="W122" s="64" t="str">
        <f t="shared" si="113"/>
        <v>ZX37986</v>
      </c>
      <c r="X122" s="64" t="str">
        <f t="shared" si="174"/>
        <v/>
      </c>
      <c r="Y122" s="64" t="str">
        <f t="shared" si="160"/>
        <v/>
      </c>
      <c r="Z122" s="62" t="str">
        <f t="shared" si="115"/>
        <v>ZX37987</v>
      </c>
      <c r="AA122" s="62" t="str">
        <f t="shared" si="175"/>
        <v/>
      </c>
      <c r="AB122" s="62" t="str">
        <f t="shared" si="117"/>
        <v/>
      </c>
      <c r="AC122" s="64" t="str">
        <f t="shared" si="118"/>
        <v>ZX37988</v>
      </c>
      <c r="AD122" s="64" t="str">
        <f t="shared" si="176"/>
        <v/>
      </c>
      <c r="AE122" s="64" t="str">
        <f t="shared" si="161"/>
        <v/>
      </c>
      <c r="AF122" s="62" t="str">
        <f t="shared" si="120"/>
        <v>ZX37989</v>
      </c>
      <c r="AG122" s="62" t="str">
        <f t="shared" si="177"/>
        <v/>
      </c>
      <c r="AH122" s="62" t="str">
        <f t="shared" si="122"/>
        <v/>
      </c>
      <c r="AI122" s="64" t="str">
        <f t="shared" si="123"/>
        <v>ZX379810</v>
      </c>
      <c r="AJ122" s="64" t="str">
        <f t="shared" si="178"/>
        <v/>
      </c>
      <c r="AK122" s="64" t="str">
        <f t="shared" si="162"/>
        <v/>
      </c>
      <c r="AL122" s="62" t="str">
        <f t="shared" si="125"/>
        <v>ZX379811</v>
      </c>
      <c r="AM122" s="62" t="str">
        <f t="shared" si="179"/>
        <v/>
      </c>
      <c r="AN122" s="62" t="str">
        <f t="shared" si="127"/>
        <v/>
      </c>
      <c r="AO122" s="64" t="str">
        <f t="shared" si="128"/>
        <v>ZX379812</v>
      </c>
      <c r="AP122" s="64" t="str">
        <f t="shared" si="180"/>
        <v/>
      </c>
      <c r="AQ122" s="64" t="str">
        <f t="shared" si="163"/>
        <v/>
      </c>
      <c r="AR122" s="62" t="str">
        <f t="shared" si="130"/>
        <v>ZX379813</v>
      </c>
      <c r="AS122" s="62" t="str">
        <f t="shared" si="181"/>
        <v/>
      </c>
      <c r="AT122" s="62" t="str">
        <f t="shared" si="132"/>
        <v/>
      </c>
      <c r="AU122" s="64" t="str">
        <f t="shared" si="133"/>
        <v>ZX379814</v>
      </c>
      <c r="AV122" s="64" t="str">
        <f t="shared" si="182"/>
        <v/>
      </c>
      <c r="AW122" s="64" t="str">
        <f t="shared" si="164"/>
        <v/>
      </c>
      <c r="AX122" s="62" t="str">
        <f t="shared" si="135"/>
        <v>ZX379815</v>
      </c>
      <c r="AY122" s="62" t="str">
        <f t="shared" si="183"/>
        <v/>
      </c>
      <c r="AZ122" s="62" t="str">
        <f t="shared" si="137"/>
        <v/>
      </c>
      <c r="BA122" s="64" t="str">
        <f t="shared" si="138"/>
        <v>ZX379816</v>
      </c>
      <c r="BB122" s="64" t="str">
        <f t="shared" si="184"/>
        <v/>
      </c>
      <c r="BC122" s="64" t="str">
        <f t="shared" si="165"/>
        <v/>
      </c>
      <c r="BD122" s="62" t="str">
        <f t="shared" si="140"/>
        <v>ZX379817</v>
      </c>
      <c r="BE122" s="62" t="str">
        <f t="shared" si="185"/>
        <v/>
      </c>
      <c r="BF122" s="62" t="str">
        <f t="shared" si="142"/>
        <v/>
      </c>
      <c r="BG122" s="64" t="str">
        <f t="shared" si="143"/>
        <v>ZX379818</v>
      </c>
      <c r="BH122" s="64" t="str">
        <f t="shared" si="186"/>
        <v/>
      </c>
      <c r="BI122" s="64" t="str">
        <f t="shared" si="166"/>
        <v/>
      </c>
      <c r="BJ122" s="62" t="str">
        <f t="shared" si="145"/>
        <v>ZX379819</v>
      </c>
      <c r="BK122" s="62" t="str">
        <f t="shared" si="187"/>
        <v/>
      </c>
      <c r="BL122" s="62" t="str">
        <f t="shared" si="147"/>
        <v/>
      </c>
      <c r="BM122" s="64" t="str">
        <f t="shared" si="148"/>
        <v>ZX379820</v>
      </c>
      <c r="BN122" s="64" t="str">
        <f t="shared" si="188"/>
        <v/>
      </c>
      <c r="BO122" s="64" t="str">
        <f t="shared" si="156"/>
        <v/>
      </c>
      <c r="BQ122" s="59">
        <v>122.1</v>
      </c>
      <c r="BR122" s="80" t="e">
        <f>IF($CA$2="ja",IF(#REF!="Visueel",#REF!,"data"),#REF!)</f>
        <v>#REF!</v>
      </c>
      <c r="BS122" s="59" t="e">
        <f>#REF!</f>
        <v>#REF!</v>
      </c>
      <c r="BT122" s="56">
        <f t="shared" si="158"/>
        <v>61.2</v>
      </c>
      <c r="BU122" s="57" t="e">
        <f t="shared" si="99"/>
        <v>#REF!</v>
      </c>
      <c r="BV122" s="56">
        <f>COUNTIF(BU122:BU998,BU122)</f>
        <v>877</v>
      </c>
      <c r="BW122" s="57" t="e">
        <f t="shared" si="167"/>
        <v>#REF!</v>
      </c>
      <c r="BX122" s="57" t="e">
        <f t="shared" si="100"/>
        <v>#REF!</v>
      </c>
    </row>
    <row r="123" spans="1:76" x14ac:dyDescent="0.2">
      <c r="A123" s="73" t="str">
        <f>'124'!F124</f>
        <v>ZX3799</v>
      </c>
      <c r="B123" s="71" t="str">
        <f t="shared" si="150"/>
        <v>-</v>
      </c>
      <c r="C123" s="74" t="str">
        <f t="shared" si="151"/>
        <v>-</v>
      </c>
      <c r="D123" s="74" t="str">
        <f t="shared" si="152"/>
        <v/>
      </c>
      <c r="E123" s="74" t="str">
        <f t="shared" si="101"/>
        <v>-</v>
      </c>
      <c r="F123" s="74" t="str">
        <f t="shared" si="168"/>
        <v/>
      </c>
      <c r="G123" s="74" t="str">
        <f t="shared" si="153"/>
        <v/>
      </c>
      <c r="H123" s="62" t="str">
        <f t="shared" si="154"/>
        <v>ZX37991</v>
      </c>
      <c r="I123" s="62" t="str">
        <f t="shared" si="169"/>
        <v/>
      </c>
      <c r="J123" s="62"/>
      <c r="K123" s="64" t="str">
        <f t="shared" si="104"/>
        <v>ZX37992</v>
      </c>
      <c r="L123" s="64" t="str">
        <f t="shared" si="170"/>
        <v/>
      </c>
      <c r="M123" s="64" t="str">
        <f t="shared" si="155"/>
        <v/>
      </c>
      <c r="N123" s="62" t="str">
        <f t="shared" si="106"/>
        <v>ZX37993</v>
      </c>
      <c r="O123" s="62" t="str">
        <f t="shared" si="171"/>
        <v/>
      </c>
      <c r="P123" s="62" t="str">
        <f t="shared" si="157"/>
        <v/>
      </c>
      <c r="Q123" s="64" t="str">
        <f t="shared" si="108"/>
        <v>ZX37994</v>
      </c>
      <c r="R123" s="64" t="str">
        <f t="shared" si="172"/>
        <v/>
      </c>
      <c r="S123" s="64" t="str">
        <f t="shared" si="159"/>
        <v/>
      </c>
      <c r="T123" s="62" t="str">
        <f t="shared" si="110"/>
        <v>ZX37995</v>
      </c>
      <c r="U123" s="62" t="str">
        <f t="shared" si="173"/>
        <v/>
      </c>
      <c r="V123" s="62" t="str">
        <f t="shared" si="112"/>
        <v/>
      </c>
      <c r="W123" s="64" t="str">
        <f t="shared" si="113"/>
        <v>ZX37996</v>
      </c>
      <c r="X123" s="64" t="str">
        <f t="shared" si="174"/>
        <v/>
      </c>
      <c r="Y123" s="64" t="str">
        <f t="shared" si="160"/>
        <v/>
      </c>
      <c r="Z123" s="62" t="str">
        <f t="shared" si="115"/>
        <v>ZX37997</v>
      </c>
      <c r="AA123" s="62" t="str">
        <f t="shared" si="175"/>
        <v/>
      </c>
      <c r="AB123" s="62" t="str">
        <f t="shared" si="117"/>
        <v/>
      </c>
      <c r="AC123" s="64" t="str">
        <f t="shared" si="118"/>
        <v>ZX37998</v>
      </c>
      <c r="AD123" s="64" t="str">
        <f t="shared" si="176"/>
        <v/>
      </c>
      <c r="AE123" s="64" t="str">
        <f t="shared" si="161"/>
        <v/>
      </c>
      <c r="AF123" s="62" t="str">
        <f t="shared" si="120"/>
        <v>ZX37999</v>
      </c>
      <c r="AG123" s="62" t="str">
        <f t="shared" si="177"/>
        <v/>
      </c>
      <c r="AH123" s="62" t="str">
        <f t="shared" si="122"/>
        <v/>
      </c>
      <c r="AI123" s="64" t="str">
        <f t="shared" si="123"/>
        <v>ZX379910</v>
      </c>
      <c r="AJ123" s="64" t="str">
        <f t="shared" si="178"/>
        <v/>
      </c>
      <c r="AK123" s="64" t="str">
        <f t="shared" si="162"/>
        <v/>
      </c>
      <c r="AL123" s="62" t="str">
        <f t="shared" si="125"/>
        <v>ZX379911</v>
      </c>
      <c r="AM123" s="62" t="str">
        <f t="shared" si="179"/>
        <v/>
      </c>
      <c r="AN123" s="62" t="str">
        <f t="shared" si="127"/>
        <v/>
      </c>
      <c r="AO123" s="64" t="str">
        <f t="shared" si="128"/>
        <v>ZX379912</v>
      </c>
      <c r="AP123" s="64" t="str">
        <f t="shared" si="180"/>
        <v/>
      </c>
      <c r="AQ123" s="64" t="str">
        <f t="shared" si="163"/>
        <v/>
      </c>
      <c r="AR123" s="62" t="str">
        <f t="shared" si="130"/>
        <v>ZX379913</v>
      </c>
      <c r="AS123" s="62" t="str">
        <f t="shared" si="181"/>
        <v/>
      </c>
      <c r="AT123" s="62" t="str">
        <f t="shared" si="132"/>
        <v/>
      </c>
      <c r="AU123" s="64" t="str">
        <f t="shared" si="133"/>
        <v>ZX379914</v>
      </c>
      <c r="AV123" s="64" t="str">
        <f t="shared" si="182"/>
        <v/>
      </c>
      <c r="AW123" s="64" t="str">
        <f t="shared" si="164"/>
        <v/>
      </c>
      <c r="AX123" s="62" t="str">
        <f t="shared" si="135"/>
        <v>ZX379915</v>
      </c>
      <c r="AY123" s="62" t="str">
        <f t="shared" si="183"/>
        <v/>
      </c>
      <c r="AZ123" s="62" t="str">
        <f t="shared" si="137"/>
        <v/>
      </c>
      <c r="BA123" s="64" t="str">
        <f t="shared" si="138"/>
        <v>ZX379916</v>
      </c>
      <c r="BB123" s="64" t="str">
        <f t="shared" si="184"/>
        <v/>
      </c>
      <c r="BC123" s="64" t="str">
        <f t="shared" si="165"/>
        <v/>
      </c>
      <c r="BD123" s="62" t="str">
        <f t="shared" si="140"/>
        <v>ZX379917</v>
      </c>
      <c r="BE123" s="62" t="str">
        <f t="shared" si="185"/>
        <v/>
      </c>
      <c r="BF123" s="62" t="str">
        <f t="shared" si="142"/>
        <v/>
      </c>
      <c r="BG123" s="64" t="str">
        <f t="shared" si="143"/>
        <v>ZX379918</v>
      </c>
      <c r="BH123" s="64" t="str">
        <f t="shared" si="186"/>
        <v/>
      </c>
      <c r="BI123" s="64" t="str">
        <f t="shared" si="166"/>
        <v/>
      </c>
      <c r="BJ123" s="62" t="str">
        <f t="shared" si="145"/>
        <v>ZX379919</v>
      </c>
      <c r="BK123" s="62" t="str">
        <f t="shared" si="187"/>
        <v/>
      </c>
      <c r="BL123" s="62" t="str">
        <f t="shared" si="147"/>
        <v/>
      </c>
      <c r="BM123" s="64" t="str">
        <f t="shared" si="148"/>
        <v>ZX379920</v>
      </c>
      <c r="BN123" s="64" t="str">
        <f t="shared" si="188"/>
        <v/>
      </c>
      <c r="BO123" s="64" t="str">
        <f t="shared" si="156"/>
        <v/>
      </c>
      <c r="BQ123" s="59">
        <v>123.1</v>
      </c>
      <c r="BR123" s="80" t="e">
        <f>IF($CA$2="ja",IF(#REF!="Visueel",#REF!,"data"),#REF!)</f>
        <v>#REF!</v>
      </c>
      <c r="BS123" s="59" t="e">
        <f>#REF!</f>
        <v>#REF!</v>
      </c>
      <c r="BT123" s="56">
        <f t="shared" si="158"/>
        <v>62.1</v>
      </c>
      <c r="BU123" s="57" t="e">
        <f t="shared" si="99"/>
        <v>#REF!</v>
      </c>
      <c r="BV123" s="56">
        <f>COUNTIF(BU123:BU998,BU123)</f>
        <v>876</v>
      </c>
      <c r="BW123" s="57" t="e">
        <f t="shared" si="167"/>
        <v>#REF!</v>
      </c>
      <c r="BX123" s="57" t="e">
        <f t="shared" si="100"/>
        <v>#REF!</v>
      </c>
    </row>
    <row r="124" spans="1:76" x14ac:dyDescent="0.2">
      <c r="A124" s="73" t="str">
        <f>'124'!F125</f>
        <v>ZX3800</v>
      </c>
      <c r="B124" s="71" t="str">
        <f t="shared" si="150"/>
        <v>-</v>
      </c>
      <c r="C124" s="74" t="str">
        <f t="shared" si="151"/>
        <v>-</v>
      </c>
      <c r="D124" s="74" t="str">
        <f t="shared" si="152"/>
        <v/>
      </c>
      <c r="E124" s="74" t="str">
        <f t="shared" si="101"/>
        <v>-</v>
      </c>
      <c r="F124" s="74" t="str">
        <f t="shared" si="168"/>
        <v/>
      </c>
      <c r="G124" s="74" t="str">
        <f t="shared" si="153"/>
        <v/>
      </c>
      <c r="H124" s="62" t="str">
        <f t="shared" si="154"/>
        <v>ZX38001</v>
      </c>
      <c r="I124" s="62" t="str">
        <f t="shared" si="169"/>
        <v/>
      </c>
      <c r="J124" s="62"/>
      <c r="K124" s="64" t="str">
        <f t="shared" si="104"/>
        <v>ZX38002</v>
      </c>
      <c r="L124" s="64" t="str">
        <f t="shared" si="170"/>
        <v/>
      </c>
      <c r="M124" s="64" t="str">
        <f t="shared" si="155"/>
        <v/>
      </c>
      <c r="N124" s="62" t="str">
        <f t="shared" si="106"/>
        <v>ZX38003</v>
      </c>
      <c r="O124" s="62" t="str">
        <f t="shared" si="171"/>
        <v/>
      </c>
      <c r="P124" s="62" t="str">
        <f t="shared" si="157"/>
        <v/>
      </c>
      <c r="Q124" s="64" t="str">
        <f t="shared" si="108"/>
        <v>ZX38004</v>
      </c>
      <c r="R124" s="64" t="str">
        <f t="shared" si="172"/>
        <v/>
      </c>
      <c r="S124" s="64" t="str">
        <f t="shared" si="159"/>
        <v/>
      </c>
      <c r="T124" s="62" t="str">
        <f t="shared" si="110"/>
        <v>ZX38005</v>
      </c>
      <c r="U124" s="62" t="str">
        <f t="shared" si="173"/>
        <v/>
      </c>
      <c r="V124" s="62" t="str">
        <f t="shared" si="112"/>
        <v/>
      </c>
      <c r="W124" s="64" t="str">
        <f t="shared" si="113"/>
        <v>ZX38006</v>
      </c>
      <c r="X124" s="64" t="str">
        <f t="shared" si="174"/>
        <v/>
      </c>
      <c r="Y124" s="64" t="str">
        <f t="shared" si="160"/>
        <v/>
      </c>
      <c r="Z124" s="62" t="str">
        <f t="shared" si="115"/>
        <v>ZX38007</v>
      </c>
      <c r="AA124" s="62" t="str">
        <f t="shared" si="175"/>
        <v/>
      </c>
      <c r="AB124" s="62" t="str">
        <f t="shared" si="117"/>
        <v/>
      </c>
      <c r="AC124" s="64" t="str">
        <f t="shared" si="118"/>
        <v>ZX38008</v>
      </c>
      <c r="AD124" s="64" t="str">
        <f t="shared" si="176"/>
        <v/>
      </c>
      <c r="AE124" s="64" t="str">
        <f t="shared" si="161"/>
        <v/>
      </c>
      <c r="AF124" s="62" t="str">
        <f t="shared" si="120"/>
        <v>ZX38009</v>
      </c>
      <c r="AG124" s="62" t="str">
        <f t="shared" si="177"/>
        <v/>
      </c>
      <c r="AH124" s="62" t="str">
        <f t="shared" si="122"/>
        <v/>
      </c>
      <c r="AI124" s="64" t="str">
        <f t="shared" si="123"/>
        <v>ZX380010</v>
      </c>
      <c r="AJ124" s="64" t="str">
        <f t="shared" si="178"/>
        <v/>
      </c>
      <c r="AK124" s="64" t="str">
        <f t="shared" si="162"/>
        <v/>
      </c>
      <c r="AL124" s="62" t="str">
        <f t="shared" si="125"/>
        <v>ZX380011</v>
      </c>
      <c r="AM124" s="62" t="str">
        <f t="shared" si="179"/>
        <v/>
      </c>
      <c r="AN124" s="62" t="str">
        <f t="shared" si="127"/>
        <v/>
      </c>
      <c r="AO124" s="64" t="str">
        <f t="shared" si="128"/>
        <v>ZX380012</v>
      </c>
      <c r="AP124" s="64" t="str">
        <f t="shared" si="180"/>
        <v/>
      </c>
      <c r="AQ124" s="64" t="str">
        <f t="shared" si="163"/>
        <v/>
      </c>
      <c r="AR124" s="62" t="str">
        <f t="shared" si="130"/>
        <v>ZX380013</v>
      </c>
      <c r="AS124" s="62" t="str">
        <f t="shared" si="181"/>
        <v/>
      </c>
      <c r="AT124" s="62" t="str">
        <f t="shared" si="132"/>
        <v/>
      </c>
      <c r="AU124" s="64" t="str">
        <f t="shared" si="133"/>
        <v>ZX380014</v>
      </c>
      <c r="AV124" s="64" t="str">
        <f t="shared" si="182"/>
        <v/>
      </c>
      <c r="AW124" s="64" t="str">
        <f t="shared" si="164"/>
        <v/>
      </c>
      <c r="AX124" s="62" t="str">
        <f t="shared" si="135"/>
        <v>ZX380015</v>
      </c>
      <c r="AY124" s="62" t="str">
        <f t="shared" si="183"/>
        <v/>
      </c>
      <c r="AZ124" s="62" t="str">
        <f t="shared" si="137"/>
        <v/>
      </c>
      <c r="BA124" s="64" t="str">
        <f t="shared" si="138"/>
        <v>ZX380016</v>
      </c>
      <c r="BB124" s="64" t="str">
        <f t="shared" si="184"/>
        <v/>
      </c>
      <c r="BC124" s="64" t="str">
        <f t="shared" si="165"/>
        <v/>
      </c>
      <c r="BD124" s="62" t="str">
        <f t="shared" si="140"/>
        <v>ZX380017</v>
      </c>
      <c r="BE124" s="62" t="str">
        <f t="shared" si="185"/>
        <v/>
      </c>
      <c r="BF124" s="62" t="str">
        <f t="shared" si="142"/>
        <v/>
      </c>
      <c r="BG124" s="64" t="str">
        <f t="shared" si="143"/>
        <v>ZX380018</v>
      </c>
      <c r="BH124" s="64" t="str">
        <f t="shared" si="186"/>
        <v/>
      </c>
      <c r="BI124" s="64" t="str">
        <f t="shared" si="166"/>
        <v/>
      </c>
      <c r="BJ124" s="62" t="str">
        <f t="shared" si="145"/>
        <v>ZX380019</v>
      </c>
      <c r="BK124" s="62" t="str">
        <f t="shared" si="187"/>
        <v/>
      </c>
      <c r="BL124" s="62" t="str">
        <f t="shared" si="147"/>
        <v/>
      </c>
      <c r="BM124" s="64" t="str">
        <f t="shared" si="148"/>
        <v>ZX380020</v>
      </c>
      <c r="BN124" s="64" t="str">
        <f t="shared" si="188"/>
        <v/>
      </c>
      <c r="BO124" s="64" t="str">
        <f t="shared" si="156"/>
        <v/>
      </c>
      <c r="BQ124" s="59">
        <v>124.1</v>
      </c>
      <c r="BR124" s="80" t="e">
        <f>IF($CA$2="ja",IF(#REF!="Visueel",#REF!,"data"),#REF!)</f>
        <v>#REF!</v>
      </c>
      <c r="BS124" s="59" t="e">
        <f>#REF!</f>
        <v>#REF!</v>
      </c>
      <c r="BT124" s="56">
        <f t="shared" si="158"/>
        <v>62.2</v>
      </c>
      <c r="BU124" s="57" t="e">
        <f t="shared" si="99"/>
        <v>#REF!</v>
      </c>
      <c r="BV124" s="56">
        <f>COUNTIF(BU124:BU998,BU124)</f>
        <v>875</v>
      </c>
      <c r="BW124" s="57" t="e">
        <f t="shared" si="167"/>
        <v>#REF!</v>
      </c>
      <c r="BX124" s="57" t="e">
        <f t="shared" si="100"/>
        <v>#REF!</v>
      </c>
    </row>
    <row r="125" spans="1:76" x14ac:dyDescent="0.2">
      <c r="A125" s="73" t="str">
        <f>'124'!F126</f>
        <v>ZX3801</v>
      </c>
      <c r="B125" s="71" t="str">
        <f t="shared" si="150"/>
        <v>-</v>
      </c>
      <c r="C125" s="74" t="str">
        <f t="shared" si="151"/>
        <v>-</v>
      </c>
      <c r="D125" s="74" t="str">
        <f t="shared" si="152"/>
        <v/>
      </c>
      <c r="E125" s="74" t="str">
        <f t="shared" si="101"/>
        <v>-</v>
      </c>
      <c r="F125" s="74" t="str">
        <f t="shared" si="168"/>
        <v/>
      </c>
      <c r="G125" s="74" t="str">
        <f t="shared" si="153"/>
        <v/>
      </c>
      <c r="H125" s="62" t="str">
        <f t="shared" si="154"/>
        <v>ZX38011</v>
      </c>
      <c r="I125" s="62" t="str">
        <f t="shared" si="169"/>
        <v/>
      </c>
      <c r="J125" s="62"/>
      <c r="K125" s="64" t="str">
        <f t="shared" si="104"/>
        <v>ZX38012</v>
      </c>
      <c r="L125" s="64" t="str">
        <f t="shared" si="170"/>
        <v/>
      </c>
      <c r="M125" s="64" t="str">
        <f t="shared" si="155"/>
        <v/>
      </c>
      <c r="N125" s="62" t="str">
        <f t="shared" si="106"/>
        <v>ZX38013</v>
      </c>
      <c r="O125" s="62" t="str">
        <f t="shared" si="171"/>
        <v/>
      </c>
      <c r="P125" s="62" t="str">
        <f t="shared" si="157"/>
        <v/>
      </c>
      <c r="Q125" s="64" t="str">
        <f t="shared" si="108"/>
        <v>ZX38014</v>
      </c>
      <c r="R125" s="64" t="str">
        <f t="shared" si="172"/>
        <v/>
      </c>
      <c r="S125" s="64" t="str">
        <f t="shared" si="159"/>
        <v/>
      </c>
      <c r="T125" s="62" t="str">
        <f t="shared" si="110"/>
        <v>ZX38015</v>
      </c>
      <c r="U125" s="62" t="str">
        <f t="shared" si="173"/>
        <v/>
      </c>
      <c r="V125" s="62" t="str">
        <f t="shared" si="112"/>
        <v/>
      </c>
      <c r="W125" s="64" t="str">
        <f t="shared" si="113"/>
        <v>ZX38016</v>
      </c>
      <c r="X125" s="64" t="str">
        <f t="shared" si="174"/>
        <v/>
      </c>
      <c r="Y125" s="64" t="str">
        <f t="shared" si="160"/>
        <v/>
      </c>
      <c r="Z125" s="62" t="str">
        <f t="shared" si="115"/>
        <v>ZX38017</v>
      </c>
      <c r="AA125" s="62" t="str">
        <f t="shared" si="175"/>
        <v/>
      </c>
      <c r="AB125" s="62" t="str">
        <f t="shared" si="117"/>
        <v/>
      </c>
      <c r="AC125" s="64" t="str">
        <f t="shared" si="118"/>
        <v>ZX38018</v>
      </c>
      <c r="AD125" s="64" t="str">
        <f t="shared" si="176"/>
        <v/>
      </c>
      <c r="AE125" s="64" t="str">
        <f t="shared" si="161"/>
        <v/>
      </c>
      <c r="AF125" s="62" t="str">
        <f t="shared" si="120"/>
        <v>ZX38019</v>
      </c>
      <c r="AG125" s="62" t="str">
        <f t="shared" si="177"/>
        <v/>
      </c>
      <c r="AH125" s="62" t="str">
        <f t="shared" si="122"/>
        <v/>
      </c>
      <c r="AI125" s="64" t="str">
        <f t="shared" si="123"/>
        <v>ZX380110</v>
      </c>
      <c r="AJ125" s="64" t="str">
        <f t="shared" si="178"/>
        <v/>
      </c>
      <c r="AK125" s="64" t="str">
        <f t="shared" si="162"/>
        <v/>
      </c>
      <c r="AL125" s="62" t="str">
        <f t="shared" si="125"/>
        <v>ZX380111</v>
      </c>
      <c r="AM125" s="62" t="str">
        <f t="shared" si="179"/>
        <v/>
      </c>
      <c r="AN125" s="62" t="str">
        <f t="shared" si="127"/>
        <v/>
      </c>
      <c r="AO125" s="64" t="str">
        <f t="shared" si="128"/>
        <v>ZX380112</v>
      </c>
      <c r="AP125" s="64" t="str">
        <f t="shared" si="180"/>
        <v/>
      </c>
      <c r="AQ125" s="64" t="str">
        <f t="shared" si="163"/>
        <v/>
      </c>
      <c r="AR125" s="62" t="str">
        <f t="shared" si="130"/>
        <v>ZX380113</v>
      </c>
      <c r="AS125" s="62" t="str">
        <f t="shared" si="181"/>
        <v/>
      </c>
      <c r="AT125" s="62" t="str">
        <f t="shared" si="132"/>
        <v/>
      </c>
      <c r="AU125" s="64" t="str">
        <f t="shared" si="133"/>
        <v>ZX380114</v>
      </c>
      <c r="AV125" s="64" t="str">
        <f t="shared" si="182"/>
        <v/>
      </c>
      <c r="AW125" s="64" t="str">
        <f t="shared" si="164"/>
        <v/>
      </c>
      <c r="AX125" s="62" t="str">
        <f t="shared" si="135"/>
        <v>ZX380115</v>
      </c>
      <c r="AY125" s="62" t="str">
        <f t="shared" si="183"/>
        <v/>
      </c>
      <c r="AZ125" s="62" t="str">
        <f t="shared" si="137"/>
        <v/>
      </c>
      <c r="BA125" s="64" t="str">
        <f t="shared" si="138"/>
        <v>ZX380116</v>
      </c>
      <c r="BB125" s="64" t="str">
        <f t="shared" si="184"/>
        <v/>
      </c>
      <c r="BC125" s="64" t="str">
        <f t="shared" si="165"/>
        <v/>
      </c>
      <c r="BD125" s="62" t="str">
        <f t="shared" si="140"/>
        <v>ZX380117</v>
      </c>
      <c r="BE125" s="62" t="str">
        <f t="shared" si="185"/>
        <v/>
      </c>
      <c r="BF125" s="62" t="str">
        <f t="shared" si="142"/>
        <v/>
      </c>
      <c r="BG125" s="64" t="str">
        <f t="shared" si="143"/>
        <v>ZX380118</v>
      </c>
      <c r="BH125" s="64" t="str">
        <f t="shared" si="186"/>
        <v/>
      </c>
      <c r="BI125" s="64" t="str">
        <f t="shared" si="166"/>
        <v/>
      </c>
      <c r="BJ125" s="62" t="str">
        <f t="shared" si="145"/>
        <v>ZX380119</v>
      </c>
      <c r="BK125" s="62" t="str">
        <f t="shared" si="187"/>
        <v/>
      </c>
      <c r="BL125" s="62" t="str">
        <f t="shared" si="147"/>
        <v/>
      </c>
      <c r="BM125" s="64" t="str">
        <f t="shared" si="148"/>
        <v>ZX380120</v>
      </c>
      <c r="BN125" s="64" t="str">
        <f t="shared" si="188"/>
        <v/>
      </c>
      <c r="BO125" s="64" t="str">
        <f t="shared" si="156"/>
        <v/>
      </c>
      <c r="BQ125" s="59">
        <v>125.1</v>
      </c>
      <c r="BR125" s="80" t="e">
        <f>IF($CA$2="ja",IF(#REF!="Visueel",#REF!,"data"),#REF!)</f>
        <v>#REF!</v>
      </c>
      <c r="BS125" s="59" t="e">
        <f>#REF!</f>
        <v>#REF!</v>
      </c>
      <c r="BT125" s="56">
        <f t="shared" si="158"/>
        <v>63.1</v>
      </c>
      <c r="BU125" s="57" t="e">
        <f t="shared" si="99"/>
        <v>#REF!</v>
      </c>
      <c r="BV125" s="56">
        <f>COUNTIF(BU125:BU998,BU125)</f>
        <v>874</v>
      </c>
      <c r="BW125" s="57" t="e">
        <f t="shared" si="167"/>
        <v>#REF!</v>
      </c>
      <c r="BX125" s="57" t="e">
        <f t="shared" si="100"/>
        <v>#REF!</v>
      </c>
    </row>
    <row r="126" spans="1:76" x14ac:dyDescent="0.2">
      <c r="A126" s="73" t="str">
        <f>'124'!F127</f>
        <v>ZX3802</v>
      </c>
      <c r="B126" s="71" t="str">
        <f t="shared" si="150"/>
        <v>-</v>
      </c>
      <c r="C126" s="74" t="str">
        <f t="shared" si="151"/>
        <v>-</v>
      </c>
      <c r="D126" s="74" t="str">
        <f t="shared" si="152"/>
        <v/>
      </c>
      <c r="E126" s="74" t="str">
        <f t="shared" si="101"/>
        <v>-</v>
      </c>
      <c r="F126" s="74" t="str">
        <f t="shared" si="168"/>
        <v/>
      </c>
      <c r="G126" s="74" t="str">
        <f t="shared" si="153"/>
        <v/>
      </c>
      <c r="H126" s="62" t="str">
        <f t="shared" si="154"/>
        <v>ZX38021</v>
      </c>
      <c r="I126" s="62" t="str">
        <f t="shared" si="169"/>
        <v/>
      </c>
      <c r="J126" s="62"/>
      <c r="K126" s="64" t="str">
        <f t="shared" si="104"/>
        <v>ZX38022</v>
      </c>
      <c r="L126" s="64" t="str">
        <f t="shared" si="170"/>
        <v/>
      </c>
      <c r="M126" s="64" t="str">
        <f t="shared" si="155"/>
        <v/>
      </c>
      <c r="N126" s="62" t="str">
        <f t="shared" si="106"/>
        <v>ZX38023</v>
      </c>
      <c r="O126" s="62" t="str">
        <f t="shared" si="171"/>
        <v/>
      </c>
      <c r="P126" s="62" t="str">
        <f t="shared" si="157"/>
        <v/>
      </c>
      <c r="Q126" s="64" t="str">
        <f t="shared" si="108"/>
        <v>ZX38024</v>
      </c>
      <c r="R126" s="64" t="str">
        <f t="shared" si="172"/>
        <v/>
      </c>
      <c r="S126" s="64" t="str">
        <f t="shared" si="159"/>
        <v/>
      </c>
      <c r="T126" s="62" t="str">
        <f t="shared" si="110"/>
        <v>ZX38025</v>
      </c>
      <c r="U126" s="62" t="str">
        <f t="shared" si="173"/>
        <v/>
      </c>
      <c r="V126" s="62" t="str">
        <f t="shared" si="112"/>
        <v/>
      </c>
      <c r="W126" s="64" t="str">
        <f t="shared" si="113"/>
        <v>ZX38026</v>
      </c>
      <c r="X126" s="64" t="str">
        <f t="shared" si="174"/>
        <v/>
      </c>
      <c r="Y126" s="64" t="str">
        <f t="shared" si="160"/>
        <v/>
      </c>
      <c r="Z126" s="62" t="str">
        <f t="shared" si="115"/>
        <v>ZX38027</v>
      </c>
      <c r="AA126" s="62" t="str">
        <f t="shared" si="175"/>
        <v/>
      </c>
      <c r="AB126" s="62" t="str">
        <f t="shared" si="117"/>
        <v/>
      </c>
      <c r="AC126" s="64" t="str">
        <f t="shared" si="118"/>
        <v>ZX38028</v>
      </c>
      <c r="AD126" s="64" t="str">
        <f t="shared" si="176"/>
        <v/>
      </c>
      <c r="AE126" s="64" t="str">
        <f t="shared" si="161"/>
        <v/>
      </c>
      <c r="AF126" s="62" t="str">
        <f t="shared" si="120"/>
        <v>ZX38029</v>
      </c>
      <c r="AG126" s="62" t="str">
        <f t="shared" si="177"/>
        <v/>
      </c>
      <c r="AH126" s="62" t="str">
        <f t="shared" si="122"/>
        <v/>
      </c>
      <c r="AI126" s="64" t="str">
        <f t="shared" si="123"/>
        <v>ZX380210</v>
      </c>
      <c r="AJ126" s="64" t="str">
        <f t="shared" si="178"/>
        <v/>
      </c>
      <c r="AK126" s="64" t="str">
        <f t="shared" si="162"/>
        <v/>
      </c>
      <c r="AL126" s="62" t="str">
        <f t="shared" si="125"/>
        <v>ZX380211</v>
      </c>
      <c r="AM126" s="62" t="str">
        <f t="shared" si="179"/>
        <v/>
      </c>
      <c r="AN126" s="62" t="str">
        <f t="shared" si="127"/>
        <v/>
      </c>
      <c r="AO126" s="64" t="str">
        <f t="shared" si="128"/>
        <v>ZX380212</v>
      </c>
      <c r="AP126" s="64" t="str">
        <f t="shared" si="180"/>
        <v/>
      </c>
      <c r="AQ126" s="64" t="str">
        <f t="shared" si="163"/>
        <v/>
      </c>
      <c r="AR126" s="62" t="str">
        <f t="shared" si="130"/>
        <v>ZX380213</v>
      </c>
      <c r="AS126" s="62" t="str">
        <f t="shared" si="181"/>
        <v/>
      </c>
      <c r="AT126" s="62" t="str">
        <f t="shared" si="132"/>
        <v/>
      </c>
      <c r="AU126" s="64" t="str">
        <f t="shared" si="133"/>
        <v>ZX380214</v>
      </c>
      <c r="AV126" s="64" t="str">
        <f t="shared" si="182"/>
        <v/>
      </c>
      <c r="AW126" s="64" t="str">
        <f t="shared" si="164"/>
        <v/>
      </c>
      <c r="AX126" s="62" t="str">
        <f t="shared" si="135"/>
        <v>ZX380215</v>
      </c>
      <c r="AY126" s="62" t="str">
        <f t="shared" si="183"/>
        <v/>
      </c>
      <c r="AZ126" s="62" t="str">
        <f t="shared" si="137"/>
        <v/>
      </c>
      <c r="BA126" s="64" t="str">
        <f t="shared" si="138"/>
        <v>ZX380216</v>
      </c>
      <c r="BB126" s="64" t="str">
        <f t="shared" si="184"/>
        <v/>
      </c>
      <c r="BC126" s="64" t="str">
        <f t="shared" si="165"/>
        <v/>
      </c>
      <c r="BD126" s="62" t="str">
        <f t="shared" si="140"/>
        <v>ZX380217</v>
      </c>
      <c r="BE126" s="62" t="str">
        <f t="shared" si="185"/>
        <v/>
      </c>
      <c r="BF126" s="62" t="str">
        <f t="shared" si="142"/>
        <v/>
      </c>
      <c r="BG126" s="64" t="str">
        <f t="shared" si="143"/>
        <v>ZX380218</v>
      </c>
      <c r="BH126" s="64" t="str">
        <f t="shared" si="186"/>
        <v/>
      </c>
      <c r="BI126" s="64" t="str">
        <f t="shared" si="166"/>
        <v/>
      </c>
      <c r="BJ126" s="62" t="str">
        <f t="shared" si="145"/>
        <v>ZX380219</v>
      </c>
      <c r="BK126" s="62" t="str">
        <f t="shared" si="187"/>
        <v/>
      </c>
      <c r="BL126" s="62" t="str">
        <f t="shared" si="147"/>
        <v/>
      </c>
      <c r="BM126" s="64" t="str">
        <f t="shared" si="148"/>
        <v>ZX380220</v>
      </c>
      <c r="BN126" s="64" t="str">
        <f t="shared" si="188"/>
        <v/>
      </c>
      <c r="BO126" s="64" t="str">
        <f t="shared" si="156"/>
        <v/>
      </c>
      <c r="BQ126" s="59">
        <v>126.1</v>
      </c>
      <c r="BR126" s="80" t="e">
        <f>IF($CA$2="ja",IF(#REF!="Visueel",#REF!,"data"),#REF!)</f>
        <v>#REF!</v>
      </c>
      <c r="BS126" s="59" t="e">
        <f>#REF!</f>
        <v>#REF!</v>
      </c>
      <c r="BT126" s="56">
        <f t="shared" si="158"/>
        <v>63.2</v>
      </c>
      <c r="BU126" s="57" t="e">
        <f t="shared" si="99"/>
        <v>#REF!</v>
      </c>
      <c r="BV126" s="56">
        <f>COUNTIF(BU126:BU998,BU126)</f>
        <v>873</v>
      </c>
      <c r="BW126" s="57" t="e">
        <f t="shared" si="167"/>
        <v>#REF!</v>
      </c>
      <c r="BX126" s="57" t="e">
        <f t="shared" si="100"/>
        <v>#REF!</v>
      </c>
    </row>
    <row r="127" spans="1:76" x14ac:dyDescent="0.2">
      <c r="A127" s="73" t="str">
        <f>'124'!F128</f>
        <v>ZX3803</v>
      </c>
      <c r="B127" s="71" t="str">
        <f t="shared" si="150"/>
        <v>-</v>
      </c>
      <c r="C127" s="74" t="str">
        <f t="shared" si="151"/>
        <v>-</v>
      </c>
      <c r="D127" s="74" t="str">
        <f t="shared" si="152"/>
        <v/>
      </c>
      <c r="E127" s="74" t="str">
        <f t="shared" si="101"/>
        <v>-</v>
      </c>
      <c r="F127" s="74" t="str">
        <f t="shared" si="168"/>
        <v/>
      </c>
      <c r="G127" s="74" t="str">
        <f t="shared" si="153"/>
        <v/>
      </c>
      <c r="H127" s="62" t="str">
        <f t="shared" si="154"/>
        <v>ZX38031</v>
      </c>
      <c r="I127" s="62" t="str">
        <f t="shared" si="169"/>
        <v/>
      </c>
      <c r="J127" s="62"/>
      <c r="K127" s="64" t="str">
        <f t="shared" si="104"/>
        <v>ZX38032</v>
      </c>
      <c r="L127" s="64" t="str">
        <f t="shared" si="170"/>
        <v/>
      </c>
      <c r="M127" s="64" t="str">
        <f t="shared" si="155"/>
        <v/>
      </c>
      <c r="N127" s="62" t="str">
        <f t="shared" si="106"/>
        <v>ZX38033</v>
      </c>
      <c r="O127" s="62" t="str">
        <f t="shared" si="171"/>
        <v/>
      </c>
      <c r="P127" s="62" t="str">
        <f t="shared" si="157"/>
        <v/>
      </c>
      <c r="Q127" s="64" t="str">
        <f t="shared" si="108"/>
        <v>ZX38034</v>
      </c>
      <c r="R127" s="64" t="str">
        <f t="shared" si="172"/>
        <v/>
      </c>
      <c r="S127" s="64" t="str">
        <f t="shared" si="159"/>
        <v/>
      </c>
      <c r="T127" s="62" t="str">
        <f t="shared" si="110"/>
        <v>ZX38035</v>
      </c>
      <c r="U127" s="62" t="str">
        <f t="shared" si="173"/>
        <v/>
      </c>
      <c r="V127" s="62" t="str">
        <f t="shared" si="112"/>
        <v/>
      </c>
      <c r="W127" s="64" t="str">
        <f t="shared" si="113"/>
        <v>ZX38036</v>
      </c>
      <c r="X127" s="64" t="str">
        <f t="shared" si="174"/>
        <v/>
      </c>
      <c r="Y127" s="64" t="str">
        <f t="shared" si="160"/>
        <v/>
      </c>
      <c r="Z127" s="62" t="str">
        <f t="shared" si="115"/>
        <v>ZX38037</v>
      </c>
      <c r="AA127" s="62" t="str">
        <f t="shared" si="175"/>
        <v/>
      </c>
      <c r="AB127" s="62" t="str">
        <f t="shared" si="117"/>
        <v/>
      </c>
      <c r="AC127" s="64" t="str">
        <f t="shared" si="118"/>
        <v>ZX38038</v>
      </c>
      <c r="AD127" s="64" t="str">
        <f t="shared" si="176"/>
        <v/>
      </c>
      <c r="AE127" s="64" t="str">
        <f t="shared" si="161"/>
        <v/>
      </c>
      <c r="AF127" s="62" t="str">
        <f t="shared" si="120"/>
        <v>ZX38039</v>
      </c>
      <c r="AG127" s="62" t="str">
        <f t="shared" si="177"/>
        <v/>
      </c>
      <c r="AH127" s="62" t="str">
        <f t="shared" si="122"/>
        <v/>
      </c>
      <c r="AI127" s="64" t="str">
        <f t="shared" si="123"/>
        <v>ZX380310</v>
      </c>
      <c r="AJ127" s="64" t="str">
        <f t="shared" si="178"/>
        <v/>
      </c>
      <c r="AK127" s="64" t="str">
        <f t="shared" si="162"/>
        <v/>
      </c>
      <c r="AL127" s="62" t="str">
        <f t="shared" si="125"/>
        <v>ZX380311</v>
      </c>
      <c r="AM127" s="62" t="str">
        <f t="shared" si="179"/>
        <v/>
      </c>
      <c r="AN127" s="62" t="str">
        <f t="shared" si="127"/>
        <v/>
      </c>
      <c r="AO127" s="64" t="str">
        <f t="shared" si="128"/>
        <v>ZX380312</v>
      </c>
      <c r="AP127" s="64" t="str">
        <f t="shared" si="180"/>
        <v/>
      </c>
      <c r="AQ127" s="64" t="str">
        <f t="shared" si="163"/>
        <v/>
      </c>
      <c r="AR127" s="62" t="str">
        <f t="shared" si="130"/>
        <v>ZX380313</v>
      </c>
      <c r="AS127" s="62" t="str">
        <f t="shared" si="181"/>
        <v/>
      </c>
      <c r="AT127" s="62" t="str">
        <f t="shared" si="132"/>
        <v/>
      </c>
      <c r="AU127" s="64" t="str">
        <f t="shared" si="133"/>
        <v>ZX380314</v>
      </c>
      <c r="AV127" s="64" t="str">
        <f t="shared" si="182"/>
        <v/>
      </c>
      <c r="AW127" s="64" t="str">
        <f t="shared" si="164"/>
        <v/>
      </c>
      <c r="AX127" s="62" t="str">
        <f t="shared" si="135"/>
        <v>ZX380315</v>
      </c>
      <c r="AY127" s="62" t="str">
        <f t="shared" si="183"/>
        <v/>
      </c>
      <c r="AZ127" s="62" t="str">
        <f t="shared" si="137"/>
        <v/>
      </c>
      <c r="BA127" s="64" t="str">
        <f t="shared" si="138"/>
        <v>ZX380316</v>
      </c>
      <c r="BB127" s="64" t="str">
        <f t="shared" si="184"/>
        <v/>
      </c>
      <c r="BC127" s="64" t="str">
        <f t="shared" si="165"/>
        <v/>
      </c>
      <c r="BD127" s="62" t="str">
        <f t="shared" si="140"/>
        <v>ZX380317</v>
      </c>
      <c r="BE127" s="62" t="str">
        <f t="shared" si="185"/>
        <v/>
      </c>
      <c r="BF127" s="62" t="str">
        <f t="shared" si="142"/>
        <v/>
      </c>
      <c r="BG127" s="64" t="str">
        <f t="shared" si="143"/>
        <v>ZX380318</v>
      </c>
      <c r="BH127" s="64" t="str">
        <f t="shared" si="186"/>
        <v/>
      </c>
      <c r="BI127" s="64" t="str">
        <f t="shared" si="166"/>
        <v/>
      </c>
      <c r="BJ127" s="62" t="str">
        <f t="shared" si="145"/>
        <v>ZX380319</v>
      </c>
      <c r="BK127" s="62" t="str">
        <f t="shared" si="187"/>
        <v/>
      </c>
      <c r="BL127" s="62" t="str">
        <f t="shared" si="147"/>
        <v/>
      </c>
      <c r="BM127" s="64" t="str">
        <f t="shared" si="148"/>
        <v>ZX380320</v>
      </c>
      <c r="BN127" s="64" t="str">
        <f t="shared" si="188"/>
        <v/>
      </c>
      <c r="BO127" s="64" t="str">
        <f t="shared" si="156"/>
        <v/>
      </c>
      <c r="BQ127" s="59">
        <v>127.1</v>
      </c>
      <c r="BR127" s="80" t="e">
        <f>IF($CA$2="ja",IF(#REF!="Visueel",#REF!,"data"),#REF!)</f>
        <v>#REF!</v>
      </c>
      <c r="BS127" s="59" t="e">
        <f>#REF!</f>
        <v>#REF!</v>
      </c>
      <c r="BT127" s="56">
        <f t="shared" si="158"/>
        <v>64.099999999999994</v>
      </c>
      <c r="BU127" s="57" t="e">
        <f t="shared" si="99"/>
        <v>#REF!</v>
      </c>
      <c r="BV127" s="56">
        <f>COUNTIF(BU127:BU998,BU127)</f>
        <v>872</v>
      </c>
      <c r="BW127" s="57" t="e">
        <f t="shared" si="167"/>
        <v>#REF!</v>
      </c>
      <c r="BX127" s="57" t="e">
        <f t="shared" si="100"/>
        <v>#REF!</v>
      </c>
    </row>
    <row r="128" spans="1:76" x14ac:dyDescent="0.2">
      <c r="A128" s="73" t="str">
        <f>'124'!F129</f>
        <v>ZX3804</v>
      </c>
      <c r="B128" s="71" t="str">
        <f t="shared" si="150"/>
        <v>-</v>
      </c>
      <c r="C128" s="74" t="str">
        <f t="shared" si="151"/>
        <v>-</v>
      </c>
      <c r="D128" s="74" t="str">
        <f t="shared" si="152"/>
        <v/>
      </c>
      <c r="E128" s="74" t="str">
        <f t="shared" si="101"/>
        <v>-</v>
      </c>
      <c r="F128" s="74" t="str">
        <f t="shared" si="168"/>
        <v/>
      </c>
      <c r="G128" s="74" t="str">
        <f t="shared" si="153"/>
        <v/>
      </c>
      <c r="H128" s="62" t="str">
        <f t="shared" si="154"/>
        <v>ZX38041</v>
      </c>
      <c r="I128" s="62" t="str">
        <f t="shared" si="169"/>
        <v/>
      </c>
      <c r="J128" s="62"/>
      <c r="K128" s="64" t="str">
        <f t="shared" si="104"/>
        <v>ZX38042</v>
      </c>
      <c r="L128" s="64" t="str">
        <f t="shared" si="170"/>
        <v/>
      </c>
      <c r="M128" s="64" t="str">
        <f t="shared" si="155"/>
        <v/>
      </c>
      <c r="N128" s="62" t="str">
        <f t="shared" si="106"/>
        <v>ZX38043</v>
      </c>
      <c r="O128" s="62" t="str">
        <f t="shared" si="171"/>
        <v/>
      </c>
      <c r="P128" s="62" t="str">
        <f t="shared" si="157"/>
        <v/>
      </c>
      <c r="Q128" s="64" t="str">
        <f t="shared" si="108"/>
        <v>ZX38044</v>
      </c>
      <c r="R128" s="64" t="str">
        <f t="shared" si="172"/>
        <v/>
      </c>
      <c r="S128" s="64" t="str">
        <f t="shared" si="159"/>
        <v/>
      </c>
      <c r="T128" s="62" t="str">
        <f t="shared" si="110"/>
        <v>ZX38045</v>
      </c>
      <c r="U128" s="62" t="str">
        <f t="shared" si="173"/>
        <v/>
      </c>
      <c r="V128" s="62" t="str">
        <f t="shared" si="112"/>
        <v/>
      </c>
      <c r="W128" s="64" t="str">
        <f t="shared" si="113"/>
        <v>ZX38046</v>
      </c>
      <c r="X128" s="64" t="str">
        <f t="shared" si="174"/>
        <v/>
      </c>
      <c r="Y128" s="64" t="str">
        <f t="shared" si="160"/>
        <v/>
      </c>
      <c r="Z128" s="62" t="str">
        <f t="shared" si="115"/>
        <v>ZX38047</v>
      </c>
      <c r="AA128" s="62" t="str">
        <f t="shared" si="175"/>
        <v/>
      </c>
      <c r="AB128" s="62" t="str">
        <f t="shared" si="117"/>
        <v/>
      </c>
      <c r="AC128" s="64" t="str">
        <f t="shared" si="118"/>
        <v>ZX38048</v>
      </c>
      <c r="AD128" s="64" t="str">
        <f t="shared" si="176"/>
        <v/>
      </c>
      <c r="AE128" s="64" t="str">
        <f t="shared" si="161"/>
        <v/>
      </c>
      <c r="AF128" s="62" t="str">
        <f t="shared" si="120"/>
        <v>ZX38049</v>
      </c>
      <c r="AG128" s="62" t="str">
        <f t="shared" si="177"/>
        <v/>
      </c>
      <c r="AH128" s="62" t="str">
        <f t="shared" si="122"/>
        <v/>
      </c>
      <c r="AI128" s="64" t="str">
        <f t="shared" si="123"/>
        <v>ZX380410</v>
      </c>
      <c r="AJ128" s="64" t="str">
        <f t="shared" si="178"/>
        <v/>
      </c>
      <c r="AK128" s="64" t="str">
        <f t="shared" si="162"/>
        <v/>
      </c>
      <c r="AL128" s="62" t="str">
        <f t="shared" si="125"/>
        <v>ZX380411</v>
      </c>
      <c r="AM128" s="62" t="str">
        <f t="shared" si="179"/>
        <v/>
      </c>
      <c r="AN128" s="62" t="str">
        <f t="shared" si="127"/>
        <v/>
      </c>
      <c r="AO128" s="64" t="str">
        <f t="shared" si="128"/>
        <v>ZX380412</v>
      </c>
      <c r="AP128" s="64" t="str">
        <f t="shared" si="180"/>
        <v/>
      </c>
      <c r="AQ128" s="64" t="str">
        <f t="shared" si="163"/>
        <v/>
      </c>
      <c r="AR128" s="62" t="str">
        <f t="shared" si="130"/>
        <v>ZX380413</v>
      </c>
      <c r="AS128" s="62" t="str">
        <f t="shared" si="181"/>
        <v/>
      </c>
      <c r="AT128" s="62" t="str">
        <f t="shared" si="132"/>
        <v/>
      </c>
      <c r="AU128" s="64" t="str">
        <f t="shared" si="133"/>
        <v>ZX380414</v>
      </c>
      <c r="AV128" s="64" t="str">
        <f t="shared" si="182"/>
        <v/>
      </c>
      <c r="AW128" s="64" t="str">
        <f t="shared" si="164"/>
        <v/>
      </c>
      <c r="AX128" s="62" t="str">
        <f t="shared" si="135"/>
        <v>ZX380415</v>
      </c>
      <c r="AY128" s="62" t="str">
        <f t="shared" si="183"/>
        <v/>
      </c>
      <c r="AZ128" s="62" t="str">
        <f t="shared" si="137"/>
        <v/>
      </c>
      <c r="BA128" s="64" t="str">
        <f t="shared" si="138"/>
        <v>ZX380416</v>
      </c>
      <c r="BB128" s="64" t="str">
        <f t="shared" si="184"/>
        <v/>
      </c>
      <c r="BC128" s="64" t="str">
        <f t="shared" si="165"/>
        <v/>
      </c>
      <c r="BD128" s="62" t="str">
        <f t="shared" si="140"/>
        <v>ZX380417</v>
      </c>
      <c r="BE128" s="62" t="str">
        <f t="shared" si="185"/>
        <v/>
      </c>
      <c r="BF128" s="62" t="str">
        <f t="shared" si="142"/>
        <v/>
      </c>
      <c r="BG128" s="64" t="str">
        <f t="shared" si="143"/>
        <v>ZX380418</v>
      </c>
      <c r="BH128" s="64" t="str">
        <f t="shared" si="186"/>
        <v/>
      </c>
      <c r="BI128" s="64" t="str">
        <f t="shared" si="166"/>
        <v/>
      </c>
      <c r="BJ128" s="62" t="str">
        <f t="shared" si="145"/>
        <v>ZX380419</v>
      </c>
      <c r="BK128" s="62" t="str">
        <f t="shared" si="187"/>
        <v/>
      </c>
      <c r="BL128" s="62" t="str">
        <f t="shared" si="147"/>
        <v/>
      </c>
      <c r="BM128" s="64" t="str">
        <f t="shared" si="148"/>
        <v>ZX380420</v>
      </c>
      <c r="BN128" s="64" t="str">
        <f t="shared" si="188"/>
        <v/>
      </c>
      <c r="BO128" s="64" t="str">
        <f t="shared" si="156"/>
        <v/>
      </c>
      <c r="BQ128" s="59">
        <v>128.1</v>
      </c>
      <c r="BR128" s="80" t="e">
        <f>IF($CA$2="ja",IF(#REF!="Visueel",#REF!,"data"),#REF!)</f>
        <v>#REF!</v>
      </c>
      <c r="BS128" s="59" t="e">
        <f>#REF!</f>
        <v>#REF!</v>
      </c>
      <c r="BT128" s="56">
        <f t="shared" si="158"/>
        <v>64.2</v>
      </c>
      <c r="BU128" s="57" t="e">
        <f t="shared" si="99"/>
        <v>#REF!</v>
      </c>
      <c r="BV128" s="56">
        <f>COUNTIF(BU128:BU998,BU128)</f>
        <v>871</v>
      </c>
      <c r="BW128" s="57" t="e">
        <f t="shared" si="167"/>
        <v>#REF!</v>
      </c>
      <c r="BX128" s="57" t="e">
        <f t="shared" si="100"/>
        <v>#REF!</v>
      </c>
    </row>
    <row r="129" spans="1:76" x14ac:dyDescent="0.2">
      <c r="A129" s="73" t="str">
        <f>'124'!F130</f>
        <v>ZX3805</v>
      </c>
      <c r="B129" s="71" t="str">
        <f t="shared" si="150"/>
        <v>-</v>
      </c>
      <c r="C129" s="74" t="str">
        <f t="shared" si="151"/>
        <v>-</v>
      </c>
      <c r="D129" s="74" t="str">
        <f t="shared" si="152"/>
        <v/>
      </c>
      <c r="E129" s="74" t="str">
        <f t="shared" si="101"/>
        <v>-</v>
      </c>
      <c r="F129" s="74" t="str">
        <f t="shared" si="168"/>
        <v/>
      </c>
      <c r="G129" s="74" t="str">
        <f t="shared" si="153"/>
        <v/>
      </c>
      <c r="H129" s="62" t="str">
        <f t="shared" si="154"/>
        <v>ZX38051</v>
      </c>
      <c r="I129" s="62" t="str">
        <f t="shared" si="169"/>
        <v/>
      </c>
      <c r="J129" s="62"/>
      <c r="K129" s="64" t="str">
        <f t="shared" si="104"/>
        <v>ZX38052</v>
      </c>
      <c r="L129" s="64" t="str">
        <f t="shared" si="170"/>
        <v/>
      </c>
      <c r="M129" s="64" t="str">
        <f t="shared" si="155"/>
        <v/>
      </c>
      <c r="N129" s="62" t="str">
        <f t="shared" si="106"/>
        <v>ZX38053</v>
      </c>
      <c r="O129" s="62" t="str">
        <f t="shared" si="171"/>
        <v/>
      </c>
      <c r="P129" s="62" t="str">
        <f t="shared" si="157"/>
        <v/>
      </c>
      <c r="Q129" s="64" t="str">
        <f t="shared" si="108"/>
        <v>ZX38054</v>
      </c>
      <c r="R129" s="64" t="str">
        <f t="shared" si="172"/>
        <v/>
      </c>
      <c r="S129" s="64" t="str">
        <f t="shared" si="159"/>
        <v/>
      </c>
      <c r="T129" s="62" t="str">
        <f t="shared" si="110"/>
        <v>ZX38055</v>
      </c>
      <c r="U129" s="62" t="str">
        <f t="shared" si="173"/>
        <v/>
      </c>
      <c r="V129" s="62" t="str">
        <f t="shared" si="112"/>
        <v/>
      </c>
      <c r="W129" s="64" t="str">
        <f t="shared" si="113"/>
        <v>ZX38056</v>
      </c>
      <c r="X129" s="64" t="str">
        <f t="shared" si="174"/>
        <v/>
      </c>
      <c r="Y129" s="64" t="str">
        <f t="shared" si="160"/>
        <v/>
      </c>
      <c r="Z129" s="62" t="str">
        <f t="shared" si="115"/>
        <v>ZX38057</v>
      </c>
      <c r="AA129" s="62" t="str">
        <f t="shared" si="175"/>
        <v/>
      </c>
      <c r="AB129" s="62" t="str">
        <f t="shared" si="117"/>
        <v/>
      </c>
      <c r="AC129" s="64" t="str">
        <f t="shared" si="118"/>
        <v>ZX38058</v>
      </c>
      <c r="AD129" s="64" t="str">
        <f t="shared" si="176"/>
        <v/>
      </c>
      <c r="AE129" s="64" t="str">
        <f t="shared" si="161"/>
        <v/>
      </c>
      <c r="AF129" s="62" t="str">
        <f t="shared" si="120"/>
        <v>ZX38059</v>
      </c>
      <c r="AG129" s="62" t="str">
        <f t="shared" si="177"/>
        <v/>
      </c>
      <c r="AH129" s="62" t="str">
        <f t="shared" si="122"/>
        <v/>
      </c>
      <c r="AI129" s="64" t="str">
        <f t="shared" si="123"/>
        <v>ZX380510</v>
      </c>
      <c r="AJ129" s="64" t="str">
        <f t="shared" si="178"/>
        <v/>
      </c>
      <c r="AK129" s="64" t="str">
        <f t="shared" si="162"/>
        <v/>
      </c>
      <c r="AL129" s="62" t="str">
        <f t="shared" si="125"/>
        <v>ZX380511</v>
      </c>
      <c r="AM129" s="62" t="str">
        <f t="shared" si="179"/>
        <v/>
      </c>
      <c r="AN129" s="62" t="str">
        <f t="shared" si="127"/>
        <v/>
      </c>
      <c r="AO129" s="64" t="str">
        <f t="shared" si="128"/>
        <v>ZX380512</v>
      </c>
      <c r="AP129" s="64" t="str">
        <f t="shared" si="180"/>
        <v/>
      </c>
      <c r="AQ129" s="64" t="str">
        <f t="shared" si="163"/>
        <v/>
      </c>
      <c r="AR129" s="62" t="str">
        <f t="shared" si="130"/>
        <v>ZX380513</v>
      </c>
      <c r="AS129" s="62" t="str">
        <f t="shared" si="181"/>
        <v/>
      </c>
      <c r="AT129" s="62" t="str">
        <f t="shared" si="132"/>
        <v/>
      </c>
      <c r="AU129" s="64" t="str">
        <f t="shared" si="133"/>
        <v>ZX380514</v>
      </c>
      <c r="AV129" s="64" t="str">
        <f t="shared" si="182"/>
        <v/>
      </c>
      <c r="AW129" s="64" t="str">
        <f t="shared" si="164"/>
        <v/>
      </c>
      <c r="AX129" s="62" t="str">
        <f t="shared" si="135"/>
        <v>ZX380515</v>
      </c>
      <c r="AY129" s="62" t="str">
        <f t="shared" si="183"/>
        <v/>
      </c>
      <c r="AZ129" s="62" t="str">
        <f t="shared" si="137"/>
        <v/>
      </c>
      <c r="BA129" s="64" t="str">
        <f t="shared" si="138"/>
        <v>ZX380516</v>
      </c>
      <c r="BB129" s="64" t="str">
        <f t="shared" si="184"/>
        <v/>
      </c>
      <c r="BC129" s="64" t="str">
        <f t="shared" si="165"/>
        <v/>
      </c>
      <c r="BD129" s="62" t="str">
        <f t="shared" si="140"/>
        <v>ZX380517</v>
      </c>
      <c r="BE129" s="62" t="str">
        <f t="shared" si="185"/>
        <v/>
      </c>
      <c r="BF129" s="62" t="str">
        <f t="shared" si="142"/>
        <v/>
      </c>
      <c r="BG129" s="64" t="str">
        <f t="shared" si="143"/>
        <v>ZX380518</v>
      </c>
      <c r="BH129" s="64" t="str">
        <f t="shared" si="186"/>
        <v/>
      </c>
      <c r="BI129" s="64" t="str">
        <f t="shared" si="166"/>
        <v/>
      </c>
      <c r="BJ129" s="62" t="str">
        <f t="shared" si="145"/>
        <v>ZX380519</v>
      </c>
      <c r="BK129" s="62" t="str">
        <f t="shared" si="187"/>
        <v/>
      </c>
      <c r="BL129" s="62" t="str">
        <f t="shared" si="147"/>
        <v/>
      </c>
      <c r="BM129" s="64" t="str">
        <f t="shared" si="148"/>
        <v>ZX380520</v>
      </c>
      <c r="BN129" s="64" t="str">
        <f t="shared" si="188"/>
        <v/>
      </c>
      <c r="BO129" s="64" t="str">
        <f t="shared" si="156"/>
        <v/>
      </c>
      <c r="BQ129" s="59">
        <v>129.1</v>
      </c>
      <c r="BR129" s="80" t="e">
        <f>IF($CA$2="ja",IF(#REF!="Visueel",#REF!,"data"),#REF!)</f>
        <v>#REF!</v>
      </c>
      <c r="BS129" s="59" t="e">
        <f>#REF!</f>
        <v>#REF!</v>
      </c>
      <c r="BT129" s="56">
        <f t="shared" si="158"/>
        <v>65.099999999999994</v>
      </c>
      <c r="BU129" s="57" t="e">
        <f t="shared" ref="BU129:BU192" si="189">VLOOKUP(BT129,$BQ$1:$BS$998,2,FALSE)</f>
        <v>#REF!</v>
      </c>
      <c r="BV129" s="56">
        <f>COUNTIF(BU129:BU998,BU129)</f>
        <v>870</v>
      </c>
      <c r="BW129" s="57" t="e">
        <f t="shared" si="167"/>
        <v>#REF!</v>
      </c>
      <c r="BX129" s="57" t="e">
        <f t="shared" ref="BX129:BX192" si="190">VLOOKUP(BT129,$BQ$1:$BS$998,3,FALSE)</f>
        <v>#REF!</v>
      </c>
    </row>
    <row r="130" spans="1:76" x14ac:dyDescent="0.2">
      <c r="A130" s="73" t="str">
        <f>'124'!F131</f>
        <v>ZX3805</v>
      </c>
      <c r="B130" s="71" t="str">
        <f t="shared" si="150"/>
        <v>-</v>
      </c>
      <c r="C130" s="74" t="str">
        <f t="shared" si="151"/>
        <v>-</v>
      </c>
      <c r="D130" s="74" t="str">
        <f t="shared" si="152"/>
        <v/>
      </c>
      <c r="E130" s="74" t="str">
        <f t="shared" ref="E130:E193" si="191">IF(COUNTBLANK(F130)=0,"Reistijdmeting op ","-")</f>
        <v>-</v>
      </c>
      <c r="F130" s="74" t="str">
        <f t="shared" ref="F130:F181" si="192">IF(COUNTIF($BR$1:$BR$998,A130)=0,"",COUNTIF($BR$1:$BR$998,A130))</f>
        <v/>
      </c>
      <c r="G130" s="74" t="str">
        <f t="shared" si="153"/>
        <v/>
      </c>
      <c r="H130" s="62" t="str">
        <f t="shared" si="154"/>
        <v>ZX38051</v>
      </c>
      <c r="I130" s="62" t="str">
        <f t="shared" ref="I130:I161" si="193">IF(ISNA(VLOOKUP(H130,$BW$1:$BX$998,2,FALSE))=TRUE,"",VLOOKUP(H130,$BW$1:$BX$998,2,FALSE))</f>
        <v/>
      </c>
      <c r="J130" s="62"/>
      <c r="K130" s="64" t="str">
        <f t="shared" ref="K130:K193" si="194">CONCATENATE($A130,K$1)</f>
        <v>ZX38052</v>
      </c>
      <c r="L130" s="64" t="str">
        <f t="shared" ref="L130:L161" si="195">IF(ISNA(VLOOKUP(K130,$BW$1:$BX$998,2,FALSE))=TRUE,"",VLOOKUP(K130,$BW$1:$BX$998,2,FALSE))</f>
        <v/>
      </c>
      <c r="M130" s="64" t="str">
        <f t="shared" si="155"/>
        <v/>
      </c>
      <c r="N130" s="62" t="str">
        <f t="shared" ref="N130:N193" si="196">CONCATENATE($A130,N$1)</f>
        <v>ZX38053</v>
      </c>
      <c r="O130" s="62" t="str">
        <f t="shared" ref="O130:O161" si="197">IF(ISNA(VLOOKUP(N130,$BW$1:$BX$998,2,FALSE))=TRUE,"",VLOOKUP(N130,$BW$1:$BX$998,2,FALSE))</f>
        <v/>
      </c>
      <c r="P130" s="62" t="str">
        <f t="shared" si="157"/>
        <v/>
      </c>
      <c r="Q130" s="64" t="str">
        <f t="shared" ref="Q130:Q193" si="198">CONCATENATE($A130,Q$1)</f>
        <v>ZX38054</v>
      </c>
      <c r="R130" s="64" t="str">
        <f t="shared" ref="R130:R161" si="199">IF(ISNA(VLOOKUP(Q130,$BW$1:$BX$998,2,FALSE))=TRUE,"",VLOOKUP(Q130,$BW$1:$BX$998,2,FALSE))</f>
        <v/>
      </c>
      <c r="S130" s="64" t="str">
        <f t="shared" si="159"/>
        <v/>
      </c>
      <c r="T130" s="62" t="str">
        <f t="shared" ref="T130:T193" si="200">CONCATENATE($A130,T$1)</f>
        <v>ZX38055</v>
      </c>
      <c r="U130" s="62" t="str">
        <f t="shared" ref="U130:U161" si="201">IF(ISNA(VLOOKUP(T130,$BW$1:$BX$998,2,FALSE))=TRUE,"",VLOOKUP(T130,$BW$1:$BX$998,2,FALSE))</f>
        <v/>
      </c>
      <c r="V130" s="62" t="str">
        <f t="shared" ref="V130:V193" si="202">IF((COUNTBLANK(U130)+COUNTBLANK(R130))=0," + ","")</f>
        <v/>
      </c>
      <c r="W130" s="64" t="str">
        <f t="shared" ref="W130:W193" si="203">CONCATENATE($A130,W$1)</f>
        <v>ZX38056</v>
      </c>
      <c r="X130" s="64" t="str">
        <f t="shared" ref="X130:X161" si="204">IF(ISNA(VLOOKUP(W130,$BW$1:$BX$998,2,FALSE))=TRUE,"",VLOOKUP(W130,$BW$1:$BX$998,2,FALSE))</f>
        <v/>
      </c>
      <c r="Y130" s="64" t="str">
        <f t="shared" si="160"/>
        <v/>
      </c>
      <c r="Z130" s="62" t="str">
        <f t="shared" ref="Z130:Z193" si="205">CONCATENATE($A130,Z$1)</f>
        <v>ZX38057</v>
      </c>
      <c r="AA130" s="62" t="str">
        <f t="shared" ref="AA130:AA161" si="206">IF(ISNA(VLOOKUP(Z130,$BW$1:$BX$998,2,FALSE))=TRUE,"",VLOOKUP(Z130,$BW$1:$BX$998,2,FALSE))</f>
        <v/>
      </c>
      <c r="AB130" s="62" t="str">
        <f t="shared" ref="AB130:AB193" si="207">IF((COUNTBLANK(AA130)+COUNTBLANK(X130))=0," + ","")</f>
        <v/>
      </c>
      <c r="AC130" s="64" t="str">
        <f t="shared" ref="AC130:AC193" si="208">CONCATENATE($A130,AC$1)</f>
        <v>ZX38058</v>
      </c>
      <c r="AD130" s="64" t="str">
        <f t="shared" ref="AD130:AD161" si="209">IF(ISNA(VLOOKUP(AC130,$BW$1:$BX$998,2,FALSE))=TRUE,"",VLOOKUP(AC130,$BW$1:$BX$998,2,FALSE))</f>
        <v/>
      </c>
      <c r="AE130" s="64" t="str">
        <f t="shared" si="161"/>
        <v/>
      </c>
      <c r="AF130" s="62" t="str">
        <f t="shared" ref="AF130:AF193" si="210">CONCATENATE($A130,AF$1)</f>
        <v>ZX38059</v>
      </c>
      <c r="AG130" s="62" t="str">
        <f t="shared" ref="AG130:AG161" si="211">IF(ISNA(VLOOKUP(AF130,$BW$1:$BX$998,2,FALSE))=TRUE,"",VLOOKUP(AF130,$BW$1:$BX$998,2,FALSE))</f>
        <v/>
      </c>
      <c r="AH130" s="62" t="str">
        <f t="shared" ref="AH130:AH193" si="212">IF((COUNTBLANK(AG130)+COUNTBLANK(AD130))=0," + ","")</f>
        <v/>
      </c>
      <c r="AI130" s="64" t="str">
        <f t="shared" ref="AI130:AI193" si="213">CONCATENATE($A130,AI$1)</f>
        <v>ZX380510</v>
      </c>
      <c r="AJ130" s="64" t="str">
        <f t="shared" ref="AJ130:AJ161" si="214">IF(ISNA(VLOOKUP(AI130,$BW$1:$BX$998,2,FALSE))=TRUE,"",VLOOKUP(AI130,$BW$1:$BX$998,2,FALSE))</f>
        <v/>
      </c>
      <c r="AK130" s="64" t="str">
        <f t="shared" si="162"/>
        <v/>
      </c>
      <c r="AL130" s="62" t="str">
        <f t="shared" ref="AL130:AL193" si="215">CONCATENATE($A130,AL$1)</f>
        <v>ZX380511</v>
      </c>
      <c r="AM130" s="62" t="str">
        <f t="shared" ref="AM130:AM161" si="216">IF(ISNA(VLOOKUP(AL130,$BW$1:$BX$998,2,FALSE))=TRUE,"",VLOOKUP(AL130,$BW$1:$BX$998,2,FALSE))</f>
        <v/>
      </c>
      <c r="AN130" s="62" t="str">
        <f t="shared" ref="AN130:AN193" si="217">IF((COUNTBLANK(AM130)+COUNTBLANK(AJ130))=0," + ","")</f>
        <v/>
      </c>
      <c r="AO130" s="64" t="str">
        <f t="shared" ref="AO130:AO193" si="218">CONCATENATE($A130,AO$1)</f>
        <v>ZX380512</v>
      </c>
      <c r="AP130" s="64" t="str">
        <f t="shared" ref="AP130:AP161" si="219">IF(ISNA(VLOOKUP(AO130,$BW$1:$BX$998,2,FALSE))=TRUE,"",VLOOKUP(AO130,$BW$1:$BX$998,2,FALSE))</f>
        <v/>
      </c>
      <c r="AQ130" s="64" t="str">
        <f t="shared" si="163"/>
        <v/>
      </c>
      <c r="AR130" s="62" t="str">
        <f t="shared" ref="AR130:AR193" si="220">CONCATENATE($A130,AR$1)</f>
        <v>ZX380513</v>
      </c>
      <c r="AS130" s="62" t="str">
        <f t="shared" ref="AS130:AS161" si="221">IF(ISNA(VLOOKUP(AR130,$BW$1:$BX$998,2,FALSE))=TRUE,"",VLOOKUP(AR130,$BW$1:$BX$998,2,FALSE))</f>
        <v/>
      </c>
      <c r="AT130" s="62" t="str">
        <f t="shared" ref="AT130:AT193" si="222">IF((COUNTBLANK(AS130)+COUNTBLANK(AP130))=0," + ","")</f>
        <v/>
      </c>
      <c r="AU130" s="64" t="str">
        <f t="shared" ref="AU130:AU193" si="223">CONCATENATE($A130,AU$1)</f>
        <v>ZX380514</v>
      </c>
      <c r="AV130" s="64" t="str">
        <f t="shared" ref="AV130:AV161" si="224">IF(ISNA(VLOOKUP(AU130,$BW$1:$BX$998,2,FALSE))=TRUE,"",VLOOKUP(AU130,$BW$1:$BX$998,2,FALSE))</f>
        <v/>
      </c>
      <c r="AW130" s="64" t="str">
        <f t="shared" si="164"/>
        <v/>
      </c>
      <c r="AX130" s="62" t="str">
        <f t="shared" ref="AX130:AX193" si="225">CONCATENATE($A130,AX$1)</f>
        <v>ZX380515</v>
      </c>
      <c r="AY130" s="62" t="str">
        <f t="shared" ref="AY130:AY161" si="226">IF(ISNA(VLOOKUP(AX130,$BW$1:$BX$998,2,FALSE))=TRUE,"",VLOOKUP(AX130,$BW$1:$BX$998,2,FALSE))</f>
        <v/>
      </c>
      <c r="AZ130" s="62" t="str">
        <f t="shared" ref="AZ130:AZ193" si="227">IF((COUNTBLANK(AY130)+COUNTBLANK(AV130))=0," + ","")</f>
        <v/>
      </c>
      <c r="BA130" s="64" t="str">
        <f t="shared" ref="BA130:BA193" si="228">CONCATENATE($A130,BA$1)</f>
        <v>ZX380516</v>
      </c>
      <c r="BB130" s="64" t="str">
        <f t="shared" ref="BB130:BB161" si="229">IF(ISNA(VLOOKUP(BA130,$BW$1:$BX$998,2,FALSE))=TRUE,"",VLOOKUP(BA130,$BW$1:$BX$998,2,FALSE))</f>
        <v/>
      </c>
      <c r="BC130" s="64" t="str">
        <f t="shared" si="165"/>
        <v/>
      </c>
      <c r="BD130" s="62" t="str">
        <f t="shared" ref="BD130:BD193" si="230">CONCATENATE($A130,BD$1)</f>
        <v>ZX380517</v>
      </c>
      <c r="BE130" s="62" t="str">
        <f t="shared" ref="BE130:BE161" si="231">IF(ISNA(VLOOKUP(BD130,$BW$1:$BX$998,2,FALSE))=TRUE,"",VLOOKUP(BD130,$BW$1:$BX$998,2,FALSE))</f>
        <v/>
      </c>
      <c r="BF130" s="62" t="str">
        <f t="shared" ref="BF130:BF193" si="232">IF((COUNTBLANK(BE130)+COUNTBLANK(BB130))=0," + ","")</f>
        <v/>
      </c>
      <c r="BG130" s="64" t="str">
        <f t="shared" ref="BG130:BG193" si="233">CONCATENATE($A130,BG$1)</f>
        <v>ZX380518</v>
      </c>
      <c r="BH130" s="64" t="str">
        <f t="shared" ref="BH130:BH161" si="234">IF(ISNA(VLOOKUP(BG130,$BW$1:$BX$998,2,FALSE))=TRUE,"",VLOOKUP(BG130,$BW$1:$BX$998,2,FALSE))</f>
        <v/>
      </c>
      <c r="BI130" s="64" t="str">
        <f t="shared" si="166"/>
        <v/>
      </c>
      <c r="BJ130" s="62" t="str">
        <f t="shared" ref="BJ130:BJ193" si="235">CONCATENATE($A130,BJ$1)</f>
        <v>ZX380519</v>
      </c>
      <c r="BK130" s="62" t="str">
        <f t="shared" ref="BK130:BK161" si="236">IF(ISNA(VLOOKUP(BJ130,$BW$1:$BX$998,2,FALSE))=TRUE,"",VLOOKUP(BJ130,$BW$1:$BX$998,2,FALSE))</f>
        <v/>
      </c>
      <c r="BL130" s="62" t="str">
        <f t="shared" ref="BL130:BL193" si="237">IF((COUNTBLANK(BK130)+COUNTBLANK(BH130))=0," + ","")</f>
        <v/>
      </c>
      <c r="BM130" s="64" t="str">
        <f t="shared" ref="BM130:BM193" si="238">CONCATENATE($A130,BM$1)</f>
        <v>ZX380520</v>
      </c>
      <c r="BN130" s="64" t="str">
        <f t="shared" ref="BN130:BN161" si="239">IF(ISNA(VLOOKUP(BM130,$BW$1:$BX$998,2,FALSE))=TRUE,"",VLOOKUP(BM130,$BW$1:$BX$998,2,FALSE))</f>
        <v/>
      </c>
      <c r="BO130" s="64" t="str">
        <f t="shared" si="156"/>
        <v/>
      </c>
      <c r="BQ130" s="59">
        <v>130.1</v>
      </c>
      <c r="BR130" s="80" t="e">
        <f>IF($CA$2="ja",IF(#REF!="Visueel",#REF!,"data"),#REF!)</f>
        <v>#REF!</v>
      </c>
      <c r="BS130" s="59" t="e">
        <f>#REF!</f>
        <v>#REF!</v>
      </c>
      <c r="BT130" s="56">
        <f t="shared" si="158"/>
        <v>65.2</v>
      </c>
      <c r="BU130" s="57" t="e">
        <f t="shared" si="189"/>
        <v>#REF!</v>
      </c>
      <c r="BV130" s="56">
        <f>COUNTIF(BU130:BU998,BU130)</f>
        <v>869</v>
      </c>
      <c r="BW130" s="57" t="e">
        <f t="shared" si="167"/>
        <v>#REF!</v>
      </c>
      <c r="BX130" s="57" t="e">
        <f t="shared" si="190"/>
        <v>#REF!</v>
      </c>
    </row>
    <row r="131" spans="1:76" x14ac:dyDescent="0.2">
      <c r="A131" s="73" t="str">
        <f>'124'!F132</f>
        <v>ZX3806</v>
      </c>
      <c r="B131" s="71" t="str">
        <f t="shared" ref="B131:B194" si="240">CONCATENATE(C131,D131)</f>
        <v>-</v>
      </c>
      <c r="C131" s="74" t="str">
        <f t="shared" ref="C131:C194" si="241">CONCATENATE(E131,F131,G131,BN131,BO131,BK131,BL131,BH131,BI131,BE131,BF131,BB131,BC131,AY131,AZ131,AV131,AW131,AS131,AT131,AP131,AQ131,AM131,AN131)</f>
        <v>-</v>
      </c>
      <c r="D131" s="74" t="str">
        <f t="shared" ref="D131:D194" si="242">CONCATENATE(AJ131,AK131,AG131,AH131,AD131,AE131,AA131,AB131,X131,Y131,U131,V131,R131,S131,O131,P131,L131,M131,I131,J131)</f>
        <v/>
      </c>
      <c r="E131" s="74" t="str">
        <f t="shared" si="191"/>
        <v>-</v>
      </c>
      <c r="F131" s="74" t="str">
        <f t="shared" si="192"/>
        <v/>
      </c>
      <c r="G131" s="74" t="str">
        <f t="shared" ref="G131:G194" si="243">IF($CA$2="ja",IF(COUNTBLANK(F131)=1,"",IF(F131=1," (visuele) route:  "," (visuele) routes: ")),IF(COUNTBLANK(F131)=1,"",IF(F131=1," route:  "," routes: ")))</f>
        <v/>
      </c>
      <c r="H131" s="62" t="str">
        <f t="shared" ref="H131:H194" si="244">CONCATENATE($A131,H$1)</f>
        <v>ZX38061</v>
      </c>
      <c r="I131" s="62" t="str">
        <f t="shared" si="193"/>
        <v/>
      </c>
      <c r="J131" s="62"/>
      <c r="K131" s="64" t="str">
        <f t="shared" si="194"/>
        <v>ZX38062</v>
      </c>
      <c r="L131" s="64" t="str">
        <f t="shared" si="195"/>
        <v/>
      </c>
      <c r="M131" s="64" t="str">
        <f t="shared" ref="M131:M194" si="245">IF((COUNTBLANK(L131)+COUNTBLANK(I131))=0," + ","")</f>
        <v/>
      </c>
      <c r="N131" s="62" t="str">
        <f t="shared" si="196"/>
        <v>ZX38063</v>
      </c>
      <c r="O131" s="62" t="str">
        <f t="shared" si="197"/>
        <v/>
      </c>
      <c r="P131" s="62" t="str">
        <f t="shared" si="157"/>
        <v/>
      </c>
      <c r="Q131" s="64" t="str">
        <f t="shared" si="198"/>
        <v>ZX38064</v>
      </c>
      <c r="R131" s="64" t="str">
        <f t="shared" si="199"/>
        <v/>
      </c>
      <c r="S131" s="64" t="str">
        <f t="shared" si="159"/>
        <v/>
      </c>
      <c r="T131" s="62" t="str">
        <f t="shared" si="200"/>
        <v>ZX38065</v>
      </c>
      <c r="U131" s="62" t="str">
        <f t="shared" si="201"/>
        <v/>
      </c>
      <c r="V131" s="62" t="str">
        <f t="shared" si="202"/>
        <v/>
      </c>
      <c r="W131" s="64" t="str">
        <f t="shared" si="203"/>
        <v>ZX38066</v>
      </c>
      <c r="X131" s="64" t="str">
        <f t="shared" si="204"/>
        <v/>
      </c>
      <c r="Y131" s="64" t="str">
        <f t="shared" si="160"/>
        <v/>
      </c>
      <c r="Z131" s="62" t="str">
        <f t="shared" si="205"/>
        <v>ZX38067</v>
      </c>
      <c r="AA131" s="62" t="str">
        <f t="shared" si="206"/>
        <v/>
      </c>
      <c r="AB131" s="62" t="str">
        <f t="shared" si="207"/>
        <v/>
      </c>
      <c r="AC131" s="64" t="str">
        <f t="shared" si="208"/>
        <v>ZX38068</v>
      </c>
      <c r="AD131" s="64" t="str">
        <f t="shared" si="209"/>
        <v/>
      </c>
      <c r="AE131" s="64" t="str">
        <f t="shared" si="161"/>
        <v/>
      </c>
      <c r="AF131" s="62" t="str">
        <f t="shared" si="210"/>
        <v>ZX38069</v>
      </c>
      <c r="AG131" s="62" t="str">
        <f t="shared" si="211"/>
        <v/>
      </c>
      <c r="AH131" s="62" t="str">
        <f t="shared" si="212"/>
        <v/>
      </c>
      <c r="AI131" s="64" t="str">
        <f t="shared" si="213"/>
        <v>ZX380610</v>
      </c>
      <c r="AJ131" s="64" t="str">
        <f t="shared" si="214"/>
        <v/>
      </c>
      <c r="AK131" s="64" t="str">
        <f t="shared" si="162"/>
        <v/>
      </c>
      <c r="AL131" s="62" t="str">
        <f t="shared" si="215"/>
        <v>ZX380611</v>
      </c>
      <c r="AM131" s="62" t="str">
        <f t="shared" si="216"/>
        <v/>
      </c>
      <c r="AN131" s="62" t="str">
        <f t="shared" si="217"/>
        <v/>
      </c>
      <c r="AO131" s="64" t="str">
        <f t="shared" si="218"/>
        <v>ZX380612</v>
      </c>
      <c r="AP131" s="64" t="str">
        <f t="shared" si="219"/>
        <v/>
      </c>
      <c r="AQ131" s="64" t="str">
        <f t="shared" si="163"/>
        <v/>
      </c>
      <c r="AR131" s="62" t="str">
        <f t="shared" si="220"/>
        <v>ZX380613</v>
      </c>
      <c r="AS131" s="62" t="str">
        <f t="shared" si="221"/>
        <v/>
      </c>
      <c r="AT131" s="62" t="str">
        <f t="shared" si="222"/>
        <v/>
      </c>
      <c r="AU131" s="64" t="str">
        <f t="shared" si="223"/>
        <v>ZX380614</v>
      </c>
      <c r="AV131" s="64" t="str">
        <f t="shared" si="224"/>
        <v/>
      </c>
      <c r="AW131" s="64" t="str">
        <f t="shared" si="164"/>
        <v/>
      </c>
      <c r="AX131" s="62" t="str">
        <f t="shared" si="225"/>
        <v>ZX380615</v>
      </c>
      <c r="AY131" s="62" t="str">
        <f t="shared" si="226"/>
        <v/>
      </c>
      <c r="AZ131" s="62" t="str">
        <f t="shared" si="227"/>
        <v/>
      </c>
      <c r="BA131" s="64" t="str">
        <f t="shared" si="228"/>
        <v>ZX380616</v>
      </c>
      <c r="BB131" s="64" t="str">
        <f t="shared" si="229"/>
        <v/>
      </c>
      <c r="BC131" s="64" t="str">
        <f t="shared" si="165"/>
        <v/>
      </c>
      <c r="BD131" s="62" t="str">
        <f t="shared" si="230"/>
        <v>ZX380617</v>
      </c>
      <c r="BE131" s="62" t="str">
        <f t="shared" si="231"/>
        <v/>
      </c>
      <c r="BF131" s="62" t="str">
        <f t="shared" si="232"/>
        <v/>
      </c>
      <c r="BG131" s="64" t="str">
        <f t="shared" si="233"/>
        <v>ZX380618</v>
      </c>
      <c r="BH131" s="64" t="str">
        <f t="shared" si="234"/>
        <v/>
      </c>
      <c r="BI131" s="64" t="str">
        <f t="shared" si="166"/>
        <v/>
      </c>
      <c r="BJ131" s="62" t="str">
        <f t="shared" si="235"/>
        <v>ZX380619</v>
      </c>
      <c r="BK131" s="62" t="str">
        <f t="shared" si="236"/>
        <v/>
      </c>
      <c r="BL131" s="62" t="str">
        <f t="shared" si="237"/>
        <v/>
      </c>
      <c r="BM131" s="64" t="str">
        <f t="shared" si="238"/>
        <v>ZX380620</v>
      </c>
      <c r="BN131" s="64" t="str">
        <f t="shared" si="239"/>
        <v/>
      </c>
      <c r="BO131" s="64" t="str">
        <f t="shared" ref="BO131:BO194" si="246">IF((COUNTBLANK(BN131)+COUNTBLANK(BK131))=0," + ","")</f>
        <v/>
      </c>
      <c r="BQ131" s="59">
        <v>131.1</v>
      </c>
      <c r="BR131" s="80" t="e">
        <f>IF($CA$2="ja",IF(#REF!="Visueel",#REF!,"data"),#REF!)</f>
        <v>#REF!</v>
      </c>
      <c r="BS131" s="59" t="e">
        <f>#REF!</f>
        <v>#REF!</v>
      </c>
      <c r="BT131" s="56">
        <f t="shared" si="158"/>
        <v>66.099999999999994</v>
      </c>
      <c r="BU131" s="57" t="e">
        <f t="shared" si="189"/>
        <v>#REF!</v>
      </c>
      <c r="BV131" s="56">
        <f>COUNTIF(BU131:BU998,BU131)</f>
        <v>868</v>
      </c>
      <c r="BW131" s="57" t="e">
        <f t="shared" si="167"/>
        <v>#REF!</v>
      </c>
      <c r="BX131" s="57" t="e">
        <f t="shared" si="190"/>
        <v>#REF!</v>
      </c>
    </row>
    <row r="132" spans="1:76" x14ac:dyDescent="0.2">
      <c r="A132" s="73" t="str">
        <f>'124'!F133</f>
        <v>ZX3807</v>
      </c>
      <c r="B132" s="71" t="str">
        <f t="shared" si="240"/>
        <v>-</v>
      </c>
      <c r="C132" s="74" t="str">
        <f t="shared" si="241"/>
        <v>-</v>
      </c>
      <c r="D132" s="74" t="str">
        <f t="shared" si="242"/>
        <v/>
      </c>
      <c r="E132" s="74" t="str">
        <f t="shared" si="191"/>
        <v>-</v>
      </c>
      <c r="F132" s="74" t="str">
        <f t="shared" si="192"/>
        <v/>
      </c>
      <c r="G132" s="74" t="str">
        <f t="shared" si="243"/>
        <v/>
      </c>
      <c r="H132" s="62" t="str">
        <f t="shared" si="244"/>
        <v>ZX38071</v>
      </c>
      <c r="I132" s="62" t="str">
        <f t="shared" si="193"/>
        <v/>
      </c>
      <c r="J132" s="62"/>
      <c r="K132" s="64" t="str">
        <f t="shared" si="194"/>
        <v>ZX38072</v>
      </c>
      <c r="L132" s="64" t="str">
        <f t="shared" si="195"/>
        <v/>
      </c>
      <c r="M132" s="64" t="str">
        <f t="shared" si="245"/>
        <v/>
      </c>
      <c r="N132" s="62" t="str">
        <f t="shared" si="196"/>
        <v>ZX38073</v>
      </c>
      <c r="O132" s="62" t="str">
        <f t="shared" si="197"/>
        <v/>
      </c>
      <c r="P132" s="62" t="str">
        <f t="shared" ref="P132:P195" si="247">IF((COUNTBLANK(O132)+COUNTBLANK(L132))=0," + ","")</f>
        <v/>
      </c>
      <c r="Q132" s="64" t="str">
        <f t="shared" si="198"/>
        <v>ZX38074</v>
      </c>
      <c r="R132" s="64" t="str">
        <f t="shared" si="199"/>
        <v/>
      </c>
      <c r="S132" s="64" t="str">
        <f t="shared" si="159"/>
        <v/>
      </c>
      <c r="T132" s="62" t="str">
        <f t="shared" si="200"/>
        <v>ZX38075</v>
      </c>
      <c r="U132" s="62" t="str">
        <f t="shared" si="201"/>
        <v/>
      </c>
      <c r="V132" s="62" t="str">
        <f t="shared" si="202"/>
        <v/>
      </c>
      <c r="W132" s="64" t="str">
        <f t="shared" si="203"/>
        <v>ZX38076</v>
      </c>
      <c r="X132" s="64" t="str">
        <f t="shared" si="204"/>
        <v/>
      </c>
      <c r="Y132" s="64" t="str">
        <f t="shared" si="160"/>
        <v/>
      </c>
      <c r="Z132" s="62" t="str">
        <f t="shared" si="205"/>
        <v>ZX38077</v>
      </c>
      <c r="AA132" s="62" t="str">
        <f t="shared" si="206"/>
        <v/>
      </c>
      <c r="AB132" s="62" t="str">
        <f t="shared" si="207"/>
        <v/>
      </c>
      <c r="AC132" s="64" t="str">
        <f t="shared" si="208"/>
        <v>ZX38078</v>
      </c>
      <c r="AD132" s="64" t="str">
        <f t="shared" si="209"/>
        <v/>
      </c>
      <c r="AE132" s="64" t="str">
        <f t="shared" si="161"/>
        <v/>
      </c>
      <c r="AF132" s="62" t="str">
        <f t="shared" si="210"/>
        <v>ZX38079</v>
      </c>
      <c r="AG132" s="62" t="str">
        <f t="shared" si="211"/>
        <v/>
      </c>
      <c r="AH132" s="62" t="str">
        <f t="shared" si="212"/>
        <v/>
      </c>
      <c r="AI132" s="64" t="str">
        <f t="shared" si="213"/>
        <v>ZX380710</v>
      </c>
      <c r="AJ132" s="64" t="str">
        <f t="shared" si="214"/>
        <v/>
      </c>
      <c r="AK132" s="64" t="str">
        <f t="shared" si="162"/>
        <v/>
      </c>
      <c r="AL132" s="62" t="str">
        <f t="shared" si="215"/>
        <v>ZX380711</v>
      </c>
      <c r="AM132" s="62" t="str">
        <f t="shared" si="216"/>
        <v/>
      </c>
      <c r="AN132" s="62" t="str">
        <f t="shared" si="217"/>
        <v/>
      </c>
      <c r="AO132" s="64" t="str">
        <f t="shared" si="218"/>
        <v>ZX380712</v>
      </c>
      <c r="AP132" s="64" t="str">
        <f t="shared" si="219"/>
        <v/>
      </c>
      <c r="AQ132" s="64" t="str">
        <f t="shared" si="163"/>
        <v/>
      </c>
      <c r="AR132" s="62" t="str">
        <f t="shared" si="220"/>
        <v>ZX380713</v>
      </c>
      <c r="AS132" s="62" t="str">
        <f t="shared" si="221"/>
        <v/>
      </c>
      <c r="AT132" s="62" t="str">
        <f t="shared" si="222"/>
        <v/>
      </c>
      <c r="AU132" s="64" t="str">
        <f t="shared" si="223"/>
        <v>ZX380714</v>
      </c>
      <c r="AV132" s="64" t="str">
        <f t="shared" si="224"/>
        <v/>
      </c>
      <c r="AW132" s="64" t="str">
        <f t="shared" si="164"/>
        <v/>
      </c>
      <c r="AX132" s="62" t="str">
        <f t="shared" si="225"/>
        <v>ZX380715</v>
      </c>
      <c r="AY132" s="62" t="str">
        <f t="shared" si="226"/>
        <v/>
      </c>
      <c r="AZ132" s="62" t="str">
        <f t="shared" si="227"/>
        <v/>
      </c>
      <c r="BA132" s="64" t="str">
        <f t="shared" si="228"/>
        <v>ZX380716</v>
      </c>
      <c r="BB132" s="64" t="str">
        <f t="shared" si="229"/>
        <v/>
      </c>
      <c r="BC132" s="64" t="str">
        <f t="shared" si="165"/>
        <v/>
      </c>
      <c r="BD132" s="62" t="str">
        <f t="shared" si="230"/>
        <v>ZX380717</v>
      </c>
      <c r="BE132" s="62" t="str">
        <f t="shared" si="231"/>
        <v/>
      </c>
      <c r="BF132" s="62" t="str">
        <f t="shared" si="232"/>
        <v/>
      </c>
      <c r="BG132" s="64" t="str">
        <f t="shared" si="233"/>
        <v>ZX380718</v>
      </c>
      <c r="BH132" s="64" t="str">
        <f t="shared" si="234"/>
        <v/>
      </c>
      <c r="BI132" s="64" t="str">
        <f t="shared" si="166"/>
        <v/>
      </c>
      <c r="BJ132" s="62" t="str">
        <f t="shared" si="235"/>
        <v>ZX380719</v>
      </c>
      <c r="BK132" s="62" t="str">
        <f t="shared" si="236"/>
        <v/>
      </c>
      <c r="BL132" s="62" t="str">
        <f t="shared" si="237"/>
        <v/>
      </c>
      <c r="BM132" s="64" t="str">
        <f t="shared" si="238"/>
        <v>ZX380720</v>
      </c>
      <c r="BN132" s="64" t="str">
        <f t="shared" si="239"/>
        <v/>
      </c>
      <c r="BO132" s="64" t="str">
        <f t="shared" si="246"/>
        <v/>
      </c>
      <c r="BQ132" s="59">
        <v>132.1</v>
      </c>
      <c r="BR132" s="80" t="e">
        <f>IF($CA$2="ja",IF(#REF!="Visueel",#REF!,"data"),#REF!)</f>
        <v>#REF!</v>
      </c>
      <c r="BS132" s="59" t="e">
        <f>#REF!</f>
        <v>#REF!</v>
      </c>
      <c r="BT132" s="56">
        <f t="shared" si="158"/>
        <v>66.2</v>
      </c>
      <c r="BU132" s="57" t="e">
        <f t="shared" si="189"/>
        <v>#REF!</v>
      </c>
      <c r="BV132" s="56">
        <f>COUNTIF(BU132:BU998,BU132)</f>
        <v>867</v>
      </c>
      <c r="BW132" s="57" t="e">
        <f t="shared" si="167"/>
        <v>#REF!</v>
      </c>
      <c r="BX132" s="57" t="e">
        <f t="shared" si="190"/>
        <v>#REF!</v>
      </c>
    </row>
    <row r="133" spans="1:76" x14ac:dyDescent="0.2">
      <c r="A133" s="73" t="str">
        <f>'124'!F134</f>
        <v>ZX3808</v>
      </c>
      <c r="B133" s="71" t="str">
        <f t="shared" si="240"/>
        <v>-</v>
      </c>
      <c r="C133" s="74" t="str">
        <f t="shared" si="241"/>
        <v>-</v>
      </c>
      <c r="D133" s="74" t="str">
        <f t="shared" si="242"/>
        <v/>
      </c>
      <c r="E133" s="74" t="str">
        <f t="shared" si="191"/>
        <v>-</v>
      </c>
      <c r="F133" s="74" t="str">
        <f t="shared" si="192"/>
        <v/>
      </c>
      <c r="G133" s="74" t="str">
        <f t="shared" si="243"/>
        <v/>
      </c>
      <c r="H133" s="62" t="str">
        <f t="shared" si="244"/>
        <v>ZX38081</v>
      </c>
      <c r="I133" s="62" t="str">
        <f t="shared" si="193"/>
        <v/>
      </c>
      <c r="J133" s="62"/>
      <c r="K133" s="64" t="str">
        <f t="shared" si="194"/>
        <v>ZX38082</v>
      </c>
      <c r="L133" s="64" t="str">
        <f t="shared" si="195"/>
        <v/>
      </c>
      <c r="M133" s="64" t="str">
        <f t="shared" si="245"/>
        <v/>
      </c>
      <c r="N133" s="62" t="str">
        <f t="shared" si="196"/>
        <v>ZX38083</v>
      </c>
      <c r="O133" s="62" t="str">
        <f t="shared" si="197"/>
        <v/>
      </c>
      <c r="P133" s="62" t="str">
        <f t="shared" si="247"/>
        <v/>
      </c>
      <c r="Q133" s="64" t="str">
        <f t="shared" si="198"/>
        <v>ZX38084</v>
      </c>
      <c r="R133" s="64" t="str">
        <f t="shared" si="199"/>
        <v/>
      </c>
      <c r="S133" s="64" t="str">
        <f t="shared" si="159"/>
        <v/>
      </c>
      <c r="T133" s="62" t="str">
        <f t="shared" si="200"/>
        <v>ZX38085</v>
      </c>
      <c r="U133" s="62" t="str">
        <f t="shared" si="201"/>
        <v/>
      </c>
      <c r="V133" s="62" t="str">
        <f t="shared" si="202"/>
        <v/>
      </c>
      <c r="W133" s="64" t="str">
        <f t="shared" si="203"/>
        <v>ZX38086</v>
      </c>
      <c r="X133" s="64" t="str">
        <f t="shared" si="204"/>
        <v/>
      </c>
      <c r="Y133" s="64" t="str">
        <f t="shared" si="160"/>
        <v/>
      </c>
      <c r="Z133" s="62" t="str">
        <f t="shared" si="205"/>
        <v>ZX38087</v>
      </c>
      <c r="AA133" s="62" t="str">
        <f t="shared" si="206"/>
        <v/>
      </c>
      <c r="AB133" s="62" t="str">
        <f t="shared" si="207"/>
        <v/>
      </c>
      <c r="AC133" s="64" t="str">
        <f t="shared" si="208"/>
        <v>ZX38088</v>
      </c>
      <c r="AD133" s="64" t="str">
        <f t="shared" si="209"/>
        <v/>
      </c>
      <c r="AE133" s="64" t="str">
        <f t="shared" si="161"/>
        <v/>
      </c>
      <c r="AF133" s="62" t="str">
        <f t="shared" si="210"/>
        <v>ZX38089</v>
      </c>
      <c r="AG133" s="62" t="str">
        <f t="shared" si="211"/>
        <v/>
      </c>
      <c r="AH133" s="62" t="str">
        <f t="shared" si="212"/>
        <v/>
      </c>
      <c r="AI133" s="64" t="str">
        <f t="shared" si="213"/>
        <v>ZX380810</v>
      </c>
      <c r="AJ133" s="64" t="str">
        <f t="shared" si="214"/>
        <v/>
      </c>
      <c r="AK133" s="64" t="str">
        <f t="shared" si="162"/>
        <v/>
      </c>
      <c r="AL133" s="62" t="str">
        <f t="shared" si="215"/>
        <v>ZX380811</v>
      </c>
      <c r="AM133" s="62" t="str">
        <f t="shared" si="216"/>
        <v/>
      </c>
      <c r="AN133" s="62" t="str">
        <f t="shared" si="217"/>
        <v/>
      </c>
      <c r="AO133" s="64" t="str">
        <f t="shared" si="218"/>
        <v>ZX380812</v>
      </c>
      <c r="AP133" s="64" t="str">
        <f t="shared" si="219"/>
        <v/>
      </c>
      <c r="AQ133" s="64" t="str">
        <f t="shared" si="163"/>
        <v/>
      </c>
      <c r="AR133" s="62" t="str">
        <f t="shared" si="220"/>
        <v>ZX380813</v>
      </c>
      <c r="AS133" s="62" t="str">
        <f t="shared" si="221"/>
        <v/>
      </c>
      <c r="AT133" s="62" t="str">
        <f t="shared" si="222"/>
        <v/>
      </c>
      <c r="AU133" s="64" t="str">
        <f t="shared" si="223"/>
        <v>ZX380814</v>
      </c>
      <c r="AV133" s="64" t="str">
        <f t="shared" si="224"/>
        <v/>
      </c>
      <c r="AW133" s="64" t="str">
        <f t="shared" si="164"/>
        <v/>
      </c>
      <c r="AX133" s="62" t="str">
        <f t="shared" si="225"/>
        <v>ZX380815</v>
      </c>
      <c r="AY133" s="62" t="str">
        <f t="shared" si="226"/>
        <v/>
      </c>
      <c r="AZ133" s="62" t="str">
        <f t="shared" si="227"/>
        <v/>
      </c>
      <c r="BA133" s="64" t="str">
        <f t="shared" si="228"/>
        <v>ZX380816</v>
      </c>
      <c r="BB133" s="64" t="str">
        <f t="shared" si="229"/>
        <v/>
      </c>
      <c r="BC133" s="64" t="str">
        <f t="shared" si="165"/>
        <v/>
      </c>
      <c r="BD133" s="62" t="str">
        <f t="shared" si="230"/>
        <v>ZX380817</v>
      </c>
      <c r="BE133" s="62" t="str">
        <f t="shared" si="231"/>
        <v/>
      </c>
      <c r="BF133" s="62" t="str">
        <f t="shared" si="232"/>
        <v/>
      </c>
      <c r="BG133" s="64" t="str">
        <f t="shared" si="233"/>
        <v>ZX380818</v>
      </c>
      <c r="BH133" s="64" t="str">
        <f t="shared" si="234"/>
        <v/>
      </c>
      <c r="BI133" s="64" t="str">
        <f t="shared" si="166"/>
        <v/>
      </c>
      <c r="BJ133" s="62" t="str">
        <f t="shared" si="235"/>
        <v>ZX380819</v>
      </c>
      <c r="BK133" s="62" t="str">
        <f t="shared" si="236"/>
        <v/>
      </c>
      <c r="BL133" s="62" t="str">
        <f t="shared" si="237"/>
        <v/>
      </c>
      <c r="BM133" s="64" t="str">
        <f t="shared" si="238"/>
        <v>ZX380820</v>
      </c>
      <c r="BN133" s="64" t="str">
        <f t="shared" si="239"/>
        <v/>
      </c>
      <c r="BO133" s="64" t="str">
        <f t="shared" si="246"/>
        <v/>
      </c>
      <c r="BQ133" s="59">
        <v>133.1</v>
      </c>
      <c r="BR133" s="80" t="e">
        <f>IF($CA$2="ja",IF(#REF!="Visueel",#REF!,"data"),#REF!)</f>
        <v>#REF!</v>
      </c>
      <c r="BS133" s="59" t="e">
        <f>#REF!</f>
        <v>#REF!</v>
      </c>
      <c r="BT133" s="56">
        <f t="shared" ref="BT133:BT196" si="248">BT131+1</f>
        <v>67.099999999999994</v>
      </c>
      <c r="BU133" s="57" t="e">
        <f t="shared" si="189"/>
        <v>#REF!</v>
      </c>
      <c r="BV133" s="56">
        <f>COUNTIF(BU133:BU998,BU133)</f>
        <v>866</v>
      </c>
      <c r="BW133" s="57" t="e">
        <f t="shared" si="167"/>
        <v>#REF!</v>
      </c>
      <c r="BX133" s="57" t="e">
        <f t="shared" si="190"/>
        <v>#REF!</v>
      </c>
    </row>
    <row r="134" spans="1:76" x14ac:dyDescent="0.2">
      <c r="A134" s="73" t="str">
        <f>'124'!F135</f>
        <v>ZX3809</v>
      </c>
      <c r="B134" s="71" t="str">
        <f t="shared" si="240"/>
        <v>-</v>
      </c>
      <c r="C134" s="74" t="str">
        <f t="shared" si="241"/>
        <v>-</v>
      </c>
      <c r="D134" s="74" t="str">
        <f t="shared" si="242"/>
        <v/>
      </c>
      <c r="E134" s="74" t="str">
        <f t="shared" si="191"/>
        <v>-</v>
      </c>
      <c r="F134" s="74" t="str">
        <f t="shared" si="192"/>
        <v/>
      </c>
      <c r="G134" s="74" t="str">
        <f t="shared" si="243"/>
        <v/>
      </c>
      <c r="H134" s="62" t="str">
        <f t="shared" si="244"/>
        <v>ZX38091</v>
      </c>
      <c r="I134" s="62" t="str">
        <f t="shared" si="193"/>
        <v/>
      </c>
      <c r="J134" s="62"/>
      <c r="K134" s="64" t="str">
        <f t="shared" si="194"/>
        <v>ZX38092</v>
      </c>
      <c r="L134" s="64" t="str">
        <f t="shared" si="195"/>
        <v/>
      </c>
      <c r="M134" s="64" t="str">
        <f t="shared" si="245"/>
        <v/>
      </c>
      <c r="N134" s="62" t="str">
        <f t="shared" si="196"/>
        <v>ZX38093</v>
      </c>
      <c r="O134" s="62" t="str">
        <f t="shared" si="197"/>
        <v/>
      </c>
      <c r="P134" s="62" t="str">
        <f t="shared" si="247"/>
        <v/>
      </c>
      <c r="Q134" s="64" t="str">
        <f t="shared" si="198"/>
        <v>ZX38094</v>
      </c>
      <c r="R134" s="64" t="str">
        <f t="shared" si="199"/>
        <v/>
      </c>
      <c r="S134" s="64" t="str">
        <f t="shared" si="159"/>
        <v/>
      </c>
      <c r="T134" s="62" t="str">
        <f t="shared" si="200"/>
        <v>ZX38095</v>
      </c>
      <c r="U134" s="62" t="str">
        <f t="shared" si="201"/>
        <v/>
      </c>
      <c r="V134" s="62" t="str">
        <f t="shared" si="202"/>
        <v/>
      </c>
      <c r="W134" s="64" t="str">
        <f t="shared" si="203"/>
        <v>ZX38096</v>
      </c>
      <c r="X134" s="64" t="str">
        <f t="shared" si="204"/>
        <v/>
      </c>
      <c r="Y134" s="64" t="str">
        <f t="shared" si="160"/>
        <v/>
      </c>
      <c r="Z134" s="62" t="str">
        <f t="shared" si="205"/>
        <v>ZX38097</v>
      </c>
      <c r="AA134" s="62" t="str">
        <f t="shared" si="206"/>
        <v/>
      </c>
      <c r="AB134" s="62" t="str">
        <f t="shared" si="207"/>
        <v/>
      </c>
      <c r="AC134" s="64" t="str">
        <f t="shared" si="208"/>
        <v>ZX38098</v>
      </c>
      <c r="AD134" s="64" t="str">
        <f t="shared" si="209"/>
        <v/>
      </c>
      <c r="AE134" s="64" t="str">
        <f t="shared" si="161"/>
        <v/>
      </c>
      <c r="AF134" s="62" t="str">
        <f t="shared" si="210"/>
        <v>ZX38099</v>
      </c>
      <c r="AG134" s="62" t="str">
        <f t="shared" si="211"/>
        <v/>
      </c>
      <c r="AH134" s="62" t="str">
        <f t="shared" si="212"/>
        <v/>
      </c>
      <c r="AI134" s="64" t="str">
        <f t="shared" si="213"/>
        <v>ZX380910</v>
      </c>
      <c r="AJ134" s="64" t="str">
        <f t="shared" si="214"/>
        <v/>
      </c>
      <c r="AK134" s="64" t="str">
        <f t="shared" si="162"/>
        <v/>
      </c>
      <c r="AL134" s="62" t="str">
        <f t="shared" si="215"/>
        <v>ZX380911</v>
      </c>
      <c r="AM134" s="62" t="str">
        <f t="shared" si="216"/>
        <v/>
      </c>
      <c r="AN134" s="62" t="str">
        <f t="shared" si="217"/>
        <v/>
      </c>
      <c r="AO134" s="64" t="str">
        <f t="shared" si="218"/>
        <v>ZX380912</v>
      </c>
      <c r="AP134" s="64" t="str">
        <f t="shared" si="219"/>
        <v/>
      </c>
      <c r="AQ134" s="64" t="str">
        <f t="shared" si="163"/>
        <v/>
      </c>
      <c r="AR134" s="62" t="str">
        <f t="shared" si="220"/>
        <v>ZX380913</v>
      </c>
      <c r="AS134" s="62" t="str">
        <f t="shared" si="221"/>
        <v/>
      </c>
      <c r="AT134" s="62" t="str">
        <f t="shared" si="222"/>
        <v/>
      </c>
      <c r="AU134" s="64" t="str">
        <f t="shared" si="223"/>
        <v>ZX380914</v>
      </c>
      <c r="AV134" s="64" t="str">
        <f t="shared" si="224"/>
        <v/>
      </c>
      <c r="AW134" s="64" t="str">
        <f t="shared" si="164"/>
        <v/>
      </c>
      <c r="AX134" s="62" t="str">
        <f t="shared" si="225"/>
        <v>ZX380915</v>
      </c>
      <c r="AY134" s="62" t="str">
        <f t="shared" si="226"/>
        <v/>
      </c>
      <c r="AZ134" s="62" t="str">
        <f t="shared" si="227"/>
        <v/>
      </c>
      <c r="BA134" s="64" t="str">
        <f t="shared" si="228"/>
        <v>ZX380916</v>
      </c>
      <c r="BB134" s="64" t="str">
        <f t="shared" si="229"/>
        <v/>
      </c>
      <c r="BC134" s="64" t="str">
        <f t="shared" si="165"/>
        <v/>
      </c>
      <c r="BD134" s="62" t="str">
        <f t="shared" si="230"/>
        <v>ZX380917</v>
      </c>
      <c r="BE134" s="62" t="str">
        <f t="shared" si="231"/>
        <v/>
      </c>
      <c r="BF134" s="62" t="str">
        <f t="shared" si="232"/>
        <v/>
      </c>
      <c r="BG134" s="64" t="str">
        <f t="shared" si="233"/>
        <v>ZX380918</v>
      </c>
      <c r="BH134" s="64" t="str">
        <f t="shared" si="234"/>
        <v/>
      </c>
      <c r="BI134" s="64" t="str">
        <f t="shared" si="166"/>
        <v/>
      </c>
      <c r="BJ134" s="62" t="str">
        <f t="shared" si="235"/>
        <v>ZX380919</v>
      </c>
      <c r="BK134" s="62" t="str">
        <f t="shared" si="236"/>
        <v/>
      </c>
      <c r="BL134" s="62" t="str">
        <f t="shared" si="237"/>
        <v/>
      </c>
      <c r="BM134" s="64" t="str">
        <f t="shared" si="238"/>
        <v>ZX380920</v>
      </c>
      <c r="BN134" s="64" t="str">
        <f t="shared" si="239"/>
        <v/>
      </c>
      <c r="BO134" s="64" t="str">
        <f t="shared" si="246"/>
        <v/>
      </c>
      <c r="BQ134" s="59">
        <v>134.1</v>
      </c>
      <c r="BR134" s="80" t="e">
        <f>IF($CA$2="ja",IF(#REF!="Visueel",#REF!,"data"),#REF!)</f>
        <v>#REF!</v>
      </c>
      <c r="BS134" s="59" t="e">
        <f>#REF!</f>
        <v>#REF!</v>
      </c>
      <c r="BT134" s="56">
        <f t="shared" si="248"/>
        <v>67.2</v>
      </c>
      <c r="BU134" s="57" t="e">
        <f t="shared" si="189"/>
        <v>#REF!</v>
      </c>
      <c r="BV134" s="56">
        <f>COUNTIF(BU134:BU998,BU134)</f>
        <v>865</v>
      </c>
      <c r="BW134" s="57" t="e">
        <f t="shared" si="167"/>
        <v>#REF!</v>
      </c>
      <c r="BX134" s="57" t="e">
        <f t="shared" si="190"/>
        <v>#REF!</v>
      </c>
    </row>
    <row r="135" spans="1:76" x14ac:dyDescent="0.2">
      <c r="A135" s="73" t="str">
        <f>'124'!F136</f>
        <v>ZX3810</v>
      </c>
      <c r="B135" s="71" t="str">
        <f t="shared" si="240"/>
        <v>-</v>
      </c>
      <c r="C135" s="74" t="str">
        <f t="shared" si="241"/>
        <v>-</v>
      </c>
      <c r="D135" s="74" t="str">
        <f t="shared" si="242"/>
        <v/>
      </c>
      <c r="E135" s="74" t="str">
        <f t="shared" si="191"/>
        <v>-</v>
      </c>
      <c r="F135" s="74" t="str">
        <f t="shared" si="192"/>
        <v/>
      </c>
      <c r="G135" s="74" t="str">
        <f t="shared" si="243"/>
        <v/>
      </c>
      <c r="H135" s="62" t="str">
        <f t="shared" si="244"/>
        <v>ZX38101</v>
      </c>
      <c r="I135" s="62" t="str">
        <f t="shared" si="193"/>
        <v/>
      </c>
      <c r="J135" s="62"/>
      <c r="K135" s="64" t="str">
        <f t="shared" si="194"/>
        <v>ZX38102</v>
      </c>
      <c r="L135" s="64" t="str">
        <f t="shared" si="195"/>
        <v/>
      </c>
      <c r="M135" s="64" t="str">
        <f t="shared" si="245"/>
        <v/>
      </c>
      <c r="N135" s="62" t="str">
        <f t="shared" si="196"/>
        <v>ZX38103</v>
      </c>
      <c r="O135" s="62" t="str">
        <f t="shared" si="197"/>
        <v/>
      </c>
      <c r="P135" s="62" t="str">
        <f t="shared" si="247"/>
        <v/>
      </c>
      <c r="Q135" s="64" t="str">
        <f t="shared" si="198"/>
        <v>ZX38104</v>
      </c>
      <c r="R135" s="64" t="str">
        <f t="shared" si="199"/>
        <v/>
      </c>
      <c r="S135" s="64" t="str">
        <f t="shared" si="159"/>
        <v/>
      </c>
      <c r="T135" s="62" t="str">
        <f t="shared" si="200"/>
        <v>ZX38105</v>
      </c>
      <c r="U135" s="62" t="str">
        <f t="shared" si="201"/>
        <v/>
      </c>
      <c r="V135" s="62" t="str">
        <f t="shared" si="202"/>
        <v/>
      </c>
      <c r="W135" s="64" t="str">
        <f t="shared" si="203"/>
        <v>ZX38106</v>
      </c>
      <c r="X135" s="64" t="str">
        <f t="shared" si="204"/>
        <v/>
      </c>
      <c r="Y135" s="64" t="str">
        <f t="shared" si="160"/>
        <v/>
      </c>
      <c r="Z135" s="62" t="str">
        <f t="shared" si="205"/>
        <v>ZX38107</v>
      </c>
      <c r="AA135" s="62" t="str">
        <f t="shared" si="206"/>
        <v/>
      </c>
      <c r="AB135" s="62" t="str">
        <f t="shared" si="207"/>
        <v/>
      </c>
      <c r="AC135" s="64" t="str">
        <f t="shared" si="208"/>
        <v>ZX38108</v>
      </c>
      <c r="AD135" s="64" t="str">
        <f t="shared" si="209"/>
        <v/>
      </c>
      <c r="AE135" s="64" t="str">
        <f t="shared" si="161"/>
        <v/>
      </c>
      <c r="AF135" s="62" t="str">
        <f t="shared" si="210"/>
        <v>ZX38109</v>
      </c>
      <c r="AG135" s="62" t="str">
        <f t="shared" si="211"/>
        <v/>
      </c>
      <c r="AH135" s="62" t="str">
        <f t="shared" si="212"/>
        <v/>
      </c>
      <c r="AI135" s="64" t="str">
        <f t="shared" si="213"/>
        <v>ZX381010</v>
      </c>
      <c r="AJ135" s="64" t="str">
        <f t="shared" si="214"/>
        <v/>
      </c>
      <c r="AK135" s="64" t="str">
        <f t="shared" si="162"/>
        <v/>
      </c>
      <c r="AL135" s="62" t="str">
        <f t="shared" si="215"/>
        <v>ZX381011</v>
      </c>
      <c r="AM135" s="62" t="str">
        <f t="shared" si="216"/>
        <v/>
      </c>
      <c r="AN135" s="62" t="str">
        <f t="shared" si="217"/>
        <v/>
      </c>
      <c r="AO135" s="64" t="str">
        <f t="shared" si="218"/>
        <v>ZX381012</v>
      </c>
      <c r="AP135" s="64" t="str">
        <f t="shared" si="219"/>
        <v/>
      </c>
      <c r="AQ135" s="64" t="str">
        <f t="shared" si="163"/>
        <v/>
      </c>
      <c r="AR135" s="62" t="str">
        <f t="shared" si="220"/>
        <v>ZX381013</v>
      </c>
      <c r="AS135" s="62" t="str">
        <f t="shared" si="221"/>
        <v/>
      </c>
      <c r="AT135" s="62" t="str">
        <f t="shared" si="222"/>
        <v/>
      </c>
      <c r="AU135" s="64" t="str">
        <f t="shared" si="223"/>
        <v>ZX381014</v>
      </c>
      <c r="AV135" s="64" t="str">
        <f t="shared" si="224"/>
        <v/>
      </c>
      <c r="AW135" s="64" t="str">
        <f t="shared" si="164"/>
        <v/>
      </c>
      <c r="AX135" s="62" t="str">
        <f t="shared" si="225"/>
        <v>ZX381015</v>
      </c>
      <c r="AY135" s="62" t="str">
        <f t="shared" si="226"/>
        <v/>
      </c>
      <c r="AZ135" s="62" t="str">
        <f t="shared" si="227"/>
        <v/>
      </c>
      <c r="BA135" s="64" t="str">
        <f t="shared" si="228"/>
        <v>ZX381016</v>
      </c>
      <c r="BB135" s="64" t="str">
        <f t="shared" si="229"/>
        <v/>
      </c>
      <c r="BC135" s="64" t="str">
        <f t="shared" si="165"/>
        <v/>
      </c>
      <c r="BD135" s="62" t="str">
        <f t="shared" si="230"/>
        <v>ZX381017</v>
      </c>
      <c r="BE135" s="62" t="str">
        <f t="shared" si="231"/>
        <v/>
      </c>
      <c r="BF135" s="62" t="str">
        <f t="shared" si="232"/>
        <v/>
      </c>
      <c r="BG135" s="64" t="str">
        <f t="shared" si="233"/>
        <v>ZX381018</v>
      </c>
      <c r="BH135" s="64" t="str">
        <f t="shared" si="234"/>
        <v/>
      </c>
      <c r="BI135" s="64" t="str">
        <f t="shared" si="166"/>
        <v/>
      </c>
      <c r="BJ135" s="62" t="str">
        <f t="shared" si="235"/>
        <v>ZX381019</v>
      </c>
      <c r="BK135" s="62" t="str">
        <f t="shared" si="236"/>
        <v/>
      </c>
      <c r="BL135" s="62" t="str">
        <f t="shared" si="237"/>
        <v/>
      </c>
      <c r="BM135" s="64" t="str">
        <f t="shared" si="238"/>
        <v>ZX381020</v>
      </c>
      <c r="BN135" s="64" t="str">
        <f t="shared" si="239"/>
        <v/>
      </c>
      <c r="BO135" s="64" t="str">
        <f t="shared" si="246"/>
        <v/>
      </c>
      <c r="BQ135" s="59">
        <v>135.1</v>
      </c>
      <c r="BR135" s="80" t="e">
        <f>IF($CA$2="ja",IF(#REF!="Visueel",#REF!,"data"),#REF!)</f>
        <v>#REF!</v>
      </c>
      <c r="BS135" s="59" t="e">
        <f>#REF!</f>
        <v>#REF!</v>
      </c>
      <c r="BT135" s="56">
        <f t="shared" si="248"/>
        <v>68.099999999999994</v>
      </c>
      <c r="BU135" s="57" t="e">
        <f t="shared" si="189"/>
        <v>#REF!</v>
      </c>
      <c r="BV135" s="56">
        <f>COUNTIF(BU135:BU998,BU135)</f>
        <v>864</v>
      </c>
      <c r="BW135" s="57" t="e">
        <f t="shared" si="167"/>
        <v>#REF!</v>
      </c>
      <c r="BX135" s="57" t="e">
        <f t="shared" si="190"/>
        <v>#REF!</v>
      </c>
    </row>
    <row r="136" spans="1:76" x14ac:dyDescent="0.2">
      <c r="A136" s="73" t="str">
        <f>'124'!F137</f>
        <v>ZX3901</v>
      </c>
      <c r="B136" s="71" t="str">
        <f t="shared" si="240"/>
        <v>-</v>
      </c>
      <c r="C136" s="74" t="str">
        <f t="shared" si="241"/>
        <v>-</v>
      </c>
      <c r="D136" s="74" t="str">
        <f t="shared" si="242"/>
        <v/>
      </c>
      <c r="E136" s="74" t="str">
        <f t="shared" si="191"/>
        <v>-</v>
      </c>
      <c r="F136" s="74" t="str">
        <f t="shared" si="192"/>
        <v/>
      </c>
      <c r="G136" s="74" t="str">
        <f t="shared" si="243"/>
        <v/>
      </c>
      <c r="H136" s="62" t="str">
        <f t="shared" si="244"/>
        <v>ZX39011</v>
      </c>
      <c r="I136" s="62" t="str">
        <f t="shared" si="193"/>
        <v/>
      </c>
      <c r="J136" s="62"/>
      <c r="K136" s="64" t="str">
        <f t="shared" si="194"/>
        <v>ZX39012</v>
      </c>
      <c r="L136" s="64" t="str">
        <f t="shared" si="195"/>
        <v/>
      </c>
      <c r="M136" s="64" t="str">
        <f t="shared" si="245"/>
        <v/>
      </c>
      <c r="N136" s="62" t="str">
        <f t="shared" si="196"/>
        <v>ZX39013</v>
      </c>
      <c r="O136" s="62" t="str">
        <f t="shared" si="197"/>
        <v/>
      </c>
      <c r="P136" s="62" t="str">
        <f t="shared" si="247"/>
        <v/>
      </c>
      <c r="Q136" s="64" t="str">
        <f t="shared" si="198"/>
        <v>ZX39014</v>
      </c>
      <c r="R136" s="64" t="str">
        <f t="shared" si="199"/>
        <v/>
      </c>
      <c r="S136" s="64" t="str">
        <f t="shared" si="159"/>
        <v/>
      </c>
      <c r="T136" s="62" t="str">
        <f t="shared" si="200"/>
        <v>ZX39015</v>
      </c>
      <c r="U136" s="62" t="str">
        <f t="shared" si="201"/>
        <v/>
      </c>
      <c r="V136" s="62" t="str">
        <f t="shared" si="202"/>
        <v/>
      </c>
      <c r="W136" s="64" t="str">
        <f t="shared" si="203"/>
        <v>ZX39016</v>
      </c>
      <c r="X136" s="64" t="str">
        <f t="shared" si="204"/>
        <v/>
      </c>
      <c r="Y136" s="64" t="str">
        <f t="shared" si="160"/>
        <v/>
      </c>
      <c r="Z136" s="62" t="str">
        <f t="shared" si="205"/>
        <v>ZX39017</v>
      </c>
      <c r="AA136" s="62" t="str">
        <f t="shared" si="206"/>
        <v/>
      </c>
      <c r="AB136" s="62" t="str">
        <f t="shared" si="207"/>
        <v/>
      </c>
      <c r="AC136" s="64" t="str">
        <f t="shared" si="208"/>
        <v>ZX39018</v>
      </c>
      <c r="AD136" s="64" t="str">
        <f t="shared" si="209"/>
        <v/>
      </c>
      <c r="AE136" s="64" t="str">
        <f t="shared" si="161"/>
        <v/>
      </c>
      <c r="AF136" s="62" t="str">
        <f t="shared" si="210"/>
        <v>ZX39019</v>
      </c>
      <c r="AG136" s="62" t="str">
        <f t="shared" si="211"/>
        <v/>
      </c>
      <c r="AH136" s="62" t="str">
        <f t="shared" si="212"/>
        <v/>
      </c>
      <c r="AI136" s="64" t="str">
        <f t="shared" si="213"/>
        <v>ZX390110</v>
      </c>
      <c r="AJ136" s="64" t="str">
        <f t="shared" si="214"/>
        <v/>
      </c>
      <c r="AK136" s="64" t="str">
        <f t="shared" si="162"/>
        <v/>
      </c>
      <c r="AL136" s="62" t="str">
        <f t="shared" si="215"/>
        <v>ZX390111</v>
      </c>
      <c r="AM136" s="62" t="str">
        <f t="shared" si="216"/>
        <v/>
      </c>
      <c r="AN136" s="62" t="str">
        <f t="shared" si="217"/>
        <v/>
      </c>
      <c r="AO136" s="64" t="str">
        <f t="shared" si="218"/>
        <v>ZX390112</v>
      </c>
      <c r="AP136" s="64" t="str">
        <f t="shared" si="219"/>
        <v/>
      </c>
      <c r="AQ136" s="64" t="str">
        <f t="shared" si="163"/>
        <v/>
      </c>
      <c r="AR136" s="62" t="str">
        <f t="shared" si="220"/>
        <v>ZX390113</v>
      </c>
      <c r="AS136" s="62" t="str">
        <f t="shared" si="221"/>
        <v/>
      </c>
      <c r="AT136" s="62" t="str">
        <f t="shared" si="222"/>
        <v/>
      </c>
      <c r="AU136" s="64" t="str">
        <f t="shared" si="223"/>
        <v>ZX390114</v>
      </c>
      <c r="AV136" s="64" t="str">
        <f t="shared" si="224"/>
        <v/>
      </c>
      <c r="AW136" s="64" t="str">
        <f t="shared" si="164"/>
        <v/>
      </c>
      <c r="AX136" s="62" t="str">
        <f t="shared" si="225"/>
        <v>ZX390115</v>
      </c>
      <c r="AY136" s="62" t="str">
        <f t="shared" si="226"/>
        <v/>
      </c>
      <c r="AZ136" s="62" t="str">
        <f t="shared" si="227"/>
        <v/>
      </c>
      <c r="BA136" s="64" t="str">
        <f t="shared" si="228"/>
        <v>ZX390116</v>
      </c>
      <c r="BB136" s="64" t="str">
        <f t="shared" si="229"/>
        <v/>
      </c>
      <c r="BC136" s="64" t="str">
        <f t="shared" si="165"/>
        <v/>
      </c>
      <c r="BD136" s="62" t="str">
        <f t="shared" si="230"/>
        <v>ZX390117</v>
      </c>
      <c r="BE136" s="62" t="str">
        <f t="shared" si="231"/>
        <v/>
      </c>
      <c r="BF136" s="62" t="str">
        <f t="shared" si="232"/>
        <v/>
      </c>
      <c r="BG136" s="64" t="str">
        <f t="shared" si="233"/>
        <v>ZX390118</v>
      </c>
      <c r="BH136" s="64" t="str">
        <f t="shared" si="234"/>
        <v/>
      </c>
      <c r="BI136" s="64" t="str">
        <f t="shared" si="166"/>
        <v/>
      </c>
      <c r="BJ136" s="62" t="str">
        <f t="shared" si="235"/>
        <v>ZX390119</v>
      </c>
      <c r="BK136" s="62" t="str">
        <f t="shared" si="236"/>
        <v/>
      </c>
      <c r="BL136" s="62" t="str">
        <f t="shared" si="237"/>
        <v/>
      </c>
      <c r="BM136" s="64" t="str">
        <f t="shared" si="238"/>
        <v>ZX390120</v>
      </c>
      <c r="BN136" s="64" t="str">
        <f t="shared" si="239"/>
        <v/>
      </c>
      <c r="BO136" s="64" t="str">
        <f t="shared" si="246"/>
        <v/>
      </c>
      <c r="BQ136" s="59">
        <v>136.1</v>
      </c>
      <c r="BR136" s="80" t="e">
        <f>IF($CA$2="ja",IF(#REF!="Visueel",#REF!,"data"),#REF!)</f>
        <v>#REF!</v>
      </c>
      <c r="BS136" s="59" t="e">
        <f>#REF!</f>
        <v>#REF!</v>
      </c>
      <c r="BT136" s="56">
        <f t="shared" si="248"/>
        <v>68.2</v>
      </c>
      <c r="BU136" s="57" t="e">
        <f t="shared" si="189"/>
        <v>#REF!</v>
      </c>
      <c r="BV136" s="56">
        <f>COUNTIF(BU136:BU998,BU136)</f>
        <v>863</v>
      </c>
      <c r="BW136" s="57" t="e">
        <f t="shared" si="167"/>
        <v>#REF!</v>
      </c>
      <c r="BX136" s="57" t="e">
        <f t="shared" si="190"/>
        <v>#REF!</v>
      </c>
    </row>
    <row r="137" spans="1:76" x14ac:dyDescent="0.2">
      <c r="A137" s="73" t="str">
        <f>'124'!F138</f>
        <v>ZX3902</v>
      </c>
      <c r="B137" s="71" t="str">
        <f t="shared" si="240"/>
        <v>-</v>
      </c>
      <c r="C137" s="74" t="str">
        <f t="shared" si="241"/>
        <v>-</v>
      </c>
      <c r="D137" s="74" t="str">
        <f t="shared" si="242"/>
        <v/>
      </c>
      <c r="E137" s="74" t="str">
        <f t="shared" si="191"/>
        <v>-</v>
      </c>
      <c r="F137" s="74" t="str">
        <f t="shared" si="192"/>
        <v/>
      </c>
      <c r="G137" s="74" t="str">
        <f t="shared" si="243"/>
        <v/>
      </c>
      <c r="H137" s="62" t="str">
        <f t="shared" si="244"/>
        <v>ZX39021</v>
      </c>
      <c r="I137" s="62" t="str">
        <f t="shared" si="193"/>
        <v/>
      </c>
      <c r="J137" s="62"/>
      <c r="K137" s="64" t="str">
        <f t="shared" si="194"/>
        <v>ZX39022</v>
      </c>
      <c r="L137" s="64" t="str">
        <f t="shared" si="195"/>
        <v/>
      </c>
      <c r="M137" s="64" t="str">
        <f t="shared" si="245"/>
        <v/>
      </c>
      <c r="N137" s="62" t="str">
        <f t="shared" si="196"/>
        <v>ZX39023</v>
      </c>
      <c r="O137" s="62" t="str">
        <f t="shared" si="197"/>
        <v/>
      </c>
      <c r="P137" s="62" t="str">
        <f t="shared" si="247"/>
        <v/>
      </c>
      <c r="Q137" s="64" t="str">
        <f t="shared" si="198"/>
        <v>ZX39024</v>
      </c>
      <c r="R137" s="64" t="str">
        <f t="shared" si="199"/>
        <v/>
      </c>
      <c r="S137" s="64" t="str">
        <f t="shared" si="159"/>
        <v/>
      </c>
      <c r="T137" s="62" t="str">
        <f t="shared" si="200"/>
        <v>ZX39025</v>
      </c>
      <c r="U137" s="62" t="str">
        <f t="shared" si="201"/>
        <v/>
      </c>
      <c r="V137" s="62" t="str">
        <f t="shared" si="202"/>
        <v/>
      </c>
      <c r="W137" s="64" t="str">
        <f t="shared" si="203"/>
        <v>ZX39026</v>
      </c>
      <c r="X137" s="64" t="str">
        <f t="shared" si="204"/>
        <v/>
      </c>
      <c r="Y137" s="64" t="str">
        <f t="shared" si="160"/>
        <v/>
      </c>
      <c r="Z137" s="62" t="str">
        <f t="shared" si="205"/>
        <v>ZX39027</v>
      </c>
      <c r="AA137" s="62" t="str">
        <f t="shared" si="206"/>
        <v/>
      </c>
      <c r="AB137" s="62" t="str">
        <f t="shared" si="207"/>
        <v/>
      </c>
      <c r="AC137" s="64" t="str">
        <f t="shared" si="208"/>
        <v>ZX39028</v>
      </c>
      <c r="AD137" s="64" t="str">
        <f t="shared" si="209"/>
        <v/>
      </c>
      <c r="AE137" s="64" t="str">
        <f t="shared" si="161"/>
        <v/>
      </c>
      <c r="AF137" s="62" t="str">
        <f t="shared" si="210"/>
        <v>ZX39029</v>
      </c>
      <c r="AG137" s="62" t="str">
        <f t="shared" si="211"/>
        <v/>
      </c>
      <c r="AH137" s="62" t="str">
        <f t="shared" si="212"/>
        <v/>
      </c>
      <c r="AI137" s="64" t="str">
        <f t="shared" si="213"/>
        <v>ZX390210</v>
      </c>
      <c r="AJ137" s="64" t="str">
        <f t="shared" si="214"/>
        <v/>
      </c>
      <c r="AK137" s="64" t="str">
        <f t="shared" si="162"/>
        <v/>
      </c>
      <c r="AL137" s="62" t="str">
        <f t="shared" si="215"/>
        <v>ZX390211</v>
      </c>
      <c r="AM137" s="62" t="str">
        <f t="shared" si="216"/>
        <v/>
      </c>
      <c r="AN137" s="62" t="str">
        <f t="shared" si="217"/>
        <v/>
      </c>
      <c r="AO137" s="64" t="str">
        <f t="shared" si="218"/>
        <v>ZX390212</v>
      </c>
      <c r="AP137" s="64" t="str">
        <f t="shared" si="219"/>
        <v/>
      </c>
      <c r="AQ137" s="64" t="str">
        <f t="shared" si="163"/>
        <v/>
      </c>
      <c r="AR137" s="62" t="str">
        <f t="shared" si="220"/>
        <v>ZX390213</v>
      </c>
      <c r="AS137" s="62" t="str">
        <f t="shared" si="221"/>
        <v/>
      </c>
      <c r="AT137" s="62" t="str">
        <f t="shared" si="222"/>
        <v/>
      </c>
      <c r="AU137" s="64" t="str">
        <f t="shared" si="223"/>
        <v>ZX390214</v>
      </c>
      <c r="AV137" s="64" t="str">
        <f t="shared" si="224"/>
        <v/>
      </c>
      <c r="AW137" s="64" t="str">
        <f t="shared" si="164"/>
        <v/>
      </c>
      <c r="AX137" s="62" t="str">
        <f t="shared" si="225"/>
        <v>ZX390215</v>
      </c>
      <c r="AY137" s="62" t="str">
        <f t="shared" si="226"/>
        <v/>
      </c>
      <c r="AZ137" s="62" t="str">
        <f t="shared" si="227"/>
        <v/>
      </c>
      <c r="BA137" s="64" t="str">
        <f t="shared" si="228"/>
        <v>ZX390216</v>
      </c>
      <c r="BB137" s="64" t="str">
        <f t="shared" si="229"/>
        <v/>
      </c>
      <c r="BC137" s="64" t="str">
        <f t="shared" si="165"/>
        <v/>
      </c>
      <c r="BD137" s="62" t="str">
        <f t="shared" si="230"/>
        <v>ZX390217</v>
      </c>
      <c r="BE137" s="62" t="str">
        <f t="shared" si="231"/>
        <v/>
      </c>
      <c r="BF137" s="62" t="str">
        <f t="shared" si="232"/>
        <v/>
      </c>
      <c r="BG137" s="64" t="str">
        <f t="shared" si="233"/>
        <v>ZX390218</v>
      </c>
      <c r="BH137" s="64" t="str">
        <f t="shared" si="234"/>
        <v/>
      </c>
      <c r="BI137" s="64" t="str">
        <f t="shared" si="166"/>
        <v/>
      </c>
      <c r="BJ137" s="62" t="str">
        <f t="shared" si="235"/>
        <v>ZX390219</v>
      </c>
      <c r="BK137" s="62" t="str">
        <f t="shared" si="236"/>
        <v/>
      </c>
      <c r="BL137" s="62" t="str">
        <f t="shared" si="237"/>
        <v/>
      </c>
      <c r="BM137" s="64" t="str">
        <f t="shared" si="238"/>
        <v>ZX390220</v>
      </c>
      <c r="BN137" s="64" t="str">
        <f t="shared" si="239"/>
        <v/>
      </c>
      <c r="BO137" s="64" t="str">
        <f t="shared" si="246"/>
        <v/>
      </c>
      <c r="BQ137" s="59">
        <v>137.1</v>
      </c>
      <c r="BR137" s="80" t="e">
        <f>IF($CA$2="ja",IF(#REF!="Visueel",#REF!,"data"),#REF!)</f>
        <v>#REF!</v>
      </c>
      <c r="BS137" s="59" t="e">
        <f>#REF!</f>
        <v>#REF!</v>
      </c>
      <c r="BT137" s="56">
        <f t="shared" si="248"/>
        <v>69.099999999999994</v>
      </c>
      <c r="BU137" s="57" t="e">
        <f t="shared" si="189"/>
        <v>#REF!</v>
      </c>
      <c r="BV137" s="56">
        <f>COUNTIF(BU137:BU998,BU137)</f>
        <v>862</v>
      </c>
      <c r="BW137" s="57" t="e">
        <f t="shared" si="167"/>
        <v>#REF!</v>
      </c>
      <c r="BX137" s="57" t="e">
        <f t="shared" si="190"/>
        <v>#REF!</v>
      </c>
    </row>
    <row r="138" spans="1:76" x14ac:dyDescent="0.2">
      <c r="A138" s="73" t="str">
        <f>'124'!F139</f>
        <v>ZX3903</v>
      </c>
      <c r="B138" s="71" t="str">
        <f t="shared" si="240"/>
        <v>-</v>
      </c>
      <c r="C138" s="74" t="str">
        <f t="shared" si="241"/>
        <v>-</v>
      </c>
      <c r="D138" s="74" t="str">
        <f t="shared" si="242"/>
        <v/>
      </c>
      <c r="E138" s="74" t="str">
        <f t="shared" si="191"/>
        <v>-</v>
      </c>
      <c r="F138" s="74" t="str">
        <f t="shared" si="192"/>
        <v/>
      </c>
      <c r="G138" s="74" t="str">
        <f t="shared" si="243"/>
        <v/>
      </c>
      <c r="H138" s="62" t="str">
        <f t="shared" si="244"/>
        <v>ZX39031</v>
      </c>
      <c r="I138" s="62" t="str">
        <f t="shared" si="193"/>
        <v/>
      </c>
      <c r="J138" s="62"/>
      <c r="K138" s="64" t="str">
        <f t="shared" si="194"/>
        <v>ZX39032</v>
      </c>
      <c r="L138" s="64" t="str">
        <f t="shared" si="195"/>
        <v/>
      </c>
      <c r="M138" s="64" t="str">
        <f t="shared" si="245"/>
        <v/>
      </c>
      <c r="N138" s="62" t="str">
        <f t="shared" si="196"/>
        <v>ZX39033</v>
      </c>
      <c r="O138" s="62" t="str">
        <f t="shared" si="197"/>
        <v/>
      </c>
      <c r="P138" s="62" t="str">
        <f t="shared" si="247"/>
        <v/>
      </c>
      <c r="Q138" s="64" t="str">
        <f t="shared" si="198"/>
        <v>ZX39034</v>
      </c>
      <c r="R138" s="64" t="str">
        <f t="shared" si="199"/>
        <v/>
      </c>
      <c r="S138" s="64" t="str">
        <f t="shared" si="159"/>
        <v/>
      </c>
      <c r="T138" s="62" t="str">
        <f t="shared" si="200"/>
        <v>ZX39035</v>
      </c>
      <c r="U138" s="62" t="str">
        <f t="shared" si="201"/>
        <v/>
      </c>
      <c r="V138" s="62" t="str">
        <f t="shared" si="202"/>
        <v/>
      </c>
      <c r="W138" s="64" t="str">
        <f t="shared" si="203"/>
        <v>ZX39036</v>
      </c>
      <c r="X138" s="64" t="str">
        <f t="shared" si="204"/>
        <v/>
      </c>
      <c r="Y138" s="64" t="str">
        <f t="shared" si="160"/>
        <v/>
      </c>
      <c r="Z138" s="62" t="str">
        <f t="shared" si="205"/>
        <v>ZX39037</v>
      </c>
      <c r="AA138" s="62" t="str">
        <f t="shared" si="206"/>
        <v/>
      </c>
      <c r="AB138" s="62" t="str">
        <f t="shared" si="207"/>
        <v/>
      </c>
      <c r="AC138" s="64" t="str">
        <f t="shared" si="208"/>
        <v>ZX39038</v>
      </c>
      <c r="AD138" s="64" t="str">
        <f t="shared" si="209"/>
        <v/>
      </c>
      <c r="AE138" s="64" t="str">
        <f t="shared" si="161"/>
        <v/>
      </c>
      <c r="AF138" s="62" t="str">
        <f t="shared" si="210"/>
        <v>ZX39039</v>
      </c>
      <c r="AG138" s="62" t="str">
        <f t="shared" si="211"/>
        <v/>
      </c>
      <c r="AH138" s="62" t="str">
        <f t="shared" si="212"/>
        <v/>
      </c>
      <c r="AI138" s="64" t="str">
        <f t="shared" si="213"/>
        <v>ZX390310</v>
      </c>
      <c r="AJ138" s="64" t="str">
        <f t="shared" si="214"/>
        <v/>
      </c>
      <c r="AK138" s="64" t="str">
        <f t="shared" si="162"/>
        <v/>
      </c>
      <c r="AL138" s="62" t="str">
        <f t="shared" si="215"/>
        <v>ZX390311</v>
      </c>
      <c r="AM138" s="62" t="str">
        <f t="shared" si="216"/>
        <v/>
      </c>
      <c r="AN138" s="62" t="str">
        <f t="shared" si="217"/>
        <v/>
      </c>
      <c r="AO138" s="64" t="str">
        <f t="shared" si="218"/>
        <v>ZX390312</v>
      </c>
      <c r="AP138" s="64" t="str">
        <f t="shared" si="219"/>
        <v/>
      </c>
      <c r="AQ138" s="64" t="str">
        <f t="shared" si="163"/>
        <v/>
      </c>
      <c r="AR138" s="62" t="str">
        <f t="shared" si="220"/>
        <v>ZX390313</v>
      </c>
      <c r="AS138" s="62" t="str">
        <f t="shared" si="221"/>
        <v/>
      </c>
      <c r="AT138" s="62" t="str">
        <f t="shared" si="222"/>
        <v/>
      </c>
      <c r="AU138" s="64" t="str">
        <f t="shared" si="223"/>
        <v>ZX390314</v>
      </c>
      <c r="AV138" s="64" t="str">
        <f t="shared" si="224"/>
        <v/>
      </c>
      <c r="AW138" s="64" t="str">
        <f t="shared" si="164"/>
        <v/>
      </c>
      <c r="AX138" s="62" t="str">
        <f t="shared" si="225"/>
        <v>ZX390315</v>
      </c>
      <c r="AY138" s="62" t="str">
        <f t="shared" si="226"/>
        <v/>
      </c>
      <c r="AZ138" s="62" t="str">
        <f t="shared" si="227"/>
        <v/>
      </c>
      <c r="BA138" s="64" t="str">
        <f t="shared" si="228"/>
        <v>ZX390316</v>
      </c>
      <c r="BB138" s="64" t="str">
        <f t="shared" si="229"/>
        <v/>
      </c>
      <c r="BC138" s="64" t="str">
        <f t="shared" si="165"/>
        <v/>
      </c>
      <c r="BD138" s="62" t="str">
        <f t="shared" si="230"/>
        <v>ZX390317</v>
      </c>
      <c r="BE138" s="62" t="str">
        <f t="shared" si="231"/>
        <v/>
      </c>
      <c r="BF138" s="62" t="str">
        <f t="shared" si="232"/>
        <v/>
      </c>
      <c r="BG138" s="64" t="str">
        <f t="shared" si="233"/>
        <v>ZX390318</v>
      </c>
      <c r="BH138" s="64" t="str">
        <f t="shared" si="234"/>
        <v/>
      </c>
      <c r="BI138" s="64" t="str">
        <f t="shared" si="166"/>
        <v/>
      </c>
      <c r="BJ138" s="62" t="str">
        <f t="shared" si="235"/>
        <v>ZX390319</v>
      </c>
      <c r="BK138" s="62" t="str">
        <f t="shared" si="236"/>
        <v/>
      </c>
      <c r="BL138" s="62" t="str">
        <f t="shared" si="237"/>
        <v/>
      </c>
      <c r="BM138" s="64" t="str">
        <f t="shared" si="238"/>
        <v>ZX390320</v>
      </c>
      <c r="BN138" s="64" t="str">
        <f t="shared" si="239"/>
        <v/>
      </c>
      <c r="BO138" s="64" t="str">
        <f t="shared" si="246"/>
        <v/>
      </c>
      <c r="BQ138" s="59">
        <v>138.1</v>
      </c>
      <c r="BR138" s="80" t="e">
        <f>IF($CA$2="ja",IF(#REF!="Visueel",#REF!,"data"),#REF!)</f>
        <v>#REF!</v>
      </c>
      <c r="BS138" s="59" t="e">
        <f>#REF!</f>
        <v>#REF!</v>
      </c>
      <c r="BT138" s="56">
        <f t="shared" si="248"/>
        <v>69.2</v>
      </c>
      <c r="BU138" s="57" t="e">
        <f t="shared" si="189"/>
        <v>#REF!</v>
      </c>
      <c r="BV138" s="56">
        <f>COUNTIF(BU138:BU998,BU138)</f>
        <v>861</v>
      </c>
      <c r="BW138" s="57" t="e">
        <f t="shared" si="167"/>
        <v>#REF!</v>
      </c>
      <c r="BX138" s="57" t="e">
        <f t="shared" si="190"/>
        <v>#REF!</v>
      </c>
    </row>
    <row r="139" spans="1:76" x14ac:dyDescent="0.2">
      <c r="A139" s="73" t="str">
        <f>'124'!F140</f>
        <v>ZX3904</v>
      </c>
      <c r="B139" s="71" t="str">
        <f t="shared" si="240"/>
        <v>-</v>
      </c>
      <c r="C139" s="74" t="str">
        <f t="shared" si="241"/>
        <v>-</v>
      </c>
      <c r="D139" s="74" t="str">
        <f t="shared" si="242"/>
        <v/>
      </c>
      <c r="E139" s="74" t="str">
        <f t="shared" si="191"/>
        <v>-</v>
      </c>
      <c r="F139" s="74" t="str">
        <f t="shared" si="192"/>
        <v/>
      </c>
      <c r="G139" s="74" t="str">
        <f t="shared" si="243"/>
        <v/>
      </c>
      <c r="H139" s="62" t="str">
        <f t="shared" si="244"/>
        <v>ZX39041</v>
      </c>
      <c r="I139" s="62" t="str">
        <f t="shared" si="193"/>
        <v/>
      </c>
      <c r="J139" s="62"/>
      <c r="K139" s="64" t="str">
        <f t="shared" si="194"/>
        <v>ZX39042</v>
      </c>
      <c r="L139" s="64" t="str">
        <f t="shared" si="195"/>
        <v/>
      </c>
      <c r="M139" s="64" t="str">
        <f t="shared" si="245"/>
        <v/>
      </c>
      <c r="N139" s="62" t="str">
        <f t="shared" si="196"/>
        <v>ZX39043</v>
      </c>
      <c r="O139" s="62" t="str">
        <f t="shared" si="197"/>
        <v/>
      </c>
      <c r="P139" s="62" t="str">
        <f t="shared" si="247"/>
        <v/>
      </c>
      <c r="Q139" s="64" t="str">
        <f t="shared" si="198"/>
        <v>ZX39044</v>
      </c>
      <c r="R139" s="64" t="str">
        <f t="shared" si="199"/>
        <v/>
      </c>
      <c r="S139" s="64" t="str">
        <f t="shared" si="159"/>
        <v/>
      </c>
      <c r="T139" s="62" t="str">
        <f t="shared" si="200"/>
        <v>ZX39045</v>
      </c>
      <c r="U139" s="62" t="str">
        <f t="shared" si="201"/>
        <v/>
      </c>
      <c r="V139" s="62" t="str">
        <f t="shared" si="202"/>
        <v/>
      </c>
      <c r="W139" s="64" t="str">
        <f t="shared" si="203"/>
        <v>ZX39046</v>
      </c>
      <c r="X139" s="64" t="str">
        <f t="shared" si="204"/>
        <v/>
      </c>
      <c r="Y139" s="64" t="str">
        <f t="shared" si="160"/>
        <v/>
      </c>
      <c r="Z139" s="62" t="str">
        <f t="shared" si="205"/>
        <v>ZX39047</v>
      </c>
      <c r="AA139" s="62" t="str">
        <f t="shared" si="206"/>
        <v/>
      </c>
      <c r="AB139" s="62" t="str">
        <f t="shared" si="207"/>
        <v/>
      </c>
      <c r="AC139" s="64" t="str">
        <f t="shared" si="208"/>
        <v>ZX39048</v>
      </c>
      <c r="AD139" s="64" t="str">
        <f t="shared" si="209"/>
        <v/>
      </c>
      <c r="AE139" s="64" t="str">
        <f t="shared" si="161"/>
        <v/>
      </c>
      <c r="AF139" s="62" t="str">
        <f t="shared" si="210"/>
        <v>ZX39049</v>
      </c>
      <c r="AG139" s="62" t="str">
        <f t="shared" si="211"/>
        <v/>
      </c>
      <c r="AH139" s="62" t="str">
        <f t="shared" si="212"/>
        <v/>
      </c>
      <c r="AI139" s="64" t="str">
        <f t="shared" si="213"/>
        <v>ZX390410</v>
      </c>
      <c r="AJ139" s="64" t="str">
        <f t="shared" si="214"/>
        <v/>
      </c>
      <c r="AK139" s="64" t="str">
        <f t="shared" si="162"/>
        <v/>
      </c>
      <c r="AL139" s="62" t="str">
        <f t="shared" si="215"/>
        <v>ZX390411</v>
      </c>
      <c r="AM139" s="62" t="str">
        <f t="shared" si="216"/>
        <v/>
      </c>
      <c r="AN139" s="62" t="str">
        <f t="shared" si="217"/>
        <v/>
      </c>
      <c r="AO139" s="64" t="str">
        <f t="shared" si="218"/>
        <v>ZX390412</v>
      </c>
      <c r="AP139" s="64" t="str">
        <f t="shared" si="219"/>
        <v/>
      </c>
      <c r="AQ139" s="64" t="str">
        <f t="shared" si="163"/>
        <v/>
      </c>
      <c r="AR139" s="62" t="str">
        <f t="shared" si="220"/>
        <v>ZX390413</v>
      </c>
      <c r="AS139" s="62" t="str">
        <f t="shared" si="221"/>
        <v/>
      </c>
      <c r="AT139" s="62" t="str">
        <f t="shared" si="222"/>
        <v/>
      </c>
      <c r="AU139" s="64" t="str">
        <f t="shared" si="223"/>
        <v>ZX390414</v>
      </c>
      <c r="AV139" s="64" t="str">
        <f t="shared" si="224"/>
        <v/>
      </c>
      <c r="AW139" s="64" t="str">
        <f t="shared" si="164"/>
        <v/>
      </c>
      <c r="AX139" s="62" t="str">
        <f t="shared" si="225"/>
        <v>ZX390415</v>
      </c>
      <c r="AY139" s="62" t="str">
        <f t="shared" si="226"/>
        <v/>
      </c>
      <c r="AZ139" s="62" t="str">
        <f t="shared" si="227"/>
        <v/>
      </c>
      <c r="BA139" s="64" t="str">
        <f t="shared" si="228"/>
        <v>ZX390416</v>
      </c>
      <c r="BB139" s="64" t="str">
        <f t="shared" si="229"/>
        <v/>
      </c>
      <c r="BC139" s="64" t="str">
        <f t="shared" si="165"/>
        <v/>
      </c>
      <c r="BD139" s="62" t="str">
        <f t="shared" si="230"/>
        <v>ZX390417</v>
      </c>
      <c r="BE139" s="62" t="str">
        <f t="shared" si="231"/>
        <v/>
      </c>
      <c r="BF139" s="62" t="str">
        <f t="shared" si="232"/>
        <v/>
      </c>
      <c r="BG139" s="64" t="str">
        <f t="shared" si="233"/>
        <v>ZX390418</v>
      </c>
      <c r="BH139" s="64" t="str">
        <f t="shared" si="234"/>
        <v/>
      </c>
      <c r="BI139" s="64" t="str">
        <f t="shared" si="166"/>
        <v/>
      </c>
      <c r="BJ139" s="62" t="str">
        <f t="shared" si="235"/>
        <v>ZX390419</v>
      </c>
      <c r="BK139" s="62" t="str">
        <f t="shared" si="236"/>
        <v/>
      </c>
      <c r="BL139" s="62" t="str">
        <f t="shared" si="237"/>
        <v/>
      </c>
      <c r="BM139" s="64" t="str">
        <f t="shared" si="238"/>
        <v>ZX390420</v>
      </c>
      <c r="BN139" s="64" t="str">
        <f t="shared" si="239"/>
        <v/>
      </c>
      <c r="BO139" s="64" t="str">
        <f t="shared" si="246"/>
        <v/>
      </c>
      <c r="BQ139" s="59">
        <v>139.1</v>
      </c>
      <c r="BR139" s="80" t="e">
        <f>IF($CA$2="ja",IF(#REF!="Visueel",#REF!,"data"),#REF!)</f>
        <v>#REF!</v>
      </c>
      <c r="BS139" s="59" t="e">
        <f>#REF!</f>
        <v>#REF!</v>
      </c>
      <c r="BT139" s="56">
        <f t="shared" si="248"/>
        <v>70.099999999999994</v>
      </c>
      <c r="BU139" s="57" t="e">
        <f t="shared" si="189"/>
        <v>#REF!</v>
      </c>
      <c r="BV139" s="56">
        <f>COUNTIF(BU139:BU998,BU139)</f>
        <v>860</v>
      </c>
      <c r="BW139" s="57" t="e">
        <f t="shared" si="167"/>
        <v>#REF!</v>
      </c>
      <c r="BX139" s="57" t="e">
        <f t="shared" si="190"/>
        <v>#REF!</v>
      </c>
    </row>
    <row r="140" spans="1:76" x14ac:dyDescent="0.2">
      <c r="A140" s="73" t="str">
        <f>'124'!F141</f>
        <v>ZX3905</v>
      </c>
      <c r="B140" s="71" t="str">
        <f t="shared" si="240"/>
        <v>-</v>
      </c>
      <c r="C140" s="74" t="str">
        <f t="shared" si="241"/>
        <v>-</v>
      </c>
      <c r="D140" s="74" t="str">
        <f t="shared" si="242"/>
        <v/>
      </c>
      <c r="E140" s="74" t="str">
        <f t="shared" si="191"/>
        <v>-</v>
      </c>
      <c r="F140" s="74" t="str">
        <f t="shared" si="192"/>
        <v/>
      </c>
      <c r="G140" s="74" t="str">
        <f t="shared" si="243"/>
        <v/>
      </c>
      <c r="H140" s="62" t="str">
        <f t="shared" si="244"/>
        <v>ZX39051</v>
      </c>
      <c r="I140" s="62" t="str">
        <f t="shared" si="193"/>
        <v/>
      </c>
      <c r="J140" s="62"/>
      <c r="K140" s="64" t="str">
        <f t="shared" si="194"/>
        <v>ZX39052</v>
      </c>
      <c r="L140" s="64" t="str">
        <f t="shared" si="195"/>
        <v/>
      </c>
      <c r="M140" s="64" t="str">
        <f t="shared" si="245"/>
        <v/>
      </c>
      <c r="N140" s="62" t="str">
        <f t="shared" si="196"/>
        <v>ZX39053</v>
      </c>
      <c r="O140" s="62" t="str">
        <f t="shared" si="197"/>
        <v/>
      </c>
      <c r="P140" s="62" t="str">
        <f t="shared" si="247"/>
        <v/>
      </c>
      <c r="Q140" s="64" t="str">
        <f t="shared" si="198"/>
        <v>ZX39054</v>
      </c>
      <c r="R140" s="64" t="str">
        <f t="shared" si="199"/>
        <v/>
      </c>
      <c r="S140" s="64" t="str">
        <f t="shared" si="159"/>
        <v/>
      </c>
      <c r="T140" s="62" t="str">
        <f t="shared" si="200"/>
        <v>ZX39055</v>
      </c>
      <c r="U140" s="62" t="str">
        <f t="shared" si="201"/>
        <v/>
      </c>
      <c r="V140" s="62" t="str">
        <f t="shared" si="202"/>
        <v/>
      </c>
      <c r="W140" s="64" t="str">
        <f t="shared" si="203"/>
        <v>ZX39056</v>
      </c>
      <c r="X140" s="64" t="str">
        <f t="shared" si="204"/>
        <v/>
      </c>
      <c r="Y140" s="64" t="str">
        <f t="shared" si="160"/>
        <v/>
      </c>
      <c r="Z140" s="62" t="str">
        <f t="shared" si="205"/>
        <v>ZX39057</v>
      </c>
      <c r="AA140" s="62" t="str">
        <f t="shared" si="206"/>
        <v/>
      </c>
      <c r="AB140" s="62" t="str">
        <f t="shared" si="207"/>
        <v/>
      </c>
      <c r="AC140" s="64" t="str">
        <f t="shared" si="208"/>
        <v>ZX39058</v>
      </c>
      <c r="AD140" s="64" t="str">
        <f t="shared" si="209"/>
        <v/>
      </c>
      <c r="AE140" s="64" t="str">
        <f t="shared" si="161"/>
        <v/>
      </c>
      <c r="AF140" s="62" t="str">
        <f t="shared" si="210"/>
        <v>ZX39059</v>
      </c>
      <c r="AG140" s="62" t="str">
        <f t="shared" si="211"/>
        <v/>
      </c>
      <c r="AH140" s="62" t="str">
        <f t="shared" si="212"/>
        <v/>
      </c>
      <c r="AI140" s="64" t="str">
        <f t="shared" si="213"/>
        <v>ZX390510</v>
      </c>
      <c r="AJ140" s="64" t="str">
        <f t="shared" si="214"/>
        <v/>
      </c>
      <c r="AK140" s="64" t="str">
        <f t="shared" si="162"/>
        <v/>
      </c>
      <c r="AL140" s="62" t="str">
        <f t="shared" si="215"/>
        <v>ZX390511</v>
      </c>
      <c r="AM140" s="62" t="str">
        <f t="shared" si="216"/>
        <v/>
      </c>
      <c r="AN140" s="62" t="str">
        <f t="shared" si="217"/>
        <v/>
      </c>
      <c r="AO140" s="64" t="str">
        <f t="shared" si="218"/>
        <v>ZX390512</v>
      </c>
      <c r="AP140" s="64" t="str">
        <f t="shared" si="219"/>
        <v/>
      </c>
      <c r="AQ140" s="64" t="str">
        <f t="shared" si="163"/>
        <v/>
      </c>
      <c r="AR140" s="62" t="str">
        <f t="shared" si="220"/>
        <v>ZX390513</v>
      </c>
      <c r="AS140" s="62" t="str">
        <f t="shared" si="221"/>
        <v/>
      </c>
      <c r="AT140" s="62" t="str">
        <f t="shared" si="222"/>
        <v/>
      </c>
      <c r="AU140" s="64" t="str">
        <f t="shared" si="223"/>
        <v>ZX390514</v>
      </c>
      <c r="AV140" s="64" t="str">
        <f t="shared" si="224"/>
        <v/>
      </c>
      <c r="AW140" s="64" t="str">
        <f t="shared" si="164"/>
        <v/>
      </c>
      <c r="AX140" s="62" t="str">
        <f t="shared" si="225"/>
        <v>ZX390515</v>
      </c>
      <c r="AY140" s="62" t="str">
        <f t="shared" si="226"/>
        <v/>
      </c>
      <c r="AZ140" s="62" t="str">
        <f t="shared" si="227"/>
        <v/>
      </c>
      <c r="BA140" s="64" t="str">
        <f t="shared" si="228"/>
        <v>ZX390516</v>
      </c>
      <c r="BB140" s="64" t="str">
        <f t="shared" si="229"/>
        <v/>
      </c>
      <c r="BC140" s="64" t="str">
        <f t="shared" si="165"/>
        <v/>
      </c>
      <c r="BD140" s="62" t="str">
        <f t="shared" si="230"/>
        <v>ZX390517</v>
      </c>
      <c r="BE140" s="62" t="str">
        <f t="shared" si="231"/>
        <v/>
      </c>
      <c r="BF140" s="62" t="str">
        <f t="shared" si="232"/>
        <v/>
      </c>
      <c r="BG140" s="64" t="str">
        <f t="shared" si="233"/>
        <v>ZX390518</v>
      </c>
      <c r="BH140" s="64" t="str">
        <f t="shared" si="234"/>
        <v/>
      </c>
      <c r="BI140" s="64" t="str">
        <f t="shared" si="166"/>
        <v/>
      </c>
      <c r="BJ140" s="62" t="str">
        <f t="shared" si="235"/>
        <v>ZX390519</v>
      </c>
      <c r="BK140" s="62" t="str">
        <f t="shared" si="236"/>
        <v/>
      </c>
      <c r="BL140" s="62" t="str">
        <f t="shared" si="237"/>
        <v/>
      </c>
      <c r="BM140" s="64" t="str">
        <f t="shared" si="238"/>
        <v>ZX390520</v>
      </c>
      <c r="BN140" s="64" t="str">
        <f t="shared" si="239"/>
        <v/>
      </c>
      <c r="BO140" s="64" t="str">
        <f t="shared" si="246"/>
        <v/>
      </c>
      <c r="BQ140" s="59">
        <v>140.1</v>
      </c>
      <c r="BR140" s="80" t="e">
        <f>IF($CA$2="ja",IF(#REF!="Visueel",#REF!,"data"),#REF!)</f>
        <v>#REF!</v>
      </c>
      <c r="BS140" s="59" t="e">
        <f>#REF!</f>
        <v>#REF!</v>
      </c>
      <c r="BT140" s="56">
        <f t="shared" si="248"/>
        <v>70.2</v>
      </c>
      <c r="BU140" s="57" t="e">
        <f t="shared" si="189"/>
        <v>#REF!</v>
      </c>
      <c r="BV140" s="56">
        <f>COUNTIF(BU140:BU998,BU140)</f>
        <v>859</v>
      </c>
      <c r="BW140" s="57" t="e">
        <f t="shared" si="167"/>
        <v>#REF!</v>
      </c>
      <c r="BX140" s="57" t="e">
        <f t="shared" si="190"/>
        <v>#REF!</v>
      </c>
    </row>
    <row r="141" spans="1:76" x14ac:dyDescent="0.2">
      <c r="A141" s="73" t="str">
        <f>'124'!F142</f>
        <v>ZX3906</v>
      </c>
      <c r="B141" s="71" t="str">
        <f t="shared" si="240"/>
        <v>-</v>
      </c>
      <c r="C141" s="74" t="str">
        <f t="shared" si="241"/>
        <v>-</v>
      </c>
      <c r="D141" s="74" t="str">
        <f t="shared" si="242"/>
        <v/>
      </c>
      <c r="E141" s="74" t="str">
        <f t="shared" si="191"/>
        <v>-</v>
      </c>
      <c r="F141" s="74" t="str">
        <f t="shared" si="192"/>
        <v/>
      </c>
      <c r="G141" s="74" t="str">
        <f t="shared" si="243"/>
        <v/>
      </c>
      <c r="H141" s="62" t="str">
        <f t="shared" si="244"/>
        <v>ZX39061</v>
      </c>
      <c r="I141" s="62" t="str">
        <f t="shared" si="193"/>
        <v/>
      </c>
      <c r="J141" s="62"/>
      <c r="K141" s="64" t="str">
        <f t="shared" si="194"/>
        <v>ZX39062</v>
      </c>
      <c r="L141" s="64" t="str">
        <f t="shared" si="195"/>
        <v/>
      </c>
      <c r="M141" s="64" t="str">
        <f t="shared" si="245"/>
        <v/>
      </c>
      <c r="N141" s="62" t="str">
        <f t="shared" si="196"/>
        <v>ZX39063</v>
      </c>
      <c r="O141" s="62" t="str">
        <f t="shared" si="197"/>
        <v/>
      </c>
      <c r="P141" s="62" t="str">
        <f t="shared" si="247"/>
        <v/>
      </c>
      <c r="Q141" s="64" t="str">
        <f t="shared" si="198"/>
        <v>ZX39064</v>
      </c>
      <c r="R141" s="64" t="str">
        <f t="shared" si="199"/>
        <v/>
      </c>
      <c r="S141" s="64" t="str">
        <f t="shared" si="159"/>
        <v/>
      </c>
      <c r="T141" s="62" t="str">
        <f t="shared" si="200"/>
        <v>ZX39065</v>
      </c>
      <c r="U141" s="62" t="str">
        <f t="shared" si="201"/>
        <v/>
      </c>
      <c r="V141" s="62" t="str">
        <f t="shared" si="202"/>
        <v/>
      </c>
      <c r="W141" s="64" t="str">
        <f t="shared" si="203"/>
        <v>ZX39066</v>
      </c>
      <c r="X141" s="64" t="str">
        <f t="shared" si="204"/>
        <v/>
      </c>
      <c r="Y141" s="64" t="str">
        <f t="shared" si="160"/>
        <v/>
      </c>
      <c r="Z141" s="62" t="str">
        <f t="shared" si="205"/>
        <v>ZX39067</v>
      </c>
      <c r="AA141" s="62" t="str">
        <f t="shared" si="206"/>
        <v/>
      </c>
      <c r="AB141" s="62" t="str">
        <f t="shared" si="207"/>
        <v/>
      </c>
      <c r="AC141" s="64" t="str">
        <f t="shared" si="208"/>
        <v>ZX39068</v>
      </c>
      <c r="AD141" s="64" t="str">
        <f t="shared" si="209"/>
        <v/>
      </c>
      <c r="AE141" s="64" t="str">
        <f t="shared" si="161"/>
        <v/>
      </c>
      <c r="AF141" s="62" t="str">
        <f t="shared" si="210"/>
        <v>ZX39069</v>
      </c>
      <c r="AG141" s="62" t="str">
        <f t="shared" si="211"/>
        <v/>
      </c>
      <c r="AH141" s="62" t="str">
        <f t="shared" si="212"/>
        <v/>
      </c>
      <c r="AI141" s="64" t="str">
        <f t="shared" si="213"/>
        <v>ZX390610</v>
      </c>
      <c r="AJ141" s="64" t="str">
        <f t="shared" si="214"/>
        <v/>
      </c>
      <c r="AK141" s="64" t="str">
        <f t="shared" si="162"/>
        <v/>
      </c>
      <c r="AL141" s="62" t="str">
        <f t="shared" si="215"/>
        <v>ZX390611</v>
      </c>
      <c r="AM141" s="62" t="str">
        <f t="shared" si="216"/>
        <v/>
      </c>
      <c r="AN141" s="62" t="str">
        <f t="shared" si="217"/>
        <v/>
      </c>
      <c r="AO141" s="64" t="str">
        <f t="shared" si="218"/>
        <v>ZX390612</v>
      </c>
      <c r="AP141" s="64" t="str">
        <f t="shared" si="219"/>
        <v/>
      </c>
      <c r="AQ141" s="64" t="str">
        <f t="shared" si="163"/>
        <v/>
      </c>
      <c r="AR141" s="62" t="str">
        <f t="shared" si="220"/>
        <v>ZX390613</v>
      </c>
      <c r="AS141" s="62" t="str">
        <f t="shared" si="221"/>
        <v/>
      </c>
      <c r="AT141" s="62" t="str">
        <f t="shared" si="222"/>
        <v/>
      </c>
      <c r="AU141" s="64" t="str">
        <f t="shared" si="223"/>
        <v>ZX390614</v>
      </c>
      <c r="AV141" s="64" t="str">
        <f t="shared" si="224"/>
        <v/>
      </c>
      <c r="AW141" s="64" t="str">
        <f t="shared" si="164"/>
        <v/>
      </c>
      <c r="AX141" s="62" t="str">
        <f t="shared" si="225"/>
        <v>ZX390615</v>
      </c>
      <c r="AY141" s="62" t="str">
        <f t="shared" si="226"/>
        <v/>
      </c>
      <c r="AZ141" s="62" t="str">
        <f t="shared" si="227"/>
        <v/>
      </c>
      <c r="BA141" s="64" t="str">
        <f t="shared" si="228"/>
        <v>ZX390616</v>
      </c>
      <c r="BB141" s="64" t="str">
        <f t="shared" si="229"/>
        <v/>
      </c>
      <c r="BC141" s="64" t="str">
        <f t="shared" si="165"/>
        <v/>
      </c>
      <c r="BD141" s="62" t="str">
        <f t="shared" si="230"/>
        <v>ZX390617</v>
      </c>
      <c r="BE141" s="62" t="str">
        <f t="shared" si="231"/>
        <v/>
      </c>
      <c r="BF141" s="62" t="str">
        <f t="shared" si="232"/>
        <v/>
      </c>
      <c r="BG141" s="64" t="str">
        <f t="shared" si="233"/>
        <v>ZX390618</v>
      </c>
      <c r="BH141" s="64" t="str">
        <f t="shared" si="234"/>
        <v/>
      </c>
      <c r="BI141" s="64" t="str">
        <f t="shared" si="166"/>
        <v/>
      </c>
      <c r="BJ141" s="62" t="str">
        <f t="shared" si="235"/>
        <v>ZX390619</v>
      </c>
      <c r="BK141" s="62" t="str">
        <f t="shared" si="236"/>
        <v/>
      </c>
      <c r="BL141" s="62" t="str">
        <f t="shared" si="237"/>
        <v/>
      </c>
      <c r="BM141" s="64" t="str">
        <f t="shared" si="238"/>
        <v>ZX390620</v>
      </c>
      <c r="BN141" s="64" t="str">
        <f t="shared" si="239"/>
        <v/>
      </c>
      <c r="BO141" s="64" t="str">
        <f t="shared" si="246"/>
        <v/>
      </c>
      <c r="BQ141" s="59">
        <v>141.1</v>
      </c>
      <c r="BR141" s="80" t="e">
        <f>IF($CA$2="ja",IF(#REF!="Visueel",#REF!,"data"),#REF!)</f>
        <v>#REF!</v>
      </c>
      <c r="BS141" s="59" t="e">
        <f>#REF!</f>
        <v>#REF!</v>
      </c>
      <c r="BT141" s="56">
        <f t="shared" si="248"/>
        <v>71.099999999999994</v>
      </c>
      <c r="BU141" s="57" t="e">
        <f t="shared" si="189"/>
        <v>#REF!</v>
      </c>
      <c r="BV141" s="56">
        <f>COUNTIF(BU141:BU998,BU141)</f>
        <v>858</v>
      </c>
      <c r="BW141" s="57" t="e">
        <f t="shared" si="167"/>
        <v>#REF!</v>
      </c>
      <c r="BX141" s="57" t="e">
        <f t="shared" si="190"/>
        <v>#REF!</v>
      </c>
    </row>
    <row r="142" spans="1:76" x14ac:dyDescent="0.2">
      <c r="A142" s="73" t="str">
        <f>'124'!F143</f>
        <v>ZX3907</v>
      </c>
      <c r="B142" s="71" t="str">
        <f t="shared" si="240"/>
        <v>-</v>
      </c>
      <c r="C142" s="74" t="str">
        <f t="shared" si="241"/>
        <v>-</v>
      </c>
      <c r="D142" s="74" t="str">
        <f t="shared" si="242"/>
        <v/>
      </c>
      <c r="E142" s="74" t="str">
        <f t="shared" si="191"/>
        <v>-</v>
      </c>
      <c r="F142" s="74" t="str">
        <f t="shared" si="192"/>
        <v/>
      </c>
      <c r="G142" s="74" t="str">
        <f t="shared" si="243"/>
        <v/>
      </c>
      <c r="H142" s="62" t="str">
        <f t="shared" si="244"/>
        <v>ZX39071</v>
      </c>
      <c r="I142" s="62" t="str">
        <f t="shared" si="193"/>
        <v/>
      </c>
      <c r="J142" s="62"/>
      <c r="K142" s="64" t="str">
        <f t="shared" si="194"/>
        <v>ZX39072</v>
      </c>
      <c r="L142" s="64" t="str">
        <f t="shared" si="195"/>
        <v/>
      </c>
      <c r="M142" s="64" t="str">
        <f t="shared" si="245"/>
        <v/>
      </c>
      <c r="N142" s="62" t="str">
        <f t="shared" si="196"/>
        <v>ZX39073</v>
      </c>
      <c r="O142" s="62" t="str">
        <f t="shared" si="197"/>
        <v/>
      </c>
      <c r="P142" s="62" t="str">
        <f t="shared" si="247"/>
        <v/>
      </c>
      <c r="Q142" s="64" t="str">
        <f t="shared" si="198"/>
        <v>ZX39074</v>
      </c>
      <c r="R142" s="64" t="str">
        <f t="shared" si="199"/>
        <v/>
      </c>
      <c r="S142" s="64" t="str">
        <f t="shared" si="159"/>
        <v/>
      </c>
      <c r="T142" s="62" t="str">
        <f t="shared" si="200"/>
        <v>ZX39075</v>
      </c>
      <c r="U142" s="62" t="str">
        <f t="shared" si="201"/>
        <v/>
      </c>
      <c r="V142" s="62" t="str">
        <f t="shared" si="202"/>
        <v/>
      </c>
      <c r="W142" s="64" t="str">
        <f t="shared" si="203"/>
        <v>ZX39076</v>
      </c>
      <c r="X142" s="64" t="str">
        <f t="shared" si="204"/>
        <v/>
      </c>
      <c r="Y142" s="64" t="str">
        <f t="shared" si="160"/>
        <v/>
      </c>
      <c r="Z142" s="62" t="str">
        <f t="shared" si="205"/>
        <v>ZX39077</v>
      </c>
      <c r="AA142" s="62" t="str">
        <f t="shared" si="206"/>
        <v/>
      </c>
      <c r="AB142" s="62" t="str">
        <f t="shared" si="207"/>
        <v/>
      </c>
      <c r="AC142" s="64" t="str">
        <f t="shared" si="208"/>
        <v>ZX39078</v>
      </c>
      <c r="AD142" s="64" t="str">
        <f t="shared" si="209"/>
        <v/>
      </c>
      <c r="AE142" s="64" t="str">
        <f t="shared" si="161"/>
        <v/>
      </c>
      <c r="AF142" s="62" t="str">
        <f t="shared" si="210"/>
        <v>ZX39079</v>
      </c>
      <c r="AG142" s="62" t="str">
        <f t="shared" si="211"/>
        <v/>
      </c>
      <c r="AH142" s="62" t="str">
        <f t="shared" si="212"/>
        <v/>
      </c>
      <c r="AI142" s="64" t="str">
        <f t="shared" si="213"/>
        <v>ZX390710</v>
      </c>
      <c r="AJ142" s="64" t="str">
        <f t="shared" si="214"/>
        <v/>
      </c>
      <c r="AK142" s="64" t="str">
        <f t="shared" si="162"/>
        <v/>
      </c>
      <c r="AL142" s="62" t="str">
        <f t="shared" si="215"/>
        <v>ZX390711</v>
      </c>
      <c r="AM142" s="62" t="str">
        <f t="shared" si="216"/>
        <v/>
      </c>
      <c r="AN142" s="62" t="str">
        <f t="shared" si="217"/>
        <v/>
      </c>
      <c r="AO142" s="64" t="str">
        <f t="shared" si="218"/>
        <v>ZX390712</v>
      </c>
      <c r="AP142" s="64" t="str">
        <f t="shared" si="219"/>
        <v/>
      </c>
      <c r="AQ142" s="64" t="str">
        <f t="shared" si="163"/>
        <v/>
      </c>
      <c r="AR142" s="62" t="str">
        <f t="shared" si="220"/>
        <v>ZX390713</v>
      </c>
      <c r="AS142" s="62" t="str">
        <f t="shared" si="221"/>
        <v/>
      </c>
      <c r="AT142" s="62" t="str">
        <f t="shared" si="222"/>
        <v/>
      </c>
      <c r="AU142" s="64" t="str">
        <f t="shared" si="223"/>
        <v>ZX390714</v>
      </c>
      <c r="AV142" s="64" t="str">
        <f t="shared" si="224"/>
        <v/>
      </c>
      <c r="AW142" s="64" t="str">
        <f t="shared" si="164"/>
        <v/>
      </c>
      <c r="AX142" s="62" t="str">
        <f t="shared" si="225"/>
        <v>ZX390715</v>
      </c>
      <c r="AY142" s="62" t="str">
        <f t="shared" si="226"/>
        <v/>
      </c>
      <c r="AZ142" s="62" t="str">
        <f t="shared" si="227"/>
        <v/>
      </c>
      <c r="BA142" s="64" t="str">
        <f t="shared" si="228"/>
        <v>ZX390716</v>
      </c>
      <c r="BB142" s="64" t="str">
        <f t="shared" si="229"/>
        <v/>
      </c>
      <c r="BC142" s="64" t="str">
        <f t="shared" si="165"/>
        <v/>
      </c>
      <c r="BD142" s="62" t="str">
        <f t="shared" si="230"/>
        <v>ZX390717</v>
      </c>
      <c r="BE142" s="62" t="str">
        <f t="shared" si="231"/>
        <v/>
      </c>
      <c r="BF142" s="62" t="str">
        <f t="shared" si="232"/>
        <v/>
      </c>
      <c r="BG142" s="64" t="str">
        <f t="shared" si="233"/>
        <v>ZX390718</v>
      </c>
      <c r="BH142" s="64" t="str">
        <f t="shared" si="234"/>
        <v/>
      </c>
      <c r="BI142" s="64" t="str">
        <f t="shared" si="166"/>
        <v/>
      </c>
      <c r="BJ142" s="62" t="str">
        <f t="shared" si="235"/>
        <v>ZX390719</v>
      </c>
      <c r="BK142" s="62" t="str">
        <f t="shared" si="236"/>
        <v/>
      </c>
      <c r="BL142" s="62" t="str">
        <f t="shared" si="237"/>
        <v/>
      </c>
      <c r="BM142" s="64" t="str">
        <f t="shared" si="238"/>
        <v>ZX390720</v>
      </c>
      <c r="BN142" s="64" t="str">
        <f t="shared" si="239"/>
        <v/>
      </c>
      <c r="BO142" s="64" t="str">
        <f t="shared" si="246"/>
        <v/>
      </c>
      <c r="BQ142" s="59">
        <v>142.1</v>
      </c>
      <c r="BR142" s="80" t="e">
        <f>IF($CA$2="ja",IF(#REF!="Visueel",#REF!,"data"),#REF!)</f>
        <v>#REF!</v>
      </c>
      <c r="BS142" s="59" t="e">
        <f>#REF!</f>
        <v>#REF!</v>
      </c>
      <c r="BT142" s="56">
        <f t="shared" si="248"/>
        <v>71.2</v>
      </c>
      <c r="BU142" s="57" t="e">
        <f t="shared" si="189"/>
        <v>#REF!</v>
      </c>
      <c r="BV142" s="56">
        <f>COUNTIF(BU142:BU998,BU142)</f>
        <v>857</v>
      </c>
      <c r="BW142" s="57" t="e">
        <f t="shared" si="167"/>
        <v>#REF!</v>
      </c>
      <c r="BX142" s="57" t="e">
        <f t="shared" si="190"/>
        <v>#REF!</v>
      </c>
    </row>
    <row r="143" spans="1:76" x14ac:dyDescent="0.2">
      <c r="A143" s="73" t="str">
        <f>'124'!F144</f>
        <v>ZX3908</v>
      </c>
      <c r="B143" s="71" t="str">
        <f t="shared" si="240"/>
        <v>-</v>
      </c>
      <c r="C143" s="74" t="str">
        <f t="shared" si="241"/>
        <v>-</v>
      </c>
      <c r="D143" s="74" t="str">
        <f t="shared" si="242"/>
        <v/>
      </c>
      <c r="E143" s="74" t="str">
        <f t="shared" si="191"/>
        <v>-</v>
      </c>
      <c r="F143" s="74" t="str">
        <f t="shared" si="192"/>
        <v/>
      </c>
      <c r="G143" s="74" t="str">
        <f t="shared" si="243"/>
        <v/>
      </c>
      <c r="H143" s="62" t="str">
        <f t="shared" si="244"/>
        <v>ZX39081</v>
      </c>
      <c r="I143" s="62" t="str">
        <f t="shared" si="193"/>
        <v/>
      </c>
      <c r="J143" s="62"/>
      <c r="K143" s="64" t="str">
        <f t="shared" si="194"/>
        <v>ZX39082</v>
      </c>
      <c r="L143" s="64" t="str">
        <f t="shared" si="195"/>
        <v/>
      </c>
      <c r="M143" s="64" t="str">
        <f t="shared" si="245"/>
        <v/>
      </c>
      <c r="N143" s="62" t="str">
        <f t="shared" si="196"/>
        <v>ZX39083</v>
      </c>
      <c r="O143" s="62" t="str">
        <f t="shared" si="197"/>
        <v/>
      </c>
      <c r="P143" s="62" t="str">
        <f t="shared" si="247"/>
        <v/>
      </c>
      <c r="Q143" s="64" t="str">
        <f t="shared" si="198"/>
        <v>ZX39084</v>
      </c>
      <c r="R143" s="64" t="str">
        <f t="shared" si="199"/>
        <v/>
      </c>
      <c r="S143" s="64" t="str">
        <f t="shared" si="159"/>
        <v/>
      </c>
      <c r="T143" s="62" t="str">
        <f t="shared" si="200"/>
        <v>ZX39085</v>
      </c>
      <c r="U143" s="62" t="str">
        <f t="shared" si="201"/>
        <v/>
      </c>
      <c r="V143" s="62" t="str">
        <f t="shared" si="202"/>
        <v/>
      </c>
      <c r="W143" s="64" t="str">
        <f t="shared" si="203"/>
        <v>ZX39086</v>
      </c>
      <c r="X143" s="64" t="str">
        <f t="shared" si="204"/>
        <v/>
      </c>
      <c r="Y143" s="64" t="str">
        <f t="shared" si="160"/>
        <v/>
      </c>
      <c r="Z143" s="62" t="str">
        <f t="shared" si="205"/>
        <v>ZX39087</v>
      </c>
      <c r="AA143" s="62" t="str">
        <f t="shared" si="206"/>
        <v/>
      </c>
      <c r="AB143" s="62" t="str">
        <f t="shared" si="207"/>
        <v/>
      </c>
      <c r="AC143" s="64" t="str">
        <f t="shared" si="208"/>
        <v>ZX39088</v>
      </c>
      <c r="AD143" s="64" t="str">
        <f t="shared" si="209"/>
        <v/>
      </c>
      <c r="AE143" s="64" t="str">
        <f t="shared" si="161"/>
        <v/>
      </c>
      <c r="AF143" s="62" t="str">
        <f t="shared" si="210"/>
        <v>ZX39089</v>
      </c>
      <c r="AG143" s="62" t="str">
        <f t="shared" si="211"/>
        <v/>
      </c>
      <c r="AH143" s="62" t="str">
        <f t="shared" si="212"/>
        <v/>
      </c>
      <c r="AI143" s="64" t="str">
        <f t="shared" si="213"/>
        <v>ZX390810</v>
      </c>
      <c r="AJ143" s="64" t="str">
        <f t="shared" si="214"/>
        <v/>
      </c>
      <c r="AK143" s="64" t="str">
        <f t="shared" si="162"/>
        <v/>
      </c>
      <c r="AL143" s="62" t="str">
        <f t="shared" si="215"/>
        <v>ZX390811</v>
      </c>
      <c r="AM143" s="62" t="str">
        <f t="shared" si="216"/>
        <v/>
      </c>
      <c r="AN143" s="62" t="str">
        <f t="shared" si="217"/>
        <v/>
      </c>
      <c r="AO143" s="64" t="str">
        <f t="shared" si="218"/>
        <v>ZX390812</v>
      </c>
      <c r="AP143" s="64" t="str">
        <f t="shared" si="219"/>
        <v/>
      </c>
      <c r="AQ143" s="64" t="str">
        <f t="shared" si="163"/>
        <v/>
      </c>
      <c r="AR143" s="62" t="str">
        <f t="shared" si="220"/>
        <v>ZX390813</v>
      </c>
      <c r="AS143" s="62" t="str">
        <f t="shared" si="221"/>
        <v/>
      </c>
      <c r="AT143" s="62" t="str">
        <f t="shared" si="222"/>
        <v/>
      </c>
      <c r="AU143" s="64" t="str">
        <f t="shared" si="223"/>
        <v>ZX390814</v>
      </c>
      <c r="AV143" s="64" t="str">
        <f t="shared" si="224"/>
        <v/>
      </c>
      <c r="AW143" s="64" t="str">
        <f t="shared" si="164"/>
        <v/>
      </c>
      <c r="AX143" s="62" t="str">
        <f t="shared" si="225"/>
        <v>ZX390815</v>
      </c>
      <c r="AY143" s="62" t="str">
        <f t="shared" si="226"/>
        <v/>
      </c>
      <c r="AZ143" s="62" t="str">
        <f t="shared" si="227"/>
        <v/>
      </c>
      <c r="BA143" s="64" t="str">
        <f t="shared" si="228"/>
        <v>ZX390816</v>
      </c>
      <c r="BB143" s="64" t="str">
        <f t="shared" si="229"/>
        <v/>
      </c>
      <c r="BC143" s="64" t="str">
        <f t="shared" si="165"/>
        <v/>
      </c>
      <c r="BD143" s="62" t="str">
        <f t="shared" si="230"/>
        <v>ZX390817</v>
      </c>
      <c r="BE143" s="62" t="str">
        <f t="shared" si="231"/>
        <v/>
      </c>
      <c r="BF143" s="62" t="str">
        <f t="shared" si="232"/>
        <v/>
      </c>
      <c r="BG143" s="64" t="str">
        <f t="shared" si="233"/>
        <v>ZX390818</v>
      </c>
      <c r="BH143" s="64" t="str">
        <f t="shared" si="234"/>
        <v/>
      </c>
      <c r="BI143" s="64" t="str">
        <f t="shared" si="166"/>
        <v/>
      </c>
      <c r="BJ143" s="62" t="str">
        <f t="shared" si="235"/>
        <v>ZX390819</v>
      </c>
      <c r="BK143" s="62" t="str">
        <f t="shared" si="236"/>
        <v/>
      </c>
      <c r="BL143" s="62" t="str">
        <f t="shared" si="237"/>
        <v/>
      </c>
      <c r="BM143" s="64" t="str">
        <f t="shared" si="238"/>
        <v>ZX390820</v>
      </c>
      <c r="BN143" s="64" t="str">
        <f t="shared" si="239"/>
        <v/>
      </c>
      <c r="BO143" s="64" t="str">
        <f t="shared" si="246"/>
        <v/>
      </c>
      <c r="BQ143" s="59">
        <v>143.1</v>
      </c>
      <c r="BR143" s="80" t="e">
        <f>IF($CA$2="ja",IF(#REF!="Visueel",#REF!,"data"),#REF!)</f>
        <v>#REF!</v>
      </c>
      <c r="BS143" s="59" t="e">
        <f>#REF!</f>
        <v>#REF!</v>
      </c>
      <c r="BT143" s="56">
        <f t="shared" si="248"/>
        <v>72.099999999999994</v>
      </c>
      <c r="BU143" s="57" t="e">
        <f t="shared" si="189"/>
        <v>#REF!</v>
      </c>
      <c r="BV143" s="56">
        <f>COUNTIF(BU143:BU998,BU143)</f>
        <v>856</v>
      </c>
      <c r="BW143" s="57" t="e">
        <f t="shared" si="167"/>
        <v>#REF!</v>
      </c>
      <c r="BX143" s="57" t="e">
        <f t="shared" si="190"/>
        <v>#REF!</v>
      </c>
    </row>
    <row r="144" spans="1:76" x14ac:dyDescent="0.2">
      <c r="A144" s="73" t="str">
        <f>'124'!F145</f>
        <v>ZX3909</v>
      </c>
      <c r="B144" s="71" t="str">
        <f t="shared" si="240"/>
        <v>-</v>
      </c>
      <c r="C144" s="74" t="str">
        <f t="shared" si="241"/>
        <v>-</v>
      </c>
      <c r="D144" s="74" t="str">
        <f t="shared" si="242"/>
        <v/>
      </c>
      <c r="E144" s="74" t="str">
        <f t="shared" si="191"/>
        <v>-</v>
      </c>
      <c r="F144" s="74" t="str">
        <f t="shared" si="192"/>
        <v/>
      </c>
      <c r="G144" s="74" t="str">
        <f t="shared" si="243"/>
        <v/>
      </c>
      <c r="H144" s="62" t="str">
        <f t="shared" si="244"/>
        <v>ZX39091</v>
      </c>
      <c r="I144" s="62" t="str">
        <f t="shared" si="193"/>
        <v/>
      </c>
      <c r="J144" s="62"/>
      <c r="K144" s="64" t="str">
        <f t="shared" si="194"/>
        <v>ZX39092</v>
      </c>
      <c r="L144" s="64" t="str">
        <f t="shared" si="195"/>
        <v/>
      </c>
      <c r="M144" s="64" t="str">
        <f t="shared" si="245"/>
        <v/>
      </c>
      <c r="N144" s="62" t="str">
        <f t="shared" si="196"/>
        <v>ZX39093</v>
      </c>
      <c r="O144" s="62" t="str">
        <f t="shared" si="197"/>
        <v/>
      </c>
      <c r="P144" s="62" t="str">
        <f t="shared" si="247"/>
        <v/>
      </c>
      <c r="Q144" s="64" t="str">
        <f t="shared" si="198"/>
        <v>ZX39094</v>
      </c>
      <c r="R144" s="64" t="str">
        <f t="shared" si="199"/>
        <v/>
      </c>
      <c r="S144" s="64" t="str">
        <f t="shared" si="159"/>
        <v/>
      </c>
      <c r="T144" s="62" t="str">
        <f t="shared" si="200"/>
        <v>ZX39095</v>
      </c>
      <c r="U144" s="62" t="str">
        <f t="shared" si="201"/>
        <v/>
      </c>
      <c r="V144" s="62" t="str">
        <f t="shared" si="202"/>
        <v/>
      </c>
      <c r="W144" s="64" t="str">
        <f t="shared" si="203"/>
        <v>ZX39096</v>
      </c>
      <c r="X144" s="64" t="str">
        <f t="shared" si="204"/>
        <v/>
      </c>
      <c r="Y144" s="64" t="str">
        <f t="shared" si="160"/>
        <v/>
      </c>
      <c r="Z144" s="62" t="str">
        <f t="shared" si="205"/>
        <v>ZX39097</v>
      </c>
      <c r="AA144" s="62" t="str">
        <f t="shared" si="206"/>
        <v/>
      </c>
      <c r="AB144" s="62" t="str">
        <f t="shared" si="207"/>
        <v/>
      </c>
      <c r="AC144" s="64" t="str">
        <f t="shared" si="208"/>
        <v>ZX39098</v>
      </c>
      <c r="AD144" s="64" t="str">
        <f t="shared" si="209"/>
        <v/>
      </c>
      <c r="AE144" s="64" t="str">
        <f t="shared" si="161"/>
        <v/>
      </c>
      <c r="AF144" s="62" t="str">
        <f t="shared" si="210"/>
        <v>ZX39099</v>
      </c>
      <c r="AG144" s="62" t="str">
        <f t="shared" si="211"/>
        <v/>
      </c>
      <c r="AH144" s="62" t="str">
        <f t="shared" si="212"/>
        <v/>
      </c>
      <c r="AI144" s="64" t="str">
        <f t="shared" si="213"/>
        <v>ZX390910</v>
      </c>
      <c r="AJ144" s="64" t="str">
        <f t="shared" si="214"/>
        <v/>
      </c>
      <c r="AK144" s="64" t="str">
        <f t="shared" si="162"/>
        <v/>
      </c>
      <c r="AL144" s="62" t="str">
        <f t="shared" si="215"/>
        <v>ZX390911</v>
      </c>
      <c r="AM144" s="62" t="str">
        <f t="shared" si="216"/>
        <v/>
      </c>
      <c r="AN144" s="62" t="str">
        <f t="shared" si="217"/>
        <v/>
      </c>
      <c r="AO144" s="64" t="str">
        <f t="shared" si="218"/>
        <v>ZX390912</v>
      </c>
      <c r="AP144" s="64" t="str">
        <f t="shared" si="219"/>
        <v/>
      </c>
      <c r="AQ144" s="64" t="str">
        <f t="shared" si="163"/>
        <v/>
      </c>
      <c r="AR144" s="62" t="str">
        <f t="shared" si="220"/>
        <v>ZX390913</v>
      </c>
      <c r="AS144" s="62" t="str">
        <f t="shared" si="221"/>
        <v/>
      </c>
      <c r="AT144" s="62" t="str">
        <f t="shared" si="222"/>
        <v/>
      </c>
      <c r="AU144" s="64" t="str">
        <f t="shared" si="223"/>
        <v>ZX390914</v>
      </c>
      <c r="AV144" s="64" t="str">
        <f t="shared" si="224"/>
        <v/>
      </c>
      <c r="AW144" s="64" t="str">
        <f t="shared" si="164"/>
        <v/>
      </c>
      <c r="AX144" s="62" t="str">
        <f t="shared" si="225"/>
        <v>ZX390915</v>
      </c>
      <c r="AY144" s="62" t="str">
        <f t="shared" si="226"/>
        <v/>
      </c>
      <c r="AZ144" s="62" t="str">
        <f t="shared" si="227"/>
        <v/>
      </c>
      <c r="BA144" s="64" t="str">
        <f t="shared" si="228"/>
        <v>ZX390916</v>
      </c>
      <c r="BB144" s="64" t="str">
        <f t="shared" si="229"/>
        <v/>
      </c>
      <c r="BC144" s="64" t="str">
        <f t="shared" si="165"/>
        <v/>
      </c>
      <c r="BD144" s="62" t="str">
        <f t="shared" si="230"/>
        <v>ZX390917</v>
      </c>
      <c r="BE144" s="62" t="str">
        <f t="shared" si="231"/>
        <v/>
      </c>
      <c r="BF144" s="62" t="str">
        <f t="shared" si="232"/>
        <v/>
      </c>
      <c r="BG144" s="64" t="str">
        <f t="shared" si="233"/>
        <v>ZX390918</v>
      </c>
      <c r="BH144" s="64" t="str">
        <f t="shared" si="234"/>
        <v/>
      </c>
      <c r="BI144" s="64" t="str">
        <f t="shared" si="166"/>
        <v/>
      </c>
      <c r="BJ144" s="62" t="str">
        <f t="shared" si="235"/>
        <v>ZX390919</v>
      </c>
      <c r="BK144" s="62" t="str">
        <f t="shared" si="236"/>
        <v/>
      </c>
      <c r="BL144" s="62" t="str">
        <f t="shared" si="237"/>
        <v/>
      </c>
      <c r="BM144" s="64" t="str">
        <f t="shared" si="238"/>
        <v>ZX390920</v>
      </c>
      <c r="BN144" s="64" t="str">
        <f t="shared" si="239"/>
        <v/>
      </c>
      <c r="BO144" s="64" t="str">
        <f t="shared" si="246"/>
        <v/>
      </c>
      <c r="BQ144" s="59">
        <v>144.1</v>
      </c>
      <c r="BR144" s="80" t="e">
        <f>IF($CA$2="ja",IF(#REF!="Visueel",#REF!,"data"),#REF!)</f>
        <v>#REF!</v>
      </c>
      <c r="BS144" s="59" t="e">
        <f>#REF!</f>
        <v>#REF!</v>
      </c>
      <c r="BT144" s="56">
        <f t="shared" si="248"/>
        <v>72.2</v>
      </c>
      <c r="BU144" s="57" t="e">
        <f t="shared" si="189"/>
        <v>#REF!</v>
      </c>
      <c r="BV144" s="56">
        <f>COUNTIF(BU144:BU998,BU144)</f>
        <v>855</v>
      </c>
      <c r="BW144" s="57" t="e">
        <f t="shared" si="167"/>
        <v>#REF!</v>
      </c>
      <c r="BX144" s="57" t="e">
        <f t="shared" si="190"/>
        <v>#REF!</v>
      </c>
    </row>
    <row r="145" spans="1:76" x14ac:dyDescent="0.2">
      <c r="A145" s="73" t="str">
        <f>'124'!F146</f>
        <v>ZX3910</v>
      </c>
      <c r="B145" s="71" t="str">
        <f t="shared" si="240"/>
        <v>-</v>
      </c>
      <c r="C145" s="74" t="str">
        <f t="shared" si="241"/>
        <v>-</v>
      </c>
      <c r="D145" s="74" t="str">
        <f t="shared" si="242"/>
        <v/>
      </c>
      <c r="E145" s="74" t="str">
        <f t="shared" si="191"/>
        <v>-</v>
      </c>
      <c r="F145" s="74" t="str">
        <f t="shared" si="192"/>
        <v/>
      </c>
      <c r="G145" s="74" t="str">
        <f t="shared" si="243"/>
        <v/>
      </c>
      <c r="H145" s="62" t="str">
        <f t="shared" si="244"/>
        <v>ZX39101</v>
      </c>
      <c r="I145" s="62" t="str">
        <f t="shared" si="193"/>
        <v/>
      </c>
      <c r="J145" s="62"/>
      <c r="K145" s="64" t="str">
        <f t="shared" si="194"/>
        <v>ZX39102</v>
      </c>
      <c r="L145" s="64" t="str">
        <f t="shared" si="195"/>
        <v/>
      </c>
      <c r="M145" s="64" t="str">
        <f t="shared" si="245"/>
        <v/>
      </c>
      <c r="N145" s="62" t="str">
        <f t="shared" si="196"/>
        <v>ZX39103</v>
      </c>
      <c r="O145" s="62" t="str">
        <f t="shared" si="197"/>
        <v/>
      </c>
      <c r="P145" s="62" t="str">
        <f t="shared" si="247"/>
        <v/>
      </c>
      <c r="Q145" s="64" t="str">
        <f t="shared" si="198"/>
        <v>ZX39104</v>
      </c>
      <c r="R145" s="64" t="str">
        <f t="shared" si="199"/>
        <v/>
      </c>
      <c r="S145" s="64" t="str">
        <f t="shared" si="159"/>
        <v/>
      </c>
      <c r="T145" s="62" t="str">
        <f t="shared" si="200"/>
        <v>ZX39105</v>
      </c>
      <c r="U145" s="62" t="str">
        <f t="shared" si="201"/>
        <v/>
      </c>
      <c r="V145" s="62" t="str">
        <f t="shared" si="202"/>
        <v/>
      </c>
      <c r="W145" s="64" t="str">
        <f t="shared" si="203"/>
        <v>ZX39106</v>
      </c>
      <c r="X145" s="64" t="str">
        <f t="shared" si="204"/>
        <v/>
      </c>
      <c r="Y145" s="64" t="str">
        <f t="shared" si="160"/>
        <v/>
      </c>
      <c r="Z145" s="62" t="str">
        <f t="shared" si="205"/>
        <v>ZX39107</v>
      </c>
      <c r="AA145" s="62" t="str">
        <f t="shared" si="206"/>
        <v/>
      </c>
      <c r="AB145" s="62" t="str">
        <f t="shared" si="207"/>
        <v/>
      </c>
      <c r="AC145" s="64" t="str">
        <f t="shared" si="208"/>
        <v>ZX39108</v>
      </c>
      <c r="AD145" s="64" t="str">
        <f t="shared" si="209"/>
        <v/>
      </c>
      <c r="AE145" s="64" t="str">
        <f t="shared" si="161"/>
        <v/>
      </c>
      <c r="AF145" s="62" t="str">
        <f t="shared" si="210"/>
        <v>ZX39109</v>
      </c>
      <c r="AG145" s="62" t="str">
        <f t="shared" si="211"/>
        <v/>
      </c>
      <c r="AH145" s="62" t="str">
        <f t="shared" si="212"/>
        <v/>
      </c>
      <c r="AI145" s="64" t="str">
        <f t="shared" si="213"/>
        <v>ZX391010</v>
      </c>
      <c r="AJ145" s="64" t="str">
        <f t="shared" si="214"/>
        <v/>
      </c>
      <c r="AK145" s="64" t="str">
        <f t="shared" si="162"/>
        <v/>
      </c>
      <c r="AL145" s="62" t="str">
        <f t="shared" si="215"/>
        <v>ZX391011</v>
      </c>
      <c r="AM145" s="62" t="str">
        <f t="shared" si="216"/>
        <v/>
      </c>
      <c r="AN145" s="62" t="str">
        <f t="shared" si="217"/>
        <v/>
      </c>
      <c r="AO145" s="64" t="str">
        <f t="shared" si="218"/>
        <v>ZX391012</v>
      </c>
      <c r="AP145" s="64" t="str">
        <f t="shared" si="219"/>
        <v/>
      </c>
      <c r="AQ145" s="64" t="str">
        <f t="shared" si="163"/>
        <v/>
      </c>
      <c r="AR145" s="62" t="str">
        <f t="shared" si="220"/>
        <v>ZX391013</v>
      </c>
      <c r="AS145" s="62" t="str">
        <f t="shared" si="221"/>
        <v/>
      </c>
      <c r="AT145" s="62" t="str">
        <f t="shared" si="222"/>
        <v/>
      </c>
      <c r="AU145" s="64" t="str">
        <f t="shared" si="223"/>
        <v>ZX391014</v>
      </c>
      <c r="AV145" s="64" t="str">
        <f t="shared" si="224"/>
        <v/>
      </c>
      <c r="AW145" s="64" t="str">
        <f t="shared" si="164"/>
        <v/>
      </c>
      <c r="AX145" s="62" t="str">
        <f t="shared" si="225"/>
        <v>ZX391015</v>
      </c>
      <c r="AY145" s="62" t="str">
        <f t="shared" si="226"/>
        <v/>
      </c>
      <c r="AZ145" s="62" t="str">
        <f t="shared" si="227"/>
        <v/>
      </c>
      <c r="BA145" s="64" t="str">
        <f t="shared" si="228"/>
        <v>ZX391016</v>
      </c>
      <c r="BB145" s="64" t="str">
        <f t="shared" si="229"/>
        <v/>
      </c>
      <c r="BC145" s="64" t="str">
        <f t="shared" si="165"/>
        <v/>
      </c>
      <c r="BD145" s="62" t="str">
        <f t="shared" si="230"/>
        <v>ZX391017</v>
      </c>
      <c r="BE145" s="62" t="str">
        <f t="shared" si="231"/>
        <v/>
      </c>
      <c r="BF145" s="62" t="str">
        <f t="shared" si="232"/>
        <v/>
      </c>
      <c r="BG145" s="64" t="str">
        <f t="shared" si="233"/>
        <v>ZX391018</v>
      </c>
      <c r="BH145" s="64" t="str">
        <f t="shared" si="234"/>
        <v/>
      </c>
      <c r="BI145" s="64" t="str">
        <f t="shared" si="166"/>
        <v/>
      </c>
      <c r="BJ145" s="62" t="str">
        <f t="shared" si="235"/>
        <v>ZX391019</v>
      </c>
      <c r="BK145" s="62" t="str">
        <f t="shared" si="236"/>
        <v/>
      </c>
      <c r="BL145" s="62" t="str">
        <f t="shared" si="237"/>
        <v/>
      </c>
      <c r="BM145" s="64" t="str">
        <f t="shared" si="238"/>
        <v>ZX391020</v>
      </c>
      <c r="BN145" s="64" t="str">
        <f t="shared" si="239"/>
        <v/>
      </c>
      <c r="BO145" s="64" t="str">
        <f t="shared" si="246"/>
        <v/>
      </c>
      <c r="BQ145" s="59">
        <v>145.1</v>
      </c>
      <c r="BR145" s="80" t="e">
        <f>IF($CA$2="ja",IF(#REF!="Visueel",#REF!,"data"),#REF!)</f>
        <v>#REF!</v>
      </c>
      <c r="BS145" s="59" t="e">
        <f>#REF!</f>
        <v>#REF!</v>
      </c>
      <c r="BT145" s="56">
        <f t="shared" si="248"/>
        <v>73.099999999999994</v>
      </c>
      <c r="BU145" s="57" t="e">
        <f t="shared" si="189"/>
        <v>#REF!</v>
      </c>
      <c r="BV145" s="56">
        <f>COUNTIF(BU145:BU998,BU145)</f>
        <v>854</v>
      </c>
      <c r="BW145" s="57" t="e">
        <f t="shared" si="167"/>
        <v>#REF!</v>
      </c>
      <c r="BX145" s="57" t="e">
        <f t="shared" si="190"/>
        <v>#REF!</v>
      </c>
    </row>
    <row r="146" spans="1:76" x14ac:dyDescent="0.2">
      <c r="A146" s="73" t="str">
        <f>'124'!F147</f>
        <v>ZX3911</v>
      </c>
      <c r="B146" s="71" t="str">
        <f t="shared" si="240"/>
        <v>-</v>
      </c>
      <c r="C146" s="74" t="str">
        <f t="shared" si="241"/>
        <v>-</v>
      </c>
      <c r="D146" s="74" t="str">
        <f t="shared" si="242"/>
        <v/>
      </c>
      <c r="E146" s="74" t="str">
        <f t="shared" si="191"/>
        <v>-</v>
      </c>
      <c r="F146" s="74" t="str">
        <f t="shared" si="192"/>
        <v/>
      </c>
      <c r="G146" s="74" t="str">
        <f t="shared" si="243"/>
        <v/>
      </c>
      <c r="H146" s="62" t="str">
        <f t="shared" si="244"/>
        <v>ZX39111</v>
      </c>
      <c r="I146" s="62" t="str">
        <f t="shared" si="193"/>
        <v/>
      </c>
      <c r="J146" s="62"/>
      <c r="K146" s="64" t="str">
        <f t="shared" si="194"/>
        <v>ZX39112</v>
      </c>
      <c r="L146" s="64" t="str">
        <f t="shared" si="195"/>
        <v/>
      </c>
      <c r="M146" s="64" t="str">
        <f t="shared" si="245"/>
        <v/>
      </c>
      <c r="N146" s="62" t="str">
        <f t="shared" si="196"/>
        <v>ZX39113</v>
      </c>
      <c r="O146" s="62" t="str">
        <f t="shared" si="197"/>
        <v/>
      </c>
      <c r="P146" s="62" t="str">
        <f t="shared" si="247"/>
        <v/>
      </c>
      <c r="Q146" s="64" t="str">
        <f t="shared" si="198"/>
        <v>ZX39114</v>
      </c>
      <c r="R146" s="64" t="str">
        <f t="shared" si="199"/>
        <v/>
      </c>
      <c r="S146" s="64" t="str">
        <f t="shared" ref="S146:S200" si="249">IF((COUNTBLANK(R146)+COUNTBLANK(O146))=0," + ","")</f>
        <v/>
      </c>
      <c r="T146" s="62" t="str">
        <f t="shared" si="200"/>
        <v>ZX39115</v>
      </c>
      <c r="U146" s="62" t="str">
        <f t="shared" si="201"/>
        <v/>
      </c>
      <c r="V146" s="62" t="str">
        <f t="shared" si="202"/>
        <v/>
      </c>
      <c r="W146" s="64" t="str">
        <f t="shared" si="203"/>
        <v>ZX39116</v>
      </c>
      <c r="X146" s="64" t="str">
        <f t="shared" si="204"/>
        <v/>
      </c>
      <c r="Y146" s="64" t="str">
        <f t="shared" ref="Y146:Y200" si="250">IF((COUNTBLANK(X146)+COUNTBLANK(U146))=0," + ","")</f>
        <v/>
      </c>
      <c r="Z146" s="62" t="str">
        <f t="shared" si="205"/>
        <v>ZX39117</v>
      </c>
      <c r="AA146" s="62" t="str">
        <f t="shared" si="206"/>
        <v/>
      </c>
      <c r="AB146" s="62" t="str">
        <f t="shared" si="207"/>
        <v/>
      </c>
      <c r="AC146" s="64" t="str">
        <f t="shared" si="208"/>
        <v>ZX39118</v>
      </c>
      <c r="AD146" s="64" t="str">
        <f t="shared" si="209"/>
        <v/>
      </c>
      <c r="AE146" s="64" t="str">
        <f t="shared" ref="AE146:AE200" si="251">IF((COUNTBLANK(AD146)+COUNTBLANK(AA146))=0," + ","")</f>
        <v/>
      </c>
      <c r="AF146" s="62" t="str">
        <f t="shared" si="210"/>
        <v>ZX39119</v>
      </c>
      <c r="AG146" s="62" t="str">
        <f t="shared" si="211"/>
        <v/>
      </c>
      <c r="AH146" s="62" t="str">
        <f t="shared" si="212"/>
        <v/>
      </c>
      <c r="AI146" s="64" t="str">
        <f t="shared" si="213"/>
        <v>ZX391110</v>
      </c>
      <c r="AJ146" s="64" t="str">
        <f t="shared" si="214"/>
        <v/>
      </c>
      <c r="AK146" s="64" t="str">
        <f t="shared" ref="AK146:AK200" si="252">IF((COUNTBLANK(AJ146)+COUNTBLANK(AG146))=0," + ","")</f>
        <v/>
      </c>
      <c r="AL146" s="62" t="str">
        <f t="shared" si="215"/>
        <v>ZX391111</v>
      </c>
      <c r="AM146" s="62" t="str">
        <f t="shared" si="216"/>
        <v/>
      </c>
      <c r="AN146" s="62" t="str">
        <f t="shared" si="217"/>
        <v/>
      </c>
      <c r="AO146" s="64" t="str">
        <f t="shared" si="218"/>
        <v>ZX391112</v>
      </c>
      <c r="AP146" s="64" t="str">
        <f t="shared" si="219"/>
        <v/>
      </c>
      <c r="AQ146" s="64" t="str">
        <f t="shared" ref="AQ146:AQ200" si="253">IF((COUNTBLANK(AP146)+COUNTBLANK(AM146))=0," + ","")</f>
        <v/>
      </c>
      <c r="AR146" s="62" t="str">
        <f t="shared" si="220"/>
        <v>ZX391113</v>
      </c>
      <c r="AS146" s="62" t="str">
        <f t="shared" si="221"/>
        <v/>
      </c>
      <c r="AT146" s="62" t="str">
        <f t="shared" si="222"/>
        <v/>
      </c>
      <c r="AU146" s="64" t="str">
        <f t="shared" si="223"/>
        <v>ZX391114</v>
      </c>
      <c r="AV146" s="64" t="str">
        <f t="shared" si="224"/>
        <v/>
      </c>
      <c r="AW146" s="64" t="str">
        <f t="shared" ref="AW146:AW200" si="254">IF((COUNTBLANK(AV146)+COUNTBLANK(AS146))=0," + ","")</f>
        <v/>
      </c>
      <c r="AX146" s="62" t="str">
        <f t="shared" si="225"/>
        <v>ZX391115</v>
      </c>
      <c r="AY146" s="62" t="str">
        <f t="shared" si="226"/>
        <v/>
      </c>
      <c r="AZ146" s="62" t="str">
        <f t="shared" si="227"/>
        <v/>
      </c>
      <c r="BA146" s="64" t="str">
        <f t="shared" si="228"/>
        <v>ZX391116</v>
      </c>
      <c r="BB146" s="64" t="str">
        <f t="shared" si="229"/>
        <v/>
      </c>
      <c r="BC146" s="64" t="str">
        <f t="shared" ref="BC146:BC200" si="255">IF((COUNTBLANK(BB146)+COUNTBLANK(AY146))=0," + ","")</f>
        <v/>
      </c>
      <c r="BD146" s="62" t="str">
        <f t="shared" si="230"/>
        <v>ZX391117</v>
      </c>
      <c r="BE146" s="62" t="str">
        <f t="shared" si="231"/>
        <v/>
      </c>
      <c r="BF146" s="62" t="str">
        <f t="shared" si="232"/>
        <v/>
      </c>
      <c r="BG146" s="64" t="str">
        <f t="shared" si="233"/>
        <v>ZX391118</v>
      </c>
      <c r="BH146" s="64" t="str">
        <f t="shared" si="234"/>
        <v/>
      </c>
      <c r="BI146" s="64" t="str">
        <f t="shared" ref="BI146:BI200" si="256">IF((COUNTBLANK(BH146)+COUNTBLANK(BE146))=0," + ","")</f>
        <v/>
      </c>
      <c r="BJ146" s="62" t="str">
        <f t="shared" si="235"/>
        <v>ZX391119</v>
      </c>
      <c r="BK146" s="62" t="str">
        <f t="shared" si="236"/>
        <v/>
      </c>
      <c r="BL146" s="62" t="str">
        <f t="shared" si="237"/>
        <v/>
      </c>
      <c r="BM146" s="64" t="str">
        <f t="shared" si="238"/>
        <v>ZX391120</v>
      </c>
      <c r="BN146" s="64" t="str">
        <f t="shared" si="239"/>
        <v/>
      </c>
      <c r="BO146" s="64" t="str">
        <f t="shared" si="246"/>
        <v/>
      </c>
      <c r="BQ146" s="59">
        <v>146.1</v>
      </c>
      <c r="BR146" s="80" t="e">
        <f>IF($CA$2="ja",IF(#REF!="Visueel",#REF!,"data"),#REF!)</f>
        <v>#REF!</v>
      </c>
      <c r="BS146" s="59" t="e">
        <f>#REF!</f>
        <v>#REF!</v>
      </c>
      <c r="BT146" s="56">
        <f t="shared" si="248"/>
        <v>73.2</v>
      </c>
      <c r="BU146" s="57" t="e">
        <f t="shared" si="189"/>
        <v>#REF!</v>
      </c>
      <c r="BV146" s="56">
        <f>COUNTIF(BU146:BU998,BU146)</f>
        <v>853</v>
      </c>
      <c r="BW146" s="57" t="e">
        <f t="shared" si="167"/>
        <v>#REF!</v>
      </c>
      <c r="BX146" s="57" t="e">
        <f t="shared" si="190"/>
        <v>#REF!</v>
      </c>
    </row>
    <row r="147" spans="1:76" x14ac:dyDescent="0.2">
      <c r="A147" s="73" t="str">
        <f>'124'!F148</f>
        <v>ZX3912</v>
      </c>
      <c r="B147" s="71" t="str">
        <f t="shared" si="240"/>
        <v>-</v>
      </c>
      <c r="C147" s="74" t="str">
        <f t="shared" si="241"/>
        <v>-</v>
      </c>
      <c r="D147" s="74" t="str">
        <f t="shared" si="242"/>
        <v/>
      </c>
      <c r="E147" s="74" t="str">
        <f t="shared" si="191"/>
        <v>-</v>
      </c>
      <c r="F147" s="74" t="str">
        <f t="shared" si="192"/>
        <v/>
      </c>
      <c r="G147" s="74" t="str">
        <f t="shared" si="243"/>
        <v/>
      </c>
      <c r="H147" s="62" t="str">
        <f t="shared" si="244"/>
        <v>ZX39121</v>
      </c>
      <c r="I147" s="62" t="str">
        <f t="shared" si="193"/>
        <v/>
      </c>
      <c r="J147" s="62"/>
      <c r="K147" s="64" t="str">
        <f t="shared" si="194"/>
        <v>ZX39122</v>
      </c>
      <c r="L147" s="64" t="str">
        <f t="shared" si="195"/>
        <v/>
      </c>
      <c r="M147" s="64" t="str">
        <f t="shared" si="245"/>
        <v/>
      </c>
      <c r="N147" s="62" t="str">
        <f t="shared" si="196"/>
        <v>ZX39123</v>
      </c>
      <c r="O147" s="62" t="str">
        <f t="shared" si="197"/>
        <v/>
      </c>
      <c r="P147" s="62" t="str">
        <f t="shared" si="247"/>
        <v/>
      </c>
      <c r="Q147" s="64" t="str">
        <f t="shared" si="198"/>
        <v>ZX39124</v>
      </c>
      <c r="R147" s="64" t="str">
        <f t="shared" si="199"/>
        <v/>
      </c>
      <c r="S147" s="64" t="str">
        <f t="shared" si="249"/>
        <v/>
      </c>
      <c r="T147" s="62" t="str">
        <f t="shared" si="200"/>
        <v>ZX39125</v>
      </c>
      <c r="U147" s="62" t="str">
        <f t="shared" si="201"/>
        <v/>
      </c>
      <c r="V147" s="62" t="str">
        <f t="shared" si="202"/>
        <v/>
      </c>
      <c r="W147" s="64" t="str">
        <f t="shared" si="203"/>
        <v>ZX39126</v>
      </c>
      <c r="X147" s="64" t="str">
        <f t="shared" si="204"/>
        <v/>
      </c>
      <c r="Y147" s="64" t="str">
        <f t="shared" si="250"/>
        <v/>
      </c>
      <c r="Z147" s="62" t="str">
        <f t="shared" si="205"/>
        <v>ZX39127</v>
      </c>
      <c r="AA147" s="62" t="str">
        <f t="shared" si="206"/>
        <v/>
      </c>
      <c r="AB147" s="62" t="str">
        <f t="shared" si="207"/>
        <v/>
      </c>
      <c r="AC147" s="64" t="str">
        <f t="shared" si="208"/>
        <v>ZX39128</v>
      </c>
      <c r="AD147" s="64" t="str">
        <f t="shared" si="209"/>
        <v/>
      </c>
      <c r="AE147" s="64" t="str">
        <f t="shared" si="251"/>
        <v/>
      </c>
      <c r="AF147" s="62" t="str">
        <f t="shared" si="210"/>
        <v>ZX39129</v>
      </c>
      <c r="AG147" s="62" t="str">
        <f t="shared" si="211"/>
        <v/>
      </c>
      <c r="AH147" s="62" t="str">
        <f t="shared" si="212"/>
        <v/>
      </c>
      <c r="AI147" s="64" t="str">
        <f t="shared" si="213"/>
        <v>ZX391210</v>
      </c>
      <c r="AJ147" s="64" t="str">
        <f t="shared" si="214"/>
        <v/>
      </c>
      <c r="AK147" s="64" t="str">
        <f t="shared" si="252"/>
        <v/>
      </c>
      <c r="AL147" s="62" t="str">
        <f t="shared" si="215"/>
        <v>ZX391211</v>
      </c>
      <c r="AM147" s="62" t="str">
        <f t="shared" si="216"/>
        <v/>
      </c>
      <c r="AN147" s="62" t="str">
        <f t="shared" si="217"/>
        <v/>
      </c>
      <c r="AO147" s="64" t="str">
        <f t="shared" si="218"/>
        <v>ZX391212</v>
      </c>
      <c r="AP147" s="64" t="str">
        <f t="shared" si="219"/>
        <v/>
      </c>
      <c r="AQ147" s="64" t="str">
        <f t="shared" si="253"/>
        <v/>
      </c>
      <c r="AR147" s="62" t="str">
        <f t="shared" si="220"/>
        <v>ZX391213</v>
      </c>
      <c r="AS147" s="62" t="str">
        <f t="shared" si="221"/>
        <v/>
      </c>
      <c r="AT147" s="62" t="str">
        <f t="shared" si="222"/>
        <v/>
      </c>
      <c r="AU147" s="64" t="str">
        <f t="shared" si="223"/>
        <v>ZX391214</v>
      </c>
      <c r="AV147" s="64" t="str">
        <f t="shared" si="224"/>
        <v/>
      </c>
      <c r="AW147" s="64" t="str">
        <f t="shared" si="254"/>
        <v/>
      </c>
      <c r="AX147" s="62" t="str">
        <f t="shared" si="225"/>
        <v>ZX391215</v>
      </c>
      <c r="AY147" s="62" t="str">
        <f t="shared" si="226"/>
        <v/>
      </c>
      <c r="AZ147" s="62" t="str">
        <f t="shared" si="227"/>
        <v/>
      </c>
      <c r="BA147" s="64" t="str">
        <f t="shared" si="228"/>
        <v>ZX391216</v>
      </c>
      <c r="BB147" s="64" t="str">
        <f t="shared" si="229"/>
        <v/>
      </c>
      <c r="BC147" s="64" t="str">
        <f t="shared" si="255"/>
        <v/>
      </c>
      <c r="BD147" s="62" t="str">
        <f t="shared" si="230"/>
        <v>ZX391217</v>
      </c>
      <c r="BE147" s="62" t="str">
        <f t="shared" si="231"/>
        <v/>
      </c>
      <c r="BF147" s="62" t="str">
        <f t="shared" si="232"/>
        <v/>
      </c>
      <c r="BG147" s="64" t="str">
        <f t="shared" si="233"/>
        <v>ZX391218</v>
      </c>
      <c r="BH147" s="64" t="str">
        <f t="shared" si="234"/>
        <v/>
      </c>
      <c r="BI147" s="64" t="str">
        <f t="shared" si="256"/>
        <v/>
      </c>
      <c r="BJ147" s="62" t="str">
        <f t="shared" si="235"/>
        <v>ZX391219</v>
      </c>
      <c r="BK147" s="62" t="str">
        <f t="shared" si="236"/>
        <v/>
      </c>
      <c r="BL147" s="62" t="str">
        <f t="shared" si="237"/>
        <v/>
      </c>
      <c r="BM147" s="64" t="str">
        <f t="shared" si="238"/>
        <v>ZX391220</v>
      </c>
      <c r="BN147" s="64" t="str">
        <f t="shared" si="239"/>
        <v/>
      </c>
      <c r="BO147" s="64" t="str">
        <f t="shared" si="246"/>
        <v/>
      </c>
      <c r="BQ147" s="59">
        <v>147.1</v>
      </c>
      <c r="BR147" s="80" t="e">
        <f>IF($CA$2="ja",IF(#REF!="Visueel",#REF!,"data"),#REF!)</f>
        <v>#REF!</v>
      </c>
      <c r="BS147" s="59" t="e">
        <f>#REF!</f>
        <v>#REF!</v>
      </c>
      <c r="BT147" s="56">
        <f t="shared" si="248"/>
        <v>74.099999999999994</v>
      </c>
      <c r="BU147" s="57" t="e">
        <f t="shared" si="189"/>
        <v>#REF!</v>
      </c>
      <c r="BV147" s="56">
        <f>COUNTIF(BU147:BU998,BU147)</f>
        <v>852</v>
      </c>
      <c r="BW147" s="57" t="e">
        <f t="shared" si="167"/>
        <v>#REF!</v>
      </c>
      <c r="BX147" s="57" t="e">
        <f t="shared" si="190"/>
        <v>#REF!</v>
      </c>
    </row>
    <row r="148" spans="1:76" x14ac:dyDescent="0.2">
      <c r="A148" s="73" t="str">
        <f>'124'!F149</f>
        <v>ZX3913</v>
      </c>
      <c r="B148" s="71" t="str">
        <f t="shared" si="240"/>
        <v>-</v>
      </c>
      <c r="C148" s="74" t="str">
        <f t="shared" si="241"/>
        <v>-</v>
      </c>
      <c r="D148" s="74" t="str">
        <f t="shared" si="242"/>
        <v/>
      </c>
      <c r="E148" s="74" t="str">
        <f t="shared" si="191"/>
        <v>-</v>
      </c>
      <c r="F148" s="74" t="str">
        <f t="shared" si="192"/>
        <v/>
      </c>
      <c r="G148" s="74" t="str">
        <f t="shared" si="243"/>
        <v/>
      </c>
      <c r="H148" s="62" t="str">
        <f t="shared" si="244"/>
        <v>ZX39131</v>
      </c>
      <c r="I148" s="62" t="str">
        <f t="shared" si="193"/>
        <v/>
      </c>
      <c r="J148" s="62"/>
      <c r="K148" s="64" t="str">
        <f t="shared" si="194"/>
        <v>ZX39132</v>
      </c>
      <c r="L148" s="64" t="str">
        <f t="shared" si="195"/>
        <v/>
      </c>
      <c r="M148" s="64" t="str">
        <f t="shared" si="245"/>
        <v/>
      </c>
      <c r="N148" s="62" t="str">
        <f t="shared" si="196"/>
        <v>ZX39133</v>
      </c>
      <c r="O148" s="62" t="str">
        <f t="shared" si="197"/>
        <v/>
      </c>
      <c r="P148" s="62" t="str">
        <f t="shared" si="247"/>
        <v/>
      </c>
      <c r="Q148" s="64" t="str">
        <f t="shared" si="198"/>
        <v>ZX39134</v>
      </c>
      <c r="R148" s="64" t="str">
        <f t="shared" si="199"/>
        <v/>
      </c>
      <c r="S148" s="64" t="str">
        <f t="shared" si="249"/>
        <v/>
      </c>
      <c r="T148" s="62" t="str">
        <f t="shared" si="200"/>
        <v>ZX39135</v>
      </c>
      <c r="U148" s="62" t="str">
        <f t="shared" si="201"/>
        <v/>
      </c>
      <c r="V148" s="62" t="str">
        <f t="shared" si="202"/>
        <v/>
      </c>
      <c r="W148" s="64" t="str">
        <f t="shared" si="203"/>
        <v>ZX39136</v>
      </c>
      <c r="X148" s="64" t="str">
        <f t="shared" si="204"/>
        <v/>
      </c>
      <c r="Y148" s="64" t="str">
        <f t="shared" si="250"/>
        <v/>
      </c>
      <c r="Z148" s="62" t="str">
        <f t="shared" si="205"/>
        <v>ZX39137</v>
      </c>
      <c r="AA148" s="62" t="str">
        <f t="shared" si="206"/>
        <v/>
      </c>
      <c r="AB148" s="62" t="str">
        <f t="shared" si="207"/>
        <v/>
      </c>
      <c r="AC148" s="64" t="str">
        <f t="shared" si="208"/>
        <v>ZX39138</v>
      </c>
      <c r="AD148" s="64" t="str">
        <f t="shared" si="209"/>
        <v/>
      </c>
      <c r="AE148" s="64" t="str">
        <f t="shared" si="251"/>
        <v/>
      </c>
      <c r="AF148" s="62" t="str">
        <f t="shared" si="210"/>
        <v>ZX39139</v>
      </c>
      <c r="AG148" s="62" t="str">
        <f t="shared" si="211"/>
        <v/>
      </c>
      <c r="AH148" s="62" t="str">
        <f t="shared" si="212"/>
        <v/>
      </c>
      <c r="AI148" s="64" t="str">
        <f t="shared" si="213"/>
        <v>ZX391310</v>
      </c>
      <c r="AJ148" s="64" t="str">
        <f t="shared" si="214"/>
        <v/>
      </c>
      <c r="AK148" s="64" t="str">
        <f t="shared" si="252"/>
        <v/>
      </c>
      <c r="AL148" s="62" t="str">
        <f t="shared" si="215"/>
        <v>ZX391311</v>
      </c>
      <c r="AM148" s="62" t="str">
        <f t="shared" si="216"/>
        <v/>
      </c>
      <c r="AN148" s="62" t="str">
        <f t="shared" si="217"/>
        <v/>
      </c>
      <c r="AO148" s="64" t="str">
        <f t="shared" si="218"/>
        <v>ZX391312</v>
      </c>
      <c r="AP148" s="64" t="str">
        <f t="shared" si="219"/>
        <v/>
      </c>
      <c r="AQ148" s="64" t="str">
        <f t="shared" si="253"/>
        <v/>
      </c>
      <c r="AR148" s="62" t="str">
        <f t="shared" si="220"/>
        <v>ZX391313</v>
      </c>
      <c r="AS148" s="62" t="str">
        <f t="shared" si="221"/>
        <v/>
      </c>
      <c r="AT148" s="62" t="str">
        <f t="shared" si="222"/>
        <v/>
      </c>
      <c r="AU148" s="64" t="str">
        <f t="shared" si="223"/>
        <v>ZX391314</v>
      </c>
      <c r="AV148" s="64" t="str">
        <f t="shared" si="224"/>
        <v/>
      </c>
      <c r="AW148" s="64" t="str">
        <f t="shared" si="254"/>
        <v/>
      </c>
      <c r="AX148" s="62" t="str">
        <f t="shared" si="225"/>
        <v>ZX391315</v>
      </c>
      <c r="AY148" s="62" t="str">
        <f t="shared" si="226"/>
        <v/>
      </c>
      <c r="AZ148" s="62" t="str">
        <f t="shared" si="227"/>
        <v/>
      </c>
      <c r="BA148" s="64" t="str">
        <f t="shared" si="228"/>
        <v>ZX391316</v>
      </c>
      <c r="BB148" s="64" t="str">
        <f t="shared" si="229"/>
        <v/>
      </c>
      <c r="BC148" s="64" t="str">
        <f t="shared" si="255"/>
        <v/>
      </c>
      <c r="BD148" s="62" t="str">
        <f t="shared" si="230"/>
        <v>ZX391317</v>
      </c>
      <c r="BE148" s="62" t="str">
        <f t="shared" si="231"/>
        <v/>
      </c>
      <c r="BF148" s="62" t="str">
        <f t="shared" si="232"/>
        <v/>
      </c>
      <c r="BG148" s="64" t="str">
        <f t="shared" si="233"/>
        <v>ZX391318</v>
      </c>
      <c r="BH148" s="64" t="str">
        <f t="shared" si="234"/>
        <v/>
      </c>
      <c r="BI148" s="64" t="str">
        <f t="shared" si="256"/>
        <v/>
      </c>
      <c r="BJ148" s="62" t="str">
        <f t="shared" si="235"/>
        <v>ZX391319</v>
      </c>
      <c r="BK148" s="62" t="str">
        <f t="shared" si="236"/>
        <v/>
      </c>
      <c r="BL148" s="62" t="str">
        <f t="shared" si="237"/>
        <v/>
      </c>
      <c r="BM148" s="64" t="str">
        <f t="shared" si="238"/>
        <v>ZX391320</v>
      </c>
      <c r="BN148" s="64" t="str">
        <f t="shared" si="239"/>
        <v/>
      </c>
      <c r="BO148" s="64" t="str">
        <f t="shared" si="246"/>
        <v/>
      </c>
      <c r="BQ148" s="59">
        <v>148.1</v>
      </c>
      <c r="BR148" s="80" t="e">
        <f>IF($CA$2="ja",IF(#REF!="Visueel",#REF!,"data"),#REF!)</f>
        <v>#REF!</v>
      </c>
      <c r="BS148" s="59" t="e">
        <f>#REF!</f>
        <v>#REF!</v>
      </c>
      <c r="BT148" s="56">
        <f t="shared" si="248"/>
        <v>74.2</v>
      </c>
      <c r="BU148" s="57" t="e">
        <f t="shared" si="189"/>
        <v>#REF!</v>
      </c>
      <c r="BV148" s="56">
        <f>COUNTIF(BU148:BU998,BU148)</f>
        <v>851</v>
      </c>
      <c r="BW148" s="57" t="e">
        <f t="shared" si="167"/>
        <v>#REF!</v>
      </c>
      <c r="BX148" s="57" t="e">
        <f t="shared" si="190"/>
        <v>#REF!</v>
      </c>
    </row>
    <row r="149" spans="1:76" x14ac:dyDescent="0.2">
      <c r="A149" s="73" t="str">
        <f>'124'!F150</f>
        <v>ZX3914</v>
      </c>
      <c r="B149" s="71" t="str">
        <f t="shared" si="240"/>
        <v>-</v>
      </c>
      <c r="C149" s="74" t="str">
        <f t="shared" si="241"/>
        <v>-</v>
      </c>
      <c r="D149" s="74" t="str">
        <f t="shared" si="242"/>
        <v/>
      </c>
      <c r="E149" s="74" t="str">
        <f t="shared" si="191"/>
        <v>-</v>
      </c>
      <c r="F149" s="74" t="str">
        <f t="shared" si="192"/>
        <v/>
      </c>
      <c r="G149" s="74" t="str">
        <f t="shared" si="243"/>
        <v/>
      </c>
      <c r="H149" s="62" t="str">
        <f t="shared" si="244"/>
        <v>ZX39141</v>
      </c>
      <c r="I149" s="62" t="str">
        <f t="shared" si="193"/>
        <v/>
      </c>
      <c r="J149" s="62"/>
      <c r="K149" s="64" t="str">
        <f t="shared" si="194"/>
        <v>ZX39142</v>
      </c>
      <c r="L149" s="64" t="str">
        <f t="shared" si="195"/>
        <v/>
      </c>
      <c r="M149" s="64" t="str">
        <f t="shared" si="245"/>
        <v/>
      </c>
      <c r="N149" s="62" t="str">
        <f t="shared" si="196"/>
        <v>ZX39143</v>
      </c>
      <c r="O149" s="62" t="str">
        <f t="shared" si="197"/>
        <v/>
      </c>
      <c r="P149" s="62" t="str">
        <f t="shared" si="247"/>
        <v/>
      </c>
      <c r="Q149" s="64" t="str">
        <f t="shared" si="198"/>
        <v>ZX39144</v>
      </c>
      <c r="R149" s="64" t="str">
        <f t="shared" si="199"/>
        <v/>
      </c>
      <c r="S149" s="64" t="str">
        <f t="shared" si="249"/>
        <v/>
      </c>
      <c r="T149" s="62" t="str">
        <f t="shared" si="200"/>
        <v>ZX39145</v>
      </c>
      <c r="U149" s="62" t="str">
        <f t="shared" si="201"/>
        <v/>
      </c>
      <c r="V149" s="62" t="str">
        <f t="shared" si="202"/>
        <v/>
      </c>
      <c r="W149" s="64" t="str">
        <f t="shared" si="203"/>
        <v>ZX39146</v>
      </c>
      <c r="X149" s="64" t="str">
        <f t="shared" si="204"/>
        <v/>
      </c>
      <c r="Y149" s="64" t="str">
        <f t="shared" si="250"/>
        <v/>
      </c>
      <c r="Z149" s="62" t="str">
        <f t="shared" si="205"/>
        <v>ZX39147</v>
      </c>
      <c r="AA149" s="62" t="str">
        <f t="shared" si="206"/>
        <v/>
      </c>
      <c r="AB149" s="62" t="str">
        <f t="shared" si="207"/>
        <v/>
      </c>
      <c r="AC149" s="64" t="str">
        <f t="shared" si="208"/>
        <v>ZX39148</v>
      </c>
      <c r="AD149" s="64" t="str">
        <f t="shared" si="209"/>
        <v/>
      </c>
      <c r="AE149" s="64" t="str">
        <f t="shared" si="251"/>
        <v/>
      </c>
      <c r="AF149" s="62" t="str">
        <f t="shared" si="210"/>
        <v>ZX39149</v>
      </c>
      <c r="AG149" s="62" t="str">
        <f t="shared" si="211"/>
        <v/>
      </c>
      <c r="AH149" s="62" t="str">
        <f t="shared" si="212"/>
        <v/>
      </c>
      <c r="AI149" s="64" t="str">
        <f t="shared" si="213"/>
        <v>ZX391410</v>
      </c>
      <c r="AJ149" s="64" t="str">
        <f t="shared" si="214"/>
        <v/>
      </c>
      <c r="AK149" s="64" t="str">
        <f t="shared" si="252"/>
        <v/>
      </c>
      <c r="AL149" s="62" t="str">
        <f t="shared" si="215"/>
        <v>ZX391411</v>
      </c>
      <c r="AM149" s="62" t="str">
        <f t="shared" si="216"/>
        <v/>
      </c>
      <c r="AN149" s="62" t="str">
        <f t="shared" si="217"/>
        <v/>
      </c>
      <c r="AO149" s="64" t="str">
        <f t="shared" si="218"/>
        <v>ZX391412</v>
      </c>
      <c r="AP149" s="64" t="str">
        <f t="shared" si="219"/>
        <v/>
      </c>
      <c r="AQ149" s="64" t="str">
        <f t="shared" si="253"/>
        <v/>
      </c>
      <c r="AR149" s="62" t="str">
        <f t="shared" si="220"/>
        <v>ZX391413</v>
      </c>
      <c r="AS149" s="62" t="str">
        <f t="shared" si="221"/>
        <v/>
      </c>
      <c r="AT149" s="62" t="str">
        <f t="shared" si="222"/>
        <v/>
      </c>
      <c r="AU149" s="64" t="str">
        <f t="shared" si="223"/>
        <v>ZX391414</v>
      </c>
      <c r="AV149" s="64" t="str">
        <f t="shared" si="224"/>
        <v/>
      </c>
      <c r="AW149" s="64" t="str">
        <f t="shared" si="254"/>
        <v/>
      </c>
      <c r="AX149" s="62" t="str">
        <f t="shared" si="225"/>
        <v>ZX391415</v>
      </c>
      <c r="AY149" s="62" t="str">
        <f t="shared" si="226"/>
        <v/>
      </c>
      <c r="AZ149" s="62" t="str">
        <f t="shared" si="227"/>
        <v/>
      </c>
      <c r="BA149" s="64" t="str">
        <f t="shared" si="228"/>
        <v>ZX391416</v>
      </c>
      <c r="BB149" s="64" t="str">
        <f t="shared" si="229"/>
        <v/>
      </c>
      <c r="BC149" s="64" t="str">
        <f t="shared" si="255"/>
        <v/>
      </c>
      <c r="BD149" s="62" t="str">
        <f t="shared" si="230"/>
        <v>ZX391417</v>
      </c>
      <c r="BE149" s="62" t="str">
        <f t="shared" si="231"/>
        <v/>
      </c>
      <c r="BF149" s="62" t="str">
        <f t="shared" si="232"/>
        <v/>
      </c>
      <c r="BG149" s="64" t="str">
        <f t="shared" si="233"/>
        <v>ZX391418</v>
      </c>
      <c r="BH149" s="64" t="str">
        <f t="shared" si="234"/>
        <v/>
      </c>
      <c r="BI149" s="64" t="str">
        <f t="shared" si="256"/>
        <v/>
      </c>
      <c r="BJ149" s="62" t="str">
        <f t="shared" si="235"/>
        <v>ZX391419</v>
      </c>
      <c r="BK149" s="62" t="str">
        <f t="shared" si="236"/>
        <v/>
      </c>
      <c r="BL149" s="62" t="str">
        <f t="shared" si="237"/>
        <v/>
      </c>
      <c r="BM149" s="64" t="str">
        <f t="shared" si="238"/>
        <v>ZX391420</v>
      </c>
      <c r="BN149" s="64" t="str">
        <f t="shared" si="239"/>
        <v/>
      </c>
      <c r="BO149" s="64" t="str">
        <f t="shared" si="246"/>
        <v/>
      </c>
      <c r="BQ149" s="59">
        <v>149.1</v>
      </c>
      <c r="BR149" s="80" t="e">
        <f>IF($CA$2="ja",IF(#REF!="Visueel",#REF!,"data"),#REF!)</f>
        <v>#REF!</v>
      </c>
      <c r="BS149" s="59" t="e">
        <f>#REF!</f>
        <v>#REF!</v>
      </c>
      <c r="BT149" s="56">
        <f t="shared" si="248"/>
        <v>75.099999999999994</v>
      </c>
      <c r="BU149" s="57" t="e">
        <f t="shared" si="189"/>
        <v>#REF!</v>
      </c>
      <c r="BV149" s="56">
        <f>COUNTIF(BU149:BU998,BU149)</f>
        <v>850</v>
      </c>
      <c r="BW149" s="57" t="e">
        <f t="shared" si="167"/>
        <v>#REF!</v>
      </c>
      <c r="BX149" s="57" t="e">
        <f t="shared" si="190"/>
        <v>#REF!</v>
      </c>
    </row>
    <row r="150" spans="1:76" x14ac:dyDescent="0.2">
      <c r="A150" s="73" t="str">
        <f>'124'!F151</f>
        <v>ZX3915</v>
      </c>
      <c r="B150" s="71" t="str">
        <f t="shared" si="240"/>
        <v>-</v>
      </c>
      <c r="C150" s="74" t="str">
        <f t="shared" si="241"/>
        <v>-</v>
      </c>
      <c r="D150" s="74" t="str">
        <f t="shared" si="242"/>
        <v/>
      </c>
      <c r="E150" s="74" t="str">
        <f t="shared" si="191"/>
        <v>-</v>
      </c>
      <c r="F150" s="74" t="str">
        <f t="shared" si="192"/>
        <v/>
      </c>
      <c r="G150" s="74" t="str">
        <f t="shared" si="243"/>
        <v/>
      </c>
      <c r="H150" s="62" t="str">
        <f t="shared" si="244"/>
        <v>ZX39151</v>
      </c>
      <c r="I150" s="62" t="str">
        <f t="shared" si="193"/>
        <v/>
      </c>
      <c r="J150" s="62"/>
      <c r="K150" s="64" t="str">
        <f t="shared" si="194"/>
        <v>ZX39152</v>
      </c>
      <c r="L150" s="64" t="str">
        <f t="shared" si="195"/>
        <v/>
      </c>
      <c r="M150" s="64" t="str">
        <f t="shared" si="245"/>
        <v/>
      </c>
      <c r="N150" s="62" t="str">
        <f t="shared" si="196"/>
        <v>ZX39153</v>
      </c>
      <c r="O150" s="62" t="str">
        <f t="shared" si="197"/>
        <v/>
      </c>
      <c r="P150" s="62" t="str">
        <f t="shared" si="247"/>
        <v/>
      </c>
      <c r="Q150" s="64" t="str">
        <f t="shared" si="198"/>
        <v>ZX39154</v>
      </c>
      <c r="R150" s="64" t="str">
        <f t="shared" si="199"/>
        <v/>
      </c>
      <c r="S150" s="64" t="str">
        <f t="shared" si="249"/>
        <v/>
      </c>
      <c r="T150" s="62" t="str">
        <f t="shared" si="200"/>
        <v>ZX39155</v>
      </c>
      <c r="U150" s="62" t="str">
        <f t="shared" si="201"/>
        <v/>
      </c>
      <c r="V150" s="62" t="str">
        <f t="shared" si="202"/>
        <v/>
      </c>
      <c r="W150" s="64" t="str">
        <f t="shared" si="203"/>
        <v>ZX39156</v>
      </c>
      <c r="X150" s="64" t="str">
        <f t="shared" si="204"/>
        <v/>
      </c>
      <c r="Y150" s="64" t="str">
        <f t="shared" si="250"/>
        <v/>
      </c>
      <c r="Z150" s="62" t="str">
        <f t="shared" si="205"/>
        <v>ZX39157</v>
      </c>
      <c r="AA150" s="62" t="str">
        <f t="shared" si="206"/>
        <v/>
      </c>
      <c r="AB150" s="62" t="str">
        <f t="shared" si="207"/>
        <v/>
      </c>
      <c r="AC150" s="64" t="str">
        <f t="shared" si="208"/>
        <v>ZX39158</v>
      </c>
      <c r="AD150" s="64" t="str">
        <f t="shared" si="209"/>
        <v/>
      </c>
      <c r="AE150" s="64" t="str">
        <f t="shared" si="251"/>
        <v/>
      </c>
      <c r="AF150" s="62" t="str">
        <f t="shared" si="210"/>
        <v>ZX39159</v>
      </c>
      <c r="AG150" s="62" t="str">
        <f t="shared" si="211"/>
        <v/>
      </c>
      <c r="AH150" s="62" t="str">
        <f t="shared" si="212"/>
        <v/>
      </c>
      <c r="AI150" s="64" t="str">
        <f t="shared" si="213"/>
        <v>ZX391510</v>
      </c>
      <c r="AJ150" s="64" t="str">
        <f t="shared" si="214"/>
        <v/>
      </c>
      <c r="AK150" s="64" t="str">
        <f t="shared" si="252"/>
        <v/>
      </c>
      <c r="AL150" s="62" t="str">
        <f t="shared" si="215"/>
        <v>ZX391511</v>
      </c>
      <c r="AM150" s="62" t="str">
        <f t="shared" si="216"/>
        <v/>
      </c>
      <c r="AN150" s="62" t="str">
        <f t="shared" si="217"/>
        <v/>
      </c>
      <c r="AO150" s="64" t="str">
        <f t="shared" si="218"/>
        <v>ZX391512</v>
      </c>
      <c r="AP150" s="64" t="str">
        <f t="shared" si="219"/>
        <v/>
      </c>
      <c r="AQ150" s="64" t="str">
        <f t="shared" si="253"/>
        <v/>
      </c>
      <c r="AR150" s="62" t="str">
        <f t="shared" si="220"/>
        <v>ZX391513</v>
      </c>
      <c r="AS150" s="62" t="str">
        <f t="shared" si="221"/>
        <v/>
      </c>
      <c r="AT150" s="62" t="str">
        <f t="shared" si="222"/>
        <v/>
      </c>
      <c r="AU150" s="64" t="str">
        <f t="shared" si="223"/>
        <v>ZX391514</v>
      </c>
      <c r="AV150" s="64" t="str">
        <f t="shared" si="224"/>
        <v/>
      </c>
      <c r="AW150" s="64" t="str">
        <f t="shared" si="254"/>
        <v/>
      </c>
      <c r="AX150" s="62" t="str">
        <f t="shared" si="225"/>
        <v>ZX391515</v>
      </c>
      <c r="AY150" s="62" t="str">
        <f t="shared" si="226"/>
        <v/>
      </c>
      <c r="AZ150" s="62" t="str">
        <f t="shared" si="227"/>
        <v/>
      </c>
      <c r="BA150" s="64" t="str">
        <f t="shared" si="228"/>
        <v>ZX391516</v>
      </c>
      <c r="BB150" s="64" t="str">
        <f t="shared" si="229"/>
        <v/>
      </c>
      <c r="BC150" s="64" t="str">
        <f t="shared" si="255"/>
        <v/>
      </c>
      <c r="BD150" s="62" t="str">
        <f t="shared" si="230"/>
        <v>ZX391517</v>
      </c>
      <c r="BE150" s="62" t="str">
        <f t="shared" si="231"/>
        <v/>
      </c>
      <c r="BF150" s="62" t="str">
        <f t="shared" si="232"/>
        <v/>
      </c>
      <c r="BG150" s="64" t="str">
        <f t="shared" si="233"/>
        <v>ZX391518</v>
      </c>
      <c r="BH150" s="64" t="str">
        <f t="shared" si="234"/>
        <v/>
      </c>
      <c r="BI150" s="64" t="str">
        <f t="shared" si="256"/>
        <v/>
      </c>
      <c r="BJ150" s="62" t="str">
        <f t="shared" si="235"/>
        <v>ZX391519</v>
      </c>
      <c r="BK150" s="62" t="str">
        <f t="shared" si="236"/>
        <v/>
      </c>
      <c r="BL150" s="62" t="str">
        <f t="shared" si="237"/>
        <v/>
      </c>
      <c r="BM150" s="64" t="str">
        <f t="shared" si="238"/>
        <v>ZX391520</v>
      </c>
      <c r="BN150" s="64" t="str">
        <f t="shared" si="239"/>
        <v/>
      </c>
      <c r="BO150" s="64" t="str">
        <f t="shared" si="246"/>
        <v/>
      </c>
      <c r="BQ150" s="59">
        <v>150.1</v>
      </c>
      <c r="BR150" s="80" t="e">
        <f>IF($CA$2="ja",IF(#REF!="Visueel",#REF!,"data"),#REF!)</f>
        <v>#REF!</v>
      </c>
      <c r="BS150" s="59" t="e">
        <f>#REF!</f>
        <v>#REF!</v>
      </c>
      <c r="BT150" s="56">
        <f t="shared" si="248"/>
        <v>75.2</v>
      </c>
      <c r="BU150" s="57" t="e">
        <f t="shared" si="189"/>
        <v>#REF!</v>
      </c>
      <c r="BV150" s="56">
        <f>COUNTIF(BU150:BU998,BU150)</f>
        <v>849</v>
      </c>
      <c r="BW150" s="57" t="e">
        <f t="shared" ref="BW150:BW213" si="257">CONCATENATE(BU150,BV150)</f>
        <v>#REF!</v>
      </c>
      <c r="BX150" s="57" t="e">
        <f t="shared" si="190"/>
        <v>#REF!</v>
      </c>
    </row>
    <row r="151" spans="1:76" x14ac:dyDescent="0.2">
      <c r="A151" s="73" t="str">
        <f>'124'!F152</f>
        <v>ZX3916</v>
      </c>
      <c r="B151" s="71" t="str">
        <f t="shared" si="240"/>
        <v>-</v>
      </c>
      <c r="C151" s="74" t="str">
        <f t="shared" si="241"/>
        <v>-</v>
      </c>
      <c r="D151" s="74" t="str">
        <f t="shared" si="242"/>
        <v/>
      </c>
      <c r="E151" s="74" t="str">
        <f t="shared" si="191"/>
        <v>-</v>
      </c>
      <c r="F151" s="74" t="str">
        <f t="shared" si="192"/>
        <v/>
      </c>
      <c r="G151" s="74" t="str">
        <f t="shared" si="243"/>
        <v/>
      </c>
      <c r="H151" s="62" t="str">
        <f t="shared" si="244"/>
        <v>ZX39161</v>
      </c>
      <c r="I151" s="62" t="str">
        <f t="shared" si="193"/>
        <v/>
      </c>
      <c r="J151" s="62"/>
      <c r="K151" s="64" t="str">
        <f t="shared" si="194"/>
        <v>ZX39162</v>
      </c>
      <c r="L151" s="64" t="str">
        <f t="shared" si="195"/>
        <v/>
      </c>
      <c r="M151" s="64" t="str">
        <f t="shared" si="245"/>
        <v/>
      </c>
      <c r="N151" s="62" t="str">
        <f t="shared" si="196"/>
        <v>ZX39163</v>
      </c>
      <c r="O151" s="62" t="str">
        <f t="shared" si="197"/>
        <v/>
      </c>
      <c r="P151" s="62" t="str">
        <f t="shared" si="247"/>
        <v/>
      </c>
      <c r="Q151" s="64" t="str">
        <f t="shared" si="198"/>
        <v>ZX39164</v>
      </c>
      <c r="R151" s="64" t="str">
        <f t="shared" si="199"/>
        <v/>
      </c>
      <c r="S151" s="64" t="str">
        <f t="shared" si="249"/>
        <v/>
      </c>
      <c r="T151" s="62" t="str">
        <f t="shared" si="200"/>
        <v>ZX39165</v>
      </c>
      <c r="U151" s="62" t="str">
        <f t="shared" si="201"/>
        <v/>
      </c>
      <c r="V151" s="62" t="str">
        <f t="shared" si="202"/>
        <v/>
      </c>
      <c r="W151" s="64" t="str">
        <f t="shared" si="203"/>
        <v>ZX39166</v>
      </c>
      <c r="X151" s="64" t="str">
        <f t="shared" si="204"/>
        <v/>
      </c>
      <c r="Y151" s="64" t="str">
        <f t="shared" si="250"/>
        <v/>
      </c>
      <c r="Z151" s="62" t="str">
        <f t="shared" si="205"/>
        <v>ZX39167</v>
      </c>
      <c r="AA151" s="62" t="str">
        <f t="shared" si="206"/>
        <v/>
      </c>
      <c r="AB151" s="62" t="str">
        <f t="shared" si="207"/>
        <v/>
      </c>
      <c r="AC151" s="64" t="str">
        <f t="shared" si="208"/>
        <v>ZX39168</v>
      </c>
      <c r="AD151" s="64" t="str">
        <f t="shared" si="209"/>
        <v/>
      </c>
      <c r="AE151" s="64" t="str">
        <f t="shared" si="251"/>
        <v/>
      </c>
      <c r="AF151" s="62" t="str">
        <f t="shared" si="210"/>
        <v>ZX39169</v>
      </c>
      <c r="AG151" s="62" t="str">
        <f t="shared" si="211"/>
        <v/>
      </c>
      <c r="AH151" s="62" t="str">
        <f t="shared" si="212"/>
        <v/>
      </c>
      <c r="AI151" s="64" t="str">
        <f t="shared" si="213"/>
        <v>ZX391610</v>
      </c>
      <c r="AJ151" s="64" t="str">
        <f t="shared" si="214"/>
        <v/>
      </c>
      <c r="AK151" s="64" t="str">
        <f t="shared" si="252"/>
        <v/>
      </c>
      <c r="AL151" s="62" t="str">
        <f t="shared" si="215"/>
        <v>ZX391611</v>
      </c>
      <c r="AM151" s="62" t="str">
        <f t="shared" si="216"/>
        <v/>
      </c>
      <c r="AN151" s="62" t="str">
        <f t="shared" si="217"/>
        <v/>
      </c>
      <c r="AO151" s="64" t="str">
        <f t="shared" si="218"/>
        <v>ZX391612</v>
      </c>
      <c r="AP151" s="64" t="str">
        <f t="shared" si="219"/>
        <v/>
      </c>
      <c r="AQ151" s="64" t="str">
        <f t="shared" si="253"/>
        <v/>
      </c>
      <c r="AR151" s="62" t="str">
        <f t="shared" si="220"/>
        <v>ZX391613</v>
      </c>
      <c r="AS151" s="62" t="str">
        <f t="shared" si="221"/>
        <v/>
      </c>
      <c r="AT151" s="62" t="str">
        <f t="shared" si="222"/>
        <v/>
      </c>
      <c r="AU151" s="64" t="str">
        <f t="shared" si="223"/>
        <v>ZX391614</v>
      </c>
      <c r="AV151" s="64" t="str">
        <f t="shared" si="224"/>
        <v/>
      </c>
      <c r="AW151" s="64" t="str">
        <f t="shared" si="254"/>
        <v/>
      </c>
      <c r="AX151" s="62" t="str">
        <f t="shared" si="225"/>
        <v>ZX391615</v>
      </c>
      <c r="AY151" s="62" t="str">
        <f t="shared" si="226"/>
        <v/>
      </c>
      <c r="AZ151" s="62" t="str">
        <f t="shared" si="227"/>
        <v/>
      </c>
      <c r="BA151" s="64" t="str">
        <f t="shared" si="228"/>
        <v>ZX391616</v>
      </c>
      <c r="BB151" s="64" t="str">
        <f t="shared" si="229"/>
        <v/>
      </c>
      <c r="BC151" s="64" t="str">
        <f t="shared" si="255"/>
        <v/>
      </c>
      <c r="BD151" s="62" t="str">
        <f t="shared" si="230"/>
        <v>ZX391617</v>
      </c>
      <c r="BE151" s="62" t="str">
        <f t="shared" si="231"/>
        <v/>
      </c>
      <c r="BF151" s="62" t="str">
        <f t="shared" si="232"/>
        <v/>
      </c>
      <c r="BG151" s="64" t="str">
        <f t="shared" si="233"/>
        <v>ZX391618</v>
      </c>
      <c r="BH151" s="64" t="str">
        <f t="shared" si="234"/>
        <v/>
      </c>
      <c r="BI151" s="64" t="str">
        <f t="shared" si="256"/>
        <v/>
      </c>
      <c r="BJ151" s="62" t="str">
        <f t="shared" si="235"/>
        <v>ZX391619</v>
      </c>
      <c r="BK151" s="62" t="str">
        <f t="shared" si="236"/>
        <v/>
      </c>
      <c r="BL151" s="62" t="str">
        <f t="shared" si="237"/>
        <v/>
      </c>
      <c r="BM151" s="64" t="str">
        <f t="shared" si="238"/>
        <v>ZX391620</v>
      </c>
      <c r="BN151" s="64" t="str">
        <f t="shared" si="239"/>
        <v/>
      </c>
      <c r="BO151" s="64" t="str">
        <f t="shared" si="246"/>
        <v/>
      </c>
      <c r="BQ151" s="59">
        <v>151.1</v>
      </c>
      <c r="BR151" s="80" t="e">
        <f>IF($CA$2="ja",IF(#REF!="Visueel",#REF!,"data"),#REF!)</f>
        <v>#REF!</v>
      </c>
      <c r="BS151" s="59" t="e">
        <f>#REF!</f>
        <v>#REF!</v>
      </c>
      <c r="BT151" s="56">
        <f t="shared" si="248"/>
        <v>76.099999999999994</v>
      </c>
      <c r="BU151" s="57" t="e">
        <f t="shared" si="189"/>
        <v>#REF!</v>
      </c>
      <c r="BV151" s="56">
        <f>COUNTIF(BU151:BU998,BU151)</f>
        <v>848</v>
      </c>
      <c r="BW151" s="57" t="e">
        <f t="shared" si="257"/>
        <v>#REF!</v>
      </c>
      <c r="BX151" s="57" t="e">
        <f t="shared" si="190"/>
        <v>#REF!</v>
      </c>
    </row>
    <row r="152" spans="1:76" x14ac:dyDescent="0.2">
      <c r="A152" s="73" t="str">
        <f>'124'!F153</f>
        <v>ZX3917</v>
      </c>
      <c r="B152" s="71" t="str">
        <f t="shared" si="240"/>
        <v>-</v>
      </c>
      <c r="C152" s="74" t="str">
        <f t="shared" si="241"/>
        <v>-</v>
      </c>
      <c r="D152" s="74" t="str">
        <f t="shared" si="242"/>
        <v/>
      </c>
      <c r="E152" s="74" t="str">
        <f t="shared" si="191"/>
        <v>-</v>
      </c>
      <c r="F152" s="74" t="str">
        <f t="shared" si="192"/>
        <v/>
      </c>
      <c r="G152" s="74" t="str">
        <f t="shared" si="243"/>
        <v/>
      </c>
      <c r="H152" s="62" t="str">
        <f t="shared" si="244"/>
        <v>ZX39171</v>
      </c>
      <c r="I152" s="62" t="str">
        <f t="shared" si="193"/>
        <v/>
      </c>
      <c r="J152" s="62"/>
      <c r="K152" s="64" t="str">
        <f t="shared" si="194"/>
        <v>ZX39172</v>
      </c>
      <c r="L152" s="64" t="str">
        <f t="shared" si="195"/>
        <v/>
      </c>
      <c r="M152" s="64" t="str">
        <f t="shared" si="245"/>
        <v/>
      </c>
      <c r="N152" s="62" t="str">
        <f t="shared" si="196"/>
        <v>ZX39173</v>
      </c>
      <c r="O152" s="62" t="str">
        <f t="shared" si="197"/>
        <v/>
      </c>
      <c r="P152" s="62" t="str">
        <f t="shared" si="247"/>
        <v/>
      </c>
      <c r="Q152" s="64" t="str">
        <f t="shared" si="198"/>
        <v>ZX39174</v>
      </c>
      <c r="R152" s="64" t="str">
        <f t="shared" si="199"/>
        <v/>
      </c>
      <c r="S152" s="64" t="str">
        <f t="shared" si="249"/>
        <v/>
      </c>
      <c r="T152" s="62" t="str">
        <f t="shared" si="200"/>
        <v>ZX39175</v>
      </c>
      <c r="U152" s="62" t="str">
        <f t="shared" si="201"/>
        <v/>
      </c>
      <c r="V152" s="62" t="str">
        <f t="shared" si="202"/>
        <v/>
      </c>
      <c r="W152" s="64" t="str">
        <f t="shared" si="203"/>
        <v>ZX39176</v>
      </c>
      <c r="X152" s="64" t="str">
        <f t="shared" si="204"/>
        <v/>
      </c>
      <c r="Y152" s="64" t="str">
        <f t="shared" si="250"/>
        <v/>
      </c>
      <c r="Z152" s="62" t="str">
        <f t="shared" si="205"/>
        <v>ZX39177</v>
      </c>
      <c r="AA152" s="62" t="str">
        <f t="shared" si="206"/>
        <v/>
      </c>
      <c r="AB152" s="62" t="str">
        <f t="shared" si="207"/>
        <v/>
      </c>
      <c r="AC152" s="64" t="str">
        <f t="shared" si="208"/>
        <v>ZX39178</v>
      </c>
      <c r="AD152" s="64" t="str">
        <f t="shared" si="209"/>
        <v/>
      </c>
      <c r="AE152" s="64" t="str">
        <f t="shared" si="251"/>
        <v/>
      </c>
      <c r="AF152" s="62" t="str">
        <f t="shared" si="210"/>
        <v>ZX39179</v>
      </c>
      <c r="AG152" s="62" t="str">
        <f t="shared" si="211"/>
        <v/>
      </c>
      <c r="AH152" s="62" t="str">
        <f t="shared" si="212"/>
        <v/>
      </c>
      <c r="AI152" s="64" t="str">
        <f t="shared" si="213"/>
        <v>ZX391710</v>
      </c>
      <c r="AJ152" s="64" t="str">
        <f t="shared" si="214"/>
        <v/>
      </c>
      <c r="AK152" s="64" t="str">
        <f t="shared" si="252"/>
        <v/>
      </c>
      <c r="AL152" s="62" t="str">
        <f t="shared" si="215"/>
        <v>ZX391711</v>
      </c>
      <c r="AM152" s="62" t="str">
        <f t="shared" si="216"/>
        <v/>
      </c>
      <c r="AN152" s="62" t="str">
        <f t="shared" si="217"/>
        <v/>
      </c>
      <c r="AO152" s="64" t="str">
        <f t="shared" si="218"/>
        <v>ZX391712</v>
      </c>
      <c r="AP152" s="64" t="str">
        <f t="shared" si="219"/>
        <v/>
      </c>
      <c r="AQ152" s="64" t="str">
        <f t="shared" si="253"/>
        <v/>
      </c>
      <c r="AR152" s="62" t="str">
        <f t="shared" si="220"/>
        <v>ZX391713</v>
      </c>
      <c r="AS152" s="62" t="str">
        <f t="shared" si="221"/>
        <v/>
      </c>
      <c r="AT152" s="62" t="str">
        <f t="shared" si="222"/>
        <v/>
      </c>
      <c r="AU152" s="64" t="str">
        <f t="shared" si="223"/>
        <v>ZX391714</v>
      </c>
      <c r="AV152" s="64" t="str">
        <f t="shared" si="224"/>
        <v/>
      </c>
      <c r="AW152" s="64" t="str">
        <f t="shared" si="254"/>
        <v/>
      </c>
      <c r="AX152" s="62" t="str">
        <f t="shared" si="225"/>
        <v>ZX391715</v>
      </c>
      <c r="AY152" s="62" t="str">
        <f t="shared" si="226"/>
        <v/>
      </c>
      <c r="AZ152" s="62" t="str">
        <f t="shared" si="227"/>
        <v/>
      </c>
      <c r="BA152" s="64" t="str">
        <f t="shared" si="228"/>
        <v>ZX391716</v>
      </c>
      <c r="BB152" s="64" t="str">
        <f t="shared" si="229"/>
        <v/>
      </c>
      <c r="BC152" s="64" t="str">
        <f t="shared" si="255"/>
        <v/>
      </c>
      <c r="BD152" s="62" t="str">
        <f t="shared" si="230"/>
        <v>ZX391717</v>
      </c>
      <c r="BE152" s="62" t="str">
        <f t="shared" si="231"/>
        <v/>
      </c>
      <c r="BF152" s="62" t="str">
        <f t="shared" si="232"/>
        <v/>
      </c>
      <c r="BG152" s="64" t="str">
        <f t="shared" si="233"/>
        <v>ZX391718</v>
      </c>
      <c r="BH152" s="64" t="str">
        <f t="shared" si="234"/>
        <v/>
      </c>
      <c r="BI152" s="64" t="str">
        <f t="shared" si="256"/>
        <v/>
      </c>
      <c r="BJ152" s="62" t="str">
        <f t="shared" si="235"/>
        <v>ZX391719</v>
      </c>
      <c r="BK152" s="62" t="str">
        <f t="shared" si="236"/>
        <v/>
      </c>
      <c r="BL152" s="62" t="str">
        <f t="shared" si="237"/>
        <v/>
      </c>
      <c r="BM152" s="64" t="str">
        <f t="shared" si="238"/>
        <v>ZX391720</v>
      </c>
      <c r="BN152" s="64" t="str">
        <f t="shared" si="239"/>
        <v/>
      </c>
      <c r="BO152" s="64" t="str">
        <f t="shared" si="246"/>
        <v/>
      </c>
      <c r="BQ152" s="59">
        <v>152.1</v>
      </c>
      <c r="BR152" s="80" t="e">
        <f>IF($CA$2="ja",IF(#REF!="Visueel",#REF!,"data"),#REF!)</f>
        <v>#REF!</v>
      </c>
      <c r="BS152" s="59" t="e">
        <f>#REF!</f>
        <v>#REF!</v>
      </c>
      <c r="BT152" s="56">
        <f t="shared" si="248"/>
        <v>76.2</v>
      </c>
      <c r="BU152" s="57" t="e">
        <f t="shared" si="189"/>
        <v>#REF!</v>
      </c>
      <c r="BV152" s="56">
        <f>COUNTIF(BU152:BU998,BU152)</f>
        <v>847</v>
      </c>
      <c r="BW152" s="57" t="e">
        <f t="shared" si="257"/>
        <v>#REF!</v>
      </c>
      <c r="BX152" s="57" t="e">
        <f t="shared" si="190"/>
        <v>#REF!</v>
      </c>
    </row>
    <row r="153" spans="1:76" x14ac:dyDescent="0.2">
      <c r="A153" s="73" t="str">
        <f>'124'!F154</f>
        <v>ZX3918</v>
      </c>
      <c r="B153" s="71" t="str">
        <f t="shared" si="240"/>
        <v>-</v>
      </c>
      <c r="C153" s="74" t="str">
        <f t="shared" si="241"/>
        <v>-</v>
      </c>
      <c r="D153" s="74" t="str">
        <f t="shared" si="242"/>
        <v/>
      </c>
      <c r="E153" s="74" t="str">
        <f t="shared" si="191"/>
        <v>-</v>
      </c>
      <c r="F153" s="74" t="str">
        <f t="shared" si="192"/>
        <v/>
      </c>
      <c r="G153" s="74" t="str">
        <f t="shared" si="243"/>
        <v/>
      </c>
      <c r="H153" s="62" t="str">
        <f t="shared" si="244"/>
        <v>ZX39181</v>
      </c>
      <c r="I153" s="62" t="str">
        <f t="shared" si="193"/>
        <v/>
      </c>
      <c r="J153" s="62"/>
      <c r="K153" s="64" t="str">
        <f t="shared" si="194"/>
        <v>ZX39182</v>
      </c>
      <c r="L153" s="64" t="str">
        <f t="shared" si="195"/>
        <v/>
      </c>
      <c r="M153" s="64" t="str">
        <f t="shared" si="245"/>
        <v/>
      </c>
      <c r="N153" s="62" t="str">
        <f t="shared" si="196"/>
        <v>ZX39183</v>
      </c>
      <c r="O153" s="62" t="str">
        <f t="shared" si="197"/>
        <v/>
      </c>
      <c r="P153" s="62" t="str">
        <f t="shared" si="247"/>
        <v/>
      </c>
      <c r="Q153" s="64" t="str">
        <f t="shared" si="198"/>
        <v>ZX39184</v>
      </c>
      <c r="R153" s="64" t="str">
        <f t="shared" si="199"/>
        <v/>
      </c>
      <c r="S153" s="64" t="str">
        <f t="shared" si="249"/>
        <v/>
      </c>
      <c r="T153" s="62" t="str">
        <f t="shared" si="200"/>
        <v>ZX39185</v>
      </c>
      <c r="U153" s="62" t="str">
        <f t="shared" si="201"/>
        <v/>
      </c>
      <c r="V153" s="62" t="str">
        <f t="shared" si="202"/>
        <v/>
      </c>
      <c r="W153" s="64" t="str">
        <f t="shared" si="203"/>
        <v>ZX39186</v>
      </c>
      <c r="X153" s="64" t="str">
        <f t="shared" si="204"/>
        <v/>
      </c>
      <c r="Y153" s="64" t="str">
        <f t="shared" si="250"/>
        <v/>
      </c>
      <c r="Z153" s="62" t="str">
        <f t="shared" si="205"/>
        <v>ZX39187</v>
      </c>
      <c r="AA153" s="62" t="str">
        <f t="shared" si="206"/>
        <v/>
      </c>
      <c r="AB153" s="62" t="str">
        <f t="shared" si="207"/>
        <v/>
      </c>
      <c r="AC153" s="64" t="str">
        <f t="shared" si="208"/>
        <v>ZX39188</v>
      </c>
      <c r="AD153" s="64" t="str">
        <f t="shared" si="209"/>
        <v/>
      </c>
      <c r="AE153" s="64" t="str">
        <f t="shared" si="251"/>
        <v/>
      </c>
      <c r="AF153" s="62" t="str">
        <f t="shared" si="210"/>
        <v>ZX39189</v>
      </c>
      <c r="AG153" s="62" t="str">
        <f t="shared" si="211"/>
        <v/>
      </c>
      <c r="AH153" s="62" t="str">
        <f t="shared" si="212"/>
        <v/>
      </c>
      <c r="AI153" s="64" t="str">
        <f t="shared" si="213"/>
        <v>ZX391810</v>
      </c>
      <c r="AJ153" s="64" t="str">
        <f t="shared" si="214"/>
        <v/>
      </c>
      <c r="AK153" s="64" t="str">
        <f t="shared" si="252"/>
        <v/>
      </c>
      <c r="AL153" s="62" t="str">
        <f t="shared" si="215"/>
        <v>ZX391811</v>
      </c>
      <c r="AM153" s="62" t="str">
        <f t="shared" si="216"/>
        <v/>
      </c>
      <c r="AN153" s="62" t="str">
        <f t="shared" si="217"/>
        <v/>
      </c>
      <c r="AO153" s="64" t="str">
        <f t="shared" si="218"/>
        <v>ZX391812</v>
      </c>
      <c r="AP153" s="64" t="str">
        <f t="shared" si="219"/>
        <v/>
      </c>
      <c r="AQ153" s="64" t="str">
        <f t="shared" si="253"/>
        <v/>
      </c>
      <c r="AR153" s="62" t="str">
        <f t="shared" si="220"/>
        <v>ZX391813</v>
      </c>
      <c r="AS153" s="62" t="str">
        <f t="shared" si="221"/>
        <v/>
      </c>
      <c r="AT153" s="62" t="str">
        <f t="shared" si="222"/>
        <v/>
      </c>
      <c r="AU153" s="64" t="str">
        <f t="shared" si="223"/>
        <v>ZX391814</v>
      </c>
      <c r="AV153" s="64" t="str">
        <f t="shared" si="224"/>
        <v/>
      </c>
      <c r="AW153" s="64" t="str">
        <f t="shared" si="254"/>
        <v/>
      </c>
      <c r="AX153" s="62" t="str">
        <f t="shared" si="225"/>
        <v>ZX391815</v>
      </c>
      <c r="AY153" s="62" t="str">
        <f t="shared" si="226"/>
        <v/>
      </c>
      <c r="AZ153" s="62" t="str">
        <f t="shared" si="227"/>
        <v/>
      </c>
      <c r="BA153" s="64" t="str">
        <f t="shared" si="228"/>
        <v>ZX391816</v>
      </c>
      <c r="BB153" s="64" t="str">
        <f t="shared" si="229"/>
        <v/>
      </c>
      <c r="BC153" s="64" t="str">
        <f t="shared" si="255"/>
        <v/>
      </c>
      <c r="BD153" s="62" t="str">
        <f t="shared" si="230"/>
        <v>ZX391817</v>
      </c>
      <c r="BE153" s="62" t="str">
        <f t="shared" si="231"/>
        <v/>
      </c>
      <c r="BF153" s="62" t="str">
        <f t="shared" si="232"/>
        <v/>
      </c>
      <c r="BG153" s="64" t="str">
        <f t="shared" si="233"/>
        <v>ZX391818</v>
      </c>
      <c r="BH153" s="64" t="str">
        <f t="shared" si="234"/>
        <v/>
      </c>
      <c r="BI153" s="64" t="str">
        <f t="shared" si="256"/>
        <v/>
      </c>
      <c r="BJ153" s="62" t="str">
        <f t="shared" si="235"/>
        <v>ZX391819</v>
      </c>
      <c r="BK153" s="62" t="str">
        <f t="shared" si="236"/>
        <v/>
      </c>
      <c r="BL153" s="62" t="str">
        <f t="shared" si="237"/>
        <v/>
      </c>
      <c r="BM153" s="64" t="str">
        <f t="shared" si="238"/>
        <v>ZX391820</v>
      </c>
      <c r="BN153" s="64" t="str">
        <f t="shared" si="239"/>
        <v/>
      </c>
      <c r="BO153" s="64" t="str">
        <f t="shared" si="246"/>
        <v/>
      </c>
      <c r="BQ153" s="59">
        <v>153.1</v>
      </c>
      <c r="BR153" s="80" t="e">
        <f>IF($CA$2="ja",IF(#REF!="Visueel",#REF!,"data"),#REF!)</f>
        <v>#REF!</v>
      </c>
      <c r="BS153" s="59" t="e">
        <f>#REF!</f>
        <v>#REF!</v>
      </c>
      <c r="BT153" s="56">
        <f t="shared" si="248"/>
        <v>77.099999999999994</v>
      </c>
      <c r="BU153" s="57" t="e">
        <f t="shared" si="189"/>
        <v>#REF!</v>
      </c>
      <c r="BV153" s="56">
        <f>COUNTIF(BU153:BU998,BU153)</f>
        <v>846</v>
      </c>
      <c r="BW153" s="57" t="e">
        <f t="shared" si="257"/>
        <v>#REF!</v>
      </c>
      <c r="BX153" s="57" t="e">
        <f t="shared" si="190"/>
        <v>#REF!</v>
      </c>
    </row>
    <row r="154" spans="1:76" x14ac:dyDescent="0.2">
      <c r="A154" s="73" t="str">
        <f>'124'!F155</f>
        <v>ZX3919</v>
      </c>
      <c r="B154" s="71" t="str">
        <f t="shared" si="240"/>
        <v>-</v>
      </c>
      <c r="C154" s="74" t="str">
        <f t="shared" si="241"/>
        <v>-</v>
      </c>
      <c r="D154" s="74" t="str">
        <f t="shared" si="242"/>
        <v/>
      </c>
      <c r="E154" s="74" t="str">
        <f t="shared" si="191"/>
        <v>-</v>
      </c>
      <c r="F154" s="74" t="str">
        <f t="shared" si="192"/>
        <v/>
      </c>
      <c r="G154" s="74" t="str">
        <f t="shared" si="243"/>
        <v/>
      </c>
      <c r="H154" s="62" t="str">
        <f t="shared" si="244"/>
        <v>ZX39191</v>
      </c>
      <c r="I154" s="62" t="str">
        <f t="shared" si="193"/>
        <v/>
      </c>
      <c r="J154" s="62"/>
      <c r="K154" s="64" t="str">
        <f t="shared" si="194"/>
        <v>ZX39192</v>
      </c>
      <c r="L154" s="64" t="str">
        <f t="shared" si="195"/>
        <v/>
      </c>
      <c r="M154" s="64" t="str">
        <f t="shared" si="245"/>
        <v/>
      </c>
      <c r="N154" s="62" t="str">
        <f t="shared" si="196"/>
        <v>ZX39193</v>
      </c>
      <c r="O154" s="62" t="str">
        <f t="shared" si="197"/>
        <v/>
      </c>
      <c r="P154" s="62" t="str">
        <f t="shared" si="247"/>
        <v/>
      </c>
      <c r="Q154" s="64" t="str">
        <f t="shared" si="198"/>
        <v>ZX39194</v>
      </c>
      <c r="R154" s="64" t="str">
        <f t="shared" si="199"/>
        <v/>
      </c>
      <c r="S154" s="64" t="str">
        <f t="shared" si="249"/>
        <v/>
      </c>
      <c r="T154" s="62" t="str">
        <f t="shared" si="200"/>
        <v>ZX39195</v>
      </c>
      <c r="U154" s="62" t="str">
        <f t="shared" si="201"/>
        <v/>
      </c>
      <c r="V154" s="62" t="str">
        <f t="shared" si="202"/>
        <v/>
      </c>
      <c r="W154" s="64" t="str">
        <f t="shared" si="203"/>
        <v>ZX39196</v>
      </c>
      <c r="X154" s="64" t="str">
        <f t="shared" si="204"/>
        <v/>
      </c>
      <c r="Y154" s="64" t="str">
        <f t="shared" si="250"/>
        <v/>
      </c>
      <c r="Z154" s="62" t="str">
        <f t="shared" si="205"/>
        <v>ZX39197</v>
      </c>
      <c r="AA154" s="62" t="str">
        <f t="shared" si="206"/>
        <v/>
      </c>
      <c r="AB154" s="62" t="str">
        <f t="shared" si="207"/>
        <v/>
      </c>
      <c r="AC154" s="64" t="str">
        <f t="shared" si="208"/>
        <v>ZX39198</v>
      </c>
      <c r="AD154" s="64" t="str">
        <f t="shared" si="209"/>
        <v/>
      </c>
      <c r="AE154" s="64" t="str">
        <f t="shared" si="251"/>
        <v/>
      </c>
      <c r="AF154" s="62" t="str">
        <f t="shared" si="210"/>
        <v>ZX39199</v>
      </c>
      <c r="AG154" s="62" t="str">
        <f t="shared" si="211"/>
        <v/>
      </c>
      <c r="AH154" s="62" t="str">
        <f t="shared" si="212"/>
        <v/>
      </c>
      <c r="AI154" s="64" t="str">
        <f t="shared" si="213"/>
        <v>ZX391910</v>
      </c>
      <c r="AJ154" s="64" t="str">
        <f t="shared" si="214"/>
        <v/>
      </c>
      <c r="AK154" s="64" t="str">
        <f t="shared" si="252"/>
        <v/>
      </c>
      <c r="AL154" s="62" t="str">
        <f t="shared" si="215"/>
        <v>ZX391911</v>
      </c>
      <c r="AM154" s="62" t="str">
        <f t="shared" si="216"/>
        <v/>
      </c>
      <c r="AN154" s="62" t="str">
        <f t="shared" si="217"/>
        <v/>
      </c>
      <c r="AO154" s="64" t="str">
        <f t="shared" si="218"/>
        <v>ZX391912</v>
      </c>
      <c r="AP154" s="64" t="str">
        <f t="shared" si="219"/>
        <v/>
      </c>
      <c r="AQ154" s="64" t="str">
        <f t="shared" si="253"/>
        <v/>
      </c>
      <c r="AR154" s="62" t="str">
        <f t="shared" si="220"/>
        <v>ZX391913</v>
      </c>
      <c r="AS154" s="62" t="str">
        <f t="shared" si="221"/>
        <v/>
      </c>
      <c r="AT154" s="62" t="str">
        <f t="shared" si="222"/>
        <v/>
      </c>
      <c r="AU154" s="64" t="str">
        <f t="shared" si="223"/>
        <v>ZX391914</v>
      </c>
      <c r="AV154" s="64" t="str">
        <f t="shared" si="224"/>
        <v/>
      </c>
      <c r="AW154" s="64" t="str">
        <f t="shared" si="254"/>
        <v/>
      </c>
      <c r="AX154" s="62" t="str">
        <f t="shared" si="225"/>
        <v>ZX391915</v>
      </c>
      <c r="AY154" s="62" t="str">
        <f t="shared" si="226"/>
        <v/>
      </c>
      <c r="AZ154" s="62" t="str">
        <f t="shared" si="227"/>
        <v/>
      </c>
      <c r="BA154" s="64" t="str">
        <f t="shared" si="228"/>
        <v>ZX391916</v>
      </c>
      <c r="BB154" s="64" t="str">
        <f t="shared" si="229"/>
        <v/>
      </c>
      <c r="BC154" s="64" t="str">
        <f t="shared" si="255"/>
        <v/>
      </c>
      <c r="BD154" s="62" t="str">
        <f t="shared" si="230"/>
        <v>ZX391917</v>
      </c>
      <c r="BE154" s="62" t="str">
        <f t="shared" si="231"/>
        <v/>
      </c>
      <c r="BF154" s="62" t="str">
        <f t="shared" si="232"/>
        <v/>
      </c>
      <c r="BG154" s="64" t="str">
        <f t="shared" si="233"/>
        <v>ZX391918</v>
      </c>
      <c r="BH154" s="64" t="str">
        <f t="shared" si="234"/>
        <v/>
      </c>
      <c r="BI154" s="64" t="str">
        <f t="shared" si="256"/>
        <v/>
      </c>
      <c r="BJ154" s="62" t="str">
        <f t="shared" si="235"/>
        <v>ZX391919</v>
      </c>
      <c r="BK154" s="62" t="str">
        <f t="shared" si="236"/>
        <v/>
      </c>
      <c r="BL154" s="62" t="str">
        <f t="shared" si="237"/>
        <v/>
      </c>
      <c r="BM154" s="64" t="str">
        <f t="shared" si="238"/>
        <v>ZX391920</v>
      </c>
      <c r="BN154" s="64" t="str">
        <f t="shared" si="239"/>
        <v/>
      </c>
      <c r="BO154" s="64" t="str">
        <f t="shared" si="246"/>
        <v/>
      </c>
      <c r="BQ154" s="59">
        <v>154.1</v>
      </c>
      <c r="BR154" s="80" t="e">
        <f>IF($CA$2="ja",IF(#REF!="Visueel",#REF!,"data"),#REF!)</f>
        <v>#REF!</v>
      </c>
      <c r="BS154" s="59" t="e">
        <f>#REF!</f>
        <v>#REF!</v>
      </c>
      <c r="BT154" s="56">
        <f t="shared" si="248"/>
        <v>77.2</v>
      </c>
      <c r="BU154" s="57" t="e">
        <f t="shared" si="189"/>
        <v>#REF!</v>
      </c>
      <c r="BV154" s="56">
        <f>COUNTIF(BU154:BU998,BU154)</f>
        <v>845</v>
      </c>
      <c r="BW154" s="57" t="e">
        <f t="shared" si="257"/>
        <v>#REF!</v>
      </c>
      <c r="BX154" s="57" t="e">
        <f t="shared" si="190"/>
        <v>#REF!</v>
      </c>
    </row>
    <row r="155" spans="1:76" x14ac:dyDescent="0.2">
      <c r="A155" s="73" t="str">
        <f>'124'!F156</f>
        <v>ZX3920</v>
      </c>
      <c r="B155" s="71" t="str">
        <f t="shared" si="240"/>
        <v>-</v>
      </c>
      <c r="C155" s="74" t="str">
        <f t="shared" si="241"/>
        <v>-</v>
      </c>
      <c r="D155" s="74" t="str">
        <f t="shared" si="242"/>
        <v/>
      </c>
      <c r="E155" s="74" t="str">
        <f t="shared" si="191"/>
        <v>-</v>
      </c>
      <c r="F155" s="74" t="str">
        <f t="shared" si="192"/>
        <v/>
      </c>
      <c r="G155" s="74" t="str">
        <f t="shared" si="243"/>
        <v/>
      </c>
      <c r="H155" s="62" t="str">
        <f t="shared" si="244"/>
        <v>ZX39201</v>
      </c>
      <c r="I155" s="62" t="str">
        <f t="shared" si="193"/>
        <v/>
      </c>
      <c r="J155" s="62"/>
      <c r="K155" s="64" t="str">
        <f t="shared" si="194"/>
        <v>ZX39202</v>
      </c>
      <c r="L155" s="64" t="str">
        <f t="shared" si="195"/>
        <v/>
      </c>
      <c r="M155" s="64" t="str">
        <f t="shared" si="245"/>
        <v/>
      </c>
      <c r="N155" s="62" t="str">
        <f t="shared" si="196"/>
        <v>ZX39203</v>
      </c>
      <c r="O155" s="62" t="str">
        <f t="shared" si="197"/>
        <v/>
      </c>
      <c r="P155" s="62" t="str">
        <f t="shared" si="247"/>
        <v/>
      </c>
      <c r="Q155" s="64" t="str">
        <f t="shared" si="198"/>
        <v>ZX39204</v>
      </c>
      <c r="R155" s="64" t="str">
        <f t="shared" si="199"/>
        <v/>
      </c>
      <c r="S155" s="64" t="str">
        <f t="shared" si="249"/>
        <v/>
      </c>
      <c r="T155" s="62" t="str">
        <f t="shared" si="200"/>
        <v>ZX39205</v>
      </c>
      <c r="U155" s="62" t="str">
        <f t="shared" si="201"/>
        <v/>
      </c>
      <c r="V155" s="62" t="str">
        <f t="shared" si="202"/>
        <v/>
      </c>
      <c r="W155" s="64" t="str">
        <f t="shared" si="203"/>
        <v>ZX39206</v>
      </c>
      <c r="X155" s="64" t="str">
        <f t="shared" si="204"/>
        <v/>
      </c>
      <c r="Y155" s="64" t="str">
        <f t="shared" si="250"/>
        <v/>
      </c>
      <c r="Z155" s="62" t="str">
        <f t="shared" si="205"/>
        <v>ZX39207</v>
      </c>
      <c r="AA155" s="62" t="str">
        <f t="shared" si="206"/>
        <v/>
      </c>
      <c r="AB155" s="62" t="str">
        <f t="shared" si="207"/>
        <v/>
      </c>
      <c r="AC155" s="64" t="str">
        <f t="shared" si="208"/>
        <v>ZX39208</v>
      </c>
      <c r="AD155" s="64" t="str">
        <f t="shared" si="209"/>
        <v/>
      </c>
      <c r="AE155" s="64" t="str">
        <f t="shared" si="251"/>
        <v/>
      </c>
      <c r="AF155" s="62" t="str">
        <f t="shared" si="210"/>
        <v>ZX39209</v>
      </c>
      <c r="AG155" s="62" t="str">
        <f t="shared" si="211"/>
        <v/>
      </c>
      <c r="AH155" s="62" t="str">
        <f t="shared" si="212"/>
        <v/>
      </c>
      <c r="AI155" s="64" t="str">
        <f t="shared" si="213"/>
        <v>ZX392010</v>
      </c>
      <c r="AJ155" s="64" t="str">
        <f t="shared" si="214"/>
        <v/>
      </c>
      <c r="AK155" s="64" t="str">
        <f t="shared" si="252"/>
        <v/>
      </c>
      <c r="AL155" s="62" t="str">
        <f t="shared" si="215"/>
        <v>ZX392011</v>
      </c>
      <c r="AM155" s="62" t="str">
        <f t="shared" si="216"/>
        <v/>
      </c>
      <c r="AN155" s="62" t="str">
        <f t="shared" si="217"/>
        <v/>
      </c>
      <c r="AO155" s="64" t="str">
        <f t="shared" si="218"/>
        <v>ZX392012</v>
      </c>
      <c r="AP155" s="64" t="str">
        <f t="shared" si="219"/>
        <v/>
      </c>
      <c r="AQ155" s="64" t="str">
        <f t="shared" si="253"/>
        <v/>
      </c>
      <c r="AR155" s="62" t="str">
        <f t="shared" si="220"/>
        <v>ZX392013</v>
      </c>
      <c r="AS155" s="62" t="str">
        <f t="shared" si="221"/>
        <v/>
      </c>
      <c r="AT155" s="62" t="str">
        <f t="shared" si="222"/>
        <v/>
      </c>
      <c r="AU155" s="64" t="str">
        <f t="shared" si="223"/>
        <v>ZX392014</v>
      </c>
      <c r="AV155" s="64" t="str">
        <f t="shared" si="224"/>
        <v/>
      </c>
      <c r="AW155" s="64" t="str">
        <f t="shared" si="254"/>
        <v/>
      </c>
      <c r="AX155" s="62" t="str">
        <f t="shared" si="225"/>
        <v>ZX392015</v>
      </c>
      <c r="AY155" s="62" t="str">
        <f t="shared" si="226"/>
        <v/>
      </c>
      <c r="AZ155" s="62" t="str">
        <f t="shared" si="227"/>
        <v/>
      </c>
      <c r="BA155" s="64" t="str">
        <f t="shared" si="228"/>
        <v>ZX392016</v>
      </c>
      <c r="BB155" s="64" t="str">
        <f t="shared" si="229"/>
        <v/>
      </c>
      <c r="BC155" s="64" t="str">
        <f t="shared" si="255"/>
        <v/>
      </c>
      <c r="BD155" s="62" t="str">
        <f t="shared" si="230"/>
        <v>ZX392017</v>
      </c>
      <c r="BE155" s="62" t="str">
        <f t="shared" si="231"/>
        <v/>
      </c>
      <c r="BF155" s="62" t="str">
        <f t="shared" si="232"/>
        <v/>
      </c>
      <c r="BG155" s="64" t="str">
        <f t="shared" si="233"/>
        <v>ZX392018</v>
      </c>
      <c r="BH155" s="64" t="str">
        <f t="shared" si="234"/>
        <v/>
      </c>
      <c r="BI155" s="64" t="str">
        <f t="shared" si="256"/>
        <v/>
      </c>
      <c r="BJ155" s="62" t="str">
        <f t="shared" si="235"/>
        <v>ZX392019</v>
      </c>
      <c r="BK155" s="62" t="str">
        <f t="shared" si="236"/>
        <v/>
      </c>
      <c r="BL155" s="62" t="str">
        <f t="shared" si="237"/>
        <v/>
      </c>
      <c r="BM155" s="64" t="str">
        <f t="shared" si="238"/>
        <v>ZX392020</v>
      </c>
      <c r="BN155" s="64" t="str">
        <f t="shared" si="239"/>
        <v/>
      </c>
      <c r="BO155" s="64" t="str">
        <f t="shared" si="246"/>
        <v/>
      </c>
      <c r="BQ155" s="59">
        <v>155.1</v>
      </c>
      <c r="BR155" s="80" t="e">
        <f>IF($CA$2="ja",IF(#REF!="Visueel",#REF!,"data"),#REF!)</f>
        <v>#REF!</v>
      </c>
      <c r="BS155" s="59" t="e">
        <f>#REF!</f>
        <v>#REF!</v>
      </c>
      <c r="BT155" s="56">
        <f t="shared" si="248"/>
        <v>78.099999999999994</v>
      </c>
      <c r="BU155" s="57" t="e">
        <f t="shared" si="189"/>
        <v>#REF!</v>
      </c>
      <c r="BV155" s="56">
        <f>COUNTIF(BU155:BU998,BU155)</f>
        <v>844</v>
      </c>
      <c r="BW155" s="57" t="e">
        <f t="shared" si="257"/>
        <v>#REF!</v>
      </c>
      <c r="BX155" s="57" t="e">
        <f t="shared" si="190"/>
        <v>#REF!</v>
      </c>
    </row>
    <row r="156" spans="1:76" x14ac:dyDescent="0.2">
      <c r="A156" s="73" t="str">
        <f>'124'!F157</f>
        <v>ZX3921</v>
      </c>
      <c r="B156" s="71" t="str">
        <f t="shared" si="240"/>
        <v>-</v>
      </c>
      <c r="C156" s="74" t="str">
        <f t="shared" si="241"/>
        <v>-</v>
      </c>
      <c r="D156" s="74" t="str">
        <f t="shared" si="242"/>
        <v/>
      </c>
      <c r="E156" s="74" t="str">
        <f t="shared" si="191"/>
        <v>-</v>
      </c>
      <c r="F156" s="74" t="str">
        <f t="shared" si="192"/>
        <v/>
      </c>
      <c r="G156" s="74" t="str">
        <f t="shared" si="243"/>
        <v/>
      </c>
      <c r="H156" s="62" t="str">
        <f t="shared" si="244"/>
        <v>ZX39211</v>
      </c>
      <c r="I156" s="62" t="str">
        <f t="shared" si="193"/>
        <v/>
      </c>
      <c r="J156" s="62"/>
      <c r="K156" s="64" t="str">
        <f t="shared" si="194"/>
        <v>ZX39212</v>
      </c>
      <c r="L156" s="64" t="str">
        <f t="shared" si="195"/>
        <v/>
      </c>
      <c r="M156" s="64" t="str">
        <f t="shared" si="245"/>
        <v/>
      </c>
      <c r="N156" s="62" t="str">
        <f t="shared" si="196"/>
        <v>ZX39213</v>
      </c>
      <c r="O156" s="62" t="str">
        <f t="shared" si="197"/>
        <v/>
      </c>
      <c r="P156" s="62" t="str">
        <f t="shared" si="247"/>
        <v/>
      </c>
      <c r="Q156" s="64" t="str">
        <f t="shared" si="198"/>
        <v>ZX39214</v>
      </c>
      <c r="R156" s="64" t="str">
        <f t="shared" si="199"/>
        <v/>
      </c>
      <c r="S156" s="64" t="str">
        <f t="shared" si="249"/>
        <v/>
      </c>
      <c r="T156" s="62" t="str">
        <f t="shared" si="200"/>
        <v>ZX39215</v>
      </c>
      <c r="U156" s="62" t="str">
        <f t="shared" si="201"/>
        <v/>
      </c>
      <c r="V156" s="62" t="str">
        <f t="shared" si="202"/>
        <v/>
      </c>
      <c r="W156" s="64" t="str">
        <f t="shared" si="203"/>
        <v>ZX39216</v>
      </c>
      <c r="X156" s="64" t="str">
        <f t="shared" si="204"/>
        <v/>
      </c>
      <c r="Y156" s="64" t="str">
        <f t="shared" si="250"/>
        <v/>
      </c>
      <c r="Z156" s="62" t="str">
        <f t="shared" si="205"/>
        <v>ZX39217</v>
      </c>
      <c r="AA156" s="62" t="str">
        <f t="shared" si="206"/>
        <v/>
      </c>
      <c r="AB156" s="62" t="str">
        <f t="shared" si="207"/>
        <v/>
      </c>
      <c r="AC156" s="64" t="str">
        <f t="shared" si="208"/>
        <v>ZX39218</v>
      </c>
      <c r="AD156" s="64" t="str">
        <f t="shared" si="209"/>
        <v/>
      </c>
      <c r="AE156" s="64" t="str">
        <f t="shared" si="251"/>
        <v/>
      </c>
      <c r="AF156" s="62" t="str">
        <f t="shared" si="210"/>
        <v>ZX39219</v>
      </c>
      <c r="AG156" s="62" t="str">
        <f t="shared" si="211"/>
        <v/>
      </c>
      <c r="AH156" s="62" t="str">
        <f t="shared" si="212"/>
        <v/>
      </c>
      <c r="AI156" s="64" t="str">
        <f t="shared" si="213"/>
        <v>ZX392110</v>
      </c>
      <c r="AJ156" s="64" t="str">
        <f t="shared" si="214"/>
        <v/>
      </c>
      <c r="AK156" s="64" t="str">
        <f t="shared" si="252"/>
        <v/>
      </c>
      <c r="AL156" s="62" t="str">
        <f t="shared" si="215"/>
        <v>ZX392111</v>
      </c>
      <c r="AM156" s="62" t="str">
        <f t="shared" si="216"/>
        <v/>
      </c>
      <c r="AN156" s="62" t="str">
        <f t="shared" si="217"/>
        <v/>
      </c>
      <c r="AO156" s="64" t="str">
        <f t="shared" si="218"/>
        <v>ZX392112</v>
      </c>
      <c r="AP156" s="64" t="str">
        <f t="shared" si="219"/>
        <v/>
      </c>
      <c r="AQ156" s="64" t="str">
        <f t="shared" si="253"/>
        <v/>
      </c>
      <c r="AR156" s="62" t="str">
        <f t="shared" si="220"/>
        <v>ZX392113</v>
      </c>
      <c r="AS156" s="62" t="str">
        <f t="shared" si="221"/>
        <v/>
      </c>
      <c r="AT156" s="62" t="str">
        <f t="shared" si="222"/>
        <v/>
      </c>
      <c r="AU156" s="64" t="str">
        <f t="shared" si="223"/>
        <v>ZX392114</v>
      </c>
      <c r="AV156" s="64" t="str">
        <f t="shared" si="224"/>
        <v/>
      </c>
      <c r="AW156" s="64" t="str">
        <f t="shared" si="254"/>
        <v/>
      </c>
      <c r="AX156" s="62" t="str">
        <f t="shared" si="225"/>
        <v>ZX392115</v>
      </c>
      <c r="AY156" s="62" t="str">
        <f t="shared" si="226"/>
        <v/>
      </c>
      <c r="AZ156" s="62" t="str">
        <f t="shared" si="227"/>
        <v/>
      </c>
      <c r="BA156" s="64" t="str">
        <f t="shared" si="228"/>
        <v>ZX392116</v>
      </c>
      <c r="BB156" s="64" t="str">
        <f t="shared" si="229"/>
        <v/>
      </c>
      <c r="BC156" s="64" t="str">
        <f t="shared" si="255"/>
        <v/>
      </c>
      <c r="BD156" s="62" t="str">
        <f t="shared" si="230"/>
        <v>ZX392117</v>
      </c>
      <c r="BE156" s="62" t="str">
        <f t="shared" si="231"/>
        <v/>
      </c>
      <c r="BF156" s="62" t="str">
        <f t="shared" si="232"/>
        <v/>
      </c>
      <c r="BG156" s="64" t="str">
        <f t="shared" si="233"/>
        <v>ZX392118</v>
      </c>
      <c r="BH156" s="64" t="str">
        <f t="shared" si="234"/>
        <v/>
      </c>
      <c r="BI156" s="64" t="str">
        <f t="shared" si="256"/>
        <v/>
      </c>
      <c r="BJ156" s="62" t="str">
        <f t="shared" si="235"/>
        <v>ZX392119</v>
      </c>
      <c r="BK156" s="62" t="str">
        <f t="shared" si="236"/>
        <v/>
      </c>
      <c r="BL156" s="62" t="str">
        <f t="shared" si="237"/>
        <v/>
      </c>
      <c r="BM156" s="64" t="str">
        <f t="shared" si="238"/>
        <v>ZX392120</v>
      </c>
      <c r="BN156" s="64" t="str">
        <f t="shared" si="239"/>
        <v/>
      </c>
      <c r="BO156" s="64" t="str">
        <f t="shared" si="246"/>
        <v/>
      </c>
      <c r="BQ156" s="59">
        <v>156.1</v>
      </c>
      <c r="BR156" s="80" t="e">
        <f>IF($CA$2="ja",IF(#REF!="Visueel",#REF!,"data"),#REF!)</f>
        <v>#REF!</v>
      </c>
      <c r="BS156" s="59" t="e">
        <f>#REF!</f>
        <v>#REF!</v>
      </c>
      <c r="BT156" s="56">
        <f t="shared" si="248"/>
        <v>78.2</v>
      </c>
      <c r="BU156" s="57" t="e">
        <f t="shared" si="189"/>
        <v>#REF!</v>
      </c>
      <c r="BV156" s="56">
        <f>COUNTIF(BU156:BU998,BU156)</f>
        <v>843</v>
      </c>
      <c r="BW156" s="57" t="e">
        <f t="shared" si="257"/>
        <v>#REF!</v>
      </c>
      <c r="BX156" s="57" t="e">
        <f t="shared" si="190"/>
        <v>#REF!</v>
      </c>
    </row>
    <row r="157" spans="1:76" x14ac:dyDescent="0.2">
      <c r="A157" s="73" t="str">
        <f>'124'!F158</f>
        <v>ZX3922</v>
      </c>
      <c r="B157" s="71" t="str">
        <f t="shared" si="240"/>
        <v>-</v>
      </c>
      <c r="C157" s="74" t="str">
        <f t="shared" si="241"/>
        <v>-</v>
      </c>
      <c r="D157" s="74" t="str">
        <f t="shared" si="242"/>
        <v/>
      </c>
      <c r="E157" s="74" t="str">
        <f t="shared" si="191"/>
        <v>-</v>
      </c>
      <c r="F157" s="74" t="str">
        <f t="shared" si="192"/>
        <v/>
      </c>
      <c r="G157" s="74" t="str">
        <f t="shared" si="243"/>
        <v/>
      </c>
      <c r="H157" s="62" t="str">
        <f t="shared" si="244"/>
        <v>ZX39221</v>
      </c>
      <c r="I157" s="62" t="str">
        <f t="shared" si="193"/>
        <v/>
      </c>
      <c r="J157" s="62"/>
      <c r="K157" s="64" t="str">
        <f t="shared" si="194"/>
        <v>ZX39222</v>
      </c>
      <c r="L157" s="64" t="str">
        <f t="shared" si="195"/>
        <v/>
      </c>
      <c r="M157" s="64" t="str">
        <f t="shared" si="245"/>
        <v/>
      </c>
      <c r="N157" s="62" t="str">
        <f t="shared" si="196"/>
        <v>ZX39223</v>
      </c>
      <c r="O157" s="62" t="str">
        <f t="shared" si="197"/>
        <v/>
      </c>
      <c r="P157" s="62" t="str">
        <f t="shared" si="247"/>
        <v/>
      </c>
      <c r="Q157" s="64" t="str">
        <f t="shared" si="198"/>
        <v>ZX39224</v>
      </c>
      <c r="R157" s="64" t="str">
        <f t="shared" si="199"/>
        <v/>
      </c>
      <c r="S157" s="64" t="str">
        <f t="shared" si="249"/>
        <v/>
      </c>
      <c r="T157" s="62" t="str">
        <f t="shared" si="200"/>
        <v>ZX39225</v>
      </c>
      <c r="U157" s="62" t="str">
        <f t="shared" si="201"/>
        <v/>
      </c>
      <c r="V157" s="62" t="str">
        <f t="shared" si="202"/>
        <v/>
      </c>
      <c r="W157" s="64" t="str">
        <f t="shared" si="203"/>
        <v>ZX39226</v>
      </c>
      <c r="X157" s="64" t="str">
        <f t="shared" si="204"/>
        <v/>
      </c>
      <c r="Y157" s="64" t="str">
        <f t="shared" si="250"/>
        <v/>
      </c>
      <c r="Z157" s="62" t="str">
        <f t="shared" si="205"/>
        <v>ZX39227</v>
      </c>
      <c r="AA157" s="62" t="str">
        <f t="shared" si="206"/>
        <v/>
      </c>
      <c r="AB157" s="62" t="str">
        <f t="shared" si="207"/>
        <v/>
      </c>
      <c r="AC157" s="64" t="str">
        <f t="shared" si="208"/>
        <v>ZX39228</v>
      </c>
      <c r="AD157" s="64" t="str">
        <f t="shared" si="209"/>
        <v/>
      </c>
      <c r="AE157" s="64" t="str">
        <f t="shared" si="251"/>
        <v/>
      </c>
      <c r="AF157" s="62" t="str">
        <f t="shared" si="210"/>
        <v>ZX39229</v>
      </c>
      <c r="AG157" s="62" t="str">
        <f t="shared" si="211"/>
        <v/>
      </c>
      <c r="AH157" s="62" t="str">
        <f t="shared" si="212"/>
        <v/>
      </c>
      <c r="AI157" s="64" t="str">
        <f t="shared" si="213"/>
        <v>ZX392210</v>
      </c>
      <c r="AJ157" s="64" t="str">
        <f t="shared" si="214"/>
        <v/>
      </c>
      <c r="AK157" s="64" t="str">
        <f t="shared" si="252"/>
        <v/>
      </c>
      <c r="AL157" s="62" t="str">
        <f t="shared" si="215"/>
        <v>ZX392211</v>
      </c>
      <c r="AM157" s="62" t="str">
        <f t="shared" si="216"/>
        <v/>
      </c>
      <c r="AN157" s="62" t="str">
        <f t="shared" si="217"/>
        <v/>
      </c>
      <c r="AO157" s="64" t="str">
        <f t="shared" si="218"/>
        <v>ZX392212</v>
      </c>
      <c r="AP157" s="64" t="str">
        <f t="shared" si="219"/>
        <v/>
      </c>
      <c r="AQ157" s="64" t="str">
        <f t="shared" si="253"/>
        <v/>
      </c>
      <c r="AR157" s="62" t="str">
        <f t="shared" si="220"/>
        <v>ZX392213</v>
      </c>
      <c r="AS157" s="62" t="str">
        <f t="shared" si="221"/>
        <v/>
      </c>
      <c r="AT157" s="62" t="str">
        <f t="shared" si="222"/>
        <v/>
      </c>
      <c r="AU157" s="64" t="str">
        <f t="shared" si="223"/>
        <v>ZX392214</v>
      </c>
      <c r="AV157" s="64" t="str">
        <f t="shared" si="224"/>
        <v/>
      </c>
      <c r="AW157" s="64" t="str">
        <f t="shared" si="254"/>
        <v/>
      </c>
      <c r="AX157" s="62" t="str">
        <f t="shared" si="225"/>
        <v>ZX392215</v>
      </c>
      <c r="AY157" s="62" t="str">
        <f t="shared" si="226"/>
        <v/>
      </c>
      <c r="AZ157" s="62" t="str">
        <f t="shared" si="227"/>
        <v/>
      </c>
      <c r="BA157" s="64" t="str">
        <f t="shared" si="228"/>
        <v>ZX392216</v>
      </c>
      <c r="BB157" s="64" t="str">
        <f t="shared" si="229"/>
        <v/>
      </c>
      <c r="BC157" s="64" t="str">
        <f t="shared" si="255"/>
        <v/>
      </c>
      <c r="BD157" s="62" t="str">
        <f t="shared" si="230"/>
        <v>ZX392217</v>
      </c>
      <c r="BE157" s="62" t="str">
        <f t="shared" si="231"/>
        <v/>
      </c>
      <c r="BF157" s="62" t="str">
        <f t="shared" si="232"/>
        <v/>
      </c>
      <c r="BG157" s="64" t="str">
        <f t="shared" si="233"/>
        <v>ZX392218</v>
      </c>
      <c r="BH157" s="64" t="str">
        <f t="shared" si="234"/>
        <v/>
      </c>
      <c r="BI157" s="64" t="str">
        <f t="shared" si="256"/>
        <v/>
      </c>
      <c r="BJ157" s="62" t="str">
        <f t="shared" si="235"/>
        <v>ZX392219</v>
      </c>
      <c r="BK157" s="62" t="str">
        <f t="shared" si="236"/>
        <v/>
      </c>
      <c r="BL157" s="62" t="str">
        <f t="shared" si="237"/>
        <v/>
      </c>
      <c r="BM157" s="64" t="str">
        <f t="shared" si="238"/>
        <v>ZX392220</v>
      </c>
      <c r="BN157" s="64" t="str">
        <f t="shared" si="239"/>
        <v/>
      </c>
      <c r="BO157" s="64" t="str">
        <f t="shared" si="246"/>
        <v/>
      </c>
      <c r="BQ157" s="59">
        <v>157.1</v>
      </c>
      <c r="BR157" s="80" t="e">
        <f>IF($CA$2="ja",IF(#REF!="Visueel",#REF!,"data"),#REF!)</f>
        <v>#REF!</v>
      </c>
      <c r="BS157" s="59" t="e">
        <f>#REF!</f>
        <v>#REF!</v>
      </c>
      <c r="BT157" s="56">
        <f t="shared" si="248"/>
        <v>79.099999999999994</v>
      </c>
      <c r="BU157" s="57" t="e">
        <f t="shared" si="189"/>
        <v>#REF!</v>
      </c>
      <c r="BV157" s="56">
        <f>COUNTIF(BU157:BU998,BU157)</f>
        <v>842</v>
      </c>
      <c r="BW157" s="57" t="e">
        <f t="shared" si="257"/>
        <v>#REF!</v>
      </c>
      <c r="BX157" s="57" t="e">
        <f t="shared" si="190"/>
        <v>#REF!</v>
      </c>
    </row>
    <row r="158" spans="1:76" x14ac:dyDescent="0.2">
      <c r="A158" s="73" t="str">
        <f>'124'!F159</f>
        <v>ZX3923</v>
      </c>
      <c r="B158" s="71" t="str">
        <f t="shared" si="240"/>
        <v>-</v>
      </c>
      <c r="C158" s="74" t="str">
        <f t="shared" si="241"/>
        <v>-</v>
      </c>
      <c r="D158" s="74" t="str">
        <f t="shared" si="242"/>
        <v/>
      </c>
      <c r="E158" s="74" t="str">
        <f t="shared" si="191"/>
        <v>-</v>
      </c>
      <c r="F158" s="74" t="str">
        <f t="shared" si="192"/>
        <v/>
      </c>
      <c r="G158" s="74" t="str">
        <f t="shared" si="243"/>
        <v/>
      </c>
      <c r="H158" s="62" t="str">
        <f t="shared" si="244"/>
        <v>ZX39231</v>
      </c>
      <c r="I158" s="62" t="str">
        <f t="shared" si="193"/>
        <v/>
      </c>
      <c r="J158" s="62"/>
      <c r="K158" s="64" t="str">
        <f t="shared" si="194"/>
        <v>ZX39232</v>
      </c>
      <c r="L158" s="64" t="str">
        <f t="shared" si="195"/>
        <v/>
      </c>
      <c r="M158" s="64" t="str">
        <f t="shared" si="245"/>
        <v/>
      </c>
      <c r="N158" s="62" t="str">
        <f t="shared" si="196"/>
        <v>ZX39233</v>
      </c>
      <c r="O158" s="62" t="str">
        <f t="shared" si="197"/>
        <v/>
      </c>
      <c r="P158" s="62" t="str">
        <f t="shared" si="247"/>
        <v/>
      </c>
      <c r="Q158" s="64" t="str">
        <f t="shared" si="198"/>
        <v>ZX39234</v>
      </c>
      <c r="R158" s="64" t="str">
        <f t="shared" si="199"/>
        <v/>
      </c>
      <c r="S158" s="64" t="str">
        <f t="shared" si="249"/>
        <v/>
      </c>
      <c r="T158" s="62" t="str">
        <f t="shared" si="200"/>
        <v>ZX39235</v>
      </c>
      <c r="U158" s="62" t="str">
        <f t="shared" si="201"/>
        <v/>
      </c>
      <c r="V158" s="62" t="str">
        <f t="shared" si="202"/>
        <v/>
      </c>
      <c r="W158" s="64" t="str">
        <f t="shared" si="203"/>
        <v>ZX39236</v>
      </c>
      <c r="X158" s="64" t="str">
        <f t="shared" si="204"/>
        <v/>
      </c>
      <c r="Y158" s="64" t="str">
        <f t="shared" si="250"/>
        <v/>
      </c>
      <c r="Z158" s="62" t="str">
        <f t="shared" si="205"/>
        <v>ZX39237</v>
      </c>
      <c r="AA158" s="62" t="str">
        <f t="shared" si="206"/>
        <v/>
      </c>
      <c r="AB158" s="62" t="str">
        <f t="shared" si="207"/>
        <v/>
      </c>
      <c r="AC158" s="64" t="str">
        <f t="shared" si="208"/>
        <v>ZX39238</v>
      </c>
      <c r="AD158" s="64" t="str">
        <f t="shared" si="209"/>
        <v/>
      </c>
      <c r="AE158" s="64" t="str">
        <f t="shared" si="251"/>
        <v/>
      </c>
      <c r="AF158" s="62" t="str">
        <f t="shared" si="210"/>
        <v>ZX39239</v>
      </c>
      <c r="AG158" s="62" t="str">
        <f t="shared" si="211"/>
        <v/>
      </c>
      <c r="AH158" s="62" t="str">
        <f t="shared" si="212"/>
        <v/>
      </c>
      <c r="AI158" s="64" t="str">
        <f t="shared" si="213"/>
        <v>ZX392310</v>
      </c>
      <c r="AJ158" s="64" t="str">
        <f t="shared" si="214"/>
        <v/>
      </c>
      <c r="AK158" s="64" t="str">
        <f t="shared" si="252"/>
        <v/>
      </c>
      <c r="AL158" s="62" t="str">
        <f t="shared" si="215"/>
        <v>ZX392311</v>
      </c>
      <c r="AM158" s="62" t="str">
        <f t="shared" si="216"/>
        <v/>
      </c>
      <c r="AN158" s="62" t="str">
        <f t="shared" si="217"/>
        <v/>
      </c>
      <c r="AO158" s="64" t="str">
        <f t="shared" si="218"/>
        <v>ZX392312</v>
      </c>
      <c r="AP158" s="64" t="str">
        <f t="shared" si="219"/>
        <v/>
      </c>
      <c r="AQ158" s="64" t="str">
        <f t="shared" si="253"/>
        <v/>
      </c>
      <c r="AR158" s="62" t="str">
        <f t="shared" si="220"/>
        <v>ZX392313</v>
      </c>
      <c r="AS158" s="62" t="str">
        <f t="shared" si="221"/>
        <v/>
      </c>
      <c r="AT158" s="62" t="str">
        <f t="shared" si="222"/>
        <v/>
      </c>
      <c r="AU158" s="64" t="str">
        <f t="shared" si="223"/>
        <v>ZX392314</v>
      </c>
      <c r="AV158" s="64" t="str">
        <f t="shared" si="224"/>
        <v/>
      </c>
      <c r="AW158" s="64" t="str">
        <f t="shared" si="254"/>
        <v/>
      </c>
      <c r="AX158" s="62" t="str">
        <f t="shared" si="225"/>
        <v>ZX392315</v>
      </c>
      <c r="AY158" s="62" t="str">
        <f t="shared" si="226"/>
        <v/>
      </c>
      <c r="AZ158" s="62" t="str">
        <f t="shared" si="227"/>
        <v/>
      </c>
      <c r="BA158" s="64" t="str">
        <f t="shared" si="228"/>
        <v>ZX392316</v>
      </c>
      <c r="BB158" s="64" t="str">
        <f t="shared" si="229"/>
        <v/>
      </c>
      <c r="BC158" s="64" t="str">
        <f t="shared" si="255"/>
        <v/>
      </c>
      <c r="BD158" s="62" t="str">
        <f t="shared" si="230"/>
        <v>ZX392317</v>
      </c>
      <c r="BE158" s="62" t="str">
        <f t="shared" si="231"/>
        <v/>
      </c>
      <c r="BF158" s="62" t="str">
        <f t="shared" si="232"/>
        <v/>
      </c>
      <c r="BG158" s="64" t="str">
        <f t="shared" si="233"/>
        <v>ZX392318</v>
      </c>
      <c r="BH158" s="64" t="str">
        <f t="shared" si="234"/>
        <v/>
      </c>
      <c r="BI158" s="64" t="str">
        <f t="shared" si="256"/>
        <v/>
      </c>
      <c r="BJ158" s="62" t="str">
        <f t="shared" si="235"/>
        <v>ZX392319</v>
      </c>
      <c r="BK158" s="62" t="str">
        <f t="shared" si="236"/>
        <v/>
      </c>
      <c r="BL158" s="62" t="str">
        <f t="shared" si="237"/>
        <v/>
      </c>
      <c r="BM158" s="64" t="str">
        <f t="shared" si="238"/>
        <v>ZX392320</v>
      </c>
      <c r="BN158" s="64" t="str">
        <f t="shared" si="239"/>
        <v/>
      </c>
      <c r="BO158" s="64" t="str">
        <f t="shared" si="246"/>
        <v/>
      </c>
      <c r="BQ158" s="59">
        <v>158.1</v>
      </c>
      <c r="BR158" s="80" t="e">
        <f>IF($CA$2="ja",IF(#REF!="Visueel",#REF!,"data"),#REF!)</f>
        <v>#REF!</v>
      </c>
      <c r="BS158" s="59" t="e">
        <f>#REF!</f>
        <v>#REF!</v>
      </c>
      <c r="BT158" s="56">
        <f t="shared" si="248"/>
        <v>79.2</v>
      </c>
      <c r="BU158" s="57" t="e">
        <f t="shared" si="189"/>
        <v>#REF!</v>
      </c>
      <c r="BV158" s="56">
        <f>COUNTIF(BU158:BU998,BU158)</f>
        <v>841</v>
      </c>
      <c r="BW158" s="57" t="e">
        <f t="shared" si="257"/>
        <v>#REF!</v>
      </c>
      <c r="BX158" s="57" t="e">
        <f t="shared" si="190"/>
        <v>#REF!</v>
      </c>
    </row>
    <row r="159" spans="1:76" x14ac:dyDescent="0.2">
      <c r="A159" s="73" t="str">
        <f>'124'!F160</f>
        <v>ZX3924</v>
      </c>
      <c r="B159" s="71" t="str">
        <f t="shared" si="240"/>
        <v>-</v>
      </c>
      <c r="C159" s="74" t="str">
        <f t="shared" si="241"/>
        <v>-</v>
      </c>
      <c r="D159" s="74" t="str">
        <f t="shared" si="242"/>
        <v/>
      </c>
      <c r="E159" s="74" t="str">
        <f t="shared" si="191"/>
        <v>-</v>
      </c>
      <c r="F159" s="74" t="str">
        <f t="shared" si="192"/>
        <v/>
      </c>
      <c r="G159" s="74" t="str">
        <f t="shared" si="243"/>
        <v/>
      </c>
      <c r="H159" s="62" t="str">
        <f t="shared" si="244"/>
        <v>ZX39241</v>
      </c>
      <c r="I159" s="62" t="str">
        <f t="shared" si="193"/>
        <v/>
      </c>
      <c r="J159" s="62"/>
      <c r="K159" s="64" t="str">
        <f t="shared" si="194"/>
        <v>ZX39242</v>
      </c>
      <c r="L159" s="64" t="str">
        <f t="shared" si="195"/>
        <v/>
      </c>
      <c r="M159" s="64" t="str">
        <f t="shared" si="245"/>
        <v/>
      </c>
      <c r="N159" s="62" t="str">
        <f t="shared" si="196"/>
        <v>ZX39243</v>
      </c>
      <c r="O159" s="62" t="str">
        <f t="shared" si="197"/>
        <v/>
      </c>
      <c r="P159" s="62" t="str">
        <f t="shared" si="247"/>
        <v/>
      </c>
      <c r="Q159" s="64" t="str">
        <f t="shared" si="198"/>
        <v>ZX39244</v>
      </c>
      <c r="R159" s="64" t="str">
        <f t="shared" si="199"/>
        <v/>
      </c>
      <c r="S159" s="64" t="str">
        <f t="shared" si="249"/>
        <v/>
      </c>
      <c r="T159" s="62" t="str">
        <f t="shared" si="200"/>
        <v>ZX39245</v>
      </c>
      <c r="U159" s="62" t="str">
        <f t="shared" si="201"/>
        <v/>
      </c>
      <c r="V159" s="62" t="str">
        <f t="shared" si="202"/>
        <v/>
      </c>
      <c r="W159" s="64" t="str">
        <f t="shared" si="203"/>
        <v>ZX39246</v>
      </c>
      <c r="X159" s="64" t="str">
        <f t="shared" si="204"/>
        <v/>
      </c>
      <c r="Y159" s="64" t="str">
        <f t="shared" si="250"/>
        <v/>
      </c>
      <c r="Z159" s="62" t="str">
        <f t="shared" si="205"/>
        <v>ZX39247</v>
      </c>
      <c r="AA159" s="62" t="str">
        <f t="shared" si="206"/>
        <v/>
      </c>
      <c r="AB159" s="62" t="str">
        <f t="shared" si="207"/>
        <v/>
      </c>
      <c r="AC159" s="64" t="str">
        <f t="shared" si="208"/>
        <v>ZX39248</v>
      </c>
      <c r="AD159" s="64" t="str">
        <f t="shared" si="209"/>
        <v/>
      </c>
      <c r="AE159" s="64" t="str">
        <f t="shared" si="251"/>
        <v/>
      </c>
      <c r="AF159" s="62" t="str">
        <f t="shared" si="210"/>
        <v>ZX39249</v>
      </c>
      <c r="AG159" s="62" t="str">
        <f t="shared" si="211"/>
        <v/>
      </c>
      <c r="AH159" s="62" t="str">
        <f t="shared" si="212"/>
        <v/>
      </c>
      <c r="AI159" s="64" t="str">
        <f t="shared" si="213"/>
        <v>ZX392410</v>
      </c>
      <c r="AJ159" s="64" t="str">
        <f t="shared" si="214"/>
        <v/>
      </c>
      <c r="AK159" s="64" t="str">
        <f t="shared" si="252"/>
        <v/>
      </c>
      <c r="AL159" s="62" t="str">
        <f t="shared" si="215"/>
        <v>ZX392411</v>
      </c>
      <c r="AM159" s="62" t="str">
        <f t="shared" si="216"/>
        <v/>
      </c>
      <c r="AN159" s="62" t="str">
        <f t="shared" si="217"/>
        <v/>
      </c>
      <c r="AO159" s="64" t="str">
        <f t="shared" si="218"/>
        <v>ZX392412</v>
      </c>
      <c r="AP159" s="64" t="str">
        <f t="shared" si="219"/>
        <v/>
      </c>
      <c r="AQ159" s="64" t="str">
        <f t="shared" si="253"/>
        <v/>
      </c>
      <c r="AR159" s="62" t="str">
        <f t="shared" si="220"/>
        <v>ZX392413</v>
      </c>
      <c r="AS159" s="62" t="str">
        <f t="shared" si="221"/>
        <v/>
      </c>
      <c r="AT159" s="62" t="str">
        <f t="shared" si="222"/>
        <v/>
      </c>
      <c r="AU159" s="64" t="str">
        <f t="shared" si="223"/>
        <v>ZX392414</v>
      </c>
      <c r="AV159" s="64" t="str">
        <f t="shared" si="224"/>
        <v/>
      </c>
      <c r="AW159" s="64" t="str">
        <f t="shared" si="254"/>
        <v/>
      </c>
      <c r="AX159" s="62" t="str">
        <f t="shared" si="225"/>
        <v>ZX392415</v>
      </c>
      <c r="AY159" s="62" t="str">
        <f t="shared" si="226"/>
        <v/>
      </c>
      <c r="AZ159" s="62" t="str">
        <f t="shared" si="227"/>
        <v/>
      </c>
      <c r="BA159" s="64" t="str">
        <f t="shared" si="228"/>
        <v>ZX392416</v>
      </c>
      <c r="BB159" s="64" t="str">
        <f t="shared" si="229"/>
        <v/>
      </c>
      <c r="BC159" s="64" t="str">
        <f t="shared" si="255"/>
        <v/>
      </c>
      <c r="BD159" s="62" t="str">
        <f t="shared" si="230"/>
        <v>ZX392417</v>
      </c>
      <c r="BE159" s="62" t="str">
        <f t="shared" si="231"/>
        <v/>
      </c>
      <c r="BF159" s="62" t="str">
        <f t="shared" si="232"/>
        <v/>
      </c>
      <c r="BG159" s="64" t="str">
        <f t="shared" si="233"/>
        <v>ZX392418</v>
      </c>
      <c r="BH159" s="64" t="str">
        <f t="shared" si="234"/>
        <v/>
      </c>
      <c r="BI159" s="64" t="str">
        <f t="shared" si="256"/>
        <v/>
      </c>
      <c r="BJ159" s="62" t="str">
        <f t="shared" si="235"/>
        <v>ZX392419</v>
      </c>
      <c r="BK159" s="62" t="str">
        <f t="shared" si="236"/>
        <v/>
      </c>
      <c r="BL159" s="62" t="str">
        <f t="shared" si="237"/>
        <v/>
      </c>
      <c r="BM159" s="64" t="str">
        <f t="shared" si="238"/>
        <v>ZX392420</v>
      </c>
      <c r="BN159" s="64" t="str">
        <f t="shared" si="239"/>
        <v/>
      </c>
      <c r="BO159" s="64" t="str">
        <f t="shared" si="246"/>
        <v/>
      </c>
      <c r="BQ159" s="59">
        <v>159.1</v>
      </c>
      <c r="BR159" s="80" t="e">
        <f>IF($CA$2="ja",IF(#REF!="Visueel",#REF!,"data"),#REF!)</f>
        <v>#REF!</v>
      </c>
      <c r="BS159" s="59" t="e">
        <f>#REF!</f>
        <v>#REF!</v>
      </c>
      <c r="BT159" s="56">
        <f t="shared" si="248"/>
        <v>80.099999999999994</v>
      </c>
      <c r="BU159" s="57" t="e">
        <f t="shared" si="189"/>
        <v>#REF!</v>
      </c>
      <c r="BV159" s="56">
        <f>COUNTIF(BU159:BU998,BU159)</f>
        <v>840</v>
      </c>
      <c r="BW159" s="57" t="e">
        <f t="shared" si="257"/>
        <v>#REF!</v>
      </c>
      <c r="BX159" s="57" t="e">
        <f t="shared" si="190"/>
        <v>#REF!</v>
      </c>
    </row>
    <row r="160" spans="1:76" x14ac:dyDescent="0.2">
      <c r="A160" s="73" t="str">
        <f>'124'!F161</f>
        <v>ZX3925</v>
      </c>
      <c r="B160" s="71" t="str">
        <f t="shared" si="240"/>
        <v>-</v>
      </c>
      <c r="C160" s="74" t="str">
        <f t="shared" si="241"/>
        <v>-</v>
      </c>
      <c r="D160" s="74" t="str">
        <f t="shared" si="242"/>
        <v/>
      </c>
      <c r="E160" s="74" t="str">
        <f t="shared" si="191"/>
        <v>-</v>
      </c>
      <c r="F160" s="74" t="str">
        <f t="shared" si="192"/>
        <v/>
      </c>
      <c r="G160" s="74" t="str">
        <f t="shared" si="243"/>
        <v/>
      </c>
      <c r="H160" s="62" t="str">
        <f t="shared" si="244"/>
        <v>ZX39251</v>
      </c>
      <c r="I160" s="62" t="str">
        <f t="shared" si="193"/>
        <v/>
      </c>
      <c r="J160" s="62"/>
      <c r="K160" s="64" t="str">
        <f t="shared" si="194"/>
        <v>ZX39252</v>
      </c>
      <c r="L160" s="64" t="str">
        <f t="shared" si="195"/>
        <v/>
      </c>
      <c r="M160" s="64" t="str">
        <f t="shared" si="245"/>
        <v/>
      </c>
      <c r="N160" s="62" t="str">
        <f t="shared" si="196"/>
        <v>ZX39253</v>
      </c>
      <c r="O160" s="62" t="str">
        <f t="shared" si="197"/>
        <v/>
      </c>
      <c r="P160" s="62" t="str">
        <f t="shared" si="247"/>
        <v/>
      </c>
      <c r="Q160" s="64" t="str">
        <f t="shared" si="198"/>
        <v>ZX39254</v>
      </c>
      <c r="R160" s="64" t="str">
        <f t="shared" si="199"/>
        <v/>
      </c>
      <c r="S160" s="64" t="str">
        <f t="shared" si="249"/>
        <v/>
      </c>
      <c r="T160" s="62" t="str">
        <f t="shared" si="200"/>
        <v>ZX39255</v>
      </c>
      <c r="U160" s="62" t="str">
        <f t="shared" si="201"/>
        <v/>
      </c>
      <c r="V160" s="62" t="str">
        <f t="shared" si="202"/>
        <v/>
      </c>
      <c r="W160" s="64" t="str">
        <f t="shared" si="203"/>
        <v>ZX39256</v>
      </c>
      <c r="X160" s="64" t="str">
        <f t="shared" si="204"/>
        <v/>
      </c>
      <c r="Y160" s="64" t="str">
        <f t="shared" si="250"/>
        <v/>
      </c>
      <c r="Z160" s="62" t="str">
        <f t="shared" si="205"/>
        <v>ZX39257</v>
      </c>
      <c r="AA160" s="62" t="str">
        <f t="shared" si="206"/>
        <v/>
      </c>
      <c r="AB160" s="62" t="str">
        <f t="shared" si="207"/>
        <v/>
      </c>
      <c r="AC160" s="64" t="str">
        <f t="shared" si="208"/>
        <v>ZX39258</v>
      </c>
      <c r="AD160" s="64" t="str">
        <f t="shared" si="209"/>
        <v/>
      </c>
      <c r="AE160" s="64" t="str">
        <f t="shared" si="251"/>
        <v/>
      </c>
      <c r="AF160" s="62" t="str">
        <f t="shared" si="210"/>
        <v>ZX39259</v>
      </c>
      <c r="AG160" s="62" t="str">
        <f t="shared" si="211"/>
        <v/>
      </c>
      <c r="AH160" s="62" t="str">
        <f t="shared" si="212"/>
        <v/>
      </c>
      <c r="AI160" s="64" t="str">
        <f t="shared" si="213"/>
        <v>ZX392510</v>
      </c>
      <c r="AJ160" s="64" t="str">
        <f t="shared" si="214"/>
        <v/>
      </c>
      <c r="AK160" s="64" t="str">
        <f t="shared" si="252"/>
        <v/>
      </c>
      <c r="AL160" s="62" t="str">
        <f t="shared" si="215"/>
        <v>ZX392511</v>
      </c>
      <c r="AM160" s="62" t="str">
        <f t="shared" si="216"/>
        <v/>
      </c>
      <c r="AN160" s="62" t="str">
        <f t="shared" si="217"/>
        <v/>
      </c>
      <c r="AO160" s="64" t="str">
        <f t="shared" si="218"/>
        <v>ZX392512</v>
      </c>
      <c r="AP160" s="64" t="str">
        <f t="shared" si="219"/>
        <v/>
      </c>
      <c r="AQ160" s="64" t="str">
        <f t="shared" si="253"/>
        <v/>
      </c>
      <c r="AR160" s="62" t="str">
        <f t="shared" si="220"/>
        <v>ZX392513</v>
      </c>
      <c r="AS160" s="62" t="str">
        <f t="shared" si="221"/>
        <v/>
      </c>
      <c r="AT160" s="62" t="str">
        <f t="shared" si="222"/>
        <v/>
      </c>
      <c r="AU160" s="64" t="str">
        <f t="shared" si="223"/>
        <v>ZX392514</v>
      </c>
      <c r="AV160" s="64" t="str">
        <f t="shared" si="224"/>
        <v/>
      </c>
      <c r="AW160" s="64" t="str">
        <f t="shared" si="254"/>
        <v/>
      </c>
      <c r="AX160" s="62" t="str">
        <f t="shared" si="225"/>
        <v>ZX392515</v>
      </c>
      <c r="AY160" s="62" t="str">
        <f t="shared" si="226"/>
        <v/>
      </c>
      <c r="AZ160" s="62" t="str">
        <f t="shared" si="227"/>
        <v/>
      </c>
      <c r="BA160" s="64" t="str">
        <f t="shared" si="228"/>
        <v>ZX392516</v>
      </c>
      <c r="BB160" s="64" t="str">
        <f t="shared" si="229"/>
        <v/>
      </c>
      <c r="BC160" s="64" t="str">
        <f t="shared" si="255"/>
        <v/>
      </c>
      <c r="BD160" s="62" t="str">
        <f t="shared" si="230"/>
        <v>ZX392517</v>
      </c>
      <c r="BE160" s="62" t="str">
        <f t="shared" si="231"/>
        <v/>
      </c>
      <c r="BF160" s="62" t="str">
        <f t="shared" si="232"/>
        <v/>
      </c>
      <c r="BG160" s="64" t="str">
        <f t="shared" si="233"/>
        <v>ZX392518</v>
      </c>
      <c r="BH160" s="64" t="str">
        <f t="shared" si="234"/>
        <v/>
      </c>
      <c r="BI160" s="64" t="str">
        <f t="shared" si="256"/>
        <v/>
      </c>
      <c r="BJ160" s="62" t="str">
        <f t="shared" si="235"/>
        <v>ZX392519</v>
      </c>
      <c r="BK160" s="62" t="str">
        <f t="shared" si="236"/>
        <v/>
      </c>
      <c r="BL160" s="62" t="str">
        <f t="shared" si="237"/>
        <v/>
      </c>
      <c r="BM160" s="64" t="str">
        <f t="shared" si="238"/>
        <v>ZX392520</v>
      </c>
      <c r="BN160" s="64" t="str">
        <f t="shared" si="239"/>
        <v/>
      </c>
      <c r="BO160" s="64" t="str">
        <f t="shared" si="246"/>
        <v/>
      </c>
      <c r="BQ160" s="59">
        <v>160.1</v>
      </c>
      <c r="BR160" s="80" t="e">
        <f>IF($CA$2="ja",IF(#REF!="Visueel",#REF!,"data"),#REF!)</f>
        <v>#REF!</v>
      </c>
      <c r="BS160" s="59" t="e">
        <f>#REF!</f>
        <v>#REF!</v>
      </c>
      <c r="BT160" s="56">
        <f t="shared" si="248"/>
        <v>80.2</v>
      </c>
      <c r="BU160" s="57" t="e">
        <f t="shared" si="189"/>
        <v>#REF!</v>
      </c>
      <c r="BV160" s="56">
        <f>COUNTIF(BU160:BU998,BU160)</f>
        <v>839</v>
      </c>
      <c r="BW160" s="57" t="e">
        <f t="shared" si="257"/>
        <v>#REF!</v>
      </c>
      <c r="BX160" s="57" t="e">
        <f t="shared" si="190"/>
        <v>#REF!</v>
      </c>
    </row>
    <row r="161" spans="1:76" x14ac:dyDescent="0.2">
      <c r="A161" s="73" t="str">
        <f>'124'!F162</f>
        <v>ZX3947</v>
      </c>
      <c r="B161" s="71" t="str">
        <f t="shared" si="240"/>
        <v>-</v>
      </c>
      <c r="C161" s="74" t="str">
        <f t="shared" si="241"/>
        <v>-</v>
      </c>
      <c r="D161" s="74" t="str">
        <f t="shared" si="242"/>
        <v/>
      </c>
      <c r="E161" s="74" t="str">
        <f t="shared" si="191"/>
        <v>-</v>
      </c>
      <c r="F161" s="74" t="str">
        <f t="shared" si="192"/>
        <v/>
      </c>
      <c r="G161" s="74" t="str">
        <f t="shared" si="243"/>
        <v/>
      </c>
      <c r="H161" s="62" t="str">
        <f t="shared" si="244"/>
        <v>ZX39471</v>
      </c>
      <c r="I161" s="62" t="str">
        <f t="shared" si="193"/>
        <v/>
      </c>
      <c r="J161" s="62"/>
      <c r="K161" s="64" t="str">
        <f t="shared" si="194"/>
        <v>ZX39472</v>
      </c>
      <c r="L161" s="64" t="str">
        <f t="shared" si="195"/>
        <v/>
      </c>
      <c r="M161" s="64" t="str">
        <f t="shared" si="245"/>
        <v/>
      </c>
      <c r="N161" s="62" t="str">
        <f t="shared" si="196"/>
        <v>ZX39473</v>
      </c>
      <c r="O161" s="62" t="str">
        <f t="shared" si="197"/>
        <v/>
      </c>
      <c r="P161" s="62" t="str">
        <f t="shared" si="247"/>
        <v/>
      </c>
      <c r="Q161" s="64" t="str">
        <f t="shared" si="198"/>
        <v>ZX39474</v>
      </c>
      <c r="R161" s="64" t="str">
        <f t="shared" si="199"/>
        <v/>
      </c>
      <c r="S161" s="64" t="str">
        <f t="shared" si="249"/>
        <v/>
      </c>
      <c r="T161" s="62" t="str">
        <f t="shared" si="200"/>
        <v>ZX39475</v>
      </c>
      <c r="U161" s="62" t="str">
        <f t="shared" si="201"/>
        <v/>
      </c>
      <c r="V161" s="62" t="str">
        <f t="shared" si="202"/>
        <v/>
      </c>
      <c r="W161" s="64" t="str">
        <f t="shared" si="203"/>
        <v>ZX39476</v>
      </c>
      <c r="X161" s="64" t="str">
        <f t="shared" si="204"/>
        <v/>
      </c>
      <c r="Y161" s="64" t="str">
        <f t="shared" si="250"/>
        <v/>
      </c>
      <c r="Z161" s="62" t="str">
        <f t="shared" si="205"/>
        <v>ZX39477</v>
      </c>
      <c r="AA161" s="62" t="str">
        <f t="shared" si="206"/>
        <v/>
      </c>
      <c r="AB161" s="62" t="str">
        <f t="shared" si="207"/>
        <v/>
      </c>
      <c r="AC161" s="64" t="str">
        <f t="shared" si="208"/>
        <v>ZX39478</v>
      </c>
      <c r="AD161" s="64" t="str">
        <f t="shared" si="209"/>
        <v/>
      </c>
      <c r="AE161" s="64" t="str">
        <f t="shared" si="251"/>
        <v/>
      </c>
      <c r="AF161" s="62" t="str">
        <f t="shared" si="210"/>
        <v>ZX39479</v>
      </c>
      <c r="AG161" s="62" t="str">
        <f t="shared" si="211"/>
        <v/>
      </c>
      <c r="AH161" s="62" t="str">
        <f t="shared" si="212"/>
        <v/>
      </c>
      <c r="AI161" s="64" t="str">
        <f t="shared" si="213"/>
        <v>ZX394710</v>
      </c>
      <c r="AJ161" s="64" t="str">
        <f t="shared" si="214"/>
        <v/>
      </c>
      <c r="AK161" s="64" t="str">
        <f t="shared" si="252"/>
        <v/>
      </c>
      <c r="AL161" s="62" t="str">
        <f t="shared" si="215"/>
        <v>ZX394711</v>
      </c>
      <c r="AM161" s="62" t="str">
        <f t="shared" si="216"/>
        <v/>
      </c>
      <c r="AN161" s="62" t="str">
        <f t="shared" si="217"/>
        <v/>
      </c>
      <c r="AO161" s="64" t="str">
        <f t="shared" si="218"/>
        <v>ZX394712</v>
      </c>
      <c r="AP161" s="64" t="str">
        <f t="shared" si="219"/>
        <v/>
      </c>
      <c r="AQ161" s="64" t="str">
        <f t="shared" si="253"/>
        <v/>
      </c>
      <c r="AR161" s="62" t="str">
        <f t="shared" si="220"/>
        <v>ZX394713</v>
      </c>
      <c r="AS161" s="62" t="str">
        <f t="shared" si="221"/>
        <v/>
      </c>
      <c r="AT161" s="62" t="str">
        <f t="shared" si="222"/>
        <v/>
      </c>
      <c r="AU161" s="64" t="str">
        <f t="shared" si="223"/>
        <v>ZX394714</v>
      </c>
      <c r="AV161" s="64" t="str">
        <f t="shared" si="224"/>
        <v/>
      </c>
      <c r="AW161" s="64" t="str">
        <f t="shared" si="254"/>
        <v/>
      </c>
      <c r="AX161" s="62" t="str">
        <f t="shared" si="225"/>
        <v>ZX394715</v>
      </c>
      <c r="AY161" s="62" t="str">
        <f t="shared" si="226"/>
        <v/>
      </c>
      <c r="AZ161" s="62" t="str">
        <f t="shared" si="227"/>
        <v/>
      </c>
      <c r="BA161" s="64" t="str">
        <f t="shared" si="228"/>
        <v>ZX394716</v>
      </c>
      <c r="BB161" s="64" t="str">
        <f t="shared" si="229"/>
        <v/>
      </c>
      <c r="BC161" s="64" t="str">
        <f t="shared" si="255"/>
        <v/>
      </c>
      <c r="BD161" s="62" t="str">
        <f t="shared" si="230"/>
        <v>ZX394717</v>
      </c>
      <c r="BE161" s="62" t="str">
        <f t="shared" si="231"/>
        <v/>
      </c>
      <c r="BF161" s="62" t="str">
        <f t="shared" si="232"/>
        <v/>
      </c>
      <c r="BG161" s="64" t="str">
        <f t="shared" si="233"/>
        <v>ZX394718</v>
      </c>
      <c r="BH161" s="64" t="str">
        <f t="shared" si="234"/>
        <v/>
      </c>
      <c r="BI161" s="64" t="str">
        <f t="shared" si="256"/>
        <v/>
      </c>
      <c r="BJ161" s="62" t="str">
        <f t="shared" si="235"/>
        <v>ZX394719</v>
      </c>
      <c r="BK161" s="62" t="str">
        <f t="shared" si="236"/>
        <v/>
      </c>
      <c r="BL161" s="62" t="str">
        <f t="shared" si="237"/>
        <v/>
      </c>
      <c r="BM161" s="64" t="str">
        <f t="shared" si="238"/>
        <v>ZX394720</v>
      </c>
      <c r="BN161" s="64" t="str">
        <f t="shared" si="239"/>
        <v/>
      </c>
      <c r="BO161" s="64" t="str">
        <f t="shared" si="246"/>
        <v/>
      </c>
      <c r="BQ161" s="59">
        <v>161.1</v>
      </c>
      <c r="BR161" s="80" t="e">
        <f>IF($CA$2="ja",IF(#REF!="Visueel",#REF!,"data"),#REF!)</f>
        <v>#REF!</v>
      </c>
      <c r="BS161" s="59" t="e">
        <f>#REF!</f>
        <v>#REF!</v>
      </c>
      <c r="BT161" s="56">
        <f t="shared" si="248"/>
        <v>81.099999999999994</v>
      </c>
      <c r="BU161" s="57" t="e">
        <f t="shared" si="189"/>
        <v>#REF!</v>
      </c>
      <c r="BV161" s="56">
        <f>COUNTIF(BU161:BU998,BU161)</f>
        <v>838</v>
      </c>
      <c r="BW161" s="57" t="e">
        <f t="shared" si="257"/>
        <v>#REF!</v>
      </c>
      <c r="BX161" s="57" t="e">
        <f t="shared" si="190"/>
        <v>#REF!</v>
      </c>
    </row>
    <row r="162" spans="1:76" x14ac:dyDescent="0.2">
      <c r="A162" s="73" t="str">
        <f>'124'!F163</f>
        <v>ZX3948</v>
      </c>
      <c r="B162" s="71" t="str">
        <f t="shared" si="240"/>
        <v>-</v>
      </c>
      <c r="C162" s="74" t="str">
        <f t="shared" si="241"/>
        <v>-</v>
      </c>
      <c r="D162" s="74" t="str">
        <f t="shared" si="242"/>
        <v/>
      </c>
      <c r="E162" s="74" t="str">
        <f t="shared" si="191"/>
        <v>-</v>
      </c>
      <c r="F162" s="74" t="str">
        <f t="shared" si="192"/>
        <v/>
      </c>
      <c r="G162" s="74" t="str">
        <f t="shared" si="243"/>
        <v/>
      </c>
      <c r="H162" s="62" t="str">
        <f t="shared" si="244"/>
        <v>ZX39481</v>
      </c>
      <c r="I162" s="62" t="str">
        <f t="shared" ref="I162:I193" si="258">IF(ISNA(VLOOKUP(H162,$BW$1:$BX$998,2,FALSE))=TRUE,"",VLOOKUP(H162,$BW$1:$BX$998,2,FALSE))</f>
        <v/>
      </c>
      <c r="J162" s="62"/>
      <c r="K162" s="64" t="str">
        <f t="shared" si="194"/>
        <v>ZX39482</v>
      </c>
      <c r="L162" s="64" t="str">
        <f t="shared" ref="L162:L193" si="259">IF(ISNA(VLOOKUP(K162,$BW$1:$BX$998,2,FALSE))=TRUE,"",VLOOKUP(K162,$BW$1:$BX$998,2,FALSE))</f>
        <v/>
      </c>
      <c r="M162" s="64" t="str">
        <f t="shared" si="245"/>
        <v/>
      </c>
      <c r="N162" s="62" t="str">
        <f t="shared" si="196"/>
        <v>ZX39483</v>
      </c>
      <c r="O162" s="62" t="str">
        <f t="shared" ref="O162:O193" si="260">IF(ISNA(VLOOKUP(N162,$BW$1:$BX$998,2,FALSE))=TRUE,"",VLOOKUP(N162,$BW$1:$BX$998,2,FALSE))</f>
        <v/>
      </c>
      <c r="P162" s="62" t="str">
        <f t="shared" si="247"/>
        <v/>
      </c>
      <c r="Q162" s="64" t="str">
        <f t="shared" si="198"/>
        <v>ZX39484</v>
      </c>
      <c r="R162" s="64" t="str">
        <f t="shared" ref="R162:R193" si="261">IF(ISNA(VLOOKUP(Q162,$BW$1:$BX$998,2,FALSE))=TRUE,"",VLOOKUP(Q162,$BW$1:$BX$998,2,FALSE))</f>
        <v/>
      </c>
      <c r="S162" s="64" t="str">
        <f t="shared" si="249"/>
        <v/>
      </c>
      <c r="T162" s="62" t="str">
        <f t="shared" si="200"/>
        <v>ZX39485</v>
      </c>
      <c r="U162" s="62" t="str">
        <f t="shared" ref="U162:U193" si="262">IF(ISNA(VLOOKUP(T162,$BW$1:$BX$998,2,FALSE))=TRUE,"",VLOOKUP(T162,$BW$1:$BX$998,2,FALSE))</f>
        <v/>
      </c>
      <c r="V162" s="62" t="str">
        <f t="shared" si="202"/>
        <v/>
      </c>
      <c r="W162" s="64" t="str">
        <f t="shared" si="203"/>
        <v>ZX39486</v>
      </c>
      <c r="X162" s="64" t="str">
        <f t="shared" ref="X162:X193" si="263">IF(ISNA(VLOOKUP(W162,$BW$1:$BX$998,2,FALSE))=TRUE,"",VLOOKUP(W162,$BW$1:$BX$998,2,FALSE))</f>
        <v/>
      </c>
      <c r="Y162" s="64" t="str">
        <f t="shared" si="250"/>
        <v/>
      </c>
      <c r="Z162" s="62" t="str">
        <f t="shared" si="205"/>
        <v>ZX39487</v>
      </c>
      <c r="AA162" s="62" t="str">
        <f t="shared" ref="AA162:AA193" si="264">IF(ISNA(VLOOKUP(Z162,$BW$1:$BX$998,2,FALSE))=TRUE,"",VLOOKUP(Z162,$BW$1:$BX$998,2,FALSE))</f>
        <v/>
      </c>
      <c r="AB162" s="62" t="str">
        <f t="shared" si="207"/>
        <v/>
      </c>
      <c r="AC162" s="64" t="str">
        <f t="shared" si="208"/>
        <v>ZX39488</v>
      </c>
      <c r="AD162" s="64" t="str">
        <f t="shared" ref="AD162:AD193" si="265">IF(ISNA(VLOOKUP(AC162,$BW$1:$BX$998,2,FALSE))=TRUE,"",VLOOKUP(AC162,$BW$1:$BX$998,2,FALSE))</f>
        <v/>
      </c>
      <c r="AE162" s="64" t="str">
        <f t="shared" si="251"/>
        <v/>
      </c>
      <c r="AF162" s="62" t="str">
        <f t="shared" si="210"/>
        <v>ZX39489</v>
      </c>
      <c r="AG162" s="62" t="str">
        <f t="shared" ref="AG162:AG193" si="266">IF(ISNA(VLOOKUP(AF162,$BW$1:$BX$998,2,FALSE))=TRUE,"",VLOOKUP(AF162,$BW$1:$BX$998,2,FALSE))</f>
        <v/>
      </c>
      <c r="AH162" s="62" t="str">
        <f t="shared" si="212"/>
        <v/>
      </c>
      <c r="AI162" s="64" t="str">
        <f t="shared" si="213"/>
        <v>ZX394810</v>
      </c>
      <c r="AJ162" s="64" t="str">
        <f t="shared" ref="AJ162:AJ193" si="267">IF(ISNA(VLOOKUP(AI162,$BW$1:$BX$998,2,FALSE))=TRUE,"",VLOOKUP(AI162,$BW$1:$BX$998,2,FALSE))</f>
        <v/>
      </c>
      <c r="AK162" s="64" t="str">
        <f t="shared" si="252"/>
        <v/>
      </c>
      <c r="AL162" s="62" t="str">
        <f t="shared" si="215"/>
        <v>ZX394811</v>
      </c>
      <c r="AM162" s="62" t="str">
        <f t="shared" ref="AM162:AM193" si="268">IF(ISNA(VLOOKUP(AL162,$BW$1:$BX$998,2,FALSE))=TRUE,"",VLOOKUP(AL162,$BW$1:$BX$998,2,FALSE))</f>
        <v/>
      </c>
      <c r="AN162" s="62" t="str">
        <f t="shared" si="217"/>
        <v/>
      </c>
      <c r="AO162" s="64" t="str">
        <f t="shared" si="218"/>
        <v>ZX394812</v>
      </c>
      <c r="AP162" s="64" t="str">
        <f t="shared" ref="AP162:AP193" si="269">IF(ISNA(VLOOKUP(AO162,$BW$1:$BX$998,2,FALSE))=TRUE,"",VLOOKUP(AO162,$BW$1:$BX$998,2,FALSE))</f>
        <v/>
      </c>
      <c r="AQ162" s="64" t="str">
        <f t="shared" si="253"/>
        <v/>
      </c>
      <c r="AR162" s="62" t="str">
        <f t="shared" si="220"/>
        <v>ZX394813</v>
      </c>
      <c r="AS162" s="62" t="str">
        <f t="shared" ref="AS162:AS193" si="270">IF(ISNA(VLOOKUP(AR162,$BW$1:$BX$998,2,FALSE))=TRUE,"",VLOOKUP(AR162,$BW$1:$BX$998,2,FALSE))</f>
        <v/>
      </c>
      <c r="AT162" s="62" t="str">
        <f t="shared" si="222"/>
        <v/>
      </c>
      <c r="AU162" s="64" t="str">
        <f t="shared" si="223"/>
        <v>ZX394814</v>
      </c>
      <c r="AV162" s="64" t="str">
        <f t="shared" ref="AV162:AV193" si="271">IF(ISNA(VLOOKUP(AU162,$BW$1:$BX$998,2,FALSE))=TRUE,"",VLOOKUP(AU162,$BW$1:$BX$998,2,FALSE))</f>
        <v/>
      </c>
      <c r="AW162" s="64" t="str">
        <f t="shared" si="254"/>
        <v/>
      </c>
      <c r="AX162" s="62" t="str">
        <f t="shared" si="225"/>
        <v>ZX394815</v>
      </c>
      <c r="AY162" s="62" t="str">
        <f t="shared" ref="AY162:AY193" si="272">IF(ISNA(VLOOKUP(AX162,$BW$1:$BX$998,2,FALSE))=TRUE,"",VLOOKUP(AX162,$BW$1:$BX$998,2,FALSE))</f>
        <v/>
      </c>
      <c r="AZ162" s="62" t="str">
        <f t="shared" si="227"/>
        <v/>
      </c>
      <c r="BA162" s="64" t="str">
        <f t="shared" si="228"/>
        <v>ZX394816</v>
      </c>
      <c r="BB162" s="64" t="str">
        <f t="shared" ref="BB162:BB193" si="273">IF(ISNA(VLOOKUP(BA162,$BW$1:$BX$998,2,FALSE))=TRUE,"",VLOOKUP(BA162,$BW$1:$BX$998,2,FALSE))</f>
        <v/>
      </c>
      <c r="BC162" s="64" t="str">
        <f t="shared" si="255"/>
        <v/>
      </c>
      <c r="BD162" s="62" t="str">
        <f t="shared" si="230"/>
        <v>ZX394817</v>
      </c>
      <c r="BE162" s="62" t="str">
        <f t="shared" ref="BE162:BE193" si="274">IF(ISNA(VLOOKUP(BD162,$BW$1:$BX$998,2,FALSE))=TRUE,"",VLOOKUP(BD162,$BW$1:$BX$998,2,FALSE))</f>
        <v/>
      </c>
      <c r="BF162" s="62" t="str">
        <f t="shared" si="232"/>
        <v/>
      </c>
      <c r="BG162" s="64" t="str">
        <f t="shared" si="233"/>
        <v>ZX394818</v>
      </c>
      <c r="BH162" s="64" t="str">
        <f t="shared" ref="BH162:BH193" si="275">IF(ISNA(VLOOKUP(BG162,$BW$1:$BX$998,2,FALSE))=TRUE,"",VLOOKUP(BG162,$BW$1:$BX$998,2,FALSE))</f>
        <v/>
      </c>
      <c r="BI162" s="64" t="str">
        <f t="shared" si="256"/>
        <v/>
      </c>
      <c r="BJ162" s="62" t="str">
        <f t="shared" si="235"/>
        <v>ZX394819</v>
      </c>
      <c r="BK162" s="62" t="str">
        <f t="shared" ref="BK162:BK193" si="276">IF(ISNA(VLOOKUP(BJ162,$BW$1:$BX$998,2,FALSE))=TRUE,"",VLOOKUP(BJ162,$BW$1:$BX$998,2,FALSE))</f>
        <v/>
      </c>
      <c r="BL162" s="62" t="str">
        <f t="shared" si="237"/>
        <v/>
      </c>
      <c r="BM162" s="64" t="str">
        <f t="shared" si="238"/>
        <v>ZX394820</v>
      </c>
      <c r="BN162" s="64" t="str">
        <f t="shared" ref="BN162:BN193" si="277">IF(ISNA(VLOOKUP(BM162,$BW$1:$BX$998,2,FALSE))=TRUE,"",VLOOKUP(BM162,$BW$1:$BX$998,2,FALSE))</f>
        <v/>
      </c>
      <c r="BO162" s="64" t="str">
        <f t="shared" si="246"/>
        <v/>
      </c>
      <c r="BQ162" s="59">
        <v>162.1</v>
      </c>
      <c r="BR162" s="80" t="e">
        <f>IF($CA$2="ja",IF(#REF!="Visueel",#REF!,"data"),#REF!)</f>
        <v>#REF!</v>
      </c>
      <c r="BS162" s="59" t="e">
        <f>#REF!</f>
        <v>#REF!</v>
      </c>
      <c r="BT162" s="56">
        <f t="shared" si="248"/>
        <v>81.2</v>
      </c>
      <c r="BU162" s="57" t="e">
        <f t="shared" si="189"/>
        <v>#REF!</v>
      </c>
      <c r="BV162" s="56">
        <f>COUNTIF(BU162:BU998,BU162)</f>
        <v>837</v>
      </c>
      <c r="BW162" s="57" t="e">
        <f t="shared" si="257"/>
        <v>#REF!</v>
      </c>
      <c r="BX162" s="57" t="e">
        <f t="shared" si="190"/>
        <v>#REF!</v>
      </c>
    </row>
    <row r="163" spans="1:76" x14ac:dyDescent="0.2">
      <c r="A163" s="73" t="str">
        <f>'124'!F164</f>
        <v>ZX3949</v>
      </c>
      <c r="B163" s="71" t="str">
        <f t="shared" si="240"/>
        <v>-</v>
      </c>
      <c r="C163" s="74" t="str">
        <f t="shared" si="241"/>
        <v>-</v>
      </c>
      <c r="D163" s="74" t="str">
        <f t="shared" si="242"/>
        <v/>
      </c>
      <c r="E163" s="74" t="str">
        <f t="shared" si="191"/>
        <v>-</v>
      </c>
      <c r="F163" s="74" t="str">
        <f t="shared" si="192"/>
        <v/>
      </c>
      <c r="G163" s="74" t="str">
        <f t="shared" si="243"/>
        <v/>
      </c>
      <c r="H163" s="62" t="str">
        <f t="shared" si="244"/>
        <v>ZX39491</v>
      </c>
      <c r="I163" s="62" t="str">
        <f t="shared" si="258"/>
        <v/>
      </c>
      <c r="J163" s="62"/>
      <c r="K163" s="64" t="str">
        <f t="shared" si="194"/>
        <v>ZX39492</v>
      </c>
      <c r="L163" s="64" t="str">
        <f t="shared" si="259"/>
        <v/>
      </c>
      <c r="M163" s="64" t="str">
        <f t="shared" si="245"/>
        <v/>
      </c>
      <c r="N163" s="62" t="str">
        <f t="shared" si="196"/>
        <v>ZX39493</v>
      </c>
      <c r="O163" s="62" t="str">
        <f t="shared" si="260"/>
        <v/>
      </c>
      <c r="P163" s="62" t="str">
        <f t="shared" si="247"/>
        <v/>
      </c>
      <c r="Q163" s="64" t="str">
        <f t="shared" si="198"/>
        <v>ZX39494</v>
      </c>
      <c r="R163" s="64" t="str">
        <f t="shared" si="261"/>
        <v/>
      </c>
      <c r="S163" s="64" t="str">
        <f t="shared" si="249"/>
        <v/>
      </c>
      <c r="T163" s="62" t="str">
        <f t="shared" si="200"/>
        <v>ZX39495</v>
      </c>
      <c r="U163" s="62" t="str">
        <f t="shared" si="262"/>
        <v/>
      </c>
      <c r="V163" s="62" t="str">
        <f t="shared" si="202"/>
        <v/>
      </c>
      <c r="W163" s="64" t="str">
        <f t="shared" si="203"/>
        <v>ZX39496</v>
      </c>
      <c r="X163" s="64" t="str">
        <f t="shared" si="263"/>
        <v/>
      </c>
      <c r="Y163" s="64" t="str">
        <f t="shared" si="250"/>
        <v/>
      </c>
      <c r="Z163" s="62" t="str">
        <f t="shared" si="205"/>
        <v>ZX39497</v>
      </c>
      <c r="AA163" s="62" t="str">
        <f t="shared" si="264"/>
        <v/>
      </c>
      <c r="AB163" s="62" t="str">
        <f t="shared" si="207"/>
        <v/>
      </c>
      <c r="AC163" s="64" t="str">
        <f t="shared" si="208"/>
        <v>ZX39498</v>
      </c>
      <c r="AD163" s="64" t="str">
        <f t="shared" si="265"/>
        <v/>
      </c>
      <c r="AE163" s="64" t="str">
        <f t="shared" si="251"/>
        <v/>
      </c>
      <c r="AF163" s="62" t="str">
        <f t="shared" si="210"/>
        <v>ZX39499</v>
      </c>
      <c r="AG163" s="62" t="str">
        <f t="shared" si="266"/>
        <v/>
      </c>
      <c r="AH163" s="62" t="str">
        <f t="shared" si="212"/>
        <v/>
      </c>
      <c r="AI163" s="64" t="str">
        <f t="shared" si="213"/>
        <v>ZX394910</v>
      </c>
      <c r="AJ163" s="64" t="str">
        <f t="shared" si="267"/>
        <v/>
      </c>
      <c r="AK163" s="64" t="str">
        <f t="shared" si="252"/>
        <v/>
      </c>
      <c r="AL163" s="62" t="str">
        <f t="shared" si="215"/>
        <v>ZX394911</v>
      </c>
      <c r="AM163" s="62" t="str">
        <f t="shared" si="268"/>
        <v/>
      </c>
      <c r="AN163" s="62" t="str">
        <f t="shared" si="217"/>
        <v/>
      </c>
      <c r="AO163" s="64" t="str">
        <f t="shared" si="218"/>
        <v>ZX394912</v>
      </c>
      <c r="AP163" s="64" t="str">
        <f t="shared" si="269"/>
        <v/>
      </c>
      <c r="AQ163" s="64" t="str">
        <f t="shared" si="253"/>
        <v/>
      </c>
      <c r="AR163" s="62" t="str">
        <f t="shared" si="220"/>
        <v>ZX394913</v>
      </c>
      <c r="AS163" s="62" t="str">
        <f t="shared" si="270"/>
        <v/>
      </c>
      <c r="AT163" s="62" t="str">
        <f t="shared" si="222"/>
        <v/>
      </c>
      <c r="AU163" s="64" t="str">
        <f t="shared" si="223"/>
        <v>ZX394914</v>
      </c>
      <c r="AV163" s="64" t="str">
        <f t="shared" si="271"/>
        <v/>
      </c>
      <c r="AW163" s="64" t="str">
        <f t="shared" si="254"/>
        <v/>
      </c>
      <c r="AX163" s="62" t="str">
        <f t="shared" si="225"/>
        <v>ZX394915</v>
      </c>
      <c r="AY163" s="62" t="str">
        <f t="shared" si="272"/>
        <v/>
      </c>
      <c r="AZ163" s="62" t="str">
        <f t="shared" si="227"/>
        <v/>
      </c>
      <c r="BA163" s="64" t="str">
        <f t="shared" si="228"/>
        <v>ZX394916</v>
      </c>
      <c r="BB163" s="64" t="str">
        <f t="shared" si="273"/>
        <v/>
      </c>
      <c r="BC163" s="64" t="str">
        <f t="shared" si="255"/>
        <v/>
      </c>
      <c r="BD163" s="62" t="str">
        <f t="shared" si="230"/>
        <v>ZX394917</v>
      </c>
      <c r="BE163" s="62" t="str">
        <f t="shared" si="274"/>
        <v/>
      </c>
      <c r="BF163" s="62" t="str">
        <f t="shared" si="232"/>
        <v/>
      </c>
      <c r="BG163" s="64" t="str">
        <f t="shared" si="233"/>
        <v>ZX394918</v>
      </c>
      <c r="BH163" s="64" t="str">
        <f t="shared" si="275"/>
        <v/>
      </c>
      <c r="BI163" s="64" t="str">
        <f t="shared" si="256"/>
        <v/>
      </c>
      <c r="BJ163" s="62" t="str">
        <f t="shared" si="235"/>
        <v>ZX394919</v>
      </c>
      <c r="BK163" s="62" t="str">
        <f t="shared" si="276"/>
        <v/>
      </c>
      <c r="BL163" s="62" t="str">
        <f t="shared" si="237"/>
        <v/>
      </c>
      <c r="BM163" s="64" t="str">
        <f t="shared" si="238"/>
        <v>ZX394920</v>
      </c>
      <c r="BN163" s="64" t="str">
        <f t="shared" si="277"/>
        <v/>
      </c>
      <c r="BO163" s="64" t="str">
        <f t="shared" si="246"/>
        <v/>
      </c>
      <c r="BQ163" s="59">
        <v>163.1</v>
      </c>
      <c r="BR163" s="80" t="e">
        <f>IF($CA$2="ja",IF(#REF!="Visueel",#REF!,"data"),#REF!)</f>
        <v>#REF!</v>
      </c>
      <c r="BS163" s="59" t="e">
        <f>#REF!</f>
        <v>#REF!</v>
      </c>
      <c r="BT163" s="56">
        <f t="shared" si="248"/>
        <v>82.1</v>
      </c>
      <c r="BU163" s="57" t="e">
        <f t="shared" si="189"/>
        <v>#REF!</v>
      </c>
      <c r="BV163" s="56">
        <f>COUNTIF(BU163:BU998,BU163)</f>
        <v>836</v>
      </c>
      <c r="BW163" s="57" t="e">
        <f t="shared" si="257"/>
        <v>#REF!</v>
      </c>
      <c r="BX163" s="57" t="e">
        <f t="shared" si="190"/>
        <v>#REF!</v>
      </c>
    </row>
    <row r="164" spans="1:76" x14ac:dyDescent="0.2">
      <c r="A164" s="73" t="str">
        <f>'124'!F165</f>
        <v>ZX3950</v>
      </c>
      <c r="B164" s="71" t="str">
        <f t="shared" si="240"/>
        <v>-</v>
      </c>
      <c r="C164" s="74" t="str">
        <f t="shared" si="241"/>
        <v>-</v>
      </c>
      <c r="D164" s="74" t="str">
        <f t="shared" si="242"/>
        <v/>
      </c>
      <c r="E164" s="74" t="str">
        <f t="shared" si="191"/>
        <v>-</v>
      </c>
      <c r="F164" s="74" t="str">
        <f t="shared" si="192"/>
        <v/>
      </c>
      <c r="G164" s="74" t="str">
        <f t="shared" si="243"/>
        <v/>
      </c>
      <c r="H164" s="62" t="str">
        <f t="shared" si="244"/>
        <v>ZX39501</v>
      </c>
      <c r="I164" s="62" t="str">
        <f t="shared" si="258"/>
        <v/>
      </c>
      <c r="J164" s="62"/>
      <c r="K164" s="64" t="str">
        <f t="shared" si="194"/>
        <v>ZX39502</v>
      </c>
      <c r="L164" s="64" t="str">
        <f t="shared" si="259"/>
        <v/>
      </c>
      <c r="M164" s="64" t="str">
        <f t="shared" si="245"/>
        <v/>
      </c>
      <c r="N164" s="62" t="str">
        <f t="shared" si="196"/>
        <v>ZX39503</v>
      </c>
      <c r="O164" s="62" t="str">
        <f t="shared" si="260"/>
        <v/>
      </c>
      <c r="P164" s="62" t="str">
        <f t="shared" si="247"/>
        <v/>
      </c>
      <c r="Q164" s="64" t="str">
        <f t="shared" si="198"/>
        <v>ZX39504</v>
      </c>
      <c r="R164" s="64" t="str">
        <f t="shared" si="261"/>
        <v/>
      </c>
      <c r="S164" s="64" t="str">
        <f t="shared" si="249"/>
        <v/>
      </c>
      <c r="T164" s="62" t="str">
        <f t="shared" si="200"/>
        <v>ZX39505</v>
      </c>
      <c r="U164" s="62" t="str">
        <f t="shared" si="262"/>
        <v/>
      </c>
      <c r="V164" s="62" t="str">
        <f t="shared" si="202"/>
        <v/>
      </c>
      <c r="W164" s="64" t="str">
        <f t="shared" si="203"/>
        <v>ZX39506</v>
      </c>
      <c r="X164" s="64" t="str">
        <f t="shared" si="263"/>
        <v/>
      </c>
      <c r="Y164" s="64" t="str">
        <f t="shared" si="250"/>
        <v/>
      </c>
      <c r="Z164" s="62" t="str">
        <f t="shared" si="205"/>
        <v>ZX39507</v>
      </c>
      <c r="AA164" s="62" t="str">
        <f t="shared" si="264"/>
        <v/>
      </c>
      <c r="AB164" s="62" t="str">
        <f t="shared" si="207"/>
        <v/>
      </c>
      <c r="AC164" s="64" t="str">
        <f t="shared" si="208"/>
        <v>ZX39508</v>
      </c>
      <c r="AD164" s="64" t="str">
        <f t="shared" si="265"/>
        <v/>
      </c>
      <c r="AE164" s="64" t="str">
        <f t="shared" si="251"/>
        <v/>
      </c>
      <c r="AF164" s="62" t="str">
        <f t="shared" si="210"/>
        <v>ZX39509</v>
      </c>
      <c r="AG164" s="62" t="str">
        <f t="shared" si="266"/>
        <v/>
      </c>
      <c r="AH164" s="62" t="str">
        <f t="shared" si="212"/>
        <v/>
      </c>
      <c r="AI164" s="64" t="str">
        <f t="shared" si="213"/>
        <v>ZX395010</v>
      </c>
      <c r="AJ164" s="64" t="str">
        <f t="shared" si="267"/>
        <v/>
      </c>
      <c r="AK164" s="64" t="str">
        <f t="shared" si="252"/>
        <v/>
      </c>
      <c r="AL164" s="62" t="str">
        <f t="shared" si="215"/>
        <v>ZX395011</v>
      </c>
      <c r="AM164" s="62" t="str">
        <f t="shared" si="268"/>
        <v/>
      </c>
      <c r="AN164" s="62" t="str">
        <f t="shared" si="217"/>
        <v/>
      </c>
      <c r="AO164" s="64" t="str">
        <f t="shared" si="218"/>
        <v>ZX395012</v>
      </c>
      <c r="AP164" s="64" t="str">
        <f t="shared" si="269"/>
        <v/>
      </c>
      <c r="AQ164" s="64" t="str">
        <f t="shared" si="253"/>
        <v/>
      </c>
      <c r="AR164" s="62" t="str">
        <f t="shared" si="220"/>
        <v>ZX395013</v>
      </c>
      <c r="AS164" s="62" t="str">
        <f t="shared" si="270"/>
        <v/>
      </c>
      <c r="AT164" s="62" t="str">
        <f t="shared" si="222"/>
        <v/>
      </c>
      <c r="AU164" s="64" t="str">
        <f t="shared" si="223"/>
        <v>ZX395014</v>
      </c>
      <c r="AV164" s="64" t="str">
        <f t="shared" si="271"/>
        <v/>
      </c>
      <c r="AW164" s="64" t="str">
        <f t="shared" si="254"/>
        <v/>
      </c>
      <c r="AX164" s="62" t="str">
        <f t="shared" si="225"/>
        <v>ZX395015</v>
      </c>
      <c r="AY164" s="62" t="str">
        <f t="shared" si="272"/>
        <v/>
      </c>
      <c r="AZ164" s="62" t="str">
        <f t="shared" si="227"/>
        <v/>
      </c>
      <c r="BA164" s="64" t="str">
        <f t="shared" si="228"/>
        <v>ZX395016</v>
      </c>
      <c r="BB164" s="64" t="str">
        <f t="shared" si="273"/>
        <v/>
      </c>
      <c r="BC164" s="64" t="str">
        <f t="shared" si="255"/>
        <v/>
      </c>
      <c r="BD164" s="62" t="str">
        <f t="shared" si="230"/>
        <v>ZX395017</v>
      </c>
      <c r="BE164" s="62" t="str">
        <f t="shared" si="274"/>
        <v/>
      </c>
      <c r="BF164" s="62" t="str">
        <f t="shared" si="232"/>
        <v/>
      </c>
      <c r="BG164" s="64" t="str">
        <f t="shared" si="233"/>
        <v>ZX395018</v>
      </c>
      <c r="BH164" s="64" t="str">
        <f t="shared" si="275"/>
        <v/>
      </c>
      <c r="BI164" s="64" t="str">
        <f t="shared" si="256"/>
        <v/>
      </c>
      <c r="BJ164" s="62" t="str">
        <f t="shared" si="235"/>
        <v>ZX395019</v>
      </c>
      <c r="BK164" s="62" t="str">
        <f t="shared" si="276"/>
        <v/>
      </c>
      <c r="BL164" s="62" t="str">
        <f t="shared" si="237"/>
        <v/>
      </c>
      <c r="BM164" s="64" t="str">
        <f t="shared" si="238"/>
        <v>ZX395020</v>
      </c>
      <c r="BN164" s="64" t="str">
        <f t="shared" si="277"/>
        <v/>
      </c>
      <c r="BO164" s="64" t="str">
        <f t="shared" si="246"/>
        <v/>
      </c>
      <c r="BQ164" s="59">
        <v>164.1</v>
      </c>
      <c r="BR164" s="80" t="e">
        <f>IF($CA$2="ja",IF(#REF!="Visueel",#REF!,"data"),#REF!)</f>
        <v>#REF!</v>
      </c>
      <c r="BS164" s="59" t="e">
        <f>#REF!</f>
        <v>#REF!</v>
      </c>
      <c r="BT164" s="56">
        <f t="shared" si="248"/>
        <v>82.2</v>
      </c>
      <c r="BU164" s="57" t="e">
        <f t="shared" si="189"/>
        <v>#REF!</v>
      </c>
      <c r="BV164" s="56">
        <f>COUNTIF(BU164:BU998,BU164)</f>
        <v>835</v>
      </c>
      <c r="BW164" s="57" t="e">
        <f t="shared" si="257"/>
        <v>#REF!</v>
      </c>
      <c r="BX164" s="57" t="e">
        <f t="shared" si="190"/>
        <v>#REF!</v>
      </c>
    </row>
    <row r="165" spans="1:76" x14ac:dyDescent="0.2">
      <c r="A165" s="73" t="str">
        <f>'124'!F166</f>
        <v>ZX3951</v>
      </c>
      <c r="B165" s="71" t="str">
        <f>CONCATENATE(C165,D165)</f>
        <v>-</v>
      </c>
      <c r="C165" s="74" t="str">
        <f t="shared" si="241"/>
        <v>-</v>
      </c>
      <c r="D165" s="74" t="str">
        <f t="shared" si="242"/>
        <v/>
      </c>
      <c r="E165" s="74" t="str">
        <f t="shared" si="191"/>
        <v>-</v>
      </c>
      <c r="F165" s="74" t="str">
        <f t="shared" si="192"/>
        <v/>
      </c>
      <c r="G165" s="74" t="str">
        <f t="shared" si="243"/>
        <v/>
      </c>
      <c r="H165" s="62" t="str">
        <f t="shared" si="244"/>
        <v>ZX39511</v>
      </c>
      <c r="I165" s="62" t="str">
        <f t="shared" si="258"/>
        <v/>
      </c>
      <c r="J165" s="62"/>
      <c r="K165" s="64" t="str">
        <f t="shared" si="194"/>
        <v>ZX39512</v>
      </c>
      <c r="L165" s="64" t="str">
        <f t="shared" si="259"/>
        <v/>
      </c>
      <c r="M165" s="64" t="str">
        <f t="shared" si="245"/>
        <v/>
      </c>
      <c r="N165" s="62" t="str">
        <f t="shared" si="196"/>
        <v>ZX39513</v>
      </c>
      <c r="O165" s="62" t="str">
        <f t="shared" si="260"/>
        <v/>
      </c>
      <c r="P165" s="62" t="str">
        <f t="shared" si="247"/>
        <v/>
      </c>
      <c r="Q165" s="64" t="str">
        <f t="shared" si="198"/>
        <v>ZX39514</v>
      </c>
      <c r="R165" s="64" t="str">
        <f t="shared" si="261"/>
        <v/>
      </c>
      <c r="S165" s="64" t="str">
        <f t="shared" si="249"/>
        <v/>
      </c>
      <c r="T165" s="62" t="str">
        <f t="shared" si="200"/>
        <v>ZX39515</v>
      </c>
      <c r="U165" s="62" t="str">
        <f t="shared" si="262"/>
        <v/>
      </c>
      <c r="V165" s="62" t="str">
        <f t="shared" si="202"/>
        <v/>
      </c>
      <c r="W165" s="64" t="str">
        <f t="shared" si="203"/>
        <v>ZX39516</v>
      </c>
      <c r="X165" s="64" t="str">
        <f t="shared" si="263"/>
        <v/>
      </c>
      <c r="Y165" s="64" t="str">
        <f t="shared" si="250"/>
        <v/>
      </c>
      <c r="Z165" s="62" t="str">
        <f t="shared" si="205"/>
        <v>ZX39517</v>
      </c>
      <c r="AA165" s="62" t="str">
        <f t="shared" si="264"/>
        <v/>
      </c>
      <c r="AB165" s="62" t="str">
        <f t="shared" si="207"/>
        <v/>
      </c>
      <c r="AC165" s="64" t="str">
        <f t="shared" si="208"/>
        <v>ZX39518</v>
      </c>
      <c r="AD165" s="64" t="str">
        <f t="shared" si="265"/>
        <v/>
      </c>
      <c r="AE165" s="64" t="str">
        <f t="shared" si="251"/>
        <v/>
      </c>
      <c r="AF165" s="62" t="str">
        <f t="shared" si="210"/>
        <v>ZX39519</v>
      </c>
      <c r="AG165" s="62" t="str">
        <f t="shared" si="266"/>
        <v/>
      </c>
      <c r="AH165" s="62" t="str">
        <f t="shared" si="212"/>
        <v/>
      </c>
      <c r="AI165" s="64" t="str">
        <f t="shared" si="213"/>
        <v>ZX395110</v>
      </c>
      <c r="AJ165" s="64" t="str">
        <f t="shared" si="267"/>
        <v/>
      </c>
      <c r="AK165" s="64" t="str">
        <f t="shared" si="252"/>
        <v/>
      </c>
      <c r="AL165" s="62" t="str">
        <f t="shared" si="215"/>
        <v>ZX395111</v>
      </c>
      <c r="AM165" s="62" t="str">
        <f t="shared" si="268"/>
        <v/>
      </c>
      <c r="AN165" s="62" t="str">
        <f t="shared" si="217"/>
        <v/>
      </c>
      <c r="AO165" s="64" t="str">
        <f t="shared" si="218"/>
        <v>ZX395112</v>
      </c>
      <c r="AP165" s="64" t="str">
        <f t="shared" si="269"/>
        <v/>
      </c>
      <c r="AQ165" s="64" t="str">
        <f t="shared" si="253"/>
        <v/>
      </c>
      <c r="AR165" s="62" t="str">
        <f t="shared" si="220"/>
        <v>ZX395113</v>
      </c>
      <c r="AS165" s="62" t="str">
        <f t="shared" si="270"/>
        <v/>
      </c>
      <c r="AT165" s="62" t="str">
        <f t="shared" si="222"/>
        <v/>
      </c>
      <c r="AU165" s="64" t="str">
        <f t="shared" si="223"/>
        <v>ZX395114</v>
      </c>
      <c r="AV165" s="64" t="str">
        <f t="shared" si="271"/>
        <v/>
      </c>
      <c r="AW165" s="64" t="str">
        <f t="shared" si="254"/>
        <v/>
      </c>
      <c r="AX165" s="62" t="str">
        <f t="shared" si="225"/>
        <v>ZX395115</v>
      </c>
      <c r="AY165" s="62" t="str">
        <f t="shared" si="272"/>
        <v/>
      </c>
      <c r="AZ165" s="62" t="str">
        <f t="shared" si="227"/>
        <v/>
      </c>
      <c r="BA165" s="64" t="str">
        <f t="shared" si="228"/>
        <v>ZX395116</v>
      </c>
      <c r="BB165" s="64" t="str">
        <f t="shared" si="273"/>
        <v/>
      </c>
      <c r="BC165" s="64" t="str">
        <f t="shared" si="255"/>
        <v/>
      </c>
      <c r="BD165" s="62" t="str">
        <f t="shared" si="230"/>
        <v>ZX395117</v>
      </c>
      <c r="BE165" s="62" t="str">
        <f t="shared" si="274"/>
        <v/>
      </c>
      <c r="BF165" s="62" t="str">
        <f t="shared" si="232"/>
        <v/>
      </c>
      <c r="BG165" s="64" t="str">
        <f t="shared" si="233"/>
        <v>ZX395118</v>
      </c>
      <c r="BH165" s="64" t="str">
        <f t="shared" si="275"/>
        <v/>
      </c>
      <c r="BI165" s="64" t="str">
        <f t="shared" si="256"/>
        <v/>
      </c>
      <c r="BJ165" s="62" t="str">
        <f t="shared" si="235"/>
        <v>ZX395119</v>
      </c>
      <c r="BK165" s="62" t="str">
        <f t="shared" si="276"/>
        <v/>
      </c>
      <c r="BL165" s="62" t="str">
        <f t="shared" si="237"/>
        <v/>
      </c>
      <c r="BM165" s="64" t="str">
        <f t="shared" si="238"/>
        <v>ZX395120</v>
      </c>
      <c r="BN165" s="64" t="str">
        <f t="shared" si="277"/>
        <v/>
      </c>
      <c r="BO165" s="64" t="str">
        <f t="shared" si="246"/>
        <v/>
      </c>
      <c r="BQ165" s="59">
        <v>165.1</v>
      </c>
      <c r="BR165" s="80" t="e">
        <f>IF($CA$2="ja",IF(#REF!="Visueel",#REF!,"data"),#REF!)</f>
        <v>#REF!</v>
      </c>
      <c r="BS165" s="59" t="e">
        <f>#REF!</f>
        <v>#REF!</v>
      </c>
      <c r="BT165" s="56">
        <f t="shared" si="248"/>
        <v>83.1</v>
      </c>
      <c r="BU165" s="57" t="e">
        <f t="shared" si="189"/>
        <v>#REF!</v>
      </c>
      <c r="BV165" s="56">
        <f>COUNTIF(BU165:BU998,BU165)</f>
        <v>834</v>
      </c>
      <c r="BW165" s="57" t="e">
        <f t="shared" si="257"/>
        <v>#REF!</v>
      </c>
      <c r="BX165" s="57" t="e">
        <f t="shared" si="190"/>
        <v>#REF!</v>
      </c>
    </row>
    <row r="166" spans="1:76" x14ac:dyDescent="0.2">
      <c r="A166" s="73" t="str">
        <f>'124'!F167</f>
        <v>ZX3952</v>
      </c>
      <c r="B166" s="71" t="str">
        <f t="shared" si="240"/>
        <v>-</v>
      </c>
      <c r="C166" s="74" t="str">
        <f t="shared" si="241"/>
        <v>-</v>
      </c>
      <c r="D166" s="74" t="str">
        <f t="shared" si="242"/>
        <v/>
      </c>
      <c r="E166" s="74" t="str">
        <f t="shared" si="191"/>
        <v>-</v>
      </c>
      <c r="F166" s="74" t="str">
        <f t="shared" si="192"/>
        <v/>
      </c>
      <c r="G166" s="74" t="str">
        <f t="shared" si="243"/>
        <v/>
      </c>
      <c r="H166" s="62" t="str">
        <f t="shared" si="244"/>
        <v>ZX39521</v>
      </c>
      <c r="I166" s="62" t="str">
        <f t="shared" si="258"/>
        <v/>
      </c>
      <c r="J166" s="62"/>
      <c r="K166" s="64" t="str">
        <f t="shared" si="194"/>
        <v>ZX39522</v>
      </c>
      <c r="L166" s="64" t="str">
        <f t="shared" si="259"/>
        <v/>
      </c>
      <c r="M166" s="64" t="str">
        <f t="shared" si="245"/>
        <v/>
      </c>
      <c r="N166" s="62" t="str">
        <f t="shared" si="196"/>
        <v>ZX39523</v>
      </c>
      <c r="O166" s="62" t="str">
        <f t="shared" si="260"/>
        <v/>
      </c>
      <c r="P166" s="62" t="str">
        <f t="shared" si="247"/>
        <v/>
      </c>
      <c r="Q166" s="64" t="str">
        <f t="shared" si="198"/>
        <v>ZX39524</v>
      </c>
      <c r="R166" s="64" t="str">
        <f t="shared" si="261"/>
        <v/>
      </c>
      <c r="S166" s="64" t="str">
        <f t="shared" si="249"/>
        <v/>
      </c>
      <c r="T166" s="62" t="str">
        <f t="shared" si="200"/>
        <v>ZX39525</v>
      </c>
      <c r="U166" s="62" t="str">
        <f t="shared" si="262"/>
        <v/>
      </c>
      <c r="V166" s="62" t="str">
        <f t="shared" si="202"/>
        <v/>
      </c>
      <c r="W166" s="64" t="str">
        <f t="shared" si="203"/>
        <v>ZX39526</v>
      </c>
      <c r="X166" s="64" t="str">
        <f t="shared" si="263"/>
        <v/>
      </c>
      <c r="Y166" s="64" t="str">
        <f t="shared" si="250"/>
        <v/>
      </c>
      <c r="Z166" s="62" t="str">
        <f t="shared" si="205"/>
        <v>ZX39527</v>
      </c>
      <c r="AA166" s="62" t="str">
        <f t="shared" si="264"/>
        <v/>
      </c>
      <c r="AB166" s="62" t="str">
        <f t="shared" si="207"/>
        <v/>
      </c>
      <c r="AC166" s="64" t="str">
        <f t="shared" si="208"/>
        <v>ZX39528</v>
      </c>
      <c r="AD166" s="64" t="str">
        <f t="shared" si="265"/>
        <v/>
      </c>
      <c r="AE166" s="64" t="str">
        <f t="shared" si="251"/>
        <v/>
      </c>
      <c r="AF166" s="62" t="str">
        <f t="shared" si="210"/>
        <v>ZX39529</v>
      </c>
      <c r="AG166" s="62" t="str">
        <f t="shared" si="266"/>
        <v/>
      </c>
      <c r="AH166" s="62" t="str">
        <f t="shared" si="212"/>
        <v/>
      </c>
      <c r="AI166" s="64" t="str">
        <f t="shared" si="213"/>
        <v>ZX395210</v>
      </c>
      <c r="AJ166" s="64" t="str">
        <f t="shared" si="267"/>
        <v/>
      </c>
      <c r="AK166" s="64" t="str">
        <f t="shared" si="252"/>
        <v/>
      </c>
      <c r="AL166" s="62" t="str">
        <f t="shared" si="215"/>
        <v>ZX395211</v>
      </c>
      <c r="AM166" s="62" t="str">
        <f t="shared" si="268"/>
        <v/>
      </c>
      <c r="AN166" s="62" t="str">
        <f t="shared" si="217"/>
        <v/>
      </c>
      <c r="AO166" s="64" t="str">
        <f t="shared" si="218"/>
        <v>ZX395212</v>
      </c>
      <c r="AP166" s="64" t="str">
        <f t="shared" si="269"/>
        <v/>
      </c>
      <c r="AQ166" s="64" t="str">
        <f t="shared" si="253"/>
        <v/>
      </c>
      <c r="AR166" s="62" t="str">
        <f t="shared" si="220"/>
        <v>ZX395213</v>
      </c>
      <c r="AS166" s="62" t="str">
        <f t="shared" si="270"/>
        <v/>
      </c>
      <c r="AT166" s="62" t="str">
        <f t="shared" si="222"/>
        <v/>
      </c>
      <c r="AU166" s="64" t="str">
        <f t="shared" si="223"/>
        <v>ZX395214</v>
      </c>
      <c r="AV166" s="64" t="str">
        <f t="shared" si="271"/>
        <v/>
      </c>
      <c r="AW166" s="64" t="str">
        <f t="shared" si="254"/>
        <v/>
      </c>
      <c r="AX166" s="62" t="str">
        <f t="shared" si="225"/>
        <v>ZX395215</v>
      </c>
      <c r="AY166" s="62" t="str">
        <f t="shared" si="272"/>
        <v/>
      </c>
      <c r="AZ166" s="62" t="str">
        <f t="shared" si="227"/>
        <v/>
      </c>
      <c r="BA166" s="64" t="str">
        <f t="shared" si="228"/>
        <v>ZX395216</v>
      </c>
      <c r="BB166" s="64" t="str">
        <f t="shared" si="273"/>
        <v/>
      </c>
      <c r="BC166" s="64" t="str">
        <f t="shared" si="255"/>
        <v/>
      </c>
      <c r="BD166" s="62" t="str">
        <f t="shared" si="230"/>
        <v>ZX395217</v>
      </c>
      <c r="BE166" s="62" t="str">
        <f t="shared" si="274"/>
        <v/>
      </c>
      <c r="BF166" s="62" t="str">
        <f t="shared" si="232"/>
        <v/>
      </c>
      <c r="BG166" s="64" t="str">
        <f t="shared" si="233"/>
        <v>ZX395218</v>
      </c>
      <c r="BH166" s="64" t="str">
        <f t="shared" si="275"/>
        <v/>
      </c>
      <c r="BI166" s="64" t="str">
        <f t="shared" si="256"/>
        <v/>
      </c>
      <c r="BJ166" s="62" t="str">
        <f t="shared" si="235"/>
        <v>ZX395219</v>
      </c>
      <c r="BK166" s="62" t="str">
        <f t="shared" si="276"/>
        <v/>
      </c>
      <c r="BL166" s="62" t="str">
        <f t="shared" si="237"/>
        <v/>
      </c>
      <c r="BM166" s="64" t="str">
        <f t="shared" si="238"/>
        <v>ZX395220</v>
      </c>
      <c r="BN166" s="64" t="str">
        <f t="shared" si="277"/>
        <v/>
      </c>
      <c r="BO166" s="64" t="str">
        <f t="shared" si="246"/>
        <v/>
      </c>
      <c r="BQ166" s="59">
        <v>166.1</v>
      </c>
      <c r="BR166" s="80" t="e">
        <f>IF($CA$2="ja",IF(#REF!="Visueel",#REF!,"data"),#REF!)</f>
        <v>#REF!</v>
      </c>
      <c r="BS166" s="59" t="e">
        <f>#REF!</f>
        <v>#REF!</v>
      </c>
      <c r="BT166" s="56">
        <f t="shared" si="248"/>
        <v>83.2</v>
      </c>
      <c r="BU166" s="57" t="e">
        <f t="shared" si="189"/>
        <v>#REF!</v>
      </c>
      <c r="BV166" s="56">
        <f>COUNTIF(BU166:BU998,BU166)</f>
        <v>833</v>
      </c>
      <c r="BW166" s="57" t="e">
        <f t="shared" si="257"/>
        <v>#REF!</v>
      </c>
      <c r="BX166" s="57" t="e">
        <f t="shared" si="190"/>
        <v>#REF!</v>
      </c>
    </row>
    <row r="167" spans="1:76" x14ac:dyDescent="0.2">
      <c r="A167" s="73" t="str">
        <f>'124'!F168</f>
        <v>ZX3953</v>
      </c>
      <c r="B167" s="71" t="str">
        <f t="shared" si="240"/>
        <v>-</v>
      </c>
      <c r="C167" s="74" t="str">
        <f t="shared" si="241"/>
        <v>-</v>
      </c>
      <c r="D167" s="74" t="str">
        <f t="shared" si="242"/>
        <v/>
      </c>
      <c r="E167" s="74" t="str">
        <f t="shared" si="191"/>
        <v>-</v>
      </c>
      <c r="F167" s="74" t="str">
        <f t="shared" si="192"/>
        <v/>
      </c>
      <c r="G167" s="74" t="str">
        <f t="shared" si="243"/>
        <v/>
      </c>
      <c r="H167" s="62" t="str">
        <f t="shared" si="244"/>
        <v>ZX39531</v>
      </c>
      <c r="I167" s="62" t="str">
        <f t="shared" si="258"/>
        <v/>
      </c>
      <c r="J167" s="62"/>
      <c r="K167" s="64" t="str">
        <f t="shared" si="194"/>
        <v>ZX39532</v>
      </c>
      <c r="L167" s="64" t="str">
        <f t="shared" si="259"/>
        <v/>
      </c>
      <c r="M167" s="64" t="str">
        <f t="shared" si="245"/>
        <v/>
      </c>
      <c r="N167" s="62" t="str">
        <f t="shared" si="196"/>
        <v>ZX39533</v>
      </c>
      <c r="O167" s="62" t="str">
        <f t="shared" si="260"/>
        <v/>
      </c>
      <c r="P167" s="62" t="str">
        <f t="shared" si="247"/>
        <v/>
      </c>
      <c r="Q167" s="64" t="str">
        <f t="shared" si="198"/>
        <v>ZX39534</v>
      </c>
      <c r="R167" s="64" t="str">
        <f t="shared" si="261"/>
        <v/>
      </c>
      <c r="S167" s="64" t="str">
        <f t="shared" si="249"/>
        <v/>
      </c>
      <c r="T167" s="62" t="str">
        <f t="shared" si="200"/>
        <v>ZX39535</v>
      </c>
      <c r="U167" s="62" t="str">
        <f t="shared" si="262"/>
        <v/>
      </c>
      <c r="V167" s="62" t="str">
        <f t="shared" si="202"/>
        <v/>
      </c>
      <c r="W167" s="64" t="str">
        <f t="shared" si="203"/>
        <v>ZX39536</v>
      </c>
      <c r="X167" s="64" t="str">
        <f t="shared" si="263"/>
        <v/>
      </c>
      <c r="Y167" s="64" t="str">
        <f t="shared" si="250"/>
        <v/>
      </c>
      <c r="Z167" s="62" t="str">
        <f t="shared" si="205"/>
        <v>ZX39537</v>
      </c>
      <c r="AA167" s="62" t="str">
        <f t="shared" si="264"/>
        <v/>
      </c>
      <c r="AB167" s="62" t="str">
        <f t="shared" si="207"/>
        <v/>
      </c>
      <c r="AC167" s="64" t="str">
        <f t="shared" si="208"/>
        <v>ZX39538</v>
      </c>
      <c r="AD167" s="64" t="str">
        <f t="shared" si="265"/>
        <v/>
      </c>
      <c r="AE167" s="64" t="str">
        <f t="shared" si="251"/>
        <v/>
      </c>
      <c r="AF167" s="62" t="str">
        <f t="shared" si="210"/>
        <v>ZX39539</v>
      </c>
      <c r="AG167" s="62" t="str">
        <f t="shared" si="266"/>
        <v/>
      </c>
      <c r="AH167" s="62" t="str">
        <f t="shared" si="212"/>
        <v/>
      </c>
      <c r="AI167" s="64" t="str">
        <f t="shared" si="213"/>
        <v>ZX395310</v>
      </c>
      <c r="AJ167" s="64" t="str">
        <f t="shared" si="267"/>
        <v/>
      </c>
      <c r="AK167" s="64" t="str">
        <f t="shared" si="252"/>
        <v/>
      </c>
      <c r="AL167" s="62" t="str">
        <f t="shared" si="215"/>
        <v>ZX395311</v>
      </c>
      <c r="AM167" s="62" t="str">
        <f t="shared" si="268"/>
        <v/>
      </c>
      <c r="AN167" s="62" t="str">
        <f t="shared" si="217"/>
        <v/>
      </c>
      <c r="AO167" s="64" t="str">
        <f t="shared" si="218"/>
        <v>ZX395312</v>
      </c>
      <c r="AP167" s="64" t="str">
        <f t="shared" si="269"/>
        <v/>
      </c>
      <c r="AQ167" s="64" t="str">
        <f t="shared" si="253"/>
        <v/>
      </c>
      <c r="AR167" s="62" t="str">
        <f t="shared" si="220"/>
        <v>ZX395313</v>
      </c>
      <c r="AS167" s="62" t="str">
        <f t="shared" si="270"/>
        <v/>
      </c>
      <c r="AT167" s="62" t="str">
        <f t="shared" si="222"/>
        <v/>
      </c>
      <c r="AU167" s="64" t="str">
        <f t="shared" si="223"/>
        <v>ZX395314</v>
      </c>
      <c r="AV167" s="64" t="str">
        <f t="shared" si="271"/>
        <v/>
      </c>
      <c r="AW167" s="64" t="str">
        <f t="shared" si="254"/>
        <v/>
      </c>
      <c r="AX167" s="62" t="str">
        <f t="shared" si="225"/>
        <v>ZX395315</v>
      </c>
      <c r="AY167" s="62" t="str">
        <f t="shared" si="272"/>
        <v/>
      </c>
      <c r="AZ167" s="62" t="str">
        <f t="shared" si="227"/>
        <v/>
      </c>
      <c r="BA167" s="64" t="str">
        <f t="shared" si="228"/>
        <v>ZX395316</v>
      </c>
      <c r="BB167" s="64" t="str">
        <f t="shared" si="273"/>
        <v/>
      </c>
      <c r="BC167" s="64" t="str">
        <f t="shared" si="255"/>
        <v/>
      </c>
      <c r="BD167" s="62" t="str">
        <f t="shared" si="230"/>
        <v>ZX395317</v>
      </c>
      <c r="BE167" s="62" t="str">
        <f t="shared" si="274"/>
        <v/>
      </c>
      <c r="BF167" s="62" t="str">
        <f t="shared" si="232"/>
        <v/>
      </c>
      <c r="BG167" s="64" t="str">
        <f t="shared" si="233"/>
        <v>ZX395318</v>
      </c>
      <c r="BH167" s="64" t="str">
        <f t="shared" si="275"/>
        <v/>
      </c>
      <c r="BI167" s="64" t="str">
        <f t="shared" si="256"/>
        <v/>
      </c>
      <c r="BJ167" s="62" t="str">
        <f t="shared" si="235"/>
        <v>ZX395319</v>
      </c>
      <c r="BK167" s="62" t="str">
        <f t="shared" si="276"/>
        <v/>
      </c>
      <c r="BL167" s="62" t="str">
        <f t="shared" si="237"/>
        <v/>
      </c>
      <c r="BM167" s="64" t="str">
        <f t="shared" si="238"/>
        <v>ZX395320</v>
      </c>
      <c r="BN167" s="64" t="str">
        <f t="shared" si="277"/>
        <v/>
      </c>
      <c r="BO167" s="64" t="str">
        <f t="shared" si="246"/>
        <v/>
      </c>
      <c r="BQ167" s="59">
        <v>167.1</v>
      </c>
      <c r="BR167" s="80" t="e">
        <f>IF($CA$2="ja",IF(#REF!="Visueel",#REF!,"data"),#REF!)</f>
        <v>#REF!</v>
      </c>
      <c r="BS167" s="59" t="e">
        <f>#REF!</f>
        <v>#REF!</v>
      </c>
      <c r="BT167" s="56">
        <f t="shared" si="248"/>
        <v>84.1</v>
      </c>
      <c r="BU167" s="57" t="e">
        <f t="shared" si="189"/>
        <v>#REF!</v>
      </c>
      <c r="BV167" s="56">
        <f>COUNTIF(BU167:BU998,BU167)</f>
        <v>832</v>
      </c>
      <c r="BW167" s="57" t="e">
        <f t="shared" si="257"/>
        <v>#REF!</v>
      </c>
      <c r="BX167" s="57" t="e">
        <f t="shared" si="190"/>
        <v>#REF!</v>
      </c>
    </row>
    <row r="168" spans="1:76" x14ac:dyDescent="0.2">
      <c r="A168" s="73" t="str">
        <f>'124'!F169</f>
        <v>ZX3954</v>
      </c>
      <c r="B168" s="71" t="str">
        <f t="shared" si="240"/>
        <v>-</v>
      </c>
      <c r="C168" s="74" t="str">
        <f t="shared" si="241"/>
        <v>-</v>
      </c>
      <c r="D168" s="74" t="str">
        <f t="shared" si="242"/>
        <v/>
      </c>
      <c r="E168" s="74" t="str">
        <f t="shared" si="191"/>
        <v>-</v>
      </c>
      <c r="F168" s="74" t="str">
        <f t="shared" si="192"/>
        <v/>
      </c>
      <c r="G168" s="74" t="str">
        <f t="shared" si="243"/>
        <v/>
      </c>
      <c r="H168" s="62" t="str">
        <f t="shared" si="244"/>
        <v>ZX39541</v>
      </c>
      <c r="I168" s="62" t="str">
        <f t="shared" si="258"/>
        <v/>
      </c>
      <c r="J168" s="62"/>
      <c r="K168" s="64" t="str">
        <f t="shared" si="194"/>
        <v>ZX39542</v>
      </c>
      <c r="L168" s="64" t="str">
        <f t="shared" si="259"/>
        <v/>
      </c>
      <c r="M168" s="64" t="str">
        <f t="shared" si="245"/>
        <v/>
      </c>
      <c r="N168" s="62" t="str">
        <f t="shared" si="196"/>
        <v>ZX39543</v>
      </c>
      <c r="O168" s="62" t="str">
        <f t="shared" si="260"/>
        <v/>
      </c>
      <c r="P168" s="62" t="str">
        <f t="shared" si="247"/>
        <v/>
      </c>
      <c r="Q168" s="64" t="str">
        <f t="shared" si="198"/>
        <v>ZX39544</v>
      </c>
      <c r="R168" s="64" t="str">
        <f t="shared" si="261"/>
        <v/>
      </c>
      <c r="S168" s="64" t="str">
        <f t="shared" si="249"/>
        <v/>
      </c>
      <c r="T168" s="62" t="str">
        <f t="shared" si="200"/>
        <v>ZX39545</v>
      </c>
      <c r="U168" s="62" t="str">
        <f t="shared" si="262"/>
        <v/>
      </c>
      <c r="V168" s="62" t="str">
        <f t="shared" si="202"/>
        <v/>
      </c>
      <c r="W168" s="64" t="str">
        <f t="shared" si="203"/>
        <v>ZX39546</v>
      </c>
      <c r="X168" s="64" t="str">
        <f t="shared" si="263"/>
        <v/>
      </c>
      <c r="Y168" s="64" t="str">
        <f t="shared" si="250"/>
        <v/>
      </c>
      <c r="Z168" s="62" t="str">
        <f t="shared" si="205"/>
        <v>ZX39547</v>
      </c>
      <c r="AA168" s="62" t="str">
        <f t="shared" si="264"/>
        <v/>
      </c>
      <c r="AB168" s="62" t="str">
        <f t="shared" si="207"/>
        <v/>
      </c>
      <c r="AC168" s="64" t="str">
        <f t="shared" si="208"/>
        <v>ZX39548</v>
      </c>
      <c r="AD168" s="64" t="str">
        <f t="shared" si="265"/>
        <v/>
      </c>
      <c r="AE168" s="64" t="str">
        <f t="shared" si="251"/>
        <v/>
      </c>
      <c r="AF168" s="62" t="str">
        <f t="shared" si="210"/>
        <v>ZX39549</v>
      </c>
      <c r="AG168" s="62" t="str">
        <f t="shared" si="266"/>
        <v/>
      </c>
      <c r="AH168" s="62" t="str">
        <f t="shared" si="212"/>
        <v/>
      </c>
      <c r="AI168" s="64" t="str">
        <f t="shared" si="213"/>
        <v>ZX395410</v>
      </c>
      <c r="AJ168" s="64" t="str">
        <f t="shared" si="267"/>
        <v/>
      </c>
      <c r="AK168" s="64" t="str">
        <f t="shared" si="252"/>
        <v/>
      </c>
      <c r="AL168" s="62" t="str">
        <f t="shared" si="215"/>
        <v>ZX395411</v>
      </c>
      <c r="AM168" s="62" t="str">
        <f t="shared" si="268"/>
        <v/>
      </c>
      <c r="AN168" s="62" t="str">
        <f t="shared" si="217"/>
        <v/>
      </c>
      <c r="AO168" s="64" t="str">
        <f t="shared" si="218"/>
        <v>ZX395412</v>
      </c>
      <c r="AP168" s="64" t="str">
        <f t="shared" si="269"/>
        <v/>
      </c>
      <c r="AQ168" s="64" t="str">
        <f t="shared" si="253"/>
        <v/>
      </c>
      <c r="AR168" s="62" t="str">
        <f t="shared" si="220"/>
        <v>ZX395413</v>
      </c>
      <c r="AS168" s="62" t="str">
        <f t="shared" si="270"/>
        <v/>
      </c>
      <c r="AT168" s="62" t="str">
        <f t="shared" si="222"/>
        <v/>
      </c>
      <c r="AU168" s="64" t="str">
        <f t="shared" si="223"/>
        <v>ZX395414</v>
      </c>
      <c r="AV168" s="64" t="str">
        <f t="shared" si="271"/>
        <v/>
      </c>
      <c r="AW168" s="64" t="str">
        <f t="shared" si="254"/>
        <v/>
      </c>
      <c r="AX168" s="62" t="str">
        <f t="shared" si="225"/>
        <v>ZX395415</v>
      </c>
      <c r="AY168" s="62" t="str">
        <f t="shared" si="272"/>
        <v/>
      </c>
      <c r="AZ168" s="62" t="str">
        <f t="shared" si="227"/>
        <v/>
      </c>
      <c r="BA168" s="64" t="str">
        <f t="shared" si="228"/>
        <v>ZX395416</v>
      </c>
      <c r="BB168" s="64" t="str">
        <f t="shared" si="273"/>
        <v/>
      </c>
      <c r="BC168" s="64" t="str">
        <f t="shared" si="255"/>
        <v/>
      </c>
      <c r="BD168" s="62" t="str">
        <f t="shared" si="230"/>
        <v>ZX395417</v>
      </c>
      <c r="BE168" s="62" t="str">
        <f t="shared" si="274"/>
        <v/>
      </c>
      <c r="BF168" s="62" t="str">
        <f t="shared" si="232"/>
        <v/>
      </c>
      <c r="BG168" s="64" t="str">
        <f t="shared" si="233"/>
        <v>ZX395418</v>
      </c>
      <c r="BH168" s="64" t="str">
        <f t="shared" si="275"/>
        <v/>
      </c>
      <c r="BI168" s="64" t="str">
        <f t="shared" si="256"/>
        <v/>
      </c>
      <c r="BJ168" s="62" t="str">
        <f t="shared" si="235"/>
        <v>ZX395419</v>
      </c>
      <c r="BK168" s="62" t="str">
        <f t="shared" si="276"/>
        <v/>
      </c>
      <c r="BL168" s="62" t="str">
        <f t="shared" si="237"/>
        <v/>
      </c>
      <c r="BM168" s="64" t="str">
        <f t="shared" si="238"/>
        <v>ZX395420</v>
      </c>
      <c r="BN168" s="64" t="str">
        <f t="shared" si="277"/>
        <v/>
      </c>
      <c r="BO168" s="64" t="str">
        <f t="shared" si="246"/>
        <v/>
      </c>
      <c r="BQ168" s="59">
        <v>168.1</v>
      </c>
      <c r="BR168" s="80" t="e">
        <f>IF($CA$2="ja",IF(#REF!="Visueel",#REF!,"data"),#REF!)</f>
        <v>#REF!</v>
      </c>
      <c r="BS168" s="59" t="e">
        <f>#REF!</f>
        <v>#REF!</v>
      </c>
      <c r="BT168" s="56">
        <f t="shared" si="248"/>
        <v>84.2</v>
      </c>
      <c r="BU168" s="57" t="e">
        <f t="shared" si="189"/>
        <v>#REF!</v>
      </c>
      <c r="BV168" s="56">
        <f>COUNTIF(BU168:BU998,BU168)</f>
        <v>831</v>
      </c>
      <c r="BW168" s="57" t="e">
        <f t="shared" si="257"/>
        <v>#REF!</v>
      </c>
      <c r="BX168" s="57" t="e">
        <f t="shared" si="190"/>
        <v>#REF!</v>
      </c>
    </row>
    <row r="169" spans="1:76" x14ac:dyDescent="0.2">
      <c r="A169" s="73" t="str">
        <f>'124'!F170</f>
        <v>ZX3442</v>
      </c>
      <c r="B169" s="71" t="str">
        <f t="shared" si="240"/>
        <v>-</v>
      </c>
      <c r="C169" s="74" t="str">
        <f t="shared" si="241"/>
        <v>-</v>
      </c>
      <c r="D169" s="74" t="str">
        <f t="shared" si="242"/>
        <v/>
      </c>
      <c r="E169" s="74" t="str">
        <f t="shared" si="191"/>
        <v>-</v>
      </c>
      <c r="F169" s="74" t="str">
        <f t="shared" si="192"/>
        <v/>
      </c>
      <c r="G169" s="74" t="str">
        <f t="shared" si="243"/>
        <v/>
      </c>
      <c r="H169" s="62" t="str">
        <f t="shared" si="244"/>
        <v>ZX34421</v>
      </c>
      <c r="I169" s="62" t="str">
        <f t="shared" si="258"/>
        <v/>
      </c>
      <c r="J169" s="62"/>
      <c r="K169" s="64" t="str">
        <f t="shared" si="194"/>
        <v>ZX34422</v>
      </c>
      <c r="L169" s="64" t="str">
        <f t="shared" si="259"/>
        <v/>
      </c>
      <c r="M169" s="64" t="str">
        <f t="shared" si="245"/>
        <v/>
      </c>
      <c r="N169" s="62" t="str">
        <f t="shared" si="196"/>
        <v>ZX34423</v>
      </c>
      <c r="O169" s="62" t="str">
        <f t="shared" si="260"/>
        <v/>
      </c>
      <c r="P169" s="62" t="str">
        <f t="shared" si="247"/>
        <v/>
      </c>
      <c r="Q169" s="64" t="str">
        <f t="shared" si="198"/>
        <v>ZX34424</v>
      </c>
      <c r="R169" s="64" t="str">
        <f t="shared" si="261"/>
        <v/>
      </c>
      <c r="S169" s="64" t="str">
        <f t="shared" si="249"/>
        <v/>
      </c>
      <c r="T169" s="62" t="str">
        <f t="shared" si="200"/>
        <v>ZX34425</v>
      </c>
      <c r="U169" s="62" t="str">
        <f t="shared" si="262"/>
        <v/>
      </c>
      <c r="V169" s="62" t="str">
        <f t="shared" si="202"/>
        <v/>
      </c>
      <c r="W169" s="64" t="str">
        <f t="shared" si="203"/>
        <v>ZX34426</v>
      </c>
      <c r="X169" s="64" t="str">
        <f t="shared" si="263"/>
        <v/>
      </c>
      <c r="Y169" s="64" t="str">
        <f t="shared" si="250"/>
        <v/>
      </c>
      <c r="Z169" s="62" t="str">
        <f t="shared" si="205"/>
        <v>ZX34427</v>
      </c>
      <c r="AA169" s="62" t="str">
        <f t="shared" si="264"/>
        <v/>
      </c>
      <c r="AB169" s="62" t="str">
        <f t="shared" si="207"/>
        <v/>
      </c>
      <c r="AC169" s="64" t="str">
        <f t="shared" si="208"/>
        <v>ZX34428</v>
      </c>
      <c r="AD169" s="64" t="str">
        <f t="shared" si="265"/>
        <v/>
      </c>
      <c r="AE169" s="64" t="str">
        <f t="shared" si="251"/>
        <v/>
      </c>
      <c r="AF169" s="62" t="str">
        <f t="shared" si="210"/>
        <v>ZX34429</v>
      </c>
      <c r="AG169" s="62" t="str">
        <f t="shared" si="266"/>
        <v/>
      </c>
      <c r="AH169" s="62" t="str">
        <f t="shared" si="212"/>
        <v/>
      </c>
      <c r="AI169" s="64" t="str">
        <f t="shared" si="213"/>
        <v>ZX344210</v>
      </c>
      <c r="AJ169" s="64" t="str">
        <f t="shared" si="267"/>
        <v/>
      </c>
      <c r="AK169" s="64" t="str">
        <f t="shared" si="252"/>
        <v/>
      </c>
      <c r="AL169" s="62" t="str">
        <f t="shared" si="215"/>
        <v>ZX344211</v>
      </c>
      <c r="AM169" s="62" t="str">
        <f t="shared" si="268"/>
        <v/>
      </c>
      <c r="AN169" s="62" t="str">
        <f t="shared" si="217"/>
        <v/>
      </c>
      <c r="AO169" s="64" t="str">
        <f t="shared" si="218"/>
        <v>ZX344212</v>
      </c>
      <c r="AP169" s="64" t="str">
        <f t="shared" si="269"/>
        <v/>
      </c>
      <c r="AQ169" s="64" t="str">
        <f t="shared" si="253"/>
        <v/>
      </c>
      <c r="AR169" s="62" t="str">
        <f t="shared" si="220"/>
        <v>ZX344213</v>
      </c>
      <c r="AS169" s="62" t="str">
        <f t="shared" si="270"/>
        <v/>
      </c>
      <c r="AT169" s="62" t="str">
        <f t="shared" si="222"/>
        <v/>
      </c>
      <c r="AU169" s="64" t="str">
        <f t="shared" si="223"/>
        <v>ZX344214</v>
      </c>
      <c r="AV169" s="64" t="str">
        <f t="shared" si="271"/>
        <v/>
      </c>
      <c r="AW169" s="64" t="str">
        <f t="shared" si="254"/>
        <v/>
      </c>
      <c r="AX169" s="62" t="str">
        <f t="shared" si="225"/>
        <v>ZX344215</v>
      </c>
      <c r="AY169" s="62" t="str">
        <f t="shared" si="272"/>
        <v/>
      </c>
      <c r="AZ169" s="62" t="str">
        <f t="shared" si="227"/>
        <v/>
      </c>
      <c r="BA169" s="64" t="str">
        <f t="shared" si="228"/>
        <v>ZX344216</v>
      </c>
      <c r="BB169" s="64" t="str">
        <f t="shared" si="273"/>
        <v/>
      </c>
      <c r="BC169" s="64" t="str">
        <f t="shared" si="255"/>
        <v/>
      </c>
      <c r="BD169" s="62" t="str">
        <f t="shared" si="230"/>
        <v>ZX344217</v>
      </c>
      <c r="BE169" s="62" t="str">
        <f t="shared" si="274"/>
        <v/>
      </c>
      <c r="BF169" s="62" t="str">
        <f t="shared" si="232"/>
        <v/>
      </c>
      <c r="BG169" s="64" t="str">
        <f t="shared" si="233"/>
        <v>ZX344218</v>
      </c>
      <c r="BH169" s="64" t="str">
        <f t="shared" si="275"/>
        <v/>
      </c>
      <c r="BI169" s="64" t="str">
        <f t="shared" si="256"/>
        <v/>
      </c>
      <c r="BJ169" s="62" t="str">
        <f t="shared" si="235"/>
        <v>ZX344219</v>
      </c>
      <c r="BK169" s="62" t="str">
        <f t="shared" si="276"/>
        <v/>
      </c>
      <c r="BL169" s="62" t="str">
        <f t="shared" si="237"/>
        <v/>
      </c>
      <c r="BM169" s="64" t="str">
        <f t="shared" si="238"/>
        <v>ZX344220</v>
      </c>
      <c r="BN169" s="64" t="str">
        <f t="shared" si="277"/>
        <v/>
      </c>
      <c r="BO169" s="64" t="str">
        <f t="shared" si="246"/>
        <v/>
      </c>
      <c r="BQ169" s="59">
        <v>169.1</v>
      </c>
      <c r="BR169" s="80" t="e">
        <f>IF($CA$2="ja",IF(#REF!="Visueel",#REF!,"data"),#REF!)</f>
        <v>#REF!</v>
      </c>
      <c r="BS169" s="59" t="e">
        <f>#REF!</f>
        <v>#REF!</v>
      </c>
      <c r="BT169" s="56">
        <f t="shared" si="248"/>
        <v>85.1</v>
      </c>
      <c r="BU169" s="57" t="e">
        <f t="shared" si="189"/>
        <v>#REF!</v>
      </c>
      <c r="BV169" s="56">
        <f>COUNTIF(BU169:BU998,BU169)</f>
        <v>830</v>
      </c>
      <c r="BW169" s="57" t="e">
        <f t="shared" si="257"/>
        <v>#REF!</v>
      </c>
      <c r="BX169" s="57" t="e">
        <f t="shared" si="190"/>
        <v>#REF!</v>
      </c>
    </row>
    <row r="170" spans="1:76" x14ac:dyDescent="0.2">
      <c r="A170" s="73" t="str">
        <f>'124'!F171</f>
        <v>ZX3982</v>
      </c>
      <c r="B170" s="71" t="str">
        <f t="shared" si="240"/>
        <v>-</v>
      </c>
      <c r="C170" s="74" t="str">
        <f t="shared" si="241"/>
        <v>-</v>
      </c>
      <c r="D170" s="74" t="str">
        <f t="shared" si="242"/>
        <v/>
      </c>
      <c r="E170" s="74" t="str">
        <f t="shared" si="191"/>
        <v>-</v>
      </c>
      <c r="F170" s="74" t="str">
        <f t="shared" si="192"/>
        <v/>
      </c>
      <c r="G170" s="74" t="str">
        <f t="shared" si="243"/>
        <v/>
      </c>
      <c r="H170" s="62" t="str">
        <f t="shared" si="244"/>
        <v>ZX39821</v>
      </c>
      <c r="I170" s="62" t="str">
        <f t="shared" si="258"/>
        <v/>
      </c>
      <c r="J170" s="62"/>
      <c r="K170" s="64" t="str">
        <f t="shared" si="194"/>
        <v>ZX39822</v>
      </c>
      <c r="L170" s="64" t="str">
        <f t="shared" si="259"/>
        <v/>
      </c>
      <c r="M170" s="64" t="str">
        <f t="shared" si="245"/>
        <v/>
      </c>
      <c r="N170" s="62" t="str">
        <f t="shared" si="196"/>
        <v>ZX39823</v>
      </c>
      <c r="O170" s="62" t="str">
        <f t="shared" si="260"/>
        <v/>
      </c>
      <c r="P170" s="62" t="str">
        <f t="shared" si="247"/>
        <v/>
      </c>
      <c r="Q170" s="64" t="str">
        <f t="shared" si="198"/>
        <v>ZX39824</v>
      </c>
      <c r="R170" s="64" t="str">
        <f t="shared" si="261"/>
        <v/>
      </c>
      <c r="S170" s="64" t="str">
        <f t="shared" si="249"/>
        <v/>
      </c>
      <c r="T170" s="62" t="str">
        <f t="shared" si="200"/>
        <v>ZX39825</v>
      </c>
      <c r="U170" s="62" t="str">
        <f t="shared" si="262"/>
        <v/>
      </c>
      <c r="V170" s="62" t="str">
        <f t="shared" si="202"/>
        <v/>
      </c>
      <c r="W170" s="64" t="str">
        <f t="shared" si="203"/>
        <v>ZX39826</v>
      </c>
      <c r="X170" s="64" t="str">
        <f t="shared" si="263"/>
        <v/>
      </c>
      <c r="Y170" s="64" t="str">
        <f t="shared" si="250"/>
        <v/>
      </c>
      <c r="Z170" s="62" t="str">
        <f t="shared" si="205"/>
        <v>ZX39827</v>
      </c>
      <c r="AA170" s="62" t="str">
        <f t="shared" si="264"/>
        <v/>
      </c>
      <c r="AB170" s="62" t="str">
        <f t="shared" si="207"/>
        <v/>
      </c>
      <c r="AC170" s="64" t="str">
        <f t="shared" si="208"/>
        <v>ZX39828</v>
      </c>
      <c r="AD170" s="64" t="str">
        <f t="shared" si="265"/>
        <v/>
      </c>
      <c r="AE170" s="64" t="str">
        <f t="shared" si="251"/>
        <v/>
      </c>
      <c r="AF170" s="62" t="str">
        <f t="shared" si="210"/>
        <v>ZX39829</v>
      </c>
      <c r="AG170" s="62" t="str">
        <f t="shared" si="266"/>
        <v/>
      </c>
      <c r="AH170" s="62" t="str">
        <f t="shared" si="212"/>
        <v/>
      </c>
      <c r="AI170" s="64" t="str">
        <f t="shared" si="213"/>
        <v>ZX398210</v>
      </c>
      <c r="AJ170" s="64" t="str">
        <f t="shared" si="267"/>
        <v/>
      </c>
      <c r="AK170" s="64" t="str">
        <f t="shared" si="252"/>
        <v/>
      </c>
      <c r="AL170" s="62" t="str">
        <f t="shared" si="215"/>
        <v>ZX398211</v>
      </c>
      <c r="AM170" s="62" t="str">
        <f t="shared" si="268"/>
        <v/>
      </c>
      <c r="AN170" s="62" t="str">
        <f t="shared" si="217"/>
        <v/>
      </c>
      <c r="AO170" s="64" t="str">
        <f t="shared" si="218"/>
        <v>ZX398212</v>
      </c>
      <c r="AP170" s="64" t="str">
        <f t="shared" si="269"/>
        <v/>
      </c>
      <c r="AQ170" s="64" t="str">
        <f t="shared" si="253"/>
        <v/>
      </c>
      <c r="AR170" s="62" t="str">
        <f t="shared" si="220"/>
        <v>ZX398213</v>
      </c>
      <c r="AS170" s="62" t="str">
        <f t="shared" si="270"/>
        <v/>
      </c>
      <c r="AT170" s="62" t="str">
        <f t="shared" si="222"/>
        <v/>
      </c>
      <c r="AU170" s="64" t="str">
        <f t="shared" si="223"/>
        <v>ZX398214</v>
      </c>
      <c r="AV170" s="64" t="str">
        <f t="shared" si="271"/>
        <v/>
      </c>
      <c r="AW170" s="64" t="str">
        <f t="shared" si="254"/>
        <v/>
      </c>
      <c r="AX170" s="62" t="str">
        <f t="shared" si="225"/>
        <v>ZX398215</v>
      </c>
      <c r="AY170" s="62" t="str">
        <f t="shared" si="272"/>
        <v/>
      </c>
      <c r="AZ170" s="62" t="str">
        <f t="shared" si="227"/>
        <v/>
      </c>
      <c r="BA170" s="64" t="str">
        <f t="shared" si="228"/>
        <v>ZX398216</v>
      </c>
      <c r="BB170" s="64" t="str">
        <f t="shared" si="273"/>
        <v/>
      </c>
      <c r="BC170" s="64" t="str">
        <f t="shared" si="255"/>
        <v/>
      </c>
      <c r="BD170" s="62" t="str">
        <f t="shared" si="230"/>
        <v>ZX398217</v>
      </c>
      <c r="BE170" s="62" t="str">
        <f t="shared" si="274"/>
        <v/>
      </c>
      <c r="BF170" s="62" t="str">
        <f t="shared" si="232"/>
        <v/>
      </c>
      <c r="BG170" s="64" t="str">
        <f t="shared" si="233"/>
        <v>ZX398218</v>
      </c>
      <c r="BH170" s="64" t="str">
        <f t="shared" si="275"/>
        <v/>
      </c>
      <c r="BI170" s="64" t="str">
        <f t="shared" si="256"/>
        <v/>
      </c>
      <c r="BJ170" s="62" t="str">
        <f t="shared" si="235"/>
        <v>ZX398219</v>
      </c>
      <c r="BK170" s="62" t="str">
        <f t="shared" si="276"/>
        <v/>
      </c>
      <c r="BL170" s="62" t="str">
        <f t="shared" si="237"/>
        <v/>
      </c>
      <c r="BM170" s="64" t="str">
        <f t="shared" si="238"/>
        <v>ZX398220</v>
      </c>
      <c r="BN170" s="64" t="str">
        <f t="shared" si="277"/>
        <v/>
      </c>
      <c r="BO170" s="64" t="str">
        <f t="shared" si="246"/>
        <v/>
      </c>
      <c r="BQ170" s="59">
        <v>170.1</v>
      </c>
      <c r="BR170" s="80" t="e">
        <f>IF($CA$2="ja",IF(#REF!="Visueel",#REF!,"data"),#REF!)</f>
        <v>#REF!</v>
      </c>
      <c r="BS170" s="59" t="e">
        <f>#REF!</f>
        <v>#REF!</v>
      </c>
      <c r="BT170" s="56">
        <f t="shared" si="248"/>
        <v>85.2</v>
      </c>
      <c r="BU170" s="57" t="e">
        <f t="shared" si="189"/>
        <v>#REF!</v>
      </c>
      <c r="BV170" s="56">
        <f>COUNTIF(BU170:BU998,BU170)</f>
        <v>829</v>
      </c>
      <c r="BW170" s="57" t="e">
        <f t="shared" si="257"/>
        <v>#REF!</v>
      </c>
      <c r="BX170" s="57" t="e">
        <f t="shared" si="190"/>
        <v>#REF!</v>
      </c>
    </row>
    <row r="171" spans="1:76" x14ac:dyDescent="0.2">
      <c r="A171" s="73" t="str">
        <f>'124'!F172</f>
        <v>ZX3983</v>
      </c>
      <c r="B171" s="71" t="str">
        <f t="shared" si="240"/>
        <v>-</v>
      </c>
      <c r="C171" s="74" t="str">
        <f t="shared" si="241"/>
        <v>-</v>
      </c>
      <c r="D171" s="74" t="str">
        <f t="shared" si="242"/>
        <v/>
      </c>
      <c r="E171" s="74" t="str">
        <f t="shared" si="191"/>
        <v>-</v>
      </c>
      <c r="F171" s="74" t="str">
        <f t="shared" si="192"/>
        <v/>
      </c>
      <c r="G171" s="74" t="str">
        <f t="shared" si="243"/>
        <v/>
      </c>
      <c r="H171" s="62" t="str">
        <f t="shared" si="244"/>
        <v>ZX39831</v>
      </c>
      <c r="I171" s="62" t="str">
        <f t="shared" si="258"/>
        <v/>
      </c>
      <c r="J171" s="62"/>
      <c r="K171" s="64" t="str">
        <f t="shared" si="194"/>
        <v>ZX39832</v>
      </c>
      <c r="L171" s="64" t="str">
        <f t="shared" si="259"/>
        <v/>
      </c>
      <c r="M171" s="64" t="str">
        <f t="shared" si="245"/>
        <v/>
      </c>
      <c r="N171" s="62" t="str">
        <f t="shared" si="196"/>
        <v>ZX39833</v>
      </c>
      <c r="O171" s="62" t="str">
        <f t="shared" si="260"/>
        <v/>
      </c>
      <c r="P171" s="62" t="str">
        <f t="shared" si="247"/>
        <v/>
      </c>
      <c r="Q171" s="64" t="str">
        <f t="shared" si="198"/>
        <v>ZX39834</v>
      </c>
      <c r="R171" s="64" t="str">
        <f t="shared" si="261"/>
        <v/>
      </c>
      <c r="S171" s="64" t="str">
        <f t="shared" si="249"/>
        <v/>
      </c>
      <c r="T171" s="62" t="str">
        <f t="shared" si="200"/>
        <v>ZX39835</v>
      </c>
      <c r="U171" s="62" t="str">
        <f t="shared" si="262"/>
        <v/>
      </c>
      <c r="V171" s="62" t="str">
        <f t="shared" si="202"/>
        <v/>
      </c>
      <c r="W171" s="64" t="str">
        <f t="shared" si="203"/>
        <v>ZX39836</v>
      </c>
      <c r="X171" s="64" t="str">
        <f t="shared" si="263"/>
        <v/>
      </c>
      <c r="Y171" s="64" t="str">
        <f t="shared" si="250"/>
        <v/>
      </c>
      <c r="Z171" s="62" t="str">
        <f t="shared" si="205"/>
        <v>ZX39837</v>
      </c>
      <c r="AA171" s="62" t="str">
        <f t="shared" si="264"/>
        <v/>
      </c>
      <c r="AB171" s="62" t="str">
        <f t="shared" si="207"/>
        <v/>
      </c>
      <c r="AC171" s="64" t="str">
        <f t="shared" si="208"/>
        <v>ZX39838</v>
      </c>
      <c r="AD171" s="64" t="str">
        <f t="shared" si="265"/>
        <v/>
      </c>
      <c r="AE171" s="64" t="str">
        <f t="shared" si="251"/>
        <v/>
      </c>
      <c r="AF171" s="62" t="str">
        <f t="shared" si="210"/>
        <v>ZX39839</v>
      </c>
      <c r="AG171" s="62" t="str">
        <f t="shared" si="266"/>
        <v/>
      </c>
      <c r="AH171" s="62" t="str">
        <f t="shared" si="212"/>
        <v/>
      </c>
      <c r="AI171" s="64" t="str">
        <f t="shared" si="213"/>
        <v>ZX398310</v>
      </c>
      <c r="AJ171" s="64" t="str">
        <f t="shared" si="267"/>
        <v/>
      </c>
      <c r="AK171" s="64" t="str">
        <f t="shared" si="252"/>
        <v/>
      </c>
      <c r="AL171" s="62" t="str">
        <f t="shared" si="215"/>
        <v>ZX398311</v>
      </c>
      <c r="AM171" s="62" t="str">
        <f t="shared" si="268"/>
        <v/>
      </c>
      <c r="AN171" s="62" t="str">
        <f t="shared" si="217"/>
        <v/>
      </c>
      <c r="AO171" s="64" t="str">
        <f t="shared" si="218"/>
        <v>ZX398312</v>
      </c>
      <c r="AP171" s="64" t="str">
        <f t="shared" si="269"/>
        <v/>
      </c>
      <c r="AQ171" s="64" t="str">
        <f t="shared" si="253"/>
        <v/>
      </c>
      <c r="AR171" s="62" t="str">
        <f t="shared" si="220"/>
        <v>ZX398313</v>
      </c>
      <c r="AS171" s="62" t="str">
        <f t="shared" si="270"/>
        <v/>
      </c>
      <c r="AT171" s="62" t="str">
        <f t="shared" si="222"/>
        <v/>
      </c>
      <c r="AU171" s="64" t="str">
        <f t="shared" si="223"/>
        <v>ZX398314</v>
      </c>
      <c r="AV171" s="64" t="str">
        <f t="shared" si="271"/>
        <v/>
      </c>
      <c r="AW171" s="64" t="str">
        <f t="shared" si="254"/>
        <v/>
      </c>
      <c r="AX171" s="62" t="str">
        <f t="shared" si="225"/>
        <v>ZX398315</v>
      </c>
      <c r="AY171" s="62" t="str">
        <f t="shared" si="272"/>
        <v/>
      </c>
      <c r="AZ171" s="62" t="str">
        <f t="shared" si="227"/>
        <v/>
      </c>
      <c r="BA171" s="64" t="str">
        <f t="shared" si="228"/>
        <v>ZX398316</v>
      </c>
      <c r="BB171" s="64" t="str">
        <f t="shared" si="273"/>
        <v/>
      </c>
      <c r="BC171" s="64" t="str">
        <f t="shared" si="255"/>
        <v/>
      </c>
      <c r="BD171" s="62" t="str">
        <f t="shared" si="230"/>
        <v>ZX398317</v>
      </c>
      <c r="BE171" s="62" t="str">
        <f t="shared" si="274"/>
        <v/>
      </c>
      <c r="BF171" s="62" t="str">
        <f t="shared" si="232"/>
        <v/>
      </c>
      <c r="BG171" s="64" t="str">
        <f t="shared" si="233"/>
        <v>ZX398318</v>
      </c>
      <c r="BH171" s="64" t="str">
        <f t="shared" si="275"/>
        <v/>
      </c>
      <c r="BI171" s="64" t="str">
        <f t="shared" si="256"/>
        <v/>
      </c>
      <c r="BJ171" s="62" t="str">
        <f t="shared" si="235"/>
        <v>ZX398319</v>
      </c>
      <c r="BK171" s="62" t="str">
        <f t="shared" si="276"/>
        <v/>
      </c>
      <c r="BL171" s="62" t="str">
        <f t="shared" si="237"/>
        <v/>
      </c>
      <c r="BM171" s="64" t="str">
        <f t="shared" si="238"/>
        <v>ZX398320</v>
      </c>
      <c r="BN171" s="64" t="str">
        <f t="shared" si="277"/>
        <v/>
      </c>
      <c r="BO171" s="64" t="str">
        <f t="shared" si="246"/>
        <v/>
      </c>
      <c r="BQ171" s="59">
        <v>171.1</v>
      </c>
      <c r="BR171" s="80" t="e">
        <f>IF($CA$2="ja",IF(#REF!="Visueel",#REF!,"data"),#REF!)</f>
        <v>#REF!</v>
      </c>
      <c r="BS171" s="59" t="e">
        <f>#REF!</f>
        <v>#REF!</v>
      </c>
      <c r="BT171" s="56">
        <f t="shared" si="248"/>
        <v>86.1</v>
      </c>
      <c r="BU171" s="57" t="e">
        <f t="shared" si="189"/>
        <v>#REF!</v>
      </c>
      <c r="BV171" s="56">
        <f>COUNTIF(BU171:BU998,BU171)</f>
        <v>828</v>
      </c>
      <c r="BW171" s="57" t="e">
        <f t="shared" si="257"/>
        <v>#REF!</v>
      </c>
      <c r="BX171" s="57" t="e">
        <f t="shared" si="190"/>
        <v>#REF!</v>
      </c>
    </row>
    <row r="172" spans="1:76" x14ac:dyDescent="0.2">
      <c r="A172" s="73" t="str">
        <f>'124'!F173</f>
        <v>ZX3984</v>
      </c>
      <c r="B172" s="71" t="str">
        <f t="shared" si="240"/>
        <v>-</v>
      </c>
      <c r="C172" s="74" t="str">
        <f t="shared" si="241"/>
        <v>-</v>
      </c>
      <c r="D172" s="74" t="str">
        <f t="shared" si="242"/>
        <v/>
      </c>
      <c r="E172" s="74" t="str">
        <f t="shared" si="191"/>
        <v>-</v>
      </c>
      <c r="F172" s="74" t="str">
        <f t="shared" si="192"/>
        <v/>
      </c>
      <c r="G172" s="74" t="str">
        <f t="shared" si="243"/>
        <v/>
      </c>
      <c r="H172" s="62" t="str">
        <f t="shared" si="244"/>
        <v>ZX39841</v>
      </c>
      <c r="I172" s="62" t="str">
        <f t="shared" si="258"/>
        <v/>
      </c>
      <c r="J172" s="62"/>
      <c r="K172" s="64" t="str">
        <f t="shared" si="194"/>
        <v>ZX39842</v>
      </c>
      <c r="L172" s="64" t="str">
        <f t="shared" si="259"/>
        <v/>
      </c>
      <c r="M172" s="64" t="str">
        <f t="shared" si="245"/>
        <v/>
      </c>
      <c r="N172" s="62" t="str">
        <f t="shared" si="196"/>
        <v>ZX39843</v>
      </c>
      <c r="O172" s="62" t="str">
        <f t="shared" si="260"/>
        <v/>
      </c>
      <c r="P172" s="62" t="str">
        <f t="shared" si="247"/>
        <v/>
      </c>
      <c r="Q172" s="64" t="str">
        <f t="shared" si="198"/>
        <v>ZX39844</v>
      </c>
      <c r="R172" s="64" t="str">
        <f t="shared" si="261"/>
        <v/>
      </c>
      <c r="S172" s="64" t="str">
        <f t="shared" si="249"/>
        <v/>
      </c>
      <c r="T172" s="62" t="str">
        <f t="shared" si="200"/>
        <v>ZX39845</v>
      </c>
      <c r="U172" s="62" t="str">
        <f t="shared" si="262"/>
        <v/>
      </c>
      <c r="V172" s="62" t="str">
        <f t="shared" si="202"/>
        <v/>
      </c>
      <c r="W172" s="64" t="str">
        <f t="shared" si="203"/>
        <v>ZX39846</v>
      </c>
      <c r="X172" s="64" t="str">
        <f t="shared" si="263"/>
        <v/>
      </c>
      <c r="Y172" s="64" t="str">
        <f t="shared" si="250"/>
        <v/>
      </c>
      <c r="Z172" s="62" t="str">
        <f t="shared" si="205"/>
        <v>ZX39847</v>
      </c>
      <c r="AA172" s="62" t="str">
        <f t="shared" si="264"/>
        <v/>
      </c>
      <c r="AB172" s="62" t="str">
        <f t="shared" si="207"/>
        <v/>
      </c>
      <c r="AC172" s="64" t="str">
        <f t="shared" si="208"/>
        <v>ZX39848</v>
      </c>
      <c r="AD172" s="64" t="str">
        <f t="shared" si="265"/>
        <v/>
      </c>
      <c r="AE172" s="64" t="str">
        <f t="shared" si="251"/>
        <v/>
      </c>
      <c r="AF172" s="62" t="str">
        <f t="shared" si="210"/>
        <v>ZX39849</v>
      </c>
      <c r="AG172" s="62" t="str">
        <f t="shared" si="266"/>
        <v/>
      </c>
      <c r="AH172" s="62" t="str">
        <f t="shared" si="212"/>
        <v/>
      </c>
      <c r="AI172" s="64" t="str">
        <f t="shared" si="213"/>
        <v>ZX398410</v>
      </c>
      <c r="AJ172" s="64" t="str">
        <f t="shared" si="267"/>
        <v/>
      </c>
      <c r="AK172" s="64" t="str">
        <f t="shared" si="252"/>
        <v/>
      </c>
      <c r="AL172" s="62" t="str">
        <f t="shared" si="215"/>
        <v>ZX398411</v>
      </c>
      <c r="AM172" s="62" t="str">
        <f t="shared" si="268"/>
        <v/>
      </c>
      <c r="AN172" s="62" t="str">
        <f t="shared" si="217"/>
        <v/>
      </c>
      <c r="AO172" s="64" t="str">
        <f t="shared" si="218"/>
        <v>ZX398412</v>
      </c>
      <c r="AP172" s="64" t="str">
        <f t="shared" si="269"/>
        <v/>
      </c>
      <c r="AQ172" s="64" t="str">
        <f t="shared" si="253"/>
        <v/>
      </c>
      <c r="AR172" s="62" t="str">
        <f t="shared" si="220"/>
        <v>ZX398413</v>
      </c>
      <c r="AS172" s="62" t="str">
        <f t="shared" si="270"/>
        <v/>
      </c>
      <c r="AT172" s="62" t="str">
        <f t="shared" si="222"/>
        <v/>
      </c>
      <c r="AU172" s="64" t="str">
        <f t="shared" si="223"/>
        <v>ZX398414</v>
      </c>
      <c r="AV172" s="64" t="str">
        <f t="shared" si="271"/>
        <v/>
      </c>
      <c r="AW172" s="64" t="str">
        <f t="shared" si="254"/>
        <v/>
      </c>
      <c r="AX172" s="62" t="str">
        <f t="shared" si="225"/>
        <v>ZX398415</v>
      </c>
      <c r="AY172" s="62" t="str">
        <f t="shared" si="272"/>
        <v/>
      </c>
      <c r="AZ172" s="62" t="str">
        <f t="shared" si="227"/>
        <v/>
      </c>
      <c r="BA172" s="64" t="str">
        <f t="shared" si="228"/>
        <v>ZX398416</v>
      </c>
      <c r="BB172" s="64" t="str">
        <f t="shared" si="273"/>
        <v/>
      </c>
      <c r="BC172" s="64" t="str">
        <f t="shared" si="255"/>
        <v/>
      </c>
      <c r="BD172" s="62" t="str">
        <f t="shared" si="230"/>
        <v>ZX398417</v>
      </c>
      <c r="BE172" s="62" t="str">
        <f t="shared" si="274"/>
        <v/>
      </c>
      <c r="BF172" s="62" t="str">
        <f t="shared" si="232"/>
        <v/>
      </c>
      <c r="BG172" s="64" t="str">
        <f t="shared" si="233"/>
        <v>ZX398418</v>
      </c>
      <c r="BH172" s="64" t="str">
        <f t="shared" si="275"/>
        <v/>
      </c>
      <c r="BI172" s="64" t="str">
        <f t="shared" si="256"/>
        <v/>
      </c>
      <c r="BJ172" s="62" t="str">
        <f t="shared" si="235"/>
        <v>ZX398419</v>
      </c>
      <c r="BK172" s="62" t="str">
        <f t="shared" si="276"/>
        <v/>
      </c>
      <c r="BL172" s="62" t="str">
        <f t="shared" si="237"/>
        <v/>
      </c>
      <c r="BM172" s="64" t="str">
        <f t="shared" si="238"/>
        <v>ZX398420</v>
      </c>
      <c r="BN172" s="64" t="str">
        <f t="shared" si="277"/>
        <v/>
      </c>
      <c r="BO172" s="64" t="str">
        <f t="shared" si="246"/>
        <v/>
      </c>
      <c r="BQ172" s="59">
        <v>172.1</v>
      </c>
      <c r="BR172" s="80" t="e">
        <f>IF($CA$2="ja",IF(#REF!="Visueel",#REF!,"data"),#REF!)</f>
        <v>#REF!</v>
      </c>
      <c r="BS172" s="59" t="e">
        <f>#REF!</f>
        <v>#REF!</v>
      </c>
      <c r="BT172" s="56">
        <f t="shared" si="248"/>
        <v>86.2</v>
      </c>
      <c r="BU172" s="57" t="e">
        <f t="shared" si="189"/>
        <v>#REF!</v>
      </c>
      <c r="BV172" s="56">
        <f>COUNTIF(BU172:BU998,BU172)</f>
        <v>827</v>
      </c>
      <c r="BW172" s="57" t="e">
        <f t="shared" si="257"/>
        <v>#REF!</v>
      </c>
      <c r="BX172" s="57" t="e">
        <f t="shared" si="190"/>
        <v>#REF!</v>
      </c>
    </row>
    <row r="173" spans="1:76" x14ac:dyDescent="0.2">
      <c r="A173" s="73">
        <f>'124'!F174</f>
        <v>0</v>
      </c>
      <c r="B173" s="71" t="str">
        <f t="shared" si="240"/>
        <v>-</v>
      </c>
      <c r="C173" s="74" t="str">
        <f t="shared" si="241"/>
        <v>-</v>
      </c>
      <c r="D173" s="74" t="str">
        <f t="shared" si="242"/>
        <v/>
      </c>
      <c r="E173" s="74" t="str">
        <f t="shared" si="191"/>
        <v>-</v>
      </c>
      <c r="F173" s="74" t="str">
        <f t="shared" si="192"/>
        <v/>
      </c>
      <c r="G173" s="74" t="str">
        <f t="shared" si="243"/>
        <v/>
      </c>
      <c r="H173" s="62" t="str">
        <f t="shared" si="244"/>
        <v>01</v>
      </c>
      <c r="I173" s="62" t="str">
        <f t="shared" si="258"/>
        <v/>
      </c>
      <c r="J173" s="62"/>
      <c r="K173" s="64" t="str">
        <f t="shared" si="194"/>
        <v>02</v>
      </c>
      <c r="L173" s="64" t="str">
        <f t="shared" si="259"/>
        <v/>
      </c>
      <c r="M173" s="64" t="str">
        <f t="shared" si="245"/>
        <v/>
      </c>
      <c r="N173" s="62" t="str">
        <f t="shared" si="196"/>
        <v>03</v>
      </c>
      <c r="O173" s="62" t="str">
        <f t="shared" si="260"/>
        <v/>
      </c>
      <c r="P173" s="62" t="str">
        <f t="shared" si="247"/>
        <v/>
      </c>
      <c r="Q173" s="64" t="str">
        <f t="shared" si="198"/>
        <v>04</v>
      </c>
      <c r="R173" s="64" t="str">
        <f t="shared" si="261"/>
        <v/>
      </c>
      <c r="S173" s="64" t="str">
        <f t="shared" si="249"/>
        <v/>
      </c>
      <c r="T173" s="62" t="str">
        <f t="shared" si="200"/>
        <v>05</v>
      </c>
      <c r="U173" s="62" t="str">
        <f t="shared" si="262"/>
        <v/>
      </c>
      <c r="V173" s="62" t="str">
        <f t="shared" si="202"/>
        <v/>
      </c>
      <c r="W173" s="64" t="str">
        <f t="shared" si="203"/>
        <v>06</v>
      </c>
      <c r="X173" s="64" t="str">
        <f t="shared" si="263"/>
        <v/>
      </c>
      <c r="Y173" s="64" t="str">
        <f t="shared" si="250"/>
        <v/>
      </c>
      <c r="Z173" s="62" t="str">
        <f t="shared" si="205"/>
        <v>07</v>
      </c>
      <c r="AA173" s="62" t="str">
        <f t="shared" si="264"/>
        <v/>
      </c>
      <c r="AB173" s="62" t="str">
        <f t="shared" si="207"/>
        <v/>
      </c>
      <c r="AC173" s="64" t="str">
        <f t="shared" si="208"/>
        <v>08</v>
      </c>
      <c r="AD173" s="64" t="str">
        <f t="shared" si="265"/>
        <v/>
      </c>
      <c r="AE173" s="64" t="str">
        <f t="shared" si="251"/>
        <v/>
      </c>
      <c r="AF173" s="62" t="str">
        <f t="shared" si="210"/>
        <v>09</v>
      </c>
      <c r="AG173" s="62" t="str">
        <f t="shared" si="266"/>
        <v/>
      </c>
      <c r="AH173" s="62" t="str">
        <f t="shared" si="212"/>
        <v/>
      </c>
      <c r="AI173" s="64" t="str">
        <f t="shared" si="213"/>
        <v>010</v>
      </c>
      <c r="AJ173" s="64" t="str">
        <f t="shared" si="267"/>
        <v/>
      </c>
      <c r="AK173" s="64" t="str">
        <f t="shared" si="252"/>
        <v/>
      </c>
      <c r="AL173" s="62" t="str">
        <f t="shared" si="215"/>
        <v>011</v>
      </c>
      <c r="AM173" s="62" t="str">
        <f t="shared" si="268"/>
        <v/>
      </c>
      <c r="AN173" s="62" t="str">
        <f t="shared" si="217"/>
        <v/>
      </c>
      <c r="AO173" s="64" t="str">
        <f t="shared" si="218"/>
        <v>012</v>
      </c>
      <c r="AP173" s="64" t="str">
        <f t="shared" si="269"/>
        <v/>
      </c>
      <c r="AQ173" s="64" t="str">
        <f t="shared" si="253"/>
        <v/>
      </c>
      <c r="AR173" s="62" t="str">
        <f t="shared" si="220"/>
        <v>013</v>
      </c>
      <c r="AS173" s="62" t="str">
        <f t="shared" si="270"/>
        <v/>
      </c>
      <c r="AT173" s="62" t="str">
        <f t="shared" si="222"/>
        <v/>
      </c>
      <c r="AU173" s="64" t="str">
        <f t="shared" si="223"/>
        <v>014</v>
      </c>
      <c r="AV173" s="64" t="str">
        <f t="shared" si="271"/>
        <v/>
      </c>
      <c r="AW173" s="64" t="str">
        <f t="shared" si="254"/>
        <v/>
      </c>
      <c r="AX173" s="62" t="str">
        <f t="shared" si="225"/>
        <v>015</v>
      </c>
      <c r="AY173" s="62" t="str">
        <f t="shared" si="272"/>
        <v/>
      </c>
      <c r="AZ173" s="62" t="str">
        <f t="shared" si="227"/>
        <v/>
      </c>
      <c r="BA173" s="64" t="str">
        <f t="shared" si="228"/>
        <v>016</v>
      </c>
      <c r="BB173" s="64" t="str">
        <f t="shared" si="273"/>
        <v/>
      </c>
      <c r="BC173" s="64" t="str">
        <f t="shared" si="255"/>
        <v/>
      </c>
      <c r="BD173" s="62" t="str">
        <f t="shared" si="230"/>
        <v>017</v>
      </c>
      <c r="BE173" s="62" t="str">
        <f t="shared" si="274"/>
        <v/>
      </c>
      <c r="BF173" s="62" t="str">
        <f t="shared" si="232"/>
        <v/>
      </c>
      <c r="BG173" s="64" t="str">
        <f t="shared" si="233"/>
        <v>018</v>
      </c>
      <c r="BH173" s="64" t="str">
        <f t="shared" si="275"/>
        <v/>
      </c>
      <c r="BI173" s="64" t="str">
        <f t="shared" si="256"/>
        <v/>
      </c>
      <c r="BJ173" s="62" t="str">
        <f t="shared" si="235"/>
        <v>019</v>
      </c>
      <c r="BK173" s="62" t="str">
        <f t="shared" si="276"/>
        <v/>
      </c>
      <c r="BL173" s="62" t="str">
        <f t="shared" si="237"/>
        <v/>
      </c>
      <c r="BM173" s="64" t="str">
        <f t="shared" si="238"/>
        <v>020</v>
      </c>
      <c r="BN173" s="64" t="str">
        <f t="shared" si="277"/>
        <v/>
      </c>
      <c r="BO173" s="64" t="str">
        <f t="shared" si="246"/>
        <v/>
      </c>
      <c r="BQ173" s="59">
        <v>173.1</v>
      </c>
      <c r="BR173" s="80" t="e">
        <f>IF($CA$2="ja",IF(#REF!="Visueel",#REF!,"data"),#REF!)</f>
        <v>#REF!</v>
      </c>
      <c r="BS173" s="59" t="e">
        <f>#REF!</f>
        <v>#REF!</v>
      </c>
      <c r="BT173" s="56">
        <f t="shared" si="248"/>
        <v>87.1</v>
      </c>
      <c r="BU173" s="57" t="e">
        <f t="shared" si="189"/>
        <v>#REF!</v>
      </c>
      <c r="BV173" s="56">
        <f>COUNTIF(BU173:BU998,BU173)</f>
        <v>826</v>
      </c>
      <c r="BW173" s="57" t="e">
        <f t="shared" si="257"/>
        <v>#REF!</v>
      </c>
      <c r="BX173" s="57" t="e">
        <f t="shared" si="190"/>
        <v>#REF!</v>
      </c>
    </row>
    <row r="174" spans="1:76" x14ac:dyDescent="0.2">
      <c r="A174" s="73" t="str">
        <f>'124'!F175</f>
        <v>ZX3706</v>
      </c>
      <c r="B174" s="71" t="str">
        <f t="shared" si="240"/>
        <v>-</v>
      </c>
      <c r="C174" s="74" t="str">
        <f t="shared" si="241"/>
        <v>-</v>
      </c>
      <c r="D174" s="74" t="str">
        <f t="shared" si="242"/>
        <v/>
      </c>
      <c r="E174" s="74" t="str">
        <f t="shared" si="191"/>
        <v>-</v>
      </c>
      <c r="F174" s="74" t="str">
        <f t="shared" si="192"/>
        <v/>
      </c>
      <c r="G174" s="74" t="str">
        <f t="shared" si="243"/>
        <v/>
      </c>
      <c r="H174" s="62" t="str">
        <f t="shared" si="244"/>
        <v>ZX37061</v>
      </c>
      <c r="I174" s="62" t="str">
        <f t="shared" si="258"/>
        <v/>
      </c>
      <c r="J174" s="62"/>
      <c r="K174" s="64" t="str">
        <f t="shared" si="194"/>
        <v>ZX37062</v>
      </c>
      <c r="L174" s="64" t="str">
        <f t="shared" si="259"/>
        <v/>
      </c>
      <c r="M174" s="64" t="str">
        <f t="shared" si="245"/>
        <v/>
      </c>
      <c r="N174" s="62" t="str">
        <f t="shared" si="196"/>
        <v>ZX37063</v>
      </c>
      <c r="O174" s="62" t="str">
        <f t="shared" si="260"/>
        <v/>
      </c>
      <c r="P174" s="62" t="str">
        <f t="shared" si="247"/>
        <v/>
      </c>
      <c r="Q174" s="64" t="str">
        <f t="shared" si="198"/>
        <v>ZX37064</v>
      </c>
      <c r="R174" s="64" t="str">
        <f t="shared" si="261"/>
        <v/>
      </c>
      <c r="S174" s="64" t="str">
        <f t="shared" si="249"/>
        <v/>
      </c>
      <c r="T174" s="62" t="str">
        <f t="shared" si="200"/>
        <v>ZX37065</v>
      </c>
      <c r="U174" s="62" t="str">
        <f t="shared" si="262"/>
        <v/>
      </c>
      <c r="V174" s="62" t="str">
        <f t="shared" si="202"/>
        <v/>
      </c>
      <c r="W174" s="64" t="str">
        <f t="shared" si="203"/>
        <v>ZX37066</v>
      </c>
      <c r="X174" s="64" t="str">
        <f t="shared" si="263"/>
        <v/>
      </c>
      <c r="Y174" s="64" t="str">
        <f t="shared" si="250"/>
        <v/>
      </c>
      <c r="Z174" s="62" t="str">
        <f t="shared" si="205"/>
        <v>ZX37067</v>
      </c>
      <c r="AA174" s="62" t="str">
        <f t="shared" si="264"/>
        <v/>
      </c>
      <c r="AB174" s="62" t="str">
        <f t="shared" si="207"/>
        <v/>
      </c>
      <c r="AC174" s="64" t="str">
        <f t="shared" si="208"/>
        <v>ZX37068</v>
      </c>
      <c r="AD174" s="64" t="str">
        <f t="shared" si="265"/>
        <v/>
      </c>
      <c r="AE174" s="64" t="str">
        <f t="shared" si="251"/>
        <v/>
      </c>
      <c r="AF174" s="62" t="str">
        <f t="shared" si="210"/>
        <v>ZX37069</v>
      </c>
      <c r="AG174" s="62" t="str">
        <f t="shared" si="266"/>
        <v/>
      </c>
      <c r="AH174" s="62" t="str">
        <f t="shared" si="212"/>
        <v/>
      </c>
      <c r="AI174" s="64" t="str">
        <f t="shared" si="213"/>
        <v>ZX370610</v>
      </c>
      <c r="AJ174" s="64" t="str">
        <f t="shared" si="267"/>
        <v/>
      </c>
      <c r="AK174" s="64" t="str">
        <f t="shared" si="252"/>
        <v/>
      </c>
      <c r="AL174" s="62" t="str">
        <f t="shared" si="215"/>
        <v>ZX370611</v>
      </c>
      <c r="AM174" s="62" t="str">
        <f t="shared" si="268"/>
        <v/>
      </c>
      <c r="AN174" s="62" t="str">
        <f t="shared" si="217"/>
        <v/>
      </c>
      <c r="AO174" s="64" t="str">
        <f t="shared" si="218"/>
        <v>ZX370612</v>
      </c>
      <c r="AP174" s="64" t="str">
        <f t="shared" si="269"/>
        <v/>
      </c>
      <c r="AQ174" s="64" t="str">
        <f t="shared" si="253"/>
        <v/>
      </c>
      <c r="AR174" s="62" t="str">
        <f t="shared" si="220"/>
        <v>ZX370613</v>
      </c>
      <c r="AS174" s="62" t="str">
        <f t="shared" si="270"/>
        <v/>
      </c>
      <c r="AT174" s="62" t="str">
        <f t="shared" si="222"/>
        <v/>
      </c>
      <c r="AU174" s="64" t="str">
        <f t="shared" si="223"/>
        <v>ZX370614</v>
      </c>
      <c r="AV174" s="64" t="str">
        <f t="shared" si="271"/>
        <v/>
      </c>
      <c r="AW174" s="64" t="str">
        <f t="shared" si="254"/>
        <v/>
      </c>
      <c r="AX174" s="62" t="str">
        <f t="shared" si="225"/>
        <v>ZX370615</v>
      </c>
      <c r="AY174" s="62" t="str">
        <f t="shared" si="272"/>
        <v/>
      </c>
      <c r="AZ174" s="62" t="str">
        <f t="shared" si="227"/>
        <v/>
      </c>
      <c r="BA174" s="64" t="str">
        <f t="shared" si="228"/>
        <v>ZX370616</v>
      </c>
      <c r="BB174" s="64" t="str">
        <f t="shared" si="273"/>
        <v/>
      </c>
      <c r="BC174" s="64" t="str">
        <f t="shared" si="255"/>
        <v/>
      </c>
      <c r="BD174" s="62" t="str">
        <f t="shared" si="230"/>
        <v>ZX370617</v>
      </c>
      <c r="BE174" s="62" t="str">
        <f t="shared" si="274"/>
        <v/>
      </c>
      <c r="BF174" s="62" t="str">
        <f t="shared" si="232"/>
        <v/>
      </c>
      <c r="BG174" s="64" t="str">
        <f t="shared" si="233"/>
        <v>ZX370618</v>
      </c>
      <c r="BH174" s="64" t="str">
        <f t="shared" si="275"/>
        <v/>
      </c>
      <c r="BI174" s="64" t="str">
        <f t="shared" si="256"/>
        <v/>
      </c>
      <c r="BJ174" s="62" t="str">
        <f t="shared" si="235"/>
        <v>ZX370619</v>
      </c>
      <c r="BK174" s="62" t="str">
        <f t="shared" si="276"/>
        <v/>
      </c>
      <c r="BL174" s="62" t="str">
        <f t="shared" si="237"/>
        <v/>
      </c>
      <c r="BM174" s="64" t="str">
        <f t="shared" si="238"/>
        <v>ZX370620</v>
      </c>
      <c r="BN174" s="64" t="str">
        <f t="shared" si="277"/>
        <v/>
      </c>
      <c r="BO174" s="64" t="str">
        <f t="shared" si="246"/>
        <v/>
      </c>
      <c r="BQ174" s="59">
        <v>174.1</v>
      </c>
      <c r="BR174" s="80" t="e">
        <f>IF($CA$2="ja",IF(#REF!="Visueel",#REF!,"data"),#REF!)</f>
        <v>#REF!</v>
      </c>
      <c r="BS174" s="59" t="e">
        <f>#REF!</f>
        <v>#REF!</v>
      </c>
      <c r="BT174" s="56">
        <f t="shared" si="248"/>
        <v>87.2</v>
      </c>
      <c r="BU174" s="57" t="e">
        <f t="shared" si="189"/>
        <v>#REF!</v>
      </c>
      <c r="BV174" s="56">
        <f>COUNTIF(BU174:BU998,BU174)</f>
        <v>825</v>
      </c>
      <c r="BW174" s="57" t="e">
        <f t="shared" si="257"/>
        <v>#REF!</v>
      </c>
      <c r="BX174" s="57" t="e">
        <f t="shared" si="190"/>
        <v>#REF!</v>
      </c>
    </row>
    <row r="175" spans="1:76" x14ac:dyDescent="0.2">
      <c r="A175" s="73">
        <f>'124'!F178</f>
        <v>0</v>
      </c>
      <c r="B175" s="71" t="str">
        <f t="shared" si="240"/>
        <v>-</v>
      </c>
      <c r="C175" s="74" t="str">
        <f t="shared" si="241"/>
        <v>-</v>
      </c>
      <c r="D175" s="74" t="str">
        <f t="shared" si="242"/>
        <v/>
      </c>
      <c r="E175" s="74" t="str">
        <f t="shared" si="191"/>
        <v>-</v>
      </c>
      <c r="F175" s="74" t="str">
        <f t="shared" si="192"/>
        <v/>
      </c>
      <c r="G175" s="74" t="str">
        <f t="shared" si="243"/>
        <v/>
      </c>
      <c r="H175" s="62" t="str">
        <f t="shared" si="244"/>
        <v>01</v>
      </c>
      <c r="I175" s="62" t="str">
        <f t="shared" si="258"/>
        <v/>
      </c>
      <c r="J175" s="62"/>
      <c r="K175" s="64" t="str">
        <f t="shared" si="194"/>
        <v>02</v>
      </c>
      <c r="L175" s="64" t="str">
        <f t="shared" si="259"/>
        <v/>
      </c>
      <c r="M175" s="64" t="str">
        <f t="shared" si="245"/>
        <v/>
      </c>
      <c r="N175" s="62" t="str">
        <f t="shared" si="196"/>
        <v>03</v>
      </c>
      <c r="O175" s="62" t="str">
        <f t="shared" si="260"/>
        <v/>
      </c>
      <c r="P175" s="62" t="str">
        <f t="shared" si="247"/>
        <v/>
      </c>
      <c r="Q175" s="64" t="str">
        <f t="shared" si="198"/>
        <v>04</v>
      </c>
      <c r="R175" s="64" t="str">
        <f t="shared" si="261"/>
        <v/>
      </c>
      <c r="S175" s="64" t="str">
        <f t="shared" si="249"/>
        <v/>
      </c>
      <c r="T175" s="62" t="str">
        <f t="shared" si="200"/>
        <v>05</v>
      </c>
      <c r="U175" s="62" t="str">
        <f t="shared" si="262"/>
        <v/>
      </c>
      <c r="V175" s="62" t="str">
        <f t="shared" si="202"/>
        <v/>
      </c>
      <c r="W175" s="64" t="str">
        <f t="shared" si="203"/>
        <v>06</v>
      </c>
      <c r="X175" s="64" t="str">
        <f t="shared" si="263"/>
        <v/>
      </c>
      <c r="Y175" s="64" t="str">
        <f t="shared" si="250"/>
        <v/>
      </c>
      <c r="Z175" s="62" t="str">
        <f t="shared" si="205"/>
        <v>07</v>
      </c>
      <c r="AA175" s="62" t="str">
        <f t="shared" si="264"/>
        <v/>
      </c>
      <c r="AB175" s="62" t="str">
        <f t="shared" si="207"/>
        <v/>
      </c>
      <c r="AC175" s="64" t="str">
        <f t="shared" si="208"/>
        <v>08</v>
      </c>
      <c r="AD175" s="64" t="str">
        <f t="shared" si="265"/>
        <v/>
      </c>
      <c r="AE175" s="64" t="str">
        <f t="shared" si="251"/>
        <v/>
      </c>
      <c r="AF175" s="62" t="str">
        <f t="shared" si="210"/>
        <v>09</v>
      </c>
      <c r="AG175" s="62" t="str">
        <f t="shared" si="266"/>
        <v/>
      </c>
      <c r="AH175" s="62" t="str">
        <f t="shared" si="212"/>
        <v/>
      </c>
      <c r="AI175" s="64" t="str">
        <f t="shared" si="213"/>
        <v>010</v>
      </c>
      <c r="AJ175" s="64" t="str">
        <f t="shared" si="267"/>
        <v/>
      </c>
      <c r="AK175" s="64" t="str">
        <f t="shared" si="252"/>
        <v/>
      </c>
      <c r="AL175" s="62" t="str">
        <f t="shared" si="215"/>
        <v>011</v>
      </c>
      <c r="AM175" s="62" t="str">
        <f t="shared" si="268"/>
        <v/>
      </c>
      <c r="AN175" s="62" t="str">
        <f t="shared" si="217"/>
        <v/>
      </c>
      <c r="AO175" s="64" t="str">
        <f t="shared" si="218"/>
        <v>012</v>
      </c>
      <c r="AP175" s="64" t="str">
        <f t="shared" si="269"/>
        <v/>
      </c>
      <c r="AQ175" s="64" t="str">
        <f t="shared" si="253"/>
        <v/>
      </c>
      <c r="AR175" s="62" t="str">
        <f t="shared" si="220"/>
        <v>013</v>
      </c>
      <c r="AS175" s="62" t="str">
        <f t="shared" si="270"/>
        <v/>
      </c>
      <c r="AT175" s="62" t="str">
        <f t="shared" si="222"/>
        <v/>
      </c>
      <c r="AU175" s="64" t="str">
        <f t="shared" si="223"/>
        <v>014</v>
      </c>
      <c r="AV175" s="64" t="str">
        <f t="shared" si="271"/>
        <v/>
      </c>
      <c r="AW175" s="64" t="str">
        <f t="shared" si="254"/>
        <v/>
      </c>
      <c r="AX175" s="62" t="str">
        <f t="shared" si="225"/>
        <v>015</v>
      </c>
      <c r="AY175" s="62" t="str">
        <f t="shared" si="272"/>
        <v/>
      </c>
      <c r="AZ175" s="62" t="str">
        <f t="shared" si="227"/>
        <v/>
      </c>
      <c r="BA175" s="64" t="str">
        <f t="shared" si="228"/>
        <v>016</v>
      </c>
      <c r="BB175" s="64" t="str">
        <f t="shared" si="273"/>
        <v/>
      </c>
      <c r="BC175" s="64" t="str">
        <f t="shared" si="255"/>
        <v/>
      </c>
      <c r="BD175" s="62" t="str">
        <f t="shared" si="230"/>
        <v>017</v>
      </c>
      <c r="BE175" s="62" t="str">
        <f t="shared" si="274"/>
        <v/>
      </c>
      <c r="BF175" s="62" t="str">
        <f t="shared" si="232"/>
        <v/>
      </c>
      <c r="BG175" s="64" t="str">
        <f t="shared" si="233"/>
        <v>018</v>
      </c>
      <c r="BH175" s="64" t="str">
        <f t="shared" si="275"/>
        <v/>
      </c>
      <c r="BI175" s="64" t="str">
        <f t="shared" si="256"/>
        <v/>
      </c>
      <c r="BJ175" s="62" t="str">
        <f t="shared" si="235"/>
        <v>019</v>
      </c>
      <c r="BK175" s="62" t="str">
        <f t="shared" si="276"/>
        <v/>
      </c>
      <c r="BL175" s="62" t="str">
        <f t="shared" si="237"/>
        <v/>
      </c>
      <c r="BM175" s="64" t="str">
        <f t="shared" si="238"/>
        <v>020</v>
      </c>
      <c r="BN175" s="64" t="str">
        <f t="shared" si="277"/>
        <v/>
      </c>
      <c r="BO175" s="64" t="str">
        <f t="shared" si="246"/>
        <v/>
      </c>
      <c r="BQ175" s="59">
        <v>175.1</v>
      </c>
      <c r="BR175" s="80" t="e">
        <f>IF($CA$2="ja",IF(#REF!="Visueel",#REF!,"data"),#REF!)</f>
        <v>#REF!</v>
      </c>
      <c r="BS175" s="59" t="e">
        <f>#REF!</f>
        <v>#REF!</v>
      </c>
      <c r="BT175" s="56">
        <f t="shared" si="248"/>
        <v>88.1</v>
      </c>
      <c r="BU175" s="57" t="e">
        <f t="shared" si="189"/>
        <v>#REF!</v>
      </c>
      <c r="BV175" s="56">
        <f>COUNTIF(BU175:BU998,BU175)</f>
        <v>824</v>
      </c>
      <c r="BW175" s="57" t="e">
        <f t="shared" si="257"/>
        <v>#REF!</v>
      </c>
      <c r="BX175" s="57" t="e">
        <f t="shared" si="190"/>
        <v>#REF!</v>
      </c>
    </row>
    <row r="176" spans="1:76" x14ac:dyDescent="0.2">
      <c r="A176" s="73">
        <f>'124'!F179</f>
        <v>0</v>
      </c>
      <c r="B176" s="71" t="str">
        <f t="shared" si="240"/>
        <v>-</v>
      </c>
      <c r="C176" s="74" t="str">
        <f t="shared" si="241"/>
        <v>-</v>
      </c>
      <c r="D176" s="74" t="str">
        <f t="shared" si="242"/>
        <v/>
      </c>
      <c r="E176" s="74" t="str">
        <f t="shared" si="191"/>
        <v>-</v>
      </c>
      <c r="F176" s="74" t="str">
        <f t="shared" si="192"/>
        <v/>
      </c>
      <c r="G176" s="74" t="str">
        <f t="shared" si="243"/>
        <v/>
      </c>
      <c r="H176" s="62" t="str">
        <f t="shared" si="244"/>
        <v>01</v>
      </c>
      <c r="I176" s="62" t="str">
        <f t="shared" si="258"/>
        <v/>
      </c>
      <c r="J176" s="62"/>
      <c r="K176" s="64" t="str">
        <f t="shared" si="194"/>
        <v>02</v>
      </c>
      <c r="L176" s="64" t="str">
        <f t="shared" si="259"/>
        <v/>
      </c>
      <c r="M176" s="64" t="str">
        <f t="shared" si="245"/>
        <v/>
      </c>
      <c r="N176" s="62" t="str">
        <f t="shared" si="196"/>
        <v>03</v>
      </c>
      <c r="O176" s="62" t="str">
        <f t="shared" si="260"/>
        <v/>
      </c>
      <c r="P176" s="62" t="str">
        <f t="shared" si="247"/>
        <v/>
      </c>
      <c r="Q176" s="64" t="str">
        <f t="shared" si="198"/>
        <v>04</v>
      </c>
      <c r="R176" s="64" t="str">
        <f t="shared" si="261"/>
        <v/>
      </c>
      <c r="S176" s="64" t="str">
        <f t="shared" si="249"/>
        <v/>
      </c>
      <c r="T176" s="62" t="str">
        <f t="shared" si="200"/>
        <v>05</v>
      </c>
      <c r="U176" s="62" t="str">
        <f t="shared" si="262"/>
        <v/>
      </c>
      <c r="V176" s="62" t="str">
        <f t="shared" si="202"/>
        <v/>
      </c>
      <c r="W176" s="64" t="str">
        <f t="shared" si="203"/>
        <v>06</v>
      </c>
      <c r="X176" s="64" t="str">
        <f t="shared" si="263"/>
        <v/>
      </c>
      <c r="Y176" s="64" t="str">
        <f t="shared" si="250"/>
        <v/>
      </c>
      <c r="Z176" s="62" t="str">
        <f t="shared" si="205"/>
        <v>07</v>
      </c>
      <c r="AA176" s="62" t="str">
        <f t="shared" si="264"/>
        <v/>
      </c>
      <c r="AB176" s="62" t="str">
        <f t="shared" si="207"/>
        <v/>
      </c>
      <c r="AC176" s="64" t="str">
        <f t="shared" si="208"/>
        <v>08</v>
      </c>
      <c r="AD176" s="64" t="str">
        <f t="shared" si="265"/>
        <v/>
      </c>
      <c r="AE176" s="64" t="str">
        <f t="shared" si="251"/>
        <v/>
      </c>
      <c r="AF176" s="62" t="str">
        <f t="shared" si="210"/>
        <v>09</v>
      </c>
      <c r="AG176" s="62" t="str">
        <f t="shared" si="266"/>
        <v/>
      </c>
      <c r="AH176" s="62" t="str">
        <f t="shared" si="212"/>
        <v/>
      </c>
      <c r="AI176" s="64" t="str">
        <f t="shared" si="213"/>
        <v>010</v>
      </c>
      <c r="AJ176" s="64" t="str">
        <f t="shared" si="267"/>
        <v/>
      </c>
      <c r="AK176" s="64" t="str">
        <f t="shared" si="252"/>
        <v/>
      </c>
      <c r="AL176" s="62" t="str">
        <f t="shared" si="215"/>
        <v>011</v>
      </c>
      <c r="AM176" s="62" t="str">
        <f t="shared" si="268"/>
        <v/>
      </c>
      <c r="AN176" s="62" t="str">
        <f t="shared" si="217"/>
        <v/>
      </c>
      <c r="AO176" s="64" t="str">
        <f t="shared" si="218"/>
        <v>012</v>
      </c>
      <c r="AP176" s="64" t="str">
        <f t="shared" si="269"/>
        <v/>
      </c>
      <c r="AQ176" s="64" t="str">
        <f t="shared" si="253"/>
        <v/>
      </c>
      <c r="AR176" s="62" t="str">
        <f t="shared" si="220"/>
        <v>013</v>
      </c>
      <c r="AS176" s="62" t="str">
        <f t="shared" si="270"/>
        <v/>
      </c>
      <c r="AT176" s="62" t="str">
        <f t="shared" si="222"/>
        <v/>
      </c>
      <c r="AU176" s="64" t="str">
        <f t="shared" si="223"/>
        <v>014</v>
      </c>
      <c r="AV176" s="64" t="str">
        <f t="shared" si="271"/>
        <v/>
      </c>
      <c r="AW176" s="64" t="str">
        <f t="shared" si="254"/>
        <v/>
      </c>
      <c r="AX176" s="62" t="str">
        <f t="shared" si="225"/>
        <v>015</v>
      </c>
      <c r="AY176" s="62" t="str">
        <f t="shared" si="272"/>
        <v/>
      </c>
      <c r="AZ176" s="62" t="str">
        <f t="shared" si="227"/>
        <v/>
      </c>
      <c r="BA176" s="64" t="str">
        <f t="shared" si="228"/>
        <v>016</v>
      </c>
      <c r="BB176" s="64" t="str">
        <f t="shared" si="273"/>
        <v/>
      </c>
      <c r="BC176" s="64" t="str">
        <f t="shared" si="255"/>
        <v/>
      </c>
      <c r="BD176" s="62" t="str">
        <f t="shared" si="230"/>
        <v>017</v>
      </c>
      <c r="BE176" s="62" t="str">
        <f t="shared" si="274"/>
        <v/>
      </c>
      <c r="BF176" s="62" t="str">
        <f t="shared" si="232"/>
        <v/>
      </c>
      <c r="BG176" s="64" t="str">
        <f t="shared" si="233"/>
        <v>018</v>
      </c>
      <c r="BH176" s="64" t="str">
        <f t="shared" si="275"/>
        <v/>
      </c>
      <c r="BI176" s="64" t="str">
        <f t="shared" si="256"/>
        <v/>
      </c>
      <c r="BJ176" s="62" t="str">
        <f t="shared" si="235"/>
        <v>019</v>
      </c>
      <c r="BK176" s="62" t="str">
        <f t="shared" si="276"/>
        <v/>
      </c>
      <c r="BL176" s="62" t="str">
        <f t="shared" si="237"/>
        <v/>
      </c>
      <c r="BM176" s="64" t="str">
        <f t="shared" si="238"/>
        <v>020</v>
      </c>
      <c r="BN176" s="64" t="str">
        <f t="shared" si="277"/>
        <v/>
      </c>
      <c r="BO176" s="64" t="str">
        <f t="shared" si="246"/>
        <v/>
      </c>
      <c r="BQ176" s="59">
        <v>176.1</v>
      </c>
      <c r="BR176" s="80" t="e">
        <f>IF($CA$2="ja",IF(#REF!="Visueel",#REF!,"data"),#REF!)</f>
        <v>#REF!</v>
      </c>
      <c r="BS176" s="59" t="e">
        <f>#REF!</f>
        <v>#REF!</v>
      </c>
      <c r="BT176" s="56">
        <f t="shared" si="248"/>
        <v>88.2</v>
      </c>
      <c r="BU176" s="57" t="e">
        <f t="shared" si="189"/>
        <v>#REF!</v>
      </c>
      <c r="BV176" s="56">
        <f>COUNTIF(BU176:BU998,BU176)</f>
        <v>823</v>
      </c>
      <c r="BW176" s="57" t="e">
        <f t="shared" si="257"/>
        <v>#REF!</v>
      </c>
      <c r="BX176" s="57" t="e">
        <f t="shared" si="190"/>
        <v>#REF!</v>
      </c>
    </row>
    <row r="177" spans="1:76" x14ac:dyDescent="0.2">
      <c r="A177" s="73" t="e">
        <f>'124'!#REF!</f>
        <v>#REF!</v>
      </c>
      <c r="B177" s="71" t="e">
        <f t="shared" si="240"/>
        <v>#REF!</v>
      </c>
      <c r="C177" s="74" t="e">
        <f t="shared" si="241"/>
        <v>#REF!</v>
      </c>
      <c r="D177" s="74" t="e">
        <f t="shared" si="242"/>
        <v>#REF!</v>
      </c>
      <c r="E177" s="74" t="str">
        <f t="shared" si="191"/>
        <v xml:space="preserve">Reistijdmeting op </v>
      </c>
      <c r="F177" s="74">
        <f t="shared" si="192"/>
        <v>998</v>
      </c>
      <c r="G177" s="74" t="str">
        <f t="shared" si="243"/>
        <v xml:space="preserve"> (visuele) routes: </v>
      </c>
      <c r="H177" s="62" t="e">
        <f t="shared" si="244"/>
        <v>#REF!</v>
      </c>
      <c r="I177" s="62" t="e">
        <f t="shared" si="258"/>
        <v>#REF!</v>
      </c>
      <c r="J177" s="62"/>
      <c r="K177" s="64" t="e">
        <f t="shared" si="194"/>
        <v>#REF!</v>
      </c>
      <c r="L177" s="64" t="e">
        <f t="shared" si="259"/>
        <v>#REF!</v>
      </c>
      <c r="M177" s="64" t="str">
        <f t="shared" si="245"/>
        <v xml:space="preserve"> + </v>
      </c>
      <c r="N177" s="62" t="e">
        <f t="shared" si="196"/>
        <v>#REF!</v>
      </c>
      <c r="O177" s="62" t="e">
        <f t="shared" si="260"/>
        <v>#REF!</v>
      </c>
      <c r="P177" s="62" t="str">
        <f t="shared" si="247"/>
        <v xml:space="preserve"> + </v>
      </c>
      <c r="Q177" s="64" t="e">
        <f t="shared" si="198"/>
        <v>#REF!</v>
      </c>
      <c r="R177" s="64" t="e">
        <f t="shared" si="261"/>
        <v>#REF!</v>
      </c>
      <c r="S177" s="64" t="str">
        <f t="shared" si="249"/>
        <v xml:space="preserve"> + </v>
      </c>
      <c r="T177" s="62" t="e">
        <f t="shared" si="200"/>
        <v>#REF!</v>
      </c>
      <c r="U177" s="62" t="e">
        <f t="shared" si="262"/>
        <v>#REF!</v>
      </c>
      <c r="V177" s="62" t="str">
        <f t="shared" si="202"/>
        <v xml:space="preserve"> + </v>
      </c>
      <c r="W177" s="64" t="e">
        <f t="shared" si="203"/>
        <v>#REF!</v>
      </c>
      <c r="X177" s="64" t="e">
        <f t="shared" si="263"/>
        <v>#REF!</v>
      </c>
      <c r="Y177" s="64" t="str">
        <f t="shared" si="250"/>
        <v xml:space="preserve"> + </v>
      </c>
      <c r="Z177" s="62" t="e">
        <f t="shared" si="205"/>
        <v>#REF!</v>
      </c>
      <c r="AA177" s="62" t="e">
        <f t="shared" si="264"/>
        <v>#REF!</v>
      </c>
      <c r="AB177" s="62" t="str">
        <f t="shared" si="207"/>
        <v xml:space="preserve"> + </v>
      </c>
      <c r="AC177" s="64" t="e">
        <f t="shared" si="208"/>
        <v>#REF!</v>
      </c>
      <c r="AD177" s="64" t="e">
        <f t="shared" si="265"/>
        <v>#REF!</v>
      </c>
      <c r="AE177" s="64" t="str">
        <f t="shared" si="251"/>
        <v xml:space="preserve"> + </v>
      </c>
      <c r="AF177" s="62" t="e">
        <f t="shared" si="210"/>
        <v>#REF!</v>
      </c>
      <c r="AG177" s="62" t="e">
        <f t="shared" si="266"/>
        <v>#REF!</v>
      </c>
      <c r="AH177" s="62" t="str">
        <f t="shared" si="212"/>
        <v xml:space="preserve"> + </v>
      </c>
      <c r="AI177" s="64" t="e">
        <f t="shared" si="213"/>
        <v>#REF!</v>
      </c>
      <c r="AJ177" s="64" t="e">
        <f t="shared" si="267"/>
        <v>#REF!</v>
      </c>
      <c r="AK177" s="64" t="str">
        <f t="shared" si="252"/>
        <v xml:space="preserve"> + </v>
      </c>
      <c r="AL177" s="62" t="e">
        <f t="shared" si="215"/>
        <v>#REF!</v>
      </c>
      <c r="AM177" s="62" t="e">
        <f t="shared" si="268"/>
        <v>#REF!</v>
      </c>
      <c r="AN177" s="62" t="str">
        <f t="shared" si="217"/>
        <v xml:space="preserve"> + </v>
      </c>
      <c r="AO177" s="64" t="e">
        <f t="shared" si="218"/>
        <v>#REF!</v>
      </c>
      <c r="AP177" s="64" t="e">
        <f t="shared" si="269"/>
        <v>#REF!</v>
      </c>
      <c r="AQ177" s="64" t="str">
        <f t="shared" si="253"/>
        <v xml:space="preserve"> + </v>
      </c>
      <c r="AR177" s="62" t="e">
        <f t="shared" si="220"/>
        <v>#REF!</v>
      </c>
      <c r="AS177" s="62" t="e">
        <f t="shared" si="270"/>
        <v>#REF!</v>
      </c>
      <c r="AT177" s="62" t="str">
        <f t="shared" si="222"/>
        <v xml:space="preserve"> + </v>
      </c>
      <c r="AU177" s="64" t="e">
        <f t="shared" si="223"/>
        <v>#REF!</v>
      </c>
      <c r="AV177" s="64" t="e">
        <f t="shared" si="271"/>
        <v>#REF!</v>
      </c>
      <c r="AW177" s="64" t="str">
        <f t="shared" si="254"/>
        <v xml:space="preserve"> + </v>
      </c>
      <c r="AX177" s="62" t="e">
        <f t="shared" si="225"/>
        <v>#REF!</v>
      </c>
      <c r="AY177" s="62" t="e">
        <f t="shared" si="272"/>
        <v>#REF!</v>
      </c>
      <c r="AZ177" s="62" t="str">
        <f t="shared" si="227"/>
        <v xml:space="preserve"> + </v>
      </c>
      <c r="BA177" s="64" t="e">
        <f t="shared" si="228"/>
        <v>#REF!</v>
      </c>
      <c r="BB177" s="64" t="e">
        <f t="shared" si="273"/>
        <v>#REF!</v>
      </c>
      <c r="BC177" s="64" t="str">
        <f t="shared" si="255"/>
        <v xml:space="preserve"> + </v>
      </c>
      <c r="BD177" s="62" t="e">
        <f t="shared" si="230"/>
        <v>#REF!</v>
      </c>
      <c r="BE177" s="62" t="e">
        <f t="shared" si="274"/>
        <v>#REF!</v>
      </c>
      <c r="BF177" s="62" t="str">
        <f t="shared" si="232"/>
        <v xml:space="preserve"> + </v>
      </c>
      <c r="BG177" s="64" t="e">
        <f t="shared" si="233"/>
        <v>#REF!</v>
      </c>
      <c r="BH177" s="64" t="e">
        <f t="shared" si="275"/>
        <v>#REF!</v>
      </c>
      <c r="BI177" s="64" t="str">
        <f t="shared" si="256"/>
        <v xml:space="preserve"> + </v>
      </c>
      <c r="BJ177" s="62" t="e">
        <f t="shared" si="235"/>
        <v>#REF!</v>
      </c>
      <c r="BK177" s="62" t="e">
        <f t="shared" si="276"/>
        <v>#REF!</v>
      </c>
      <c r="BL177" s="62" t="str">
        <f t="shared" si="237"/>
        <v xml:space="preserve"> + </v>
      </c>
      <c r="BM177" s="64" t="e">
        <f t="shared" si="238"/>
        <v>#REF!</v>
      </c>
      <c r="BN177" s="64" t="e">
        <f t="shared" si="277"/>
        <v>#REF!</v>
      </c>
      <c r="BO177" s="64" t="str">
        <f t="shared" si="246"/>
        <v xml:space="preserve"> + </v>
      </c>
      <c r="BQ177" s="59">
        <v>177.1</v>
      </c>
      <c r="BR177" s="80" t="e">
        <f>IF($CA$2="ja",IF(#REF!="Visueel",#REF!,"data"),#REF!)</f>
        <v>#REF!</v>
      </c>
      <c r="BS177" s="59" t="e">
        <f>#REF!</f>
        <v>#REF!</v>
      </c>
      <c r="BT177" s="56">
        <f t="shared" si="248"/>
        <v>89.1</v>
      </c>
      <c r="BU177" s="57" t="e">
        <f t="shared" si="189"/>
        <v>#REF!</v>
      </c>
      <c r="BV177" s="56">
        <f>COUNTIF(BU177:BU998,BU177)</f>
        <v>822</v>
      </c>
      <c r="BW177" s="57" t="e">
        <f t="shared" si="257"/>
        <v>#REF!</v>
      </c>
      <c r="BX177" s="57" t="e">
        <f t="shared" si="190"/>
        <v>#REF!</v>
      </c>
    </row>
    <row r="178" spans="1:76" x14ac:dyDescent="0.2">
      <c r="A178" s="73" t="e">
        <f>'124'!#REF!</f>
        <v>#REF!</v>
      </c>
      <c r="B178" s="71" t="e">
        <f t="shared" si="240"/>
        <v>#REF!</v>
      </c>
      <c r="C178" s="74" t="e">
        <f t="shared" si="241"/>
        <v>#REF!</v>
      </c>
      <c r="D178" s="74" t="e">
        <f t="shared" si="242"/>
        <v>#REF!</v>
      </c>
      <c r="E178" s="74" t="str">
        <f t="shared" si="191"/>
        <v xml:space="preserve">Reistijdmeting op </v>
      </c>
      <c r="F178" s="74">
        <f t="shared" si="192"/>
        <v>998</v>
      </c>
      <c r="G178" s="74" t="str">
        <f t="shared" si="243"/>
        <v xml:space="preserve"> (visuele) routes: </v>
      </c>
      <c r="H178" s="62" t="e">
        <f t="shared" si="244"/>
        <v>#REF!</v>
      </c>
      <c r="I178" s="62" t="e">
        <f t="shared" si="258"/>
        <v>#REF!</v>
      </c>
      <c r="J178" s="62"/>
      <c r="K178" s="64" t="e">
        <f t="shared" si="194"/>
        <v>#REF!</v>
      </c>
      <c r="L178" s="64" t="e">
        <f t="shared" si="259"/>
        <v>#REF!</v>
      </c>
      <c r="M178" s="64" t="str">
        <f t="shared" si="245"/>
        <v xml:space="preserve"> + </v>
      </c>
      <c r="N178" s="62" t="e">
        <f t="shared" si="196"/>
        <v>#REF!</v>
      </c>
      <c r="O178" s="62" t="e">
        <f t="shared" si="260"/>
        <v>#REF!</v>
      </c>
      <c r="P178" s="62" t="str">
        <f t="shared" si="247"/>
        <v xml:space="preserve"> + </v>
      </c>
      <c r="Q178" s="64" t="e">
        <f t="shared" si="198"/>
        <v>#REF!</v>
      </c>
      <c r="R178" s="64" t="e">
        <f t="shared" si="261"/>
        <v>#REF!</v>
      </c>
      <c r="S178" s="64" t="str">
        <f t="shared" si="249"/>
        <v xml:space="preserve"> + </v>
      </c>
      <c r="T178" s="62" t="e">
        <f t="shared" si="200"/>
        <v>#REF!</v>
      </c>
      <c r="U178" s="62" t="e">
        <f t="shared" si="262"/>
        <v>#REF!</v>
      </c>
      <c r="V178" s="62" t="str">
        <f t="shared" si="202"/>
        <v xml:space="preserve"> + </v>
      </c>
      <c r="W178" s="64" t="e">
        <f t="shared" si="203"/>
        <v>#REF!</v>
      </c>
      <c r="X178" s="64" t="e">
        <f t="shared" si="263"/>
        <v>#REF!</v>
      </c>
      <c r="Y178" s="64" t="str">
        <f t="shared" si="250"/>
        <v xml:space="preserve"> + </v>
      </c>
      <c r="Z178" s="62" t="e">
        <f t="shared" si="205"/>
        <v>#REF!</v>
      </c>
      <c r="AA178" s="62" t="e">
        <f t="shared" si="264"/>
        <v>#REF!</v>
      </c>
      <c r="AB178" s="62" t="str">
        <f t="shared" si="207"/>
        <v xml:space="preserve"> + </v>
      </c>
      <c r="AC178" s="64" t="e">
        <f t="shared" si="208"/>
        <v>#REF!</v>
      </c>
      <c r="AD178" s="64" t="e">
        <f t="shared" si="265"/>
        <v>#REF!</v>
      </c>
      <c r="AE178" s="64" t="str">
        <f t="shared" si="251"/>
        <v xml:space="preserve"> + </v>
      </c>
      <c r="AF178" s="62" t="e">
        <f t="shared" si="210"/>
        <v>#REF!</v>
      </c>
      <c r="AG178" s="62" t="e">
        <f t="shared" si="266"/>
        <v>#REF!</v>
      </c>
      <c r="AH178" s="62" t="str">
        <f t="shared" si="212"/>
        <v xml:space="preserve"> + </v>
      </c>
      <c r="AI178" s="64" t="e">
        <f t="shared" si="213"/>
        <v>#REF!</v>
      </c>
      <c r="AJ178" s="64" t="e">
        <f t="shared" si="267"/>
        <v>#REF!</v>
      </c>
      <c r="AK178" s="64" t="str">
        <f t="shared" si="252"/>
        <v xml:space="preserve"> + </v>
      </c>
      <c r="AL178" s="62" t="e">
        <f t="shared" si="215"/>
        <v>#REF!</v>
      </c>
      <c r="AM178" s="62" t="e">
        <f t="shared" si="268"/>
        <v>#REF!</v>
      </c>
      <c r="AN178" s="62" t="str">
        <f t="shared" si="217"/>
        <v xml:space="preserve"> + </v>
      </c>
      <c r="AO178" s="64" t="e">
        <f t="shared" si="218"/>
        <v>#REF!</v>
      </c>
      <c r="AP178" s="64" t="e">
        <f t="shared" si="269"/>
        <v>#REF!</v>
      </c>
      <c r="AQ178" s="64" t="str">
        <f t="shared" si="253"/>
        <v xml:space="preserve"> + </v>
      </c>
      <c r="AR178" s="62" t="e">
        <f t="shared" si="220"/>
        <v>#REF!</v>
      </c>
      <c r="AS178" s="62" t="e">
        <f t="shared" si="270"/>
        <v>#REF!</v>
      </c>
      <c r="AT178" s="62" t="str">
        <f t="shared" si="222"/>
        <v xml:space="preserve"> + </v>
      </c>
      <c r="AU178" s="64" t="e">
        <f t="shared" si="223"/>
        <v>#REF!</v>
      </c>
      <c r="AV178" s="64" t="e">
        <f t="shared" si="271"/>
        <v>#REF!</v>
      </c>
      <c r="AW178" s="64" t="str">
        <f t="shared" si="254"/>
        <v xml:space="preserve"> + </v>
      </c>
      <c r="AX178" s="62" t="e">
        <f t="shared" si="225"/>
        <v>#REF!</v>
      </c>
      <c r="AY178" s="62" t="e">
        <f t="shared" si="272"/>
        <v>#REF!</v>
      </c>
      <c r="AZ178" s="62" t="str">
        <f t="shared" si="227"/>
        <v xml:space="preserve"> + </v>
      </c>
      <c r="BA178" s="64" t="e">
        <f t="shared" si="228"/>
        <v>#REF!</v>
      </c>
      <c r="BB178" s="64" t="e">
        <f t="shared" si="273"/>
        <v>#REF!</v>
      </c>
      <c r="BC178" s="64" t="str">
        <f t="shared" si="255"/>
        <v xml:space="preserve"> + </v>
      </c>
      <c r="BD178" s="62" t="e">
        <f t="shared" si="230"/>
        <v>#REF!</v>
      </c>
      <c r="BE178" s="62" t="e">
        <f t="shared" si="274"/>
        <v>#REF!</v>
      </c>
      <c r="BF178" s="62" t="str">
        <f t="shared" si="232"/>
        <v xml:space="preserve"> + </v>
      </c>
      <c r="BG178" s="64" t="e">
        <f t="shared" si="233"/>
        <v>#REF!</v>
      </c>
      <c r="BH178" s="64" t="e">
        <f t="shared" si="275"/>
        <v>#REF!</v>
      </c>
      <c r="BI178" s="64" t="str">
        <f t="shared" si="256"/>
        <v xml:space="preserve"> + </v>
      </c>
      <c r="BJ178" s="62" t="e">
        <f t="shared" si="235"/>
        <v>#REF!</v>
      </c>
      <c r="BK178" s="62" t="e">
        <f t="shared" si="276"/>
        <v>#REF!</v>
      </c>
      <c r="BL178" s="62" t="str">
        <f t="shared" si="237"/>
        <v xml:space="preserve"> + </v>
      </c>
      <c r="BM178" s="64" t="e">
        <f t="shared" si="238"/>
        <v>#REF!</v>
      </c>
      <c r="BN178" s="64" t="e">
        <f t="shared" si="277"/>
        <v>#REF!</v>
      </c>
      <c r="BO178" s="64" t="str">
        <f t="shared" si="246"/>
        <v xml:space="preserve"> + </v>
      </c>
      <c r="BQ178" s="59">
        <v>178.1</v>
      </c>
      <c r="BR178" s="80" t="e">
        <f>IF($CA$2="ja",IF(#REF!="Visueel",#REF!,"data"),#REF!)</f>
        <v>#REF!</v>
      </c>
      <c r="BS178" s="59" t="e">
        <f>#REF!</f>
        <v>#REF!</v>
      </c>
      <c r="BT178" s="56">
        <f t="shared" si="248"/>
        <v>89.2</v>
      </c>
      <c r="BU178" s="57" t="e">
        <f t="shared" si="189"/>
        <v>#REF!</v>
      </c>
      <c r="BV178" s="56">
        <f>COUNTIF(BU178:BU998,BU178)</f>
        <v>821</v>
      </c>
      <c r="BW178" s="57" t="e">
        <f t="shared" si="257"/>
        <v>#REF!</v>
      </c>
      <c r="BX178" s="57" t="e">
        <f t="shared" si="190"/>
        <v>#REF!</v>
      </c>
    </row>
    <row r="179" spans="1:76" x14ac:dyDescent="0.2">
      <c r="A179" s="73" t="e">
        <f>'124'!#REF!</f>
        <v>#REF!</v>
      </c>
      <c r="B179" s="71" t="e">
        <f t="shared" si="240"/>
        <v>#REF!</v>
      </c>
      <c r="C179" s="74" t="e">
        <f t="shared" si="241"/>
        <v>#REF!</v>
      </c>
      <c r="D179" s="74" t="e">
        <f t="shared" si="242"/>
        <v>#REF!</v>
      </c>
      <c r="E179" s="74" t="str">
        <f t="shared" si="191"/>
        <v xml:space="preserve">Reistijdmeting op </v>
      </c>
      <c r="F179" s="74">
        <f t="shared" si="192"/>
        <v>998</v>
      </c>
      <c r="G179" s="74" t="str">
        <f t="shared" si="243"/>
        <v xml:space="preserve"> (visuele) routes: </v>
      </c>
      <c r="H179" s="62" t="e">
        <f t="shared" si="244"/>
        <v>#REF!</v>
      </c>
      <c r="I179" s="62" t="e">
        <f t="shared" si="258"/>
        <v>#REF!</v>
      </c>
      <c r="J179" s="62"/>
      <c r="K179" s="64" t="e">
        <f t="shared" si="194"/>
        <v>#REF!</v>
      </c>
      <c r="L179" s="64" t="e">
        <f t="shared" si="259"/>
        <v>#REF!</v>
      </c>
      <c r="M179" s="64" t="str">
        <f t="shared" si="245"/>
        <v xml:space="preserve"> + </v>
      </c>
      <c r="N179" s="62" t="e">
        <f t="shared" si="196"/>
        <v>#REF!</v>
      </c>
      <c r="O179" s="62" t="e">
        <f t="shared" si="260"/>
        <v>#REF!</v>
      </c>
      <c r="P179" s="62" t="str">
        <f t="shared" si="247"/>
        <v xml:space="preserve"> + </v>
      </c>
      <c r="Q179" s="64" t="e">
        <f t="shared" si="198"/>
        <v>#REF!</v>
      </c>
      <c r="R179" s="64" t="e">
        <f t="shared" si="261"/>
        <v>#REF!</v>
      </c>
      <c r="S179" s="64" t="str">
        <f t="shared" si="249"/>
        <v xml:space="preserve"> + </v>
      </c>
      <c r="T179" s="62" t="e">
        <f t="shared" si="200"/>
        <v>#REF!</v>
      </c>
      <c r="U179" s="62" t="e">
        <f t="shared" si="262"/>
        <v>#REF!</v>
      </c>
      <c r="V179" s="62" t="str">
        <f t="shared" si="202"/>
        <v xml:space="preserve"> + </v>
      </c>
      <c r="W179" s="64" t="e">
        <f t="shared" si="203"/>
        <v>#REF!</v>
      </c>
      <c r="X179" s="64" t="e">
        <f t="shared" si="263"/>
        <v>#REF!</v>
      </c>
      <c r="Y179" s="64" t="str">
        <f t="shared" si="250"/>
        <v xml:space="preserve"> + </v>
      </c>
      <c r="Z179" s="62" t="e">
        <f t="shared" si="205"/>
        <v>#REF!</v>
      </c>
      <c r="AA179" s="62" t="e">
        <f t="shared" si="264"/>
        <v>#REF!</v>
      </c>
      <c r="AB179" s="62" t="str">
        <f t="shared" si="207"/>
        <v xml:space="preserve"> + </v>
      </c>
      <c r="AC179" s="64" t="e">
        <f t="shared" si="208"/>
        <v>#REF!</v>
      </c>
      <c r="AD179" s="64" t="e">
        <f t="shared" si="265"/>
        <v>#REF!</v>
      </c>
      <c r="AE179" s="64" t="str">
        <f t="shared" si="251"/>
        <v xml:space="preserve"> + </v>
      </c>
      <c r="AF179" s="62" t="e">
        <f t="shared" si="210"/>
        <v>#REF!</v>
      </c>
      <c r="AG179" s="62" t="e">
        <f t="shared" si="266"/>
        <v>#REF!</v>
      </c>
      <c r="AH179" s="62" t="str">
        <f t="shared" si="212"/>
        <v xml:space="preserve"> + </v>
      </c>
      <c r="AI179" s="64" t="e">
        <f t="shared" si="213"/>
        <v>#REF!</v>
      </c>
      <c r="AJ179" s="64" t="e">
        <f t="shared" si="267"/>
        <v>#REF!</v>
      </c>
      <c r="AK179" s="64" t="str">
        <f t="shared" si="252"/>
        <v xml:space="preserve"> + </v>
      </c>
      <c r="AL179" s="62" t="e">
        <f t="shared" si="215"/>
        <v>#REF!</v>
      </c>
      <c r="AM179" s="62" t="e">
        <f t="shared" si="268"/>
        <v>#REF!</v>
      </c>
      <c r="AN179" s="62" t="str">
        <f t="shared" si="217"/>
        <v xml:space="preserve"> + </v>
      </c>
      <c r="AO179" s="64" t="e">
        <f t="shared" si="218"/>
        <v>#REF!</v>
      </c>
      <c r="AP179" s="64" t="e">
        <f t="shared" si="269"/>
        <v>#REF!</v>
      </c>
      <c r="AQ179" s="64" t="str">
        <f t="shared" si="253"/>
        <v xml:space="preserve"> + </v>
      </c>
      <c r="AR179" s="62" t="e">
        <f t="shared" si="220"/>
        <v>#REF!</v>
      </c>
      <c r="AS179" s="62" t="e">
        <f t="shared" si="270"/>
        <v>#REF!</v>
      </c>
      <c r="AT179" s="62" t="str">
        <f t="shared" si="222"/>
        <v xml:space="preserve"> + </v>
      </c>
      <c r="AU179" s="64" t="e">
        <f t="shared" si="223"/>
        <v>#REF!</v>
      </c>
      <c r="AV179" s="64" t="e">
        <f t="shared" si="271"/>
        <v>#REF!</v>
      </c>
      <c r="AW179" s="64" t="str">
        <f t="shared" si="254"/>
        <v xml:space="preserve"> + </v>
      </c>
      <c r="AX179" s="62" t="e">
        <f t="shared" si="225"/>
        <v>#REF!</v>
      </c>
      <c r="AY179" s="62" t="e">
        <f t="shared" si="272"/>
        <v>#REF!</v>
      </c>
      <c r="AZ179" s="62" t="str">
        <f t="shared" si="227"/>
        <v xml:space="preserve"> + </v>
      </c>
      <c r="BA179" s="64" t="e">
        <f t="shared" si="228"/>
        <v>#REF!</v>
      </c>
      <c r="BB179" s="64" t="e">
        <f t="shared" si="273"/>
        <v>#REF!</v>
      </c>
      <c r="BC179" s="64" t="str">
        <f t="shared" si="255"/>
        <v xml:space="preserve"> + </v>
      </c>
      <c r="BD179" s="62" t="e">
        <f t="shared" si="230"/>
        <v>#REF!</v>
      </c>
      <c r="BE179" s="62" t="e">
        <f t="shared" si="274"/>
        <v>#REF!</v>
      </c>
      <c r="BF179" s="62" t="str">
        <f t="shared" si="232"/>
        <v xml:space="preserve"> + </v>
      </c>
      <c r="BG179" s="64" t="e">
        <f t="shared" si="233"/>
        <v>#REF!</v>
      </c>
      <c r="BH179" s="64" t="e">
        <f t="shared" si="275"/>
        <v>#REF!</v>
      </c>
      <c r="BI179" s="64" t="str">
        <f t="shared" si="256"/>
        <v xml:space="preserve"> + </v>
      </c>
      <c r="BJ179" s="62" t="e">
        <f t="shared" si="235"/>
        <v>#REF!</v>
      </c>
      <c r="BK179" s="62" t="e">
        <f t="shared" si="276"/>
        <v>#REF!</v>
      </c>
      <c r="BL179" s="62" t="str">
        <f t="shared" si="237"/>
        <v xml:space="preserve"> + </v>
      </c>
      <c r="BM179" s="64" t="e">
        <f t="shared" si="238"/>
        <v>#REF!</v>
      </c>
      <c r="BN179" s="64" t="e">
        <f t="shared" si="277"/>
        <v>#REF!</v>
      </c>
      <c r="BO179" s="64" t="str">
        <f t="shared" si="246"/>
        <v xml:space="preserve"> + </v>
      </c>
      <c r="BQ179" s="59">
        <v>179.1</v>
      </c>
      <c r="BR179" s="80" t="e">
        <f>IF($CA$2="ja",IF(#REF!="Visueel",#REF!,"data"),#REF!)</f>
        <v>#REF!</v>
      </c>
      <c r="BS179" s="59" t="e">
        <f>#REF!</f>
        <v>#REF!</v>
      </c>
      <c r="BT179" s="56">
        <f t="shared" si="248"/>
        <v>90.1</v>
      </c>
      <c r="BU179" s="57" t="e">
        <f t="shared" si="189"/>
        <v>#REF!</v>
      </c>
      <c r="BV179" s="56">
        <f>COUNTIF(BU179:BU998,BU179)</f>
        <v>820</v>
      </c>
      <c r="BW179" s="57" t="e">
        <f t="shared" si="257"/>
        <v>#REF!</v>
      </c>
      <c r="BX179" s="57" t="e">
        <f t="shared" si="190"/>
        <v>#REF!</v>
      </c>
    </row>
    <row r="180" spans="1:76" x14ac:dyDescent="0.2">
      <c r="A180" s="73" t="e">
        <f>'124'!#REF!</f>
        <v>#REF!</v>
      </c>
      <c r="B180" s="71" t="e">
        <f t="shared" si="240"/>
        <v>#REF!</v>
      </c>
      <c r="C180" s="74" t="e">
        <f t="shared" si="241"/>
        <v>#REF!</v>
      </c>
      <c r="D180" s="74" t="e">
        <f t="shared" si="242"/>
        <v>#REF!</v>
      </c>
      <c r="E180" s="74" t="str">
        <f t="shared" si="191"/>
        <v xml:space="preserve">Reistijdmeting op </v>
      </c>
      <c r="F180" s="74">
        <f t="shared" si="192"/>
        <v>998</v>
      </c>
      <c r="G180" s="74" t="str">
        <f t="shared" si="243"/>
        <v xml:space="preserve"> (visuele) routes: </v>
      </c>
      <c r="H180" s="62" t="e">
        <f t="shared" si="244"/>
        <v>#REF!</v>
      </c>
      <c r="I180" s="62" t="e">
        <f t="shared" si="258"/>
        <v>#REF!</v>
      </c>
      <c r="J180" s="62"/>
      <c r="K180" s="64" t="e">
        <f t="shared" si="194"/>
        <v>#REF!</v>
      </c>
      <c r="L180" s="64" t="e">
        <f t="shared" si="259"/>
        <v>#REF!</v>
      </c>
      <c r="M180" s="64" t="str">
        <f t="shared" si="245"/>
        <v xml:space="preserve"> + </v>
      </c>
      <c r="N180" s="62" t="e">
        <f t="shared" si="196"/>
        <v>#REF!</v>
      </c>
      <c r="O180" s="62" t="e">
        <f t="shared" si="260"/>
        <v>#REF!</v>
      </c>
      <c r="P180" s="62" t="str">
        <f t="shared" si="247"/>
        <v xml:space="preserve"> + </v>
      </c>
      <c r="Q180" s="64" t="e">
        <f t="shared" si="198"/>
        <v>#REF!</v>
      </c>
      <c r="R180" s="64" t="e">
        <f t="shared" si="261"/>
        <v>#REF!</v>
      </c>
      <c r="S180" s="64" t="str">
        <f t="shared" si="249"/>
        <v xml:space="preserve"> + </v>
      </c>
      <c r="T180" s="62" t="e">
        <f t="shared" si="200"/>
        <v>#REF!</v>
      </c>
      <c r="U180" s="62" t="e">
        <f t="shared" si="262"/>
        <v>#REF!</v>
      </c>
      <c r="V180" s="62" t="str">
        <f t="shared" si="202"/>
        <v xml:space="preserve"> + </v>
      </c>
      <c r="W180" s="64" t="e">
        <f t="shared" si="203"/>
        <v>#REF!</v>
      </c>
      <c r="X180" s="64" t="e">
        <f t="shared" si="263"/>
        <v>#REF!</v>
      </c>
      <c r="Y180" s="64" t="str">
        <f t="shared" si="250"/>
        <v xml:space="preserve"> + </v>
      </c>
      <c r="Z180" s="62" t="e">
        <f t="shared" si="205"/>
        <v>#REF!</v>
      </c>
      <c r="AA180" s="62" t="e">
        <f t="shared" si="264"/>
        <v>#REF!</v>
      </c>
      <c r="AB180" s="62" t="str">
        <f t="shared" si="207"/>
        <v xml:space="preserve"> + </v>
      </c>
      <c r="AC180" s="64" t="e">
        <f t="shared" si="208"/>
        <v>#REF!</v>
      </c>
      <c r="AD180" s="64" t="e">
        <f t="shared" si="265"/>
        <v>#REF!</v>
      </c>
      <c r="AE180" s="64" t="str">
        <f t="shared" si="251"/>
        <v xml:space="preserve"> + </v>
      </c>
      <c r="AF180" s="62" t="e">
        <f t="shared" si="210"/>
        <v>#REF!</v>
      </c>
      <c r="AG180" s="62" t="e">
        <f t="shared" si="266"/>
        <v>#REF!</v>
      </c>
      <c r="AH180" s="62" t="str">
        <f t="shared" si="212"/>
        <v xml:space="preserve"> + </v>
      </c>
      <c r="AI180" s="64" t="e">
        <f t="shared" si="213"/>
        <v>#REF!</v>
      </c>
      <c r="AJ180" s="64" t="e">
        <f t="shared" si="267"/>
        <v>#REF!</v>
      </c>
      <c r="AK180" s="64" t="str">
        <f t="shared" si="252"/>
        <v xml:space="preserve"> + </v>
      </c>
      <c r="AL180" s="62" t="e">
        <f t="shared" si="215"/>
        <v>#REF!</v>
      </c>
      <c r="AM180" s="62" t="e">
        <f t="shared" si="268"/>
        <v>#REF!</v>
      </c>
      <c r="AN180" s="62" t="str">
        <f t="shared" si="217"/>
        <v xml:space="preserve"> + </v>
      </c>
      <c r="AO180" s="64" t="e">
        <f t="shared" si="218"/>
        <v>#REF!</v>
      </c>
      <c r="AP180" s="64" t="e">
        <f t="shared" si="269"/>
        <v>#REF!</v>
      </c>
      <c r="AQ180" s="64" t="str">
        <f t="shared" si="253"/>
        <v xml:space="preserve"> + </v>
      </c>
      <c r="AR180" s="62" t="e">
        <f t="shared" si="220"/>
        <v>#REF!</v>
      </c>
      <c r="AS180" s="62" t="e">
        <f t="shared" si="270"/>
        <v>#REF!</v>
      </c>
      <c r="AT180" s="62" t="str">
        <f t="shared" si="222"/>
        <v xml:space="preserve"> + </v>
      </c>
      <c r="AU180" s="64" t="e">
        <f t="shared" si="223"/>
        <v>#REF!</v>
      </c>
      <c r="AV180" s="64" t="e">
        <f t="shared" si="271"/>
        <v>#REF!</v>
      </c>
      <c r="AW180" s="64" t="str">
        <f t="shared" si="254"/>
        <v xml:space="preserve"> + </v>
      </c>
      <c r="AX180" s="62" t="e">
        <f t="shared" si="225"/>
        <v>#REF!</v>
      </c>
      <c r="AY180" s="62" t="e">
        <f t="shared" si="272"/>
        <v>#REF!</v>
      </c>
      <c r="AZ180" s="62" t="str">
        <f t="shared" si="227"/>
        <v xml:space="preserve"> + </v>
      </c>
      <c r="BA180" s="64" t="e">
        <f t="shared" si="228"/>
        <v>#REF!</v>
      </c>
      <c r="BB180" s="64" t="e">
        <f t="shared" si="273"/>
        <v>#REF!</v>
      </c>
      <c r="BC180" s="64" t="str">
        <f t="shared" si="255"/>
        <v xml:space="preserve"> + </v>
      </c>
      <c r="BD180" s="62" t="e">
        <f t="shared" si="230"/>
        <v>#REF!</v>
      </c>
      <c r="BE180" s="62" t="e">
        <f t="shared" si="274"/>
        <v>#REF!</v>
      </c>
      <c r="BF180" s="62" t="str">
        <f t="shared" si="232"/>
        <v xml:space="preserve"> + </v>
      </c>
      <c r="BG180" s="64" t="e">
        <f t="shared" si="233"/>
        <v>#REF!</v>
      </c>
      <c r="BH180" s="64" t="e">
        <f t="shared" si="275"/>
        <v>#REF!</v>
      </c>
      <c r="BI180" s="64" t="str">
        <f t="shared" si="256"/>
        <v xml:space="preserve"> + </v>
      </c>
      <c r="BJ180" s="62" t="e">
        <f t="shared" si="235"/>
        <v>#REF!</v>
      </c>
      <c r="BK180" s="62" t="e">
        <f t="shared" si="276"/>
        <v>#REF!</v>
      </c>
      <c r="BL180" s="62" t="str">
        <f t="shared" si="237"/>
        <v xml:space="preserve"> + </v>
      </c>
      <c r="BM180" s="64" t="e">
        <f t="shared" si="238"/>
        <v>#REF!</v>
      </c>
      <c r="BN180" s="64" t="e">
        <f t="shared" si="277"/>
        <v>#REF!</v>
      </c>
      <c r="BO180" s="64" t="str">
        <f t="shared" si="246"/>
        <v xml:space="preserve"> + </v>
      </c>
      <c r="BQ180" s="59">
        <v>180.1</v>
      </c>
      <c r="BR180" s="80" t="e">
        <f>IF($CA$2="ja",IF(#REF!="Visueel",#REF!,"data"),#REF!)</f>
        <v>#REF!</v>
      </c>
      <c r="BS180" s="59" t="e">
        <f>#REF!</f>
        <v>#REF!</v>
      </c>
      <c r="BT180" s="56">
        <f t="shared" si="248"/>
        <v>90.2</v>
      </c>
      <c r="BU180" s="57" t="e">
        <f t="shared" si="189"/>
        <v>#REF!</v>
      </c>
      <c r="BV180" s="56">
        <f>COUNTIF(BU180:BU998,BU180)</f>
        <v>819</v>
      </c>
      <c r="BW180" s="57" t="e">
        <f t="shared" si="257"/>
        <v>#REF!</v>
      </c>
      <c r="BX180" s="57" t="e">
        <f t="shared" si="190"/>
        <v>#REF!</v>
      </c>
    </row>
    <row r="181" spans="1:76" x14ac:dyDescent="0.2">
      <c r="A181" s="73" t="e">
        <f>'124'!#REF!</f>
        <v>#REF!</v>
      </c>
      <c r="B181" s="71" t="e">
        <f t="shared" si="240"/>
        <v>#REF!</v>
      </c>
      <c r="C181" s="74" t="e">
        <f t="shared" si="241"/>
        <v>#REF!</v>
      </c>
      <c r="D181" s="74" t="e">
        <f t="shared" si="242"/>
        <v>#REF!</v>
      </c>
      <c r="E181" s="74" t="str">
        <f t="shared" si="191"/>
        <v xml:space="preserve">Reistijdmeting op </v>
      </c>
      <c r="F181" s="74">
        <f t="shared" si="192"/>
        <v>998</v>
      </c>
      <c r="G181" s="74" t="str">
        <f t="shared" si="243"/>
        <v xml:space="preserve"> (visuele) routes: </v>
      </c>
      <c r="H181" s="62" t="e">
        <f t="shared" si="244"/>
        <v>#REF!</v>
      </c>
      <c r="I181" s="62" t="e">
        <f t="shared" si="258"/>
        <v>#REF!</v>
      </c>
      <c r="J181" s="62"/>
      <c r="K181" s="64" t="e">
        <f t="shared" si="194"/>
        <v>#REF!</v>
      </c>
      <c r="L181" s="64" t="e">
        <f t="shared" si="259"/>
        <v>#REF!</v>
      </c>
      <c r="M181" s="64" t="str">
        <f t="shared" si="245"/>
        <v xml:space="preserve"> + </v>
      </c>
      <c r="N181" s="62" t="e">
        <f t="shared" si="196"/>
        <v>#REF!</v>
      </c>
      <c r="O181" s="62" t="e">
        <f t="shared" si="260"/>
        <v>#REF!</v>
      </c>
      <c r="P181" s="62" t="str">
        <f t="shared" si="247"/>
        <v xml:space="preserve"> + </v>
      </c>
      <c r="Q181" s="64" t="e">
        <f t="shared" si="198"/>
        <v>#REF!</v>
      </c>
      <c r="R181" s="64" t="e">
        <f t="shared" si="261"/>
        <v>#REF!</v>
      </c>
      <c r="S181" s="64" t="str">
        <f t="shared" si="249"/>
        <v xml:space="preserve"> + </v>
      </c>
      <c r="T181" s="62" t="e">
        <f t="shared" si="200"/>
        <v>#REF!</v>
      </c>
      <c r="U181" s="62" t="e">
        <f t="shared" si="262"/>
        <v>#REF!</v>
      </c>
      <c r="V181" s="62" t="str">
        <f t="shared" si="202"/>
        <v xml:space="preserve"> + </v>
      </c>
      <c r="W181" s="64" t="e">
        <f t="shared" si="203"/>
        <v>#REF!</v>
      </c>
      <c r="X181" s="64" t="e">
        <f t="shared" si="263"/>
        <v>#REF!</v>
      </c>
      <c r="Y181" s="64" t="str">
        <f t="shared" si="250"/>
        <v xml:space="preserve"> + </v>
      </c>
      <c r="Z181" s="62" t="e">
        <f t="shared" si="205"/>
        <v>#REF!</v>
      </c>
      <c r="AA181" s="62" t="e">
        <f t="shared" si="264"/>
        <v>#REF!</v>
      </c>
      <c r="AB181" s="62" t="str">
        <f t="shared" si="207"/>
        <v xml:space="preserve"> + </v>
      </c>
      <c r="AC181" s="64" t="e">
        <f t="shared" si="208"/>
        <v>#REF!</v>
      </c>
      <c r="AD181" s="64" t="e">
        <f t="shared" si="265"/>
        <v>#REF!</v>
      </c>
      <c r="AE181" s="64" t="str">
        <f t="shared" si="251"/>
        <v xml:space="preserve"> + </v>
      </c>
      <c r="AF181" s="62" t="e">
        <f t="shared" si="210"/>
        <v>#REF!</v>
      </c>
      <c r="AG181" s="62" t="e">
        <f t="shared" si="266"/>
        <v>#REF!</v>
      </c>
      <c r="AH181" s="62" t="str">
        <f t="shared" si="212"/>
        <v xml:space="preserve"> + </v>
      </c>
      <c r="AI181" s="64" t="e">
        <f t="shared" si="213"/>
        <v>#REF!</v>
      </c>
      <c r="AJ181" s="64" t="e">
        <f t="shared" si="267"/>
        <v>#REF!</v>
      </c>
      <c r="AK181" s="64" t="str">
        <f t="shared" si="252"/>
        <v xml:space="preserve"> + </v>
      </c>
      <c r="AL181" s="62" t="e">
        <f t="shared" si="215"/>
        <v>#REF!</v>
      </c>
      <c r="AM181" s="62" t="e">
        <f t="shared" si="268"/>
        <v>#REF!</v>
      </c>
      <c r="AN181" s="62" t="str">
        <f t="shared" si="217"/>
        <v xml:space="preserve"> + </v>
      </c>
      <c r="AO181" s="64" t="e">
        <f t="shared" si="218"/>
        <v>#REF!</v>
      </c>
      <c r="AP181" s="64" t="e">
        <f t="shared" si="269"/>
        <v>#REF!</v>
      </c>
      <c r="AQ181" s="64" t="str">
        <f t="shared" si="253"/>
        <v xml:space="preserve"> + </v>
      </c>
      <c r="AR181" s="62" t="e">
        <f t="shared" si="220"/>
        <v>#REF!</v>
      </c>
      <c r="AS181" s="62" t="e">
        <f t="shared" si="270"/>
        <v>#REF!</v>
      </c>
      <c r="AT181" s="62" t="str">
        <f t="shared" si="222"/>
        <v xml:space="preserve"> + </v>
      </c>
      <c r="AU181" s="64" t="e">
        <f t="shared" si="223"/>
        <v>#REF!</v>
      </c>
      <c r="AV181" s="64" t="e">
        <f t="shared" si="271"/>
        <v>#REF!</v>
      </c>
      <c r="AW181" s="64" t="str">
        <f t="shared" si="254"/>
        <v xml:space="preserve"> + </v>
      </c>
      <c r="AX181" s="62" t="e">
        <f t="shared" si="225"/>
        <v>#REF!</v>
      </c>
      <c r="AY181" s="62" t="e">
        <f t="shared" si="272"/>
        <v>#REF!</v>
      </c>
      <c r="AZ181" s="62" t="str">
        <f t="shared" si="227"/>
        <v xml:space="preserve"> + </v>
      </c>
      <c r="BA181" s="64" t="e">
        <f t="shared" si="228"/>
        <v>#REF!</v>
      </c>
      <c r="BB181" s="64" t="e">
        <f t="shared" si="273"/>
        <v>#REF!</v>
      </c>
      <c r="BC181" s="64" t="str">
        <f t="shared" si="255"/>
        <v xml:space="preserve"> + </v>
      </c>
      <c r="BD181" s="62" t="e">
        <f t="shared" si="230"/>
        <v>#REF!</v>
      </c>
      <c r="BE181" s="62" t="e">
        <f t="shared" si="274"/>
        <v>#REF!</v>
      </c>
      <c r="BF181" s="62" t="str">
        <f t="shared" si="232"/>
        <v xml:space="preserve"> + </v>
      </c>
      <c r="BG181" s="64" t="e">
        <f t="shared" si="233"/>
        <v>#REF!</v>
      </c>
      <c r="BH181" s="64" t="e">
        <f t="shared" si="275"/>
        <v>#REF!</v>
      </c>
      <c r="BI181" s="64" t="str">
        <f t="shared" si="256"/>
        <v xml:space="preserve"> + </v>
      </c>
      <c r="BJ181" s="62" t="e">
        <f t="shared" si="235"/>
        <v>#REF!</v>
      </c>
      <c r="BK181" s="62" t="e">
        <f t="shared" si="276"/>
        <v>#REF!</v>
      </c>
      <c r="BL181" s="62" t="str">
        <f t="shared" si="237"/>
        <v xml:space="preserve"> + </v>
      </c>
      <c r="BM181" s="64" t="e">
        <f t="shared" si="238"/>
        <v>#REF!</v>
      </c>
      <c r="BN181" s="64" t="e">
        <f t="shared" si="277"/>
        <v>#REF!</v>
      </c>
      <c r="BO181" s="64" t="str">
        <f t="shared" si="246"/>
        <v xml:space="preserve"> + </v>
      </c>
      <c r="BQ181" s="59">
        <v>181.1</v>
      </c>
      <c r="BR181" s="80" t="e">
        <f>IF($CA$2="ja",IF(#REF!="Visueel",#REF!,"data"),#REF!)</f>
        <v>#REF!</v>
      </c>
      <c r="BS181" s="59" t="e">
        <f>#REF!</f>
        <v>#REF!</v>
      </c>
      <c r="BT181" s="56">
        <f t="shared" si="248"/>
        <v>91.1</v>
      </c>
      <c r="BU181" s="57" t="e">
        <f t="shared" si="189"/>
        <v>#REF!</v>
      </c>
      <c r="BV181" s="56">
        <f>COUNTIF(BU181:BU998,BU181)</f>
        <v>818</v>
      </c>
      <c r="BW181" s="57" t="e">
        <f t="shared" si="257"/>
        <v>#REF!</v>
      </c>
      <c r="BX181" s="57" t="e">
        <f t="shared" si="190"/>
        <v>#REF!</v>
      </c>
    </row>
    <row r="182" spans="1:76" x14ac:dyDescent="0.2">
      <c r="A182" s="73" t="e">
        <f>'124'!#REF!</f>
        <v>#REF!</v>
      </c>
      <c r="B182" s="71" t="e">
        <f t="shared" si="240"/>
        <v>#REF!</v>
      </c>
      <c r="C182" s="74" t="e">
        <f t="shared" si="241"/>
        <v>#REF!</v>
      </c>
      <c r="D182" s="74" t="e">
        <f t="shared" si="242"/>
        <v>#REF!</v>
      </c>
      <c r="E182" s="74" t="str">
        <f t="shared" si="191"/>
        <v xml:space="preserve">Reistijdmeting op </v>
      </c>
      <c r="F182" s="74">
        <f t="shared" ref="F182:F193" si="278">IF(COUNTIF($BR$1:$BR$998,A182)=0,"",COUNTIF($BR$1:$BR$998,A182))</f>
        <v>998</v>
      </c>
      <c r="G182" s="74" t="str">
        <f t="shared" si="243"/>
        <v xml:space="preserve"> (visuele) routes: </v>
      </c>
      <c r="H182" s="62" t="e">
        <f t="shared" si="244"/>
        <v>#REF!</v>
      </c>
      <c r="I182" s="62" t="e">
        <f t="shared" si="258"/>
        <v>#REF!</v>
      </c>
      <c r="J182" s="62"/>
      <c r="K182" s="64" t="e">
        <f t="shared" si="194"/>
        <v>#REF!</v>
      </c>
      <c r="L182" s="64" t="e">
        <f t="shared" si="259"/>
        <v>#REF!</v>
      </c>
      <c r="M182" s="64" t="str">
        <f t="shared" si="245"/>
        <v xml:space="preserve"> + </v>
      </c>
      <c r="N182" s="62" t="e">
        <f t="shared" si="196"/>
        <v>#REF!</v>
      </c>
      <c r="O182" s="62" t="e">
        <f t="shared" si="260"/>
        <v>#REF!</v>
      </c>
      <c r="P182" s="62" t="str">
        <f t="shared" si="247"/>
        <v xml:space="preserve"> + </v>
      </c>
      <c r="Q182" s="64" t="e">
        <f t="shared" si="198"/>
        <v>#REF!</v>
      </c>
      <c r="R182" s="64" t="e">
        <f t="shared" si="261"/>
        <v>#REF!</v>
      </c>
      <c r="S182" s="64" t="str">
        <f t="shared" si="249"/>
        <v xml:space="preserve"> + </v>
      </c>
      <c r="T182" s="62" t="e">
        <f t="shared" si="200"/>
        <v>#REF!</v>
      </c>
      <c r="U182" s="62" t="e">
        <f t="shared" si="262"/>
        <v>#REF!</v>
      </c>
      <c r="V182" s="62" t="str">
        <f t="shared" si="202"/>
        <v xml:space="preserve"> + </v>
      </c>
      <c r="W182" s="64" t="e">
        <f t="shared" si="203"/>
        <v>#REF!</v>
      </c>
      <c r="X182" s="64" t="e">
        <f t="shared" si="263"/>
        <v>#REF!</v>
      </c>
      <c r="Y182" s="64" t="str">
        <f t="shared" si="250"/>
        <v xml:space="preserve"> + </v>
      </c>
      <c r="Z182" s="62" t="e">
        <f t="shared" si="205"/>
        <v>#REF!</v>
      </c>
      <c r="AA182" s="62" t="e">
        <f t="shared" si="264"/>
        <v>#REF!</v>
      </c>
      <c r="AB182" s="62" t="str">
        <f t="shared" si="207"/>
        <v xml:space="preserve"> + </v>
      </c>
      <c r="AC182" s="64" t="e">
        <f t="shared" si="208"/>
        <v>#REF!</v>
      </c>
      <c r="AD182" s="64" t="e">
        <f t="shared" si="265"/>
        <v>#REF!</v>
      </c>
      <c r="AE182" s="64" t="str">
        <f t="shared" si="251"/>
        <v xml:space="preserve"> + </v>
      </c>
      <c r="AF182" s="62" t="e">
        <f t="shared" si="210"/>
        <v>#REF!</v>
      </c>
      <c r="AG182" s="62" t="e">
        <f t="shared" si="266"/>
        <v>#REF!</v>
      </c>
      <c r="AH182" s="62" t="str">
        <f t="shared" si="212"/>
        <v xml:space="preserve"> + </v>
      </c>
      <c r="AI182" s="64" t="e">
        <f t="shared" si="213"/>
        <v>#REF!</v>
      </c>
      <c r="AJ182" s="64" t="e">
        <f t="shared" si="267"/>
        <v>#REF!</v>
      </c>
      <c r="AK182" s="64" t="str">
        <f t="shared" si="252"/>
        <v xml:space="preserve"> + </v>
      </c>
      <c r="AL182" s="62" t="e">
        <f t="shared" si="215"/>
        <v>#REF!</v>
      </c>
      <c r="AM182" s="62" t="e">
        <f t="shared" si="268"/>
        <v>#REF!</v>
      </c>
      <c r="AN182" s="62" t="str">
        <f t="shared" si="217"/>
        <v xml:space="preserve"> + </v>
      </c>
      <c r="AO182" s="64" t="e">
        <f t="shared" si="218"/>
        <v>#REF!</v>
      </c>
      <c r="AP182" s="64" t="e">
        <f t="shared" si="269"/>
        <v>#REF!</v>
      </c>
      <c r="AQ182" s="64" t="str">
        <f t="shared" si="253"/>
        <v xml:space="preserve"> + </v>
      </c>
      <c r="AR182" s="62" t="e">
        <f t="shared" si="220"/>
        <v>#REF!</v>
      </c>
      <c r="AS182" s="62" t="e">
        <f t="shared" si="270"/>
        <v>#REF!</v>
      </c>
      <c r="AT182" s="62" t="str">
        <f t="shared" si="222"/>
        <v xml:space="preserve"> + </v>
      </c>
      <c r="AU182" s="64" t="e">
        <f t="shared" si="223"/>
        <v>#REF!</v>
      </c>
      <c r="AV182" s="64" t="e">
        <f t="shared" si="271"/>
        <v>#REF!</v>
      </c>
      <c r="AW182" s="64" t="str">
        <f t="shared" si="254"/>
        <v xml:space="preserve"> + </v>
      </c>
      <c r="AX182" s="62" t="e">
        <f t="shared" si="225"/>
        <v>#REF!</v>
      </c>
      <c r="AY182" s="62" t="e">
        <f t="shared" si="272"/>
        <v>#REF!</v>
      </c>
      <c r="AZ182" s="62" t="str">
        <f t="shared" si="227"/>
        <v xml:space="preserve"> + </v>
      </c>
      <c r="BA182" s="64" t="e">
        <f t="shared" si="228"/>
        <v>#REF!</v>
      </c>
      <c r="BB182" s="64" t="e">
        <f t="shared" si="273"/>
        <v>#REF!</v>
      </c>
      <c r="BC182" s="64" t="str">
        <f t="shared" si="255"/>
        <v xml:space="preserve"> + </v>
      </c>
      <c r="BD182" s="62" t="e">
        <f t="shared" si="230"/>
        <v>#REF!</v>
      </c>
      <c r="BE182" s="62" t="e">
        <f t="shared" si="274"/>
        <v>#REF!</v>
      </c>
      <c r="BF182" s="62" t="str">
        <f t="shared" si="232"/>
        <v xml:space="preserve"> + </v>
      </c>
      <c r="BG182" s="64" t="e">
        <f t="shared" si="233"/>
        <v>#REF!</v>
      </c>
      <c r="BH182" s="64" t="e">
        <f t="shared" si="275"/>
        <v>#REF!</v>
      </c>
      <c r="BI182" s="64" t="str">
        <f t="shared" si="256"/>
        <v xml:space="preserve"> + </v>
      </c>
      <c r="BJ182" s="62" t="e">
        <f t="shared" si="235"/>
        <v>#REF!</v>
      </c>
      <c r="BK182" s="62" t="e">
        <f t="shared" si="276"/>
        <v>#REF!</v>
      </c>
      <c r="BL182" s="62" t="str">
        <f t="shared" si="237"/>
        <v xml:space="preserve"> + </v>
      </c>
      <c r="BM182" s="64" t="e">
        <f t="shared" si="238"/>
        <v>#REF!</v>
      </c>
      <c r="BN182" s="64" t="e">
        <f t="shared" si="277"/>
        <v>#REF!</v>
      </c>
      <c r="BO182" s="64" t="str">
        <f t="shared" si="246"/>
        <v xml:space="preserve"> + </v>
      </c>
      <c r="BQ182" s="59">
        <v>182.1</v>
      </c>
      <c r="BR182" s="80" t="e">
        <f>IF($CA$2="ja",IF(#REF!="Visueel",#REF!,"data"),#REF!)</f>
        <v>#REF!</v>
      </c>
      <c r="BS182" s="59" t="e">
        <f>#REF!</f>
        <v>#REF!</v>
      </c>
      <c r="BT182" s="56">
        <f t="shared" si="248"/>
        <v>91.2</v>
      </c>
      <c r="BU182" s="57" t="e">
        <f t="shared" si="189"/>
        <v>#REF!</v>
      </c>
      <c r="BV182" s="56">
        <f>COUNTIF(BU182:BU998,BU182)</f>
        <v>817</v>
      </c>
      <c r="BW182" s="57" t="e">
        <f t="shared" si="257"/>
        <v>#REF!</v>
      </c>
      <c r="BX182" s="57" t="e">
        <f t="shared" si="190"/>
        <v>#REF!</v>
      </c>
    </row>
    <row r="183" spans="1:76" x14ac:dyDescent="0.2">
      <c r="A183" s="73" t="e">
        <f>'124'!#REF!</f>
        <v>#REF!</v>
      </c>
      <c r="B183" s="71" t="e">
        <f t="shared" si="240"/>
        <v>#REF!</v>
      </c>
      <c r="C183" s="74" t="e">
        <f t="shared" si="241"/>
        <v>#REF!</v>
      </c>
      <c r="D183" s="74" t="e">
        <f t="shared" si="242"/>
        <v>#REF!</v>
      </c>
      <c r="E183" s="74" t="str">
        <f t="shared" si="191"/>
        <v xml:space="preserve">Reistijdmeting op </v>
      </c>
      <c r="F183" s="74">
        <f t="shared" si="278"/>
        <v>998</v>
      </c>
      <c r="G183" s="74" t="str">
        <f t="shared" si="243"/>
        <v xml:space="preserve"> (visuele) routes: </v>
      </c>
      <c r="H183" s="62" t="e">
        <f t="shared" si="244"/>
        <v>#REF!</v>
      </c>
      <c r="I183" s="62" t="e">
        <f t="shared" si="258"/>
        <v>#REF!</v>
      </c>
      <c r="J183" s="62"/>
      <c r="K183" s="64" t="e">
        <f t="shared" si="194"/>
        <v>#REF!</v>
      </c>
      <c r="L183" s="64" t="e">
        <f t="shared" si="259"/>
        <v>#REF!</v>
      </c>
      <c r="M183" s="64" t="str">
        <f t="shared" si="245"/>
        <v xml:space="preserve"> + </v>
      </c>
      <c r="N183" s="62" t="e">
        <f t="shared" si="196"/>
        <v>#REF!</v>
      </c>
      <c r="O183" s="62" t="e">
        <f t="shared" si="260"/>
        <v>#REF!</v>
      </c>
      <c r="P183" s="62" t="str">
        <f t="shared" si="247"/>
        <v xml:space="preserve"> + </v>
      </c>
      <c r="Q183" s="64" t="e">
        <f t="shared" si="198"/>
        <v>#REF!</v>
      </c>
      <c r="R183" s="64" t="e">
        <f t="shared" si="261"/>
        <v>#REF!</v>
      </c>
      <c r="S183" s="64" t="str">
        <f t="shared" si="249"/>
        <v xml:space="preserve"> + </v>
      </c>
      <c r="T183" s="62" t="e">
        <f t="shared" si="200"/>
        <v>#REF!</v>
      </c>
      <c r="U183" s="62" t="e">
        <f t="shared" si="262"/>
        <v>#REF!</v>
      </c>
      <c r="V183" s="62" t="str">
        <f t="shared" si="202"/>
        <v xml:space="preserve"> + </v>
      </c>
      <c r="W183" s="64" t="e">
        <f t="shared" si="203"/>
        <v>#REF!</v>
      </c>
      <c r="X183" s="64" t="e">
        <f t="shared" si="263"/>
        <v>#REF!</v>
      </c>
      <c r="Y183" s="64" t="str">
        <f t="shared" si="250"/>
        <v xml:space="preserve"> + </v>
      </c>
      <c r="Z183" s="62" t="e">
        <f t="shared" si="205"/>
        <v>#REF!</v>
      </c>
      <c r="AA183" s="62" t="e">
        <f t="shared" si="264"/>
        <v>#REF!</v>
      </c>
      <c r="AB183" s="62" t="str">
        <f t="shared" si="207"/>
        <v xml:space="preserve"> + </v>
      </c>
      <c r="AC183" s="64" t="e">
        <f t="shared" si="208"/>
        <v>#REF!</v>
      </c>
      <c r="AD183" s="64" t="e">
        <f t="shared" si="265"/>
        <v>#REF!</v>
      </c>
      <c r="AE183" s="64" t="str">
        <f t="shared" si="251"/>
        <v xml:space="preserve"> + </v>
      </c>
      <c r="AF183" s="62" t="e">
        <f t="shared" si="210"/>
        <v>#REF!</v>
      </c>
      <c r="AG183" s="62" t="e">
        <f t="shared" si="266"/>
        <v>#REF!</v>
      </c>
      <c r="AH183" s="62" t="str">
        <f t="shared" si="212"/>
        <v xml:space="preserve"> + </v>
      </c>
      <c r="AI183" s="64" t="e">
        <f t="shared" si="213"/>
        <v>#REF!</v>
      </c>
      <c r="AJ183" s="64" t="e">
        <f t="shared" si="267"/>
        <v>#REF!</v>
      </c>
      <c r="AK183" s="64" t="str">
        <f t="shared" si="252"/>
        <v xml:space="preserve"> + </v>
      </c>
      <c r="AL183" s="62" t="e">
        <f t="shared" si="215"/>
        <v>#REF!</v>
      </c>
      <c r="AM183" s="62" t="e">
        <f t="shared" si="268"/>
        <v>#REF!</v>
      </c>
      <c r="AN183" s="62" t="str">
        <f t="shared" si="217"/>
        <v xml:space="preserve"> + </v>
      </c>
      <c r="AO183" s="64" t="e">
        <f t="shared" si="218"/>
        <v>#REF!</v>
      </c>
      <c r="AP183" s="64" t="e">
        <f t="shared" si="269"/>
        <v>#REF!</v>
      </c>
      <c r="AQ183" s="64" t="str">
        <f t="shared" si="253"/>
        <v xml:space="preserve"> + </v>
      </c>
      <c r="AR183" s="62" t="e">
        <f t="shared" si="220"/>
        <v>#REF!</v>
      </c>
      <c r="AS183" s="62" t="e">
        <f t="shared" si="270"/>
        <v>#REF!</v>
      </c>
      <c r="AT183" s="62" t="str">
        <f t="shared" si="222"/>
        <v xml:space="preserve"> + </v>
      </c>
      <c r="AU183" s="64" t="e">
        <f t="shared" si="223"/>
        <v>#REF!</v>
      </c>
      <c r="AV183" s="64" t="e">
        <f t="shared" si="271"/>
        <v>#REF!</v>
      </c>
      <c r="AW183" s="64" t="str">
        <f t="shared" si="254"/>
        <v xml:space="preserve"> + </v>
      </c>
      <c r="AX183" s="62" t="e">
        <f t="shared" si="225"/>
        <v>#REF!</v>
      </c>
      <c r="AY183" s="62" t="e">
        <f t="shared" si="272"/>
        <v>#REF!</v>
      </c>
      <c r="AZ183" s="62" t="str">
        <f t="shared" si="227"/>
        <v xml:space="preserve"> + </v>
      </c>
      <c r="BA183" s="64" t="e">
        <f t="shared" si="228"/>
        <v>#REF!</v>
      </c>
      <c r="BB183" s="64" t="e">
        <f t="shared" si="273"/>
        <v>#REF!</v>
      </c>
      <c r="BC183" s="64" t="str">
        <f t="shared" si="255"/>
        <v xml:space="preserve"> + </v>
      </c>
      <c r="BD183" s="62" t="e">
        <f t="shared" si="230"/>
        <v>#REF!</v>
      </c>
      <c r="BE183" s="62" t="e">
        <f t="shared" si="274"/>
        <v>#REF!</v>
      </c>
      <c r="BF183" s="62" t="str">
        <f t="shared" si="232"/>
        <v xml:space="preserve"> + </v>
      </c>
      <c r="BG183" s="64" t="e">
        <f t="shared" si="233"/>
        <v>#REF!</v>
      </c>
      <c r="BH183" s="64" t="e">
        <f t="shared" si="275"/>
        <v>#REF!</v>
      </c>
      <c r="BI183" s="64" t="str">
        <f t="shared" si="256"/>
        <v xml:space="preserve"> + </v>
      </c>
      <c r="BJ183" s="62" t="e">
        <f t="shared" si="235"/>
        <v>#REF!</v>
      </c>
      <c r="BK183" s="62" t="e">
        <f t="shared" si="276"/>
        <v>#REF!</v>
      </c>
      <c r="BL183" s="62" t="str">
        <f t="shared" si="237"/>
        <v xml:space="preserve"> + </v>
      </c>
      <c r="BM183" s="64" t="e">
        <f t="shared" si="238"/>
        <v>#REF!</v>
      </c>
      <c r="BN183" s="64" t="e">
        <f t="shared" si="277"/>
        <v>#REF!</v>
      </c>
      <c r="BO183" s="64" t="str">
        <f t="shared" si="246"/>
        <v xml:space="preserve"> + </v>
      </c>
      <c r="BQ183" s="59">
        <v>183.1</v>
      </c>
      <c r="BR183" s="80" t="e">
        <f>IF($CA$2="ja",IF(#REF!="Visueel",#REF!,"data"),#REF!)</f>
        <v>#REF!</v>
      </c>
      <c r="BS183" s="59" t="e">
        <f>#REF!</f>
        <v>#REF!</v>
      </c>
      <c r="BT183" s="56">
        <f t="shared" si="248"/>
        <v>92.1</v>
      </c>
      <c r="BU183" s="57" t="e">
        <f t="shared" si="189"/>
        <v>#REF!</v>
      </c>
      <c r="BV183" s="56">
        <f>COUNTIF(BU183:BU998,BU183)</f>
        <v>816</v>
      </c>
      <c r="BW183" s="57" t="e">
        <f t="shared" si="257"/>
        <v>#REF!</v>
      </c>
      <c r="BX183" s="57" t="e">
        <f t="shared" si="190"/>
        <v>#REF!</v>
      </c>
    </row>
    <row r="184" spans="1:76" x14ac:dyDescent="0.2">
      <c r="A184" s="73" t="e">
        <f>'124'!#REF!</f>
        <v>#REF!</v>
      </c>
      <c r="B184" s="71" t="e">
        <f t="shared" si="240"/>
        <v>#REF!</v>
      </c>
      <c r="C184" s="74" t="e">
        <f t="shared" si="241"/>
        <v>#REF!</v>
      </c>
      <c r="D184" s="74" t="e">
        <f t="shared" si="242"/>
        <v>#REF!</v>
      </c>
      <c r="E184" s="74" t="str">
        <f t="shared" si="191"/>
        <v xml:space="preserve">Reistijdmeting op </v>
      </c>
      <c r="F184" s="74">
        <f t="shared" si="278"/>
        <v>998</v>
      </c>
      <c r="G184" s="74" t="str">
        <f t="shared" si="243"/>
        <v xml:space="preserve"> (visuele) routes: </v>
      </c>
      <c r="H184" s="62" t="e">
        <f t="shared" si="244"/>
        <v>#REF!</v>
      </c>
      <c r="I184" s="62" t="e">
        <f t="shared" si="258"/>
        <v>#REF!</v>
      </c>
      <c r="J184" s="62"/>
      <c r="K184" s="64" t="e">
        <f t="shared" si="194"/>
        <v>#REF!</v>
      </c>
      <c r="L184" s="64" t="e">
        <f t="shared" si="259"/>
        <v>#REF!</v>
      </c>
      <c r="M184" s="64" t="str">
        <f t="shared" si="245"/>
        <v xml:space="preserve"> + </v>
      </c>
      <c r="N184" s="62" t="e">
        <f t="shared" si="196"/>
        <v>#REF!</v>
      </c>
      <c r="O184" s="62" t="e">
        <f t="shared" si="260"/>
        <v>#REF!</v>
      </c>
      <c r="P184" s="62" t="str">
        <f t="shared" si="247"/>
        <v xml:space="preserve"> + </v>
      </c>
      <c r="Q184" s="64" t="e">
        <f t="shared" si="198"/>
        <v>#REF!</v>
      </c>
      <c r="R184" s="64" t="e">
        <f t="shared" si="261"/>
        <v>#REF!</v>
      </c>
      <c r="S184" s="64" t="str">
        <f t="shared" si="249"/>
        <v xml:space="preserve"> + </v>
      </c>
      <c r="T184" s="62" t="e">
        <f t="shared" si="200"/>
        <v>#REF!</v>
      </c>
      <c r="U184" s="62" t="e">
        <f t="shared" si="262"/>
        <v>#REF!</v>
      </c>
      <c r="V184" s="62" t="str">
        <f t="shared" si="202"/>
        <v xml:space="preserve"> + </v>
      </c>
      <c r="W184" s="64" t="e">
        <f t="shared" si="203"/>
        <v>#REF!</v>
      </c>
      <c r="X184" s="64" t="e">
        <f t="shared" si="263"/>
        <v>#REF!</v>
      </c>
      <c r="Y184" s="64" t="str">
        <f t="shared" si="250"/>
        <v xml:space="preserve"> + </v>
      </c>
      <c r="Z184" s="62" t="e">
        <f t="shared" si="205"/>
        <v>#REF!</v>
      </c>
      <c r="AA184" s="62" t="e">
        <f t="shared" si="264"/>
        <v>#REF!</v>
      </c>
      <c r="AB184" s="62" t="str">
        <f t="shared" si="207"/>
        <v xml:space="preserve"> + </v>
      </c>
      <c r="AC184" s="64" t="e">
        <f t="shared" si="208"/>
        <v>#REF!</v>
      </c>
      <c r="AD184" s="64" t="e">
        <f t="shared" si="265"/>
        <v>#REF!</v>
      </c>
      <c r="AE184" s="64" t="str">
        <f t="shared" si="251"/>
        <v xml:space="preserve"> + </v>
      </c>
      <c r="AF184" s="62" t="e">
        <f t="shared" si="210"/>
        <v>#REF!</v>
      </c>
      <c r="AG184" s="62" t="e">
        <f t="shared" si="266"/>
        <v>#REF!</v>
      </c>
      <c r="AH184" s="62" t="str">
        <f t="shared" si="212"/>
        <v xml:space="preserve"> + </v>
      </c>
      <c r="AI184" s="64" t="e">
        <f t="shared" si="213"/>
        <v>#REF!</v>
      </c>
      <c r="AJ184" s="64" t="e">
        <f t="shared" si="267"/>
        <v>#REF!</v>
      </c>
      <c r="AK184" s="64" t="str">
        <f t="shared" si="252"/>
        <v xml:space="preserve"> + </v>
      </c>
      <c r="AL184" s="62" t="e">
        <f t="shared" si="215"/>
        <v>#REF!</v>
      </c>
      <c r="AM184" s="62" t="e">
        <f t="shared" si="268"/>
        <v>#REF!</v>
      </c>
      <c r="AN184" s="62" t="str">
        <f t="shared" si="217"/>
        <v xml:space="preserve"> + </v>
      </c>
      <c r="AO184" s="64" t="e">
        <f t="shared" si="218"/>
        <v>#REF!</v>
      </c>
      <c r="AP184" s="64" t="e">
        <f t="shared" si="269"/>
        <v>#REF!</v>
      </c>
      <c r="AQ184" s="64" t="str">
        <f t="shared" si="253"/>
        <v xml:space="preserve"> + </v>
      </c>
      <c r="AR184" s="62" t="e">
        <f t="shared" si="220"/>
        <v>#REF!</v>
      </c>
      <c r="AS184" s="62" t="e">
        <f t="shared" si="270"/>
        <v>#REF!</v>
      </c>
      <c r="AT184" s="62" t="str">
        <f t="shared" si="222"/>
        <v xml:space="preserve"> + </v>
      </c>
      <c r="AU184" s="64" t="e">
        <f t="shared" si="223"/>
        <v>#REF!</v>
      </c>
      <c r="AV184" s="64" t="e">
        <f t="shared" si="271"/>
        <v>#REF!</v>
      </c>
      <c r="AW184" s="64" t="str">
        <f t="shared" si="254"/>
        <v xml:space="preserve"> + </v>
      </c>
      <c r="AX184" s="62" t="e">
        <f t="shared" si="225"/>
        <v>#REF!</v>
      </c>
      <c r="AY184" s="62" t="e">
        <f t="shared" si="272"/>
        <v>#REF!</v>
      </c>
      <c r="AZ184" s="62" t="str">
        <f t="shared" si="227"/>
        <v xml:space="preserve"> + </v>
      </c>
      <c r="BA184" s="64" t="e">
        <f t="shared" si="228"/>
        <v>#REF!</v>
      </c>
      <c r="BB184" s="64" t="e">
        <f t="shared" si="273"/>
        <v>#REF!</v>
      </c>
      <c r="BC184" s="64" t="str">
        <f t="shared" si="255"/>
        <v xml:space="preserve"> + </v>
      </c>
      <c r="BD184" s="62" t="e">
        <f t="shared" si="230"/>
        <v>#REF!</v>
      </c>
      <c r="BE184" s="62" t="e">
        <f t="shared" si="274"/>
        <v>#REF!</v>
      </c>
      <c r="BF184" s="62" t="str">
        <f t="shared" si="232"/>
        <v xml:space="preserve"> + </v>
      </c>
      <c r="BG184" s="64" t="e">
        <f t="shared" si="233"/>
        <v>#REF!</v>
      </c>
      <c r="BH184" s="64" t="e">
        <f t="shared" si="275"/>
        <v>#REF!</v>
      </c>
      <c r="BI184" s="64" t="str">
        <f t="shared" si="256"/>
        <v xml:space="preserve"> + </v>
      </c>
      <c r="BJ184" s="62" t="e">
        <f t="shared" si="235"/>
        <v>#REF!</v>
      </c>
      <c r="BK184" s="62" t="e">
        <f t="shared" si="276"/>
        <v>#REF!</v>
      </c>
      <c r="BL184" s="62" t="str">
        <f t="shared" si="237"/>
        <v xml:space="preserve"> + </v>
      </c>
      <c r="BM184" s="64" t="e">
        <f t="shared" si="238"/>
        <v>#REF!</v>
      </c>
      <c r="BN184" s="64" t="e">
        <f t="shared" si="277"/>
        <v>#REF!</v>
      </c>
      <c r="BO184" s="64" t="str">
        <f t="shared" si="246"/>
        <v xml:space="preserve"> + </v>
      </c>
      <c r="BQ184" s="59">
        <v>184.1</v>
      </c>
      <c r="BR184" s="80" t="e">
        <f>IF($CA$2="ja",IF(#REF!="Visueel",#REF!,"data"),#REF!)</f>
        <v>#REF!</v>
      </c>
      <c r="BS184" s="59" t="e">
        <f>#REF!</f>
        <v>#REF!</v>
      </c>
      <c r="BT184" s="56">
        <f t="shared" si="248"/>
        <v>92.2</v>
      </c>
      <c r="BU184" s="57" t="e">
        <f t="shared" si="189"/>
        <v>#REF!</v>
      </c>
      <c r="BV184" s="56">
        <f>COUNTIF(BU184:BU998,BU184)</f>
        <v>815</v>
      </c>
      <c r="BW184" s="57" t="e">
        <f t="shared" si="257"/>
        <v>#REF!</v>
      </c>
      <c r="BX184" s="57" t="e">
        <f t="shared" si="190"/>
        <v>#REF!</v>
      </c>
    </row>
    <row r="185" spans="1:76" x14ac:dyDescent="0.2">
      <c r="A185" s="73" t="e">
        <f>'124'!#REF!</f>
        <v>#REF!</v>
      </c>
      <c r="B185" s="71" t="e">
        <f t="shared" si="240"/>
        <v>#REF!</v>
      </c>
      <c r="C185" s="74" t="e">
        <f t="shared" si="241"/>
        <v>#REF!</v>
      </c>
      <c r="D185" s="74" t="e">
        <f t="shared" si="242"/>
        <v>#REF!</v>
      </c>
      <c r="E185" s="74" t="str">
        <f t="shared" si="191"/>
        <v xml:space="preserve">Reistijdmeting op </v>
      </c>
      <c r="F185" s="74">
        <f t="shared" si="278"/>
        <v>998</v>
      </c>
      <c r="G185" s="74" t="str">
        <f t="shared" si="243"/>
        <v xml:space="preserve"> (visuele) routes: </v>
      </c>
      <c r="H185" s="62" t="e">
        <f t="shared" si="244"/>
        <v>#REF!</v>
      </c>
      <c r="I185" s="62" t="e">
        <f t="shared" si="258"/>
        <v>#REF!</v>
      </c>
      <c r="J185" s="62"/>
      <c r="K185" s="64" t="e">
        <f t="shared" si="194"/>
        <v>#REF!</v>
      </c>
      <c r="L185" s="64" t="e">
        <f t="shared" si="259"/>
        <v>#REF!</v>
      </c>
      <c r="M185" s="64" t="str">
        <f t="shared" si="245"/>
        <v xml:space="preserve"> + </v>
      </c>
      <c r="N185" s="62" t="e">
        <f t="shared" si="196"/>
        <v>#REF!</v>
      </c>
      <c r="O185" s="62" t="e">
        <f t="shared" si="260"/>
        <v>#REF!</v>
      </c>
      <c r="P185" s="62" t="str">
        <f t="shared" si="247"/>
        <v xml:space="preserve"> + </v>
      </c>
      <c r="Q185" s="64" t="e">
        <f t="shared" si="198"/>
        <v>#REF!</v>
      </c>
      <c r="R185" s="64" t="e">
        <f t="shared" si="261"/>
        <v>#REF!</v>
      </c>
      <c r="S185" s="64" t="str">
        <f t="shared" si="249"/>
        <v xml:space="preserve"> + </v>
      </c>
      <c r="T185" s="62" t="e">
        <f t="shared" si="200"/>
        <v>#REF!</v>
      </c>
      <c r="U185" s="62" t="e">
        <f t="shared" si="262"/>
        <v>#REF!</v>
      </c>
      <c r="V185" s="62" t="str">
        <f t="shared" si="202"/>
        <v xml:space="preserve"> + </v>
      </c>
      <c r="W185" s="64" t="e">
        <f t="shared" si="203"/>
        <v>#REF!</v>
      </c>
      <c r="X185" s="64" t="e">
        <f t="shared" si="263"/>
        <v>#REF!</v>
      </c>
      <c r="Y185" s="64" t="str">
        <f t="shared" si="250"/>
        <v xml:space="preserve"> + </v>
      </c>
      <c r="Z185" s="62" t="e">
        <f t="shared" si="205"/>
        <v>#REF!</v>
      </c>
      <c r="AA185" s="62" t="e">
        <f t="shared" si="264"/>
        <v>#REF!</v>
      </c>
      <c r="AB185" s="62" t="str">
        <f t="shared" si="207"/>
        <v xml:space="preserve"> + </v>
      </c>
      <c r="AC185" s="64" t="e">
        <f t="shared" si="208"/>
        <v>#REF!</v>
      </c>
      <c r="AD185" s="64" t="e">
        <f t="shared" si="265"/>
        <v>#REF!</v>
      </c>
      <c r="AE185" s="64" t="str">
        <f t="shared" si="251"/>
        <v xml:space="preserve"> + </v>
      </c>
      <c r="AF185" s="62" t="e">
        <f t="shared" si="210"/>
        <v>#REF!</v>
      </c>
      <c r="AG185" s="62" t="e">
        <f t="shared" si="266"/>
        <v>#REF!</v>
      </c>
      <c r="AH185" s="62" t="str">
        <f t="shared" si="212"/>
        <v xml:space="preserve"> + </v>
      </c>
      <c r="AI185" s="64" t="e">
        <f t="shared" si="213"/>
        <v>#REF!</v>
      </c>
      <c r="AJ185" s="64" t="e">
        <f t="shared" si="267"/>
        <v>#REF!</v>
      </c>
      <c r="AK185" s="64" t="str">
        <f t="shared" si="252"/>
        <v xml:space="preserve"> + </v>
      </c>
      <c r="AL185" s="62" t="e">
        <f t="shared" si="215"/>
        <v>#REF!</v>
      </c>
      <c r="AM185" s="62" t="e">
        <f t="shared" si="268"/>
        <v>#REF!</v>
      </c>
      <c r="AN185" s="62" t="str">
        <f t="shared" si="217"/>
        <v xml:space="preserve"> + </v>
      </c>
      <c r="AO185" s="64" t="e">
        <f t="shared" si="218"/>
        <v>#REF!</v>
      </c>
      <c r="AP185" s="64" t="e">
        <f t="shared" si="269"/>
        <v>#REF!</v>
      </c>
      <c r="AQ185" s="64" t="str">
        <f t="shared" si="253"/>
        <v xml:space="preserve"> + </v>
      </c>
      <c r="AR185" s="62" t="e">
        <f t="shared" si="220"/>
        <v>#REF!</v>
      </c>
      <c r="AS185" s="62" t="e">
        <f t="shared" si="270"/>
        <v>#REF!</v>
      </c>
      <c r="AT185" s="62" t="str">
        <f t="shared" si="222"/>
        <v xml:space="preserve"> + </v>
      </c>
      <c r="AU185" s="64" t="e">
        <f t="shared" si="223"/>
        <v>#REF!</v>
      </c>
      <c r="AV185" s="64" t="e">
        <f t="shared" si="271"/>
        <v>#REF!</v>
      </c>
      <c r="AW185" s="64" t="str">
        <f t="shared" si="254"/>
        <v xml:space="preserve"> + </v>
      </c>
      <c r="AX185" s="62" t="e">
        <f t="shared" si="225"/>
        <v>#REF!</v>
      </c>
      <c r="AY185" s="62" t="e">
        <f t="shared" si="272"/>
        <v>#REF!</v>
      </c>
      <c r="AZ185" s="62" t="str">
        <f t="shared" si="227"/>
        <v xml:space="preserve"> + </v>
      </c>
      <c r="BA185" s="64" t="e">
        <f t="shared" si="228"/>
        <v>#REF!</v>
      </c>
      <c r="BB185" s="64" t="e">
        <f t="shared" si="273"/>
        <v>#REF!</v>
      </c>
      <c r="BC185" s="64" t="str">
        <f t="shared" si="255"/>
        <v xml:space="preserve"> + </v>
      </c>
      <c r="BD185" s="62" t="e">
        <f t="shared" si="230"/>
        <v>#REF!</v>
      </c>
      <c r="BE185" s="62" t="e">
        <f t="shared" si="274"/>
        <v>#REF!</v>
      </c>
      <c r="BF185" s="62" t="str">
        <f t="shared" si="232"/>
        <v xml:space="preserve"> + </v>
      </c>
      <c r="BG185" s="64" t="e">
        <f t="shared" si="233"/>
        <v>#REF!</v>
      </c>
      <c r="BH185" s="64" t="e">
        <f t="shared" si="275"/>
        <v>#REF!</v>
      </c>
      <c r="BI185" s="64" t="str">
        <f t="shared" si="256"/>
        <v xml:space="preserve"> + </v>
      </c>
      <c r="BJ185" s="62" t="e">
        <f t="shared" si="235"/>
        <v>#REF!</v>
      </c>
      <c r="BK185" s="62" t="e">
        <f t="shared" si="276"/>
        <v>#REF!</v>
      </c>
      <c r="BL185" s="62" t="str">
        <f t="shared" si="237"/>
        <v xml:space="preserve"> + </v>
      </c>
      <c r="BM185" s="64" t="e">
        <f t="shared" si="238"/>
        <v>#REF!</v>
      </c>
      <c r="BN185" s="64" t="e">
        <f t="shared" si="277"/>
        <v>#REF!</v>
      </c>
      <c r="BO185" s="64" t="str">
        <f t="shared" si="246"/>
        <v xml:space="preserve"> + </v>
      </c>
      <c r="BQ185" s="59">
        <v>185.1</v>
      </c>
      <c r="BR185" s="80" t="e">
        <f>IF($CA$2="ja",IF(#REF!="Visueel",#REF!,"data"),#REF!)</f>
        <v>#REF!</v>
      </c>
      <c r="BS185" s="59" t="e">
        <f>#REF!</f>
        <v>#REF!</v>
      </c>
      <c r="BT185" s="56">
        <f t="shared" si="248"/>
        <v>93.1</v>
      </c>
      <c r="BU185" s="57" t="e">
        <f t="shared" si="189"/>
        <v>#REF!</v>
      </c>
      <c r="BV185" s="56">
        <f>COUNTIF(BU185:BU998,BU185)</f>
        <v>814</v>
      </c>
      <c r="BW185" s="57" t="e">
        <f t="shared" si="257"/>
        <v>#REF!</v>
      </c>
      <c r="BX185" s="57" t="e">
        <f t="shared" si="190"/>
        <v>#REF!</v>
      </c>
    </row>
    <row r="186" spans="1:76" x14ac:dyDescent="0.2">
      <c r="A186" s="73" t="e">
        <f>'124'!#REF!</f>
        <v>#REF!</v>
      </c>
      <c r="B186" s="71" t="e">
        <f t="shared" si="240"/>
        <v>#REF!</v>
      </c>
      <c r="C186" s="74" t="e">
        <f t="shared" si="241"/>
        <v>#REF!</v>
      </c>
      <c r="D186" s="74" t="e">
        <f t="shared" si="242"/>
        <v>#REF!</v>
      </c>
      <c r="E186" s="74" t="str">
        <f t="shared" si="191"/>
        <v xml:space="preserve">Reistijdmeting op </v>
      </c>
      <c r="F186" s="74">
        <f t="shared" si="278"/>
        <v>998</v>
      </c>
      <c r="G186" s="74" t="str">
        <f t="shared" si="243"/>
        <v xml:space="preserve"> (visuele) routes: </v>
      </c>
      <c r="H186" s="62" t="e">
        <f t="shared" si="244"/>
        <v>#REF!</v>
      </c>
      <c r="I186" s="62" t="e">
        <f t="shared" si="258"/>
        <v>#REF!</v>
      </c>
      <c r="J186" s="62"/>
      <c r="K186" s="64" t="e">
        <f t="shared" si="194"/>
        <v>#REF!</v>
      </c>
      <c r="L186" s="64" t="e">
        <f t="shared" si="259"/>
        <v>#REF!</v>
      </c>
      <c r="M186" s="64" t="str">
        <f t="shared" si="245"/>
        <v xml:space="preserve"> + </v>
      </c>
      <c r="N186" s="62" t="e">
        <f t="shared" si="196"/>
        <v>#REF!</v>
      </c>
      <c r="O186" s="62" t="e">
        <f t="shared" si="260"/>
        <v>#REF!</v>
      </c>
      <c r="P186" s="62" t="str">
        <f t="shared" si="247"/>
        <v xml:space="preserve"> + </v>
      </c>
      <c r="Q186" s="64" t="e">
        <f t="shared" si="198"/>
        <v>#REF!</v>
      </c>
      <c r="R186" s="64" t="e">
        <f t="shared" si="261"/>
        <v>#REF!</v>
      </c>
      <c r="S186" s="64" t="str">
        <f t="shared" si="249"/>
        <v xml:space="preserve"> + </v>
      </c>
      <c r="T186" s="62" t="e">
        <f t="shared" si="200"/>
        <v>#REF!</v>
      </c>
      <c r="U186" s="62" t="e">
        <f t="shared" si="262"/>
        <v>#REF!</v>
      </c>
      <c r="V186" s="62" t="str">
        <f t="shared" si="202"/>
        <v xml:space="preserve"> + </v>
      </c>
      <c r="W186" s="64" t="e">
        <f t="shared" si="203"/>
        <v>#REF!</v>
      </c>
      <c r="X186" s="64" t="e">
        <f t="shared" si="263"/>
        <v>#REF!</v>
      </c>
      <c r="Y186" s="64" t="str">
        <f t="shared" si="250"/>
        <v xml:space="preserve"> + </v>
      </c>
      <c r="Z186" s="62" t="e">
        <f t="shared" si="205"/>
        <v>#REF!</v>
      </c>
      <c r="AA186" s="62" t="e">
        <f t="shared" si="264"/>
        <v>#REF!</v>
      </c>
      <c r="AB186" s="62" t="str">
        <f t="shared" si="207"/>
        <v xml:space="preserve"> + </v>
      </c>
      <c r="AC186" s="64" t="e">
        <f t="shared" si="208"/>
        <v>#REF!</v>
      </c>
      <c r="AD186" s="64" t="e">
        <f t="shared" si="265"/>
        <v>#REF!</v>
      </c>
      <c r="AE186" s="64" t="str">
        <f t="shared" si="251"/>
        <v xml:space="preserve"> + </v>
      </c>
      <c r="AF186" s="62" t="e">
        <f t="shared" si="210"/>
        <v>#REF!</v>
      </c>
      <c r="AG186" s="62" t="e">
        <f t="shared" si="266"/>
        <v>#REF!</v>
      </c>
      <c r="AH186" s="62" t="str">
        <f t="shared" si="212"/>
        <v xml:space="preserve"> + </v>
      </c>
      <c r="AI186" s="64" t="e">
        <f t="shared" si="213"/>
        <v>#REF!</v>
      </c>
      <c r="AJ186" s="64" t="e">
        <f t="shared" si="267"/>
        <v>#REF!</v>
      </c>
      <c r="AK186" s="64" t="str">
        <f t="shared" si="252"/>
        <v xml:space="preserve"> + </v>
      </c>
      <c r="AL186" s="62" t="e">
        <f t="shared" si="215"/>
        <v>#REF!</v>
      </c>
      <c r="AM186" s="62" t="e">
        <f t="shared" si="268"/>
        <v>#REF!</v>
      </c>
      <c r="AN186" s="62" t="str">
        <f t="shared" si="217"/>
        <v xml:space="preserve"> + </v>
      </c>
      <c r="AO186" s="64" t="e">
        <f t="shared" si="218"/>
        <v>#REF!</v>
      </c>
      <c r="AP186" s="64" t="e">
        <f t="shared" si="269"/>
        <v>#REF!</v>
      </c>
      <c r="AQ186" s="64" t="str">
        <f t="shared" si="253"/>
        <v xml:space="preserve"> + </v>
      </c>
      <c r="AR186" s="62" t="e">
        <f t="shared" si="220"/>
        <v>#REF!</v>
      </c>
      <c r="AS186" s="62" t="e">
        <f t="shared" si="270"/>
        <v>#REF!</v>
      </c>
      <c r="AT186" s="62" t="str">
        <f t="shared" si="222"/>
        <v xml:space="preserve"> + </v>
      </c>
      <c r="AU186" s="64" t="e">
        <f t="shared" si="223"/>
        <v>#REF!</v>
      </c>
      <c r="AV186" s="64" t="e">
        <f t="shared" si="271"/>
        <v>#REF!</v>
      </c>
      <c r="AW186" s="64" t="str">
        <f t="shared" si="254"/>
        <v xml:space="preserve"> + </v>
      </c>
      <c r="AX186" s="62" t="e">
        <f t="shared" si="225"/>
        <v>#REF!</v>
      </c>
      <c r="AY186" s="62" t="e">
        <f t="shared" si="272"/>
        <v>#REF!</v>
      </c>
      <c r="AZ186" s="62" t="str">
        <f t="shared" si="227"/>
        <v xml:space="preserve"> + </v>
      </c>
      <c r="BA186" s="64" t="e">
        <f t="shared" si="228"/>
        <v>#REF!</v>
      </c>
      <c r="BB186" s="64" t="e">
        <f t="shared" si="273"/>
        <v>#REF!</v>
      </c>
      <c r="BC186" s="64" t="str">
        <f t="shared" si="255"/>
        <v xml:space="preserve"> + </v>
      </c>
      <c r="BD186" s="62" t="e">
        <f t="shared" si="230"/>
        <v>#REF!</v>
      </c>
      <c r="BE186" s="62" t="e">
        <f t="shared" si="274"/>
        <v>#REF!</v>
      </c>
      <c r="BF186" s="62" t="str">
        <f t="shared" si="232"/>
        <v xml:space="preserve"> + </v>
      </c>
      <c r="BG186" s="64" t="e">
        <f t="shared" si="233"/>
        <v>#REF!</v>
      </c>
      <c r="BH186" s="64" t="e">
        <f t="shared" si="275"/>
        <v>#REF!</v>
      </c>
      <c r="BI186" s="64" t="str">
        <f t="shared" si="256"/>
        <v xml:space="preserve"> + </v>
      </c>
      <c r="BJ186" s="62" t="e">
        <f t="shared" si="235"/>
        <v>#REF!</v>
      </c>
      <c r="BK186" s="62" t="e">
        <f t="shared" si="276"/>
        <v>#REF!</v>
      </c>
      <c r="BL186" s="62" t="str">
        <f t="shared" si="237"/>
        <v xml:space="preserve"> + </v>
      </c>
      <c r="BM186" s="64" t="e">
        <f t="shared" si="238"/>
        <v>#REF!</v>
      </c>
      <c r="BN186" s="64" t="e">
        <f t="shared" si="277"/>
        <v>#REF!</v>
      </c>
      <c r="BO186" s="64" t="str">
        <f t="shared" si="246"/>
        <v xml:space="preserve"> + </v>
      </c>
      <c r="BQ186" s="59">
        <v>186.1</v>
      </c>
      <c r="BR186" s="80" t="e">
        <f>IF($CA$2="ja",IF(#REF!="Visueel",#REF!,"data"),#REF!)</f>
        <v>#REF!</v>
      </c>
      <c r="BS186" s="59" t="e">
        <f>#REF!</f>
        <v>#REF!</v>
      </c>
      <c r="BT186" s="56">
        <f t="shared" si="248"/>
        <v>93.2</v>
      </c>
      <c r="BU186" s="57" t="e">
        <f t="shared" si="189"/>
        <v>#REF!</v>
      </c>
      <c r="BV186" s="56">
        <f>COUNTIF(BU186:BU998,BU186)</f>
        <v>813</v>
      </c>
      <c r="BW186" s="57" t="e">
        <f t="shared" si="257"/>
        <v>#REF!</v>
      </c>
      <c r="BX186" s="57" t="e">
        <f t="shared" si="190"/>
        <v>#REF!</v>
      </c>
    </row>
    <row r="187" spans="1:76" x14ac:dyDescent="0.2">
      <c r="A187" s="73" t="e">
        <f>'124'!#REF!</f>
        <v>#REF!</v>
      </c>
      <c r="B187" s="71" t="e">
        <f t="shared" si="240"/>
        <v>#REF!</v>
      </c>
      <c r="C187" s="74" t="e">
        <f t="shared" si="241"/>
        <v>#REF!</v>
      </c>
      <c r="D187" s="74" t="e">
        <f t="shared" si="242"/>
        <v>#REF!</v>
      </c>
      <c r="E187" s="74" t="str">
        <f t="shared" si="191"/>
        <v xml:space="preserve">Reistijdmeting op </v>
      </c>
      <c r="F187" s="74">
        <f t="shared" si="278"/>
        <v>998</v>
      </c>
      <c r="G187" s="74" t="str">
        <f t="shared" si="243"/>
        <v xml:space="preserve"> (visuele) routes: </v>
      </c>
      <c r="H187" s="62" t="e">
        <f t="shared" si="244"/>
        <v>#REF!</v>
      </c>
      <c r="I187" s="62" t="e">
        <f t="shared" si="258"/>
        <v>#REF!</v>
      </c>
      <c r="J187" s="62"/>
      <c r="K187" s="64" t="e">
        <f t="shared" si="194"/>
        <v>#REF!</v>
      </c>
      <c r="L187" s="64" t="e">
        <f t="shared" si="259"/>
        <v>#REF!</v>
      </c>
      <c r="M187" s="64" t="str">
        <f t="shared" si="245"/>
        <v xml:space="preserve"> + </v>
      </c>
      <c r="N187" s="62" t="e">
        <f t="shared" si="196"/>
        <v>#REF!</v>
      </c>
      <c r="O187" s="62" t="e">
        <f t="shared" si="260"/>
        <v>#REF!</v>
      </c>
      <c r="P187" s="62" t="str">
        <f t="shared" si="247"/>
        <v xml:space="preserve"> + </v>
      </c>
      <c r="Q187" s="64" t="e">
        <f t="shared" si="198"/>
        <v>#REF!</v>
      </c>
      <c r="R187" s="64" t="e">
        <f t="shared" si="261"/>
        <v>#REF!</v>
      </c>
      <c r="S187" s="64" t="str">
        <f t="shared" si="249"/>
        <v xml:space="preserve"> + </v>
      </c>
      <c r="T187" s="62" t="e">
        <f t="shared" si="200"/>
        <v>#REF!</v>
      </c>
      <c r="U187" s="62" t="e">
        <f t="shared" si="262"/>
        <v>#REF!</v>
      </c>
      <c r="V187" s="62" t="str">
        <f t="shared" si="202"/>
        <v xml:space="preserve"> + </v>
      </c>
      <c r="W187" s="64" t="e">
        <f t="shared" si="203"/>
        <v>#REF!</v>
      </c>
      <c r="X187" s="64" t="e">
        <f t="shared" si="263"/>
        <v>#REF!</v>
      </c>
      <c r="Y187" s="64" t="str">
        <f t="shared" si="250"/>
        <v xml:space="preserve"> + </v>
      </c>
      <c r="Z187" s="62" t="e">
        <f t="shared" si="205"/>
        <v>#REF!</v>
      </c>
      <c r="AA187" s="62" t="e">
        <f t="shared" si="264"/>
        <v>#REF!</v>
      </c>
      <c r="AB187" s="62" t="str">
        <f t="shared" si="207"/>
        <v xml:space="preserve"> + </v>
      </c>
      <c r="AC187" s="64" t="e">
        <f t="shared" si="208"/>
        <v>#REF!</v>
      </c>
      <c r="AD187" s="64" t="e">
        <f t="shared" si="265"/>
        <v>#REF!</v>
      </c>
      <c r="AE187" s="64" t="str">
        <f t="shared" si="251"/>
        <v xml:space="preserve"> + </v>
      </c>
      <c r="AF187" s="62" t="e">
        <f t="shared" si="210"/>
        <v>#REF!</v>
      </c>
      <c r="AG187" s="62" t="e">
        <f t="shared" si="266"/>
        <v>#REF!</v>
      </c>
      <c r="AH187" s="62" t="str">
        <f t="shared" si="212"/>
        <v xml:space="preserve"> + </v>
      </c>
      <c r="AI187" s="64" t="e">
        <f t="shared" si="213"/>
        <v>#REF!</v>
      </c>
      <c r="AJ187" s="64" t="e">
        <f t="shared" si="267"/>
        <v>#REF!</v>
      </c>
      <c r="AK187" s="64" t="str">
        <f t="shared" si="252"/>
        <v xml:space="preserve"> + </v>
      </c>
      <c r="AL187" s="62" t="e">
        <f t="shared" si="215"/>
        <v>#REF!</v>
      </c>
      <c r="AM187" s="62" t="e">
        <f t="shared" si="268"/>
        <v>#REF!</v>
      </c>
      <c r="AN187" s="62" t="str">
        <f t="shared" si="217"/>
        <v xml:space="preserve"> + </v>
      </c>
      <c r="AO187" s="64" t="e">
        <f t="shared" si="218"/>
        <v>#REF!</v>
      </c>
      <c r="AP187" s="64" t="e">
        <f t="shared" si="269"/>
        <v>#REF!</v>
      </c>
      <c r="AQ187" s="64" t="str">
        <f t="shared" si="253"/>
        <v xml:space="preserve"> + </v>
      </c>
      <c r="AR187" s="62" t="e">
        <f t="shared" si="220"/>
        <v>#REF!</v>
      </c>
      <c r="AS187" s="62" t="e">
        <f t="shared" si="270"/>
        <v>#REF!</v>
      </c>
      <c r="AT187" s="62" t="str">
        <f t="shared" si="222"/>
        <v xml:space="preserve"> + </v>
      </c>
      <c r="AU187" s="64" t="e">
        <f t="shared" si="223"/>
        <v>#REF!</v>
      </c>
      <c r="AV187" s="64" t="e">
        <f t="shared" si="271"/>
        <v>#REF!</v>
      </c>
      <c r="AW187" s="64" t="str">
        <f t="shared" si="254"/>
        <v xml:space="preserve"> + </v>
      </c>
      <c r="AX187" s="62" t="e">
        <f t="shared" si="225"/>
        <v>#REF!</v>
      </c>
      <c r="AY187" s="62" t="e">
        <f t="shared" si="272"/>
        <v>#REF!</v>
      </c>
      <c r="AZ187" s="62" t="str">
        <f t="shared" si="227"/>
        <v xml:space="preserve"> + </v>
      </c>
      <c r="BA187" s="64" t="e">
        <f t="shared" si="228"/>
        <v>#REF!</v>
      </c>
      <c r="BB187" s="64" t="e">
        <f t="shared" si="273"/>
        <v>#REF!</v>
      </c>
      <c r="BC187" s="64" t="str">
        <f t="shared" si="255"/>
        <v xml:space="preserve"> + </v>
      </c>
      <c r="BD187" s="62" t="e">
        <f t="shared" si="230"/>
        <v>#REF!</v>
      </c>
      <c r="BE187" s="62" t="e">
        <f t="shared" si="274"/>
        <v>#REF!</v>
      </c>
      <c r="BF187" s="62" t="str">
        <f t="shared" si="232"/>
        <v xml:space="preserve"> + </v>
      </c>
      <c r="BG187" s="64" t="e">
        <f t="shared" si="233"/>
        <v>#REF!</v>
      </c>
      <c r="BH187" s="64" t="e">
        <f t="shared" si="275"/>
        <v>#REF!</v>
      </c>
      <c r="BI187" s="64" t="str">
        <f t="shared" si="256"/>
        <v xml:space="preserve"> + </v>
      </c>
      <c r="BJ187" s="62" t="e">
        <f t="shared" si="235"/>
        <v>#REF!</v>
      </c>
      <c r="BK187" s="62" t="e">
        <f t="shared" si="276"/>
        <v>#REF!</v>
      </c>
      <c r="BL187" s="62" t="str">
        <f t="shared" si="237"/>
        <v xml:space="preserve"> + </v>
      </c>
      <c r="BM187" s="64" t="e">
        <f t="shared" si="238"/>
        <v>#REF!</v>
      </c>
      <c r="BN187" s="64" t="e">
        <f t="shared" si="277"/>
        <v>#REF!</v>
      </c>
      <c r="BO187" s="64" t="str">
        <f t="shared" si="246"/>
        <v xml:space="preserve"> + </v>
      </c>
      <c r="BQ187" s="59">
        <v>187.1</v>
      </c>
      <c r="BR187" s="80" t="e">
        <f>IF($CA$2="ja",IF(#REF!="Visueel",#REF!,"data"),#REF!)</f>
        <v>#REF!</v>
      </c>
      <c r="BS187" s="59" t="e">
        <f>#REF!</f>
        <v>#REF!</v>
      </c>
      <c r="BT187" s="56">
        <f t="shared" si="248"/>
        <v>94.1</v>
      </c>
      <c r="BU187" s="57" t="e">
        <f t="shared" si="189"/>
        <v>#REF!</v>
      </c>
      <c r="BV187" s="56">
        <f>COUNTIF(BU187:BU998,BU187)</f>
        <v>812</v>
      </c>
      <c r="BW187" s="57" t="e">
        <f t="shared" si="257"/>
        <v>#REF!</v>
      </c>
      <c r="BX187" s="57" t="e">
        <f t="shared" si="190"/>
        <v>#REF!</v>
      </c>
    </row>
    <row r="188" spans="1:76" x14ac:dyDescent="0.2">
      <c r="A188" s="73" t="e">
        <f>'124'!#REF!</f>
        <v>#REF!</v>
      </c>
      <c r="B188" s="71" t="e">
        <f t="shared" si="240"/>
        <v>#REF!</v>
      </c>
      <c r="C188" s="74" t="e">
        <f t="shared" si="241"/>
        <v>#REF!</v>
      </c>
      <c r="D188" s="74" t="e">
        <f t="shared" si="242"/>
        <v>#REF!</v>
      </c>
      <c r="E188" s="74" t="str">
        <f t="shared" si="191"/>
        <v xml:space="preserve">Reistijdmeting op </v>
      </c>
      <c r="F188" s="74">
        <f t="shared" si="278"/>
        <v>998</v>
      </c>
      <c r="G188" s="74" t="str">
        <f t="shared" si="243"/>
        <v xml:space="preserve"> (visuele) routes: </v>
      </c>
      <c r="H188" s="62" t="e">
        <f t="shared" si="244"/>
        <v>#REF!</v>
      </c>
      <c r="I188" s="62" t="e">
        <f t="shared" si="258"/>
        <v>#REF!</v>
      </c>
      <c r="J188" s="62"/>
      <c r="K188" s="64" t="e">
        <f t="shared" si="194"/>
        <v>#REF!</v>
      </c>
      <c r="L188" s="64" t="e">
        <f t="shared" si="259"/>
        <v>#REF!</v>
      </c>
      <c r="M188" s="64" t="str">
        <f t="shared" si="245"/>
        <v xml:space="preserve"> + </v>
      </c>
      <c r="N188" s="62" t="e">
        <f t="shared" si="196"/>
        <v>#REF!</v>
      </c>
      <c r="O188" s="62" t="e">
        <f t="shared" si="260"/>
        <v>#REF!</v>
      </c>
      <c r="P188" s="62" t="str">
        <f t="shared" si="247"/>
        <v xml:space="preserve"> + </v>
      </c>
      <c r="Q188" s="64" t="e">
        <f t="shared" si="198"/>
        <v>#REF!</v>
      </c>
      <c r="R188" s="64" t="e">
        <f t="shared" si="261"/>
        <v>#REF!</v>
      </c>
      <c r="S188" s="64" t="str">
        <f t="shared" si="249"/>
        <v xml:space="preserve"> + </v>
      </c>
      <c r="T188" s="62" t="e">
        <f t="shared" si="200"/>
        <v>#REF!</v>
      </c>
      <c r="U188" s="62" t="e">
        <f t="shared" si="262"/>
        <v>#REF!</v>
      </c>
      <c r="V188" s="62" t="str">
        <f t="shared" si="202"/>
        <v xml:space="preserve"> + </v>
      </c>
      <c r="W188" s="64" t="e">
        <f t="shared" si="203"/>
        <v>#REF!</v>
      </c>
      <c r="X188" s="64" t="e">
        <f t="shared" si="263"/>
        <v>#REF!</v>
      </c>
      <c r="Y188" s="64" t="str">
        <f t="shared" si="250"/>
        <v xml:space="preserve"> + </v>
      </c>
      <c r="Z188" s="62" t="e">
        <f t="shared" si="205"/>
        <v>#REF!</v>
      </c>
      <c r="AA188" s="62" t="e">
        <f t="shared" si="264"/>
        <v>#REF!</v>
      </c>
      <c r="AB188" s="62" t="str">
        <f t="shared" si="207"/>
        <v xml:space="preserve"> + </v>
      </c>
      <c r="AC188" s="64" t="e">
        <f t="shared" si="208"/>
        <v>#REF!</v>
      </c>
      <c r="AD188" s="64" t="e">
        <f t="shared" si="265"/>
        <v>#REF!</v>
      </c>
      <c r="AE188" s="64" t="str">
        <f t="shared" si="251"/>
        <v xml:space="preserve"> + </v>
      </c>
      <c r="AF188" s="62" t="e">
        <f t="shared" si="210"/>
        <v>#REF!</v>
      </c>
      <c r="AG188" s="62" t="e">
        <f t="shared" si="266"/>
        <v>#REF!</v>
      </c>
      <c r="AH188" s="62" t="str">
        <f t="shared" si="212"/>
        <v xml:space="preserve"> + </v>
      </c>
      <c r="AI188" s="64" t="e">
        <f t="shared" si="213"/>
        <v>#REF!</v>
      </c>
      <c r="AJ188" s="64" t="e">
        <f t="shared" si="267"/>
        <v>#REF!</v>
      </c>
      <c r="AK188" s="64" t="str">
        <f t="shared" si="252"/>
        <v xml:space="preserve"> + </v>
      </c>
      <c r="AL188" s="62" t="e">
        <f t="shared" si="215"/>
        <v>#REF!</v>
      </c>
      <c r="AM188" s="62" t="e">
        <f t="shared" si="268"/>
        <v>#REF!</v>
      </c>
      <c r="AN188" s="62" t="str">
        <f t="shared" si="217"/>
        <v xml:space="preserve"> + </v>
      </c>
      <c r="AO188" s="64" t="e">
        <f t="shared" si="218"/>
        <v>#REF!</v>
      </c>
      <c r="AP188" s="64" t="e">
        <f t="shared" si="269"/>
        <v>#REF!</v>
      </c>
      <c r="AQ188" s="64" t="str">
        <f t="shared" si="253"/>
        <v xml:space="preserve"> + </v>
      </c>
      <c r="AR188" s="62" t="e">
        <f t="shared" si="220"/>
        <v>#REF!</v>
      </c>
      <c r="AS188" s="62" t="e">
        <f t="shared" si="270"/>
        <v>#REF!</v>
      </c>
      <c r="AT188" s="62" t="str">
        <f t="shared" si="222"/>
        <v xml:space="preserve"> + </v>
      </c>
      <c r="AU188" s="64" t="e">
        <f t="shared" si="223"/>
        <v>#REF!</v>
      </c>
      <c r="AV188" s="64" t="e">
        <f t="shared" si="271"/>
        <v>#REF!</v>
      </c>
      <c r="AW188" s="64" t="str">
        <f t="shared" si="254"/>
        <v xml:space="preserve"> + </v>
      </c>
      <c r="AX188" s="62" t="e">
        <f t="shared" si="225"/>
        <v>#REF!</v>
      </c>
      <c r="AY188" s="62" t="e">
        <f t="shared" si="272"/>
        <v>#REF!</v>
      </c>
      <c r="AZ188" s="62" t="str">
        <f t="shared" si="227"/>
        <v xml:space="preserve"> + </v>
      </c>
      <c r="BA188" s="64" t="e">
        <f t="shared" si="228"/>
        <v>#REF!</v>
      </c>
      <c r="BB188" s="64" t="e">
        <f t="shared" si="273"/>
        <v>#REF!</v>
      </c>
      <c r="BC188" s="64" t="str">
        <f t="shared" si="255"/>
        <v xml:space="preserve"> + </v>
      </c>
      <c r="BD188" s="62" t="e">
        <f t="shared" si="230"/>
        <v>#REF!</v>
      </c>
      <c r="BE188" s="62" t="e">
        <f t="shared" si="274"/>
        <v>#REF!</v>
      </c>
      <c r="BF188" s="62" t="str">
        <f t="shared" si="232"/>
        <v xml:space="preserve"> + </v>
      </c>
      <c r="BG188" s="64" t="e">
        <f t="shared" si="233"/>
        <v>#REF!</v>
      </c>
      <c r="BH188" s="64" t="e">
        <f t="shared" si="275"/>
        <v>#REF!</v>
      </c>
      <c r="BI188" s="64" t="str">
        <f t="shared" si="256"/>
        <v xml:space="preserve"> + </v>
      </c>
      <c r="BJ188" s="62" t="e">
        <f t="shared" si="235"/>
        <v>#REF!</v>
      </c>
      <c r="BK188" s="62" t="e">
        <f t="shared" si="276"/>
        <v>#REF!</v>
      </c>
      <c r="BL188" s="62" t="str">
        <f t="shared" si="237"/>
        <v xml:space="preserve"> + </v>
      </c>
      <c r="BM188" s="64" t="e">
        <f t="shared" si="238"/>
        <v>#REF!</v>
      </c>
      <c r="BN188" s="64" t="e">
        <f t="shared" si="277"/>
        <v>#REF!</v>
      </c>
      <c r="BO188" s="64" t="str">
        <f t="shared" si="246"/>
        <v xml:space="preserve"> + </v>
      </c>
      <c r="BQ188" s="59">
        <v>188.1</v>
      </c>
      <c r="BR188" s="80" t="e">
        <f>IF($CA$2="ja",IF(#REF!="Visueel",#REF!,"data"),#REF!)</f>
        <v>#REF!</v>
      </c>
      <c r="BS188" s="59" t="e">
        <f>#REF!</f>
        <v>#REF!</v>
      </c>
      <c r="BT188" s="56">
        <f t="shared" si="248"/>
        <v>94.2</v>
      </c>
      <c r="BU188" s="57" t="e">
        <f t="shared" si="189"/>
        <v>#REF!</v>
      </c>
      <c r="BV188" s="56">
        <f>COUNTIF(BU188:BU998,BU188)</f>
        <v>811</v>
      </c>
      <c r="BW188" s="57" t="e">
        <f t="shared" si="257"/>
        <v>#REF!</v>
      </c>
      <c r="BX188" s="57" t="e">
        <f t="shared" si="190"/>
        <v>#REF!</v>
      </c>
    </row>
    <row r="189" spans="1:76" x14ac:dyDescent="0.2">
      <c r="A189" s="73" t="e">
        <f>'124'!#REF!</f>
        <v>#REF!</v>
      </c>
      <c r="B189" s="71" t="e">
        <f t="shared" si="240"/>
        <v>#REF!</v>
      </c>
      <c r="C189" s="74" t="e">
        <f t="shared" si="241"/>
        <v>#REF!</v>
      </c>
      <c r="D189" s="74" t="e">
        <f t="shared" si="242"/>
        <v>#REF!</v>
      </c>
      <c r="E189" s="74" t="str">
        <f t="shared" si="191"/>
        <v xml:space="preserve">Reistijdmeting op </v>
      </c>
      <c r="F189" s="74">
        <f t="shared" si="278"/>
        <v>998</v>
      </c>
      <c r="G189" s="74" t="str">
        <f t="shared" si="243"/>
        <v xml:space="preserve"> (visuele) routes: </v>
      </c>
      <c r="H189" s="62" t="e">
        <f t="shared" si="244"/>
        <v>#REF!</v>
      </c>
      <c r="I189" s="62" t="e">
        <f t="shared" si="258"/>
        <v>#REF!</v>
      </c>
      <c r="J189" s="62"/>
      <c r="K189" s="64" t="e">
        <f t="shared" si="194"/>
        <v>#REF!</v>
      </c>
      <c r="L189" s="64" t="e">
        <f t="shared" si="259"/>
        <v>#REF!</v>
      </c>
      <c r="M189" s="64" t="str">
        <f t="shared" si="245"/>
        <v xml:space="preserve"> + </v>
      </c>
      <c r="N189" s="62" t="e">
        <f t="shared" si="196"/>
        <v>#REF!</v>
      </c>
      <c r="O189" s="62" t="e">
        <f t="shared" si="260"/>
        <v>#REF!</v>
      </c>
      <c r="P189" s="62" t="str">
        <f t="shared" si="247"/>
        <v xml:space="preserve"> + </v>
      </c>
      <c r="Q189" s="64" t="e">
        <f t="shared" si="198"/>
        <v>#REF!</v>
      </c>
      <c r="R189" s="64" t="e">
        <f t="shared" si="261"/>
        <v>#REF!</v>
      </c>
      <c r="S189" s="64" t="str">
        <f t="shared" si="249"/>
        <v xml:space="preserve"> + </v>
      </c>
      <c r="T189" s="62" t="e">
        <f t="shared" si="200"/>
        <v>#REF!</v>
      </c>
      <c r="U189" s="62" t="e">
        <f t="shared" si="262"/>
        <v>#REF!</v>
      </c>
      <c r="V189" s="62" t="str">
        <f t="shared" si="202"/>
        <v xml:space="preserve"> + </v>
      </c>
      <c r="W189" s="64" t="e">
        <f t="shared" si="203"/>
        <v>#REF!</v>
      </c>
      <c r="X189" s="64" t="e">
        <f t="shared" si="263"/>
        <v>#REF!</v>
      </c>
      <c r="Y189" s="64" t="str">
        <f t="shared" si="250"/>
        <v xml:space="preserve"> + </v>
      </c>
      <c r="Z189" s="62" t="e">
        <f t="shared" si="205"/>
        <v>#REF!</v>
      </c>
      <c r="AA189" s="62" t="e">
        <f t="shared" si="264"/>
        <v>#REF!</v>
      </c>
      <c r="AB189" s="62" t="str">
        <f t="shared" si="207"/>
        <v xml:space="preserve"> + </v>
      </c>
      <c r="AC189" s="64" t="e">
        <f t="shared" si="208"/>
        <v>#REF!</v>
      </c>
      <c r="AD189" s="64" t="e">
        <f t="shared" si="265"/>
        <v>#REF!</v>
      </c>
      <c r="AE189" s="64" t="str">
        <f t="shared" si="251"/>
        <v xml:space="preserve"> + </v>
      </c>
      <c r="AF189" s="62" t="e">
        <f t="shared" si="210"/>
        <v>#REF!</v>
      </c>
      <c r="AG189" s="62" t="e">
        <f t="shared" si="266"/>
        <v>#REF!</v>
      </c>
      <c r="AH189" s="62" t="str">
        <f t="shared" si="212"/>
        <v xml:space="preserve"> + </v>
      </c>
      <c r="AI189" s="64" t="e">
        <f t="shared" si="213"/>
        <v>#REF!</v>
      </c>
      <c r="AJ189" s="64" t="e">
        <f t="shared" si="267"/>
        <v>#REF!</v>
      </c>
      <c r="AK189" s="64" t="str">
        <f t="shared" si="252"/>
        <v xml:space="preserve"> + </v>
      </c>
      <c r="AL189" s="62" t="e">
        <f t="shared" si="215"/>
        <v>#REF!</v>
      </c>
      <c r="AM189" s="62" t="e">
        <f t="shared" si="268"/>
        <v>#REF!</v>
      </c>
      <c r="AN189" s="62" t="str">
        <f t="shared" si="217"/>
        <v xml:space="preserve"> + </v>
      </c>
      <c r="AO189" s="64" t="e">
        <f t="shared" si="218"/>
        <v>#REF!</v>
      </c>
      <c r="AP189" s="64" t="e">
        <f t="shared" si="269"/>
        <v>#REF!</v>
      </c>
      <c r="AQ189" s="64" t="str">
        <f t="shared" si="253"/>
        <v xml:space="preserve"> + </v>
      </c>
      <c r="AR189" s="62" t="e">
        <f t="shared" si="220"/>
        <v>#REF!</v>
      </c>
      <c r="AS189" s="62" t="e">
        <f t="shared" si="270"/>
        <v>#REF!</v>
      </c>
      <c r="AT189" s="62" t="str">
        <f t="shared" si="222"/>
        <v xml:space="preserve"> + </v>
      </c>
      <c r="AU189" s="64" t="e">
        <f t="shared" si="223"/>
        <v>#REF!</v>
      </c>
      <c r="AV189" s="64" t="e">
        <f t="shared" si="271"/>
        <v>#REF!</v>
      </c>
      <c r="AW189" s="64" t="str">
        <f t="shared" si="254"/>
        <v xml:space="preserve"> + </v>
      </c>
      <c r="AX189" s="62" t="e">
        <f t="shared" si="225"/>
        <v>#REF!</v>
      </c>
      <c r="AY189" s="62" t="e">
        <f t="shared" si="272"/>
        <v>#REF!</v>
      </c>
      <c r="AZ189" s="62" t="str">
        <f t="shared" si="227"/>
        <v xml:space="preserve"> + </v>
      </c>
      <c r="BA189" s="64" t="e">
        <f t="shared" si="228"/>
        <v>#REF!</v>
      </c>
      <c r="BB189" s="64" t="e">
        <f t="shared" si="273"/>
        <v>#REF!</v>
      </c>
      <c r="BC189" s="64" t="str">
        <f t="shared" si="255"/>
        <v xml:space="preserve"> + </v>
      </c>
      <c r="BD189" s="62" t="e">
        <f t="shared" si="230"/>
        <v>#REF!</v>
      </c>
      <c r="BE189" s="62" t="e">
        <f t="shared" si="274"/>
        <v>#REF!</v>
      </c>
      <c r="BF189" s="62" t="str">
        <f t="shared" si="232"/>
        <v xml:space="preserve"> + </v>
      </c>
      <c r="BG189" s="64" t="e">
        <f t="shared" si="233"/>
        <v>#REF!</v>
      </c>
      <c r="BH189" s="64" t="e">
        <f t="shared" si="275"/>
        <v>#REF!</v>
      </c>
      <c r="BI189" s="64" t="str">
        <f t="shared" si="256"/>
        <v xml:space="preserve"> + </v>
      </c>
      <c r="BJ189" s="62" t="e">
        <f t="shared" si="235"/>
        <v>#REF!</v>
      </c>
      <c r="BK189" s="62" t="e">
        <f t="shared" si="276"/>
        <v>#REF!</v>
      </c>
      <c r="BL189" s="62" t="str">
        <f t="shared" si="237"/>
        <v xml:space="preserve"> + </v>
      </c>
      <c r="BM189" s="64" t="e">
        <f t="shared" si="238"/>
        <v>#REF!</v>
      </c>
      <c r="BN189" s="64" t="e">
        <f t="shared" si="277"/>
        <v>#REF!</v>
      </c>
      <c r="BO189" s="64" t="str">
        <f t="shared" si="246"/>
        <v xml:space="preserve"> + </v>
      </c>
      <c r="BQ189" s="59">
        <v>189.1</v>
      </c>
      <c r="BR189" s="80" t="e">
        <f>IF($CA$2="ja",IF(#REF!="Visueel",#REF!,"data"),#REF!)</f>
        <v>#REF!</v>
      </c>
      <c r="BS189" s="59" t="e">
        <f>#REF!</f>
        <v>#REF!</v>
      </c>
      <c r="BT189" s="56">
        <f t="shared" si="248"/>
        <v>95.1</v>
      </c>
      <c r="BU189" s="57" t="e">
        <f t="shared" si="189"/>
        <v>#REF!</v>
      </c>
      <c r="BV189" s="56">
        <f>COUNTIF(BU189:BU998,BU189)</f>
        <v>810</v>
      </c>
      <c r="BW189" s="57" t="e">
        <f t="shared" si="257"/>
        <v>#REF!</v>
      </c>
      <c r="BX189" s="57" t="e">
        <f t="shared" si="190"/>
        <v>#REF!</v>
      </c>
    </row>
    <row r="190" spans="1:76" x14ac:dyDescent="0.2">
      <c r="A190" s="73" t="e">
        <f>'124'!#REF!</f>
        <v>#REF!</v>
      </c>
      <c r="B190" s="71" t="e">
        <f t="shared" si="240"/>
        <v>#REF!</v>
      </c>
      <c r="C190" s="74" t="e">
        <f t="shared" si="241"/>
        <v>#REF!</v>
      </c>
      <c r="D190" s="74" t="e">
        <f t="shared" si="242"/>
        <v>#REF!</v>
      </c>
      <c r="E190" s="74" t="str">
        <f t="shared" si="191"/>
        <v xml:space="preserve">Reistijdmeting op </v>
      </c>
      <c r="F190" s="74">
        <f t="shared" si="278"/>
        <v>998</v>
      </c>
      <c r="G190" s="74" t="str">
        <f t="shared" si="243"/>
        <v xml:space="preserve"> (visuele) routes: </v>
      </c>
      <c r="H190" s="62" t="e">
        <f t="shared" si="244"/>
        <v>#REF!</v>
      </c>
      <c r="I190" s="62" t="e">
        <f t="shared" si="258"/>
        <v>#REF!</v>
      </c>
      <c r="J190" s="62"/>
      <c r="K190" s="64" t="e">
        <f t="shared" si="194"/>
        <v>#REF!</v>
      </c>
      <c r="L190" s="64" t="e">
        <f t="shared" si="259"/>
        <v>#REF!</v>
      </c>
      <c r="M190" s="64" t="str">
        <f t="shared" si="245"/>
        <v xml:space="preserve"> + </v>
      </c>
      <c r="N190" s="62" t="e">
        <f t="shared" si="196"/>
        <v>#REF!</v>
      </c>
      <c r="O190" s="62" t="e">
        <f t="shared" si="260"/>
        <v>#REF!</v>
      </c>
      <c r="P190" s="62" t="str">
        <f t="shared" si="247"/>
        <v xml:space="preserve"> + </v>
      </c>
      <c r="Q190" s="64" t="e">
        <f t="shared" si="198"/>
        <v>#REF!</v>
      </c>
      <c r="R190" s="64" t="e">
        <f t="shared" si="261"/>
        <v>#REF!</v>
      </c>
      <c r="S190" s="64" t="str">
        <f t="shared" si="249"/>
        <v xml:space="preserve"> + </v>
      </c>
      <c r="T190" s="62" t="e">
        <f t="shared" si="200"/>
        <v>#REF!</v>
      </c>
      <c r="U190" s="62" t="e">
        <f t="shared" si="262"/>
        <v>#REF!</v>
      </c>
      <c r="V190" s="62" t="str">
        <f t="shared" si="202"/>
        <v xml:space="preserve"> + </v>
      </c>
      <c r="W190" s="64" t="e">
        <f t="shared" si="203"/>
        <v>#REF!</v>
      </c>
      <c r="X190" s="64" t="e">
        <f t="shared" si="263"/>
        <v>#REF!</v>
      </c>
      <c r="Y190" s="64" t="str">
        <f t="shared" si="250"/>
        <v xml:space="preserve"> + </v>
      </c>
      <c r="Z190" s="62" t="e">
        <f t="shared" si="205"/>
        <v>#REF!</v>
      </c>
      <c r="AA190" s="62" t="e">
        <f t="shared" si="264"/>
        <v>#REF!</v>
      </c>
      <c r="AB190" s="62" t="str">
        <f t="shared" si="207"/>
        <v xml:space="preserve"> + </v>
      </c>
      <c r="AC190" s="64" t="e">
        <f t="shared" si="208"/>
        <v>#REF!</v>
      </c>
      <c r="AD190" s="64" t="e">
        <f t="shared" si="265"/>
        <v>#REF!</v>
      </c>
      <c r="AE190" s="64" t="str">
        <f t="shared" si="251"/>
        <v xml:space="preserve"> + </v>
      </c>
      <c r="AF190" s="62" t="e">
        <f t="shared" si="210"/>
        <v>#REF!</v>
      </c>
      <c r="AG190" s="62" t="e">
        <f t="shared" si="266"/>
        <v>#REF!</v>
      </c>
      <c r="AH190" s="62" t="str">
        <f t="shared" si="212"/>
        <v xml:space="preserve"> + </v>
      </c>
      <c r="AI190" s="64" t="e">
        <f t="shared" si="213"/>
        <v>#REF!</v>
      </c>
      <c r="AJ190" s="64" t="e">
        <f t="shared" si="267"/>
        <v>#REF!</v>
      </c>
      <c r="AK190" s="64" t="str">
        <f t="shared" si="252"/>
        <v xml:space="preserve"> + </v>
      </c>
      <c r="AL190" s="62" t="e">
        <f t="shared" si="215"/>
        <v>#REF!</v>
      </c>
      <c r="AM190" s="62" t="e">
        <f t="shared" si="268"/>
        <v>#REF!</v>
      </c>
      <c r="AN190" s="62" t="str">
        <f t="shared" si="217"/>
        <v xml:space="preserve"> + </v>
      </c>
      <c r="AO190" s="64" t="e">
        <f t="shared" si="218"/>
        <v>#REF!</v>
      </c>
      <c r="AP190" s="64" t="e">
        <f t="shared" si="269"/>
        <v>#REF!</v>
      </c>
      <c r="AQ190" s="64" t="str">
        <f t="shared" si="253"/>
        <v xml:space="preserve"> + </v>
      </c>
      <c r="AR190" s="62" t="e">
        <f t="shared" si="220"/>
        <v>#REF!</v>
      </c>
      <c r="AS190" s="62" t="e">
        <f t="shared" si="270"/>
        <v>#REF!</v>
      </c>
      <c r="AT190" s="62" t="str">
        <f t="shared" si="222"/>
        <v xml:space="preserve"> + </v>
      </c>
      <c r="AU190" s="64" t="e">
        <f t="shared" si="223"/>
        <v>#REF!</v>
      </c>
      <c r="AV190" s="64" t="e">
        <f t="shared" si="271"/>
        <v>#REF!</v>
      </c>
      <c r="AW190" s="64" t="str">
        <f t="shared" si="254"/>
        <v xml:space="preserve"> + </v>
      </c>
      <c r="AX190" s="62" t="e">
        <f t="shared" si="225"/>
        <v>#REF!</v>
      </c>
      <c r="AY190" s="62" t="e">
        <f t="shared" si="272"/>
        <v>#REF!</v>
      </c>
      <c r="AZ190" s="62" t="str">
        <f t="shared" si="227"/>
        <v xml:space="preserve"> + </v>
      </c>
      <c r="BA190" s="64" t="e">
        <f t="shared" si="228"/>
        <v>#REF!</v>
      </c>
      <c r="BB190" s="64" t="e">
        <f t="shared" si="273"/>
        <v>#REF!</v>
      </c>
      <c r="BC190" s="64" t="str">
        <f t="shared" si="255"/>
        <v xml:space="preserve"> + </v>
      </c>
      <c r="BD190" s="62" t="e">
        <f t="shared" si="230"/>
        <v>#REF!</v>
      </c>
      <c r="BE190" s="62" t="e">
        <f t="shared" si="274"/>
        <v>#REF!</v>
      </c>
      <c r="BF190" s="62" t="str">
        <f t="shared" si="232"/>
        <v xml:space="preserve"> + </v>
      </c>
      <c r="BG190" s="64" t="e">
        <f t="shared" si="233"/>
        <v>#REF!</v>
      </c>
      <c r="BH190" s="64" t="e">
        <f t="shared" si="275"/>
        <v>#REF!</v>
      </c>
      <c r="BI190" s="64" t="str">
        <f t="shared" si="256"/>
        <v xml:space="preserve"> + </v>
      </c>
      <c r="BJ190" s="62" t="e">
        <f t="shared" si="235"/>
        <v>#REF!</v>
      </c>
      <c r="BK190" s="62" t="e">
        <f t="shared" si="276"/>
        <v>#REF!</v>
      </c>
      <c r="BL190" s="62" t="str">
        <f t="shared" si="237"/>
        <v xml:space="preserve"> + </v>
      </c>
      <c r="BM190" s="64" t="e">
        <f t="shared" si="238"/>
        <v>#REF!</v>
      </c>
      <c r="BN190" s="64" t="e">
        <f t="shared" si="277"/>
        <v>#REF!</v>
      </c>
      <c r="BO190" s="64" t="str">
        <f t="shared" si="246"/>
        <v xml:space="preserve"> + </v>
      </c>
      <c r="BQ190" s="59">
        <v>190.1</v>
      </c>
      <c r="BR190" s="80" t="e">
        <f>IF($CA$2="ja",IF(#REF!="Visueel",#REF!,"data"),#REF!)</f>
        <v>#REF!</v>
      </c>
      <c r="BS190" s="59" t="e">
        <f>#REF!</f>
        <v>#REF!</v>
      </c>
      <c r="BT190" s="56">
        <f t="shared" si="248"/>
        <v>95.2</v>
      </c>
      <c r="BU190" s="57" t="e">
        <f t="shared" si="189"/>
        <v>#REF!</v>
      </c>
      <c r="BV190" s="56">
        <f>COUNTIF(BU190:BU998,BU190)</f>
        <v>809</v>
      </c>
      <c r="BW190" s="57" t="e">
        <f t="shared" si="257"/>
        <v>#REF!</v>
      </c>
      <c r="BX190" s="57" t="e">
        <f t="shared" si="190"/>
        <v>#REF!</v>
      </c>
    </row>
    <row r="191" spans="1:76" x14ac:dyDescent="0.2">
      <c r="A191" s="73" t="e">
        <f>'124'!#REF!</f>
        <v>#REF!</v>
      </c>
      <c r="B191" s="71" t="e">
        <f t="shared" si="240"/>
        <v>#REF!</v>
      </c>
      <c r="C191" s="74" t="e">
        <f t="shared" si="241"/>
        <v>#REF!</v>
      </c>
      <c r="D191" s="74" t="e">
        <f t="shared" si="242"/>
        <v>#REF!</v>
      </c>
      <c r="E191" s="74" t="str">
        <f t="shared" si="191"/>
        <v xml:space="preserve">Reistijdmeting op </v>
      </c>
      <c r="F191" s="74">
        <f t="shared" si="278"/>
        <v>998</v>
      </c>
      <c r="G191" s="74" t="str">
        <f t="shared" si="243"/>
        <v xml:space="preserve"> (visuele) routes: </v>
      </c>
      <c r="H191" s="62" t="e">
        <f t="shared" si="244"/>
        <v>#REF!</v>
      </c>
      <c r="I191" s="62" t="e">
        <f t="shared" si="258"/>
        <v>#REF!</v>
      </c>
      <c r="J191" s="62"/>
      <c r="K191" s="64" t="e">
        <f t="shared" si="194"/>
        <v>#REF!</v>
      </c>
      <c r="L191" s="64" t="e">
        <f t="shared" si="259"/>
        <v>#REF!</v>
      </c>
      <c r="M191" s="64" t="str">
        <f t="shared" si="245"/>
        <v xml:space="preserve"> + </v>
      </c>
      <c r="N191" s="62" t="e">
        <f t="shared" si="196"/>
        <v>#REF!</v>
      </c>
      <c r="O191" s="62" t="e">
        <f t="shared" si="260"/>
        <v>#REF!</v>
      </c>
      <c r="P191" s="62" t="str">
        <f t="shared" si="247"/>
        <v xml:space="preserve"> + </v>
      </c>
      <c r="Q191" s="64" t="e">
        <f t="shared" si="198"/>
        <v>#REF!</v>
      </c>
      <c r="R191" s="64" t="e">
        <f t="shared" si="261"/>
        <v>#REF!</v>
      </c>
      <c r="S191" s="64" t="str">
        <f t="shared" si="249"/>
        <v xml:space="preserve"> + </v>
      </c>
      <c r="T191" s="62" t="e">
        <f t="shared" si="200"/>
        <v>#REF!</v>
      </c>
      <c r="U191" s="62" t="e">
        <f t="shared" si="262"/>
        <v>#REF!</v>
      </c>
      <c r="V191" s="62" t="str">
        <f t="shared" si="202"/>
        <v xml:space="preserve"> + </v>
      </c>
      <c r="W191" s="64" t="e">
        <f t="shared" si="203"/>
        <v>#REF!</v>
      </c>
      <c r="X191" s="64" t="e">
        <f t="shared" si="263"/>
        <v>#REF!</v>
      </c>
      <c r="Y191" s="64" t="str">
        <f t="shared" si="250"/>
        <v xml:space="preserve"> + </v>
      </c>
      <c r="Z191" s="62" t="e">
        <f t="shared" si="205"/>
        <v>#REF!</v>
      </c>
      <c r="AA191" s="62" t="e">
        <f t="shared" si="264"/>
        <v>#REF!</v>
      </c>
      <c r="AB191" s="62" t="str">
        <f t="shared" si="207"/>
        <v xml:space="preserve"> + </v>
      </c>
      <c r="AC191" s="64" t="e">
        <f t="shared" si="208"/>
        <v>#REF!</v>
      </c>
      <c r="AD191" s="64" t="e">
        <f t="shared" si="265"/>
        <v>#REF!</v>
      </c>
      <c r="AE191" s="64" t="str">
        <f t="shared" si="251"/>
        <v xml:space="preserve"> + </v>
      </c>
      <c r="AF191" s="62" t="e">
        <f t="shared" si="210"/>
        <v>#REF!</v>
      </c>
      <c r="AG191" s="62" t="e">
        <f t="shared" si="266"/>
        <v>#REF!</v>
      </c>
      <c r="AH191" s="62" t="str">
        <f t="shared" si="212"/>
        <v xml:space="preserve"> + </v>
      </c>
      <c r="AI191" s="64" t="e">
        <f t="shared" si="213"/>
        <v>#REF!</v>
      </c>
      <c r="AJ191" s="64" t="e">
        <f t="shared" si="267"/>
        <v>#REF!</v>
      </c>
      <c r="AK191" s="64" t="str">
        <f t="shared" si="252"/>
        <v xml:space="preserve"> + </v>
      </c>
      <c r="AL191" s="62" t="e">
        <f t="shared" si="215"/>
        <v>#REF!</v>
      </c>
      <c r="AM191" s="62" t="e">
        <f t="shared" si="268"/>
        <v>#REF!</v>
      </c>
      <c r="AN191" s="62" t="str">
        <f t="shared" si="217"/>
        <v xml:space="preserve"> + </v>
      </c>
      <c r="AO191" s="64" t="e">
        <f t="shared" si="218"/>
        <v>#REF!</v>
      </c>
      <c r="AP191" s="64" t="e">
        <f t="shared" si="269"/>
        <v>#REF!</v>
      </c>
      <c r="AQ191" s="64" t="str">
        <f t="shared" si="253"/>
        <v xml:space="preserve"> + </v>
      </c>
      <c r="AR191" s="62" t="e">
        <f t="shared" si="220"/>
        <v>#REF!</v>
      </c>
      <c r="AS191" s="62" t="e">
        <f t="shared" si="270"/>
        <v>#REF!</v>
      </c>
      <c r="AT191" s="62" t="str">
        <f t="shared" si="222"/>
        <v xml:space="preserve"> + </v>
      </c>
      <c r="AU191" s="64" t="e">
        <f t="shared" si="223"/>
        <v>#REF!</v>
      </c>
      <c r="AV191" s="64" t="e">
        <f t="shared" si="271"/>
        <v>#REF!</v>
      </c>
      <c r="AW191" s="64" t="str">
        <f t="shared" si="254"/>
        <v xml:space="preserve"> + </v>
      </c>
      <c r="AX191" s="62" t="e">
        <f t="shared" si="225"/>
        <v>#REF!</v>
      </c>
      <c r="AY191" s="62" t="e">
        <f t="shared" si="272"/>
        <v>#REF!</v>
      </c>
      <c r="AZ191" s="62" t="str">
        <f t="shared" si="227"/>
        <v xml:space="preserve"> + </v>
      </c>
      <c r="BA191" s="64" t="e">
        <f t="shared" si="228"/>
        <v>#REF!</v>
      </c>
      <c r="BB191" s="64" t="e">
        <f t="shared" si="273"/>
        <v>#REF!</v>
      </c>
      <c r="BC191" s="64" t="str">
        <f t="shared" si="255"/>
        <v xml:space="preserve"> + </v>
      </c>
      <c r="BD191" s="62" t="e">
        <f t="shared" si="230"/>
        <v>#REF!</v>
      </c>
      <c r="BE191" s="62" t="e">
        <f t="shared" si="274"/>
        <v>#REF!</v>
      </c>
      <c r="BF191" s="62" t="str">
        <f t="shared" si="232"/>
        <v xml:space="preserve"> + </v>
      </c>
      <c r="BG191" s="64" t="e">
        <f t="shared" si="233"/>
        <v>#REF!</v>
      </c>
      <c r="BH191" s="64" t="e">
        <f t="shared" si="275"/>
        <v>#REF!</v>
      </c>
      <c r="BI191" s="64" t="str">
        <f t="shared" si="256"/>
        <v xml:space="preserve"> + </v>
      </c>
      <c r="BJ191" s="62" t="e">
        <f t="shared" si="235"/>
        <v>#REF!</v>
      </c>
      <c r="BK191" s="62" t="e">
        <f t="shared" si="276"/>
        <v>#REF!</v>
      </c>
      <c r="BL191" s="62" t="str">
        <f t="shared" si="237"/>
        <v xml:space="preserve"> + </v>
      </c>
      <c r="BM191" s="64" t="e">
        <f t="shared" si="238"/>
        <v>#REF!</v>
      </c>
      <c r="BN191" s="64" t="e">
        <f t="shared" si="277"/>
        <v>#REF!</v>
      </c>
      <c r="BO191" s="64" t="str">
        <f t="shared" si="246"/>
        <v xml:space="preserve"> + </v>
      </c>
      <c r="BQ191" s="59">
        <v>191.1</v>
      </c>
      <c r="BR191" s="80" t="e">
        <f>IF($CA$2="ja",IF(#REF!="Visueel",#REF!,"data"),#REF!)</f>
        <v>#REF!</v>
      </c>
      <c r="BS191" s="59" t="e">
        <f>#REF!</f>
        <v>#REF!</v>
      </c>
      <c r="BT191" s="56">
        <f t="shared" si="248"/>
        <v>96.1</v>
      </c>
      <c r="BU191" s="57" t="e">
        <f t="shared" si="189"/>
        <v>#REF!</v>
      </c>
      <c r="BV191" s="56">
        <f>COUNTIF(BU191:BU998,BU191)</f>
        <v>808</v>
      </c>
      <c r="BW191" s="57" t="e">
        <f t="shared" si="257"/>
        <v>#REF!</v>
      </c>
      <c r="BX191" s="57" t="e">
        <f t="shared" si="190"/>
        <v>#REF!</v>
      </c>
    </row>
    <row r="192" spans="1:76" x14ac:dyDescent="0.2">
      <c r="A192" s="73" t="e">
        <f>'124'!#REF!</f>
        <v>#REF!</v>
      </c>
      <c r="B192" s="71" t="e">
        <f t="shared" si="240"/>
        <v>#REF!</v>
      </c>
      <c r="C192" s="74" t="e">
        <f t="shared" si="241"/>
        <v>#REF!</v>
      </c>
      <c r="D192" s="74" t="e">
        <f t="shared" si="242"/>
        <v>#REF!</v>
      </c>
      <c r="E192" s="74" t="str">
        <f t="shared" si="191"/>
        <v xml:space="preserve">Reistijdmeting op </v>
      </c>
      <c r="F192" s="74">
        <f t="shared" si="278"/>
        <v>998</v>
      </c>
      <c r="G192" s="74" t="str">
        <f t="shared" si="243"/>
        <v xml:space="preserve"> (visuele) routes: </v>
      </c>
      <c r="H192" s="62" t="e">
        <f t="shared" si="244"/>
        <v>#REF!</v>
      </c>
      <c r="I192" s="62" t="e">
        <f t="shared" si="258"/>
        <v>#REF!</v>
      </c>
      <c r="J192" s="62"/>
      <c r="K192" s="64" t="e">
        <f t="shared" si="194"/>
        <v>#REF!</v>
      </c>
      <c r="L192" s="64" t="e">
        <f t="shared" si="259"/>
        <v>#REF!</v>
      </c>
      <c r="M192" s="64" t="str">
        <f t="shared" si="245"/>
        <v xml:space="preserve"> + </v>
      </c>
      <c r="N192" s="62" t="e">
        <f t="shared" si="196"/>
        <v>#REF!</v>
      </c>
      <c r="O192" s="62" t="e">
        <f t="shared" si="260"/>
        <v>#REF!</v>
      </c>
      <c r="P192" s="62" t="str">
        <f t="shared" si="247"/>
        <v xml:space="preserve"> + </v>
      </c>
      <c r="Q192" s="64" t="e">
        <f t="shared" si="198"/>
        <v>#REF!</v>
      </c>
      <c r="R192" s="64" t="e">
        <f t="shared" si="261"/>
        <v>#REF!</v>
      </c>
      <c r="S192" s="64" t="str">
        <f t="shared" si="249"/>
        <v xml:space="preserve"> + </v>
      </c>
      <c r="T192" s="62" t="e">
        <f t="shared" si="200"/>
        <v>#REF!</v>
      </c>
      <c r="U192" s="62" t="e">
        <f t="shared" si="262"/>
        <v>#REF!</v>
      </c>
      <c r="V192" s="62" t="str">
        <f t="shared" si="202"/>
        <v xml:space="preserve"> + </v>
      </c>
      <c r="W192" s="64" t="e">
        <f t="shared" si="203"/>
        <v>#REF!</v>
      </c>
      <c r="X192" s="64" t="e">
        <f t="shared" si="263"/>
        <v>#REF!</v>
      </c>
      <c r="Y192" s="64" t="str">
        <f t="shared" si="250"/>
        <v xml:space="preserve"> + </v>
      </c>
      <c r="Z192" s="62" t="e">
        <f t="shared" si="205"/>
        <v>#REF!</v>
      </c>
      <c r="AA192" s="62" t="e">
        <f t="shared" si="264"/>
        <v>#REF!</v>
      </c>
      <c r="AB192" s="62" t="str">
        <f t="shared" si="207"/>
        <v xml:space="preserve"> + </v>
      </c>
      <c r="AC192" s="64" t="e">
        <f t="shared" si="208"/>
        <v>#REF!</v>
      </c>
      <c r="AD192" s="64" t="e">
        <f t="shared" si="265"/>
        <v>#REF!</v>
      </c>
      <c r="AE192" s="64" t="str">
        <f t="shared" si="251"/>
        <v xml:space="preserve"> + </v>
      </c>
      <c r="AF192" s="62" t="e">
        <f t="shared" si="210"/>
        <v>#REF!</v>
      </c>
      <c r="AG192" s="62" t="e">
        <f t="shared" si="266"/>
        <v>#REF!</v>
      </c>
      <c r="AH192" s="62" t="str">
        <f t="shared" si="212"/>
        <v xml:space="preserve"> + </v>
      </c>
      <c r="AI192" s="64" t="e">
        <f t="shared" si="213"/>
        <v>#REF!</v>
      </c>
      <c r="AJ192" s="64" t="e">
        <f t="shared" si="267"/>
        <v>#REF!</v>
      </c>
      <c r="AK192" s="64" t="str">
        <f t="shared" si="252"/>
        <v xml:space="preserve"> + </v>
      </c>
      <c r="AL192" s="62" t="e">
        <f t="shared" si="215"/>
        <v>#REF!</v>
      </c>
      <c r="AM192" s="62" t="e">
        <f t="shared" si="268"/>
        <v>#REF!</v>
      </c>
      <c r="AN192" s="62" t="str">
        <f t="shared" si="217"/>
        <v xml:space="preserve"> + </v>
      </c>
      <c r="AO192" s="64" t="e">
        <f t="shared" si="218"/>
        <v>#REF!</v>
      </c>
      <c r="AP192" s="64" t="e">
        <f t="shared" si="269"/>
        <v>#REF!</v>
      </c>
      <c r="AQ192" s="64" t="str">
        <f t="shared" si="253"/>
        <v xml:space="preserve"> + </v>
      </c>
      <c r="AR192" s="62" t="e">
        <f t="shared" si="220"/>
        <v>#REF!</v>
      </c>
      <c r="AS192" s="62" t="e">
        <f t="shared" si="270"/>
        <v>#REF!</v>
      </c>
      <c r="AT192" s="62" t="str">
        <f t="shared" si="222"/>
        <v xml:space="preserve"> + </v>
      </c>
      <c r="AU192" s="64" t="e">
        <f t="shared" si="223"/>
        <v>#REF!</v>
      </c>
      <c r="AV192" s="64" t="e">
        <f t="shared" si="271"/>
        <v>#REF!</v>
      </c>
      <c r="AW192" s="64" t="str">
        <f t="shared" si="254"/>
        <v xml:space="preserve"> + </v>
      </c>
      <c r="AX192" s="62" t="e">
        <f t="shared" si="225"/>
        <v>#REF!</v>
      </c>
      <c r="AY192" s="62" t="e">
        <f t="shared" si="272"/>
        <v>#REF!</v>
      </c>
      <c r="AZ192" s="62" t="str">
        <f t="shared" si="227"/>
        <v xml:space="preserve"> + </v>
      </c>
      <c r="BA192" s="64" t="e">
        <f t="shared" si="228"/>
        <v>#REF!</v>
      </c>
      <c r="BB192" s="64" t="e">
        <f t="shared" si="273"/>
        <v>#REF!</v>
      </c>
      <c r="BC192" s="64" t="str">
        <f t="shared" si="255"/>
        <v xml:space="preserve"> + </v>
      </c>
      <c r="BD192" s="62" t="e">
        <f t="shared" si="230"/>
        <v>#REF!</v>
      </c>
      <c r="BE192" s="62" t="e">
        <f t="shared" si="274"/>
        <v>#REF!</v>
      </c>
      <c r="BF192" s="62" t="str">
        <f t="shared" si="232"/>
        <v xml:space="preserve"> + </v>
      </c>
      <c r="BG192" s="64" t="e">
        <f t="shared" si="233"/>
        <v>#REF!</v>
      </c>
      <c r="BH192" s="64" t="e">
        <f t="shared" si="275"/>
        <v>#REF!</v>
      </c>
      <c r="BI192" s="64" t="str">
        <f t="shared" si="256"/>
        <v xml:space="preserve"> + </v>
      </c>
      <c r="BJ192" s="62" t="e">
        <f t="shared" si="235"/>
        <v>#REF!</v>
      </c>
      <c r="BK192" s="62" t="e">
        <f t="shared" si="276"/>
        <v>#REF!</v>
      </c>
      <c r="BL192" s="62" t="str">
        <f t="shared" si="237"/>
        <v xml:space="preserve"> + </v>
      </c>
      <c r="BM192" s="64" t="e">
        <f t="shared" si="238"/>
        <v>#REF!</v>
      </c>
      <c r="BN192" s="64" t="e">
        <f t="shared" si="277"/>
        <v>#REF!</v>
      </c>
      <c r="BO192" s="64" t="str">
        <f t="shared" si="246"/>
        <v xml:space="preserve"> + </v>
      </c>
      <c r="BQ192" s="59">
        <v>192.1</v>
      </c>
      <c r="BR192" s="80" t="e">
        <f>IF($CA$2="ja",IF(#REF!="Visueel",#REF!,"data"),#REF!)</f>
        <v>#REF!</v>
      </c>
      <c r="BS192" s="59" t="e">
        <f>#REF!</f>
        <v>#REF!</v>
      </c>
      <c r="BT192" s="56">
        <f t="shared" si="248"/>
        <v>96.2</v>
      </c>
      <c r="BU192" s="57" t="e">
        <f t="shared" si="189"/>
        <v>#REF!</v>
      </c>
      <c r="BV192" s="56">
        <f>COUNTIF(BU192:BU998,BU192)</f>
        <v>807</v>
      </c>
      <c r="BW192" s="57" t="e">
        <f t="shared" si="257"/>
        <v>#REF!</v>
      </c>
      <c r="BX192" s="57" t="e">
        <f t="shared" si="190"/>
        <v>#REF!</v>
      </c>
    </row>
    <row r="193" spans="1:76" x14ac:dyDescent="0.2">
      <c r="A193" s="73" t="e">
        <f>'124'!#REF!</f>
        <v>#REF!</v>
      </c>
      <c r="B193" s="71" t="e">
        <f t="shared" si="240"/>
        <v>#REF!</v>
      </c>
      <c r="C193" s="74" t="e">
        <f t="shared" si="241"/>
        <v>#REF!</v>
      </c>
      <c r="D193" s="74" t="e">
        <f t="shared" si="242"/>
        <v>#REF!</v>
      </c>
      <c r="E193" s="74" t="str">
        <f t="shared" si="191"/>
        <v xml:space="preserve">Reistijdmeting op </v>
      </c>
      <c r="F193" s="74">
        <f t="shared" si="278"/>
        <v>998</v>
      </c>
      <c r="G193" s="74" t="str">
        <f t="shared" si="243"/>
        <v xml:space="preserve"> (visuele) routes: </v>
      </c>
      <c r="H193" s="62" t="e">
        <f t="shared" si="244"/>
        <v>#REF!</v>
      </c>
      <c r="I193" s="62" t="e">
        <f t="shared" si="258"/>
        <v>#REF!</v>
      </c>
      <c r="J193" s="62"/>
      <c r="K193" s="64" t="e">
        <f t="shared" si="194"/>
        <v>#REF!</v>
      </c>
      <c r="L193" s="64" t="e">
        <f t="shared" si="259"/>
        <v>#REF!</v>
      </c>
      <c r="M193" s="64" t="str">
        <f t="shared" si="245"/>
        <v xml:space="preserve"> + </v>
      </c>
      <c r="N193" s="62" t="e">
        <f t="shared" si="196"/>
        <v>#REF!</v>
      </c>
      <c r="O193" s="62" t="e">
        <f t="shared" si="260"/>
        <v>#REF!</v>
      </c>
      <c r="P193" s="62" t="str">
        <f t="shared" si="247"/>
        <v xml:space="preserve"> + </v>
      </c>
      <c r="Q193" s="64" t="e">
        <f t="shared" si="198"/>
        <v>#REF!</v>
      </c>
      <c r="R193" s="64" t="e">
        <f t="shared" si="261"/>
        <v>#REF!</v>
      </c>
      <c r="S193" s="64" t="str">
        <f t="shared" si="249"/>
        <v xml:space="preserve"> + </v>
      </c>
      <c r="T193" s="62" t="e">
        <f t="shared" si="200"/>
        <v>#REF!</v>
      </c>
      <c r="U193" s="62" t="e">
        <f t="shared" si="262"/>
        <v>#REF!</v>
      </c>
      <c r="V193" s="62" t="str">
        <f t="shared" si="202"/>
        <v xml:space="preserve"> + </v>
      </c>
      <c r="W193" s="64" t="e">
        <f t="shared" si="203"/>
        <v>#REF!</v>
      </c>
      <c r="X193" s="64" t="e">
        <f t="shared" si="263"/>
        <v>#REF!</v>
      </c>
      <c r="Y193" s="64" t="str">
        <f t="shared" si="250"/>
        <v xml:space="preserve"> + </v>
      </c>
      <c r="Z193" s="62" t="e">
        <f t="shared" si="205"/>
        <v>#REF!</v>
      </c>
      <c r="AA193" s="62" t="e">
        <f t="shared" si="264"/>
        <v>#REF!</v>
      </c>
      <c r="AB193" s="62" t="str">
        <f t="shared" si="207"/>
        <v xml:space="preserve"> + </v>
      </c>
      <c r="AC193" s="64" t="e">
        <f t="shared" si="208"/>
        <v>#REF!</v>
      </c>
      <c r="AD193" s="64" t="e">
        <f t="shared" si="265"/>
        <v>#REF!</v>
      </c>
      <c r="AE193" s="64" t="str">
        <f t="shared" si="251"/>
        <v xml:space="preserve"> + </v>
      </c>
      <c r="AF193" s="62" t="e">
        <f t="shared" si="210"/>
        <v>#REF!</v>
      </c>
      <c r="AG193" s="62" t="e">
        <f t="shared" si="266"/>
        <v>#REF!</v>
      </c>
      <c r="AH193" s="62" t="str">
        <f t="shared" si="212"/>
        <v xml:space="preserve"> + </v>
      </c>
      <c r="AI193" s="64" t="e">
        <f t="shared" si="213"/>
        <v>#REF!</v>
      </c>
      <c r="AJ193" s="64" t="e">
        <f t="shared" si="267"/>
        <v>#REF!</v>
      </c>
      <c r="AK193" s="64" t="str">
        <f t="shared" si="252"/>
        <v xml:space="preserve"> + </v>
      </c>
      <c r="AL193" s="62" t="e">
        <f t="shared" si="215"/>
        <v>#REF!</v>
      </c>
      <c r="AM193" s="62" t="e">
        <f t="shared" si="268"/>
        <v>#REF!</v>
      </c>
      <c r="AN193" s="62" t="str">
        <f t="shared" si="217"/>
        <v xml:space="preserve"> + </v>
      </c>
      <c r="AO193" s="64" t="e">
        <f t="shared" si="218"/>
        <v>#REF!</v>
      </c>
      <c r="AP193" s="64" t="e">
        <f t="shared" si="269"/>
        <v>#REF!</v>
      </c>
      <c r="AQ193" s="64" t="str">
        <f t="shared" si="253"/>
        <v xml:space="preserve"> + </v>
      </c>
      <c r="AR193" s="62" t="e">
        <f t="shared" si="220"/>
        <v>#REF!</v>
      </c>
      <c r="AS193" s="62" t="e">
        <f t="shared" si="270"/>
        <v>#REF!</v>
      </c>
      <c r="AT193" s="62" t="str">
        <f t="shared" si="222"/>
        <v xml:space="preserve"> + </v>
      </c>
      <c r="AU193" s="64" t="e">
        <f t="shared" si="223"/>
        <v>#REF!</v>
      </c>
      <c r="AV193" s="64" t="e">
        <f t="shared" si="271"/>
        <v>#REF!</v>
      </c>
      <c r="AW193" s="64" t="str">
        <f t="shared" si="254"/>
        <v xml:space="preserve"> + </v>
      </c>
      <c r="AX193" s="62" t="e">
        <f t="shared" si="225"/>
        <v>#REF!</v>
      </c>
      <c r="AY193" s="62" t="e">
        <f t="shared" si="272"/>
        <v>#REF!</v>
      </c>
      <c r="AZ193" s="62" t="str">
        <f t="shared" si="227"/>
        <v xml:space="preserve"> + </v>
      </c>
      <c r="BA193" s="64" t="e">
        <f t="shared" si="228"/>
        <v>#REF!</v>
      </c>
      <c r="BB193" s="64" t="e">
        <f t="shared" si="273"/>
        <v>#REF!</v>
      </c>
      <c r="BC193" s="64" t="str">
        <f t="shared" si="255"/>
        <v xml:space="preserve"> + </v>
      </c>
      <c r="BD193" s="62" t="e">
        <f t="shared" si="230"/>
        <v>#REF!</v>
      </c>
      <c r="BE193" s="62" t="e">
        <f t="shared" si="274"/>
        <v>#REF!</v>
      </c>
      <c r="BF193" s="62" t="str">
        <f t="shared" si="232"/>
        <v xml:space="preserve"> + </v>
      </c>
      <c r="BG193" s="64" t="e">
        <f t="shared" si="233"/>
        <v>#REF!</v>
      </c>
      <c r="BH193" s="64" t="e">
        <f t="shared" si="275"/>
        <v>#REF!</v>
      </c>
      <c r="BI193" s="64" t="str">
        <f t="shared" si="256"/>
        <v xml:space="preserve"> + </v>
      </c>
      <c r="BJ193" s="62" t="e">
        <f t="shared" si="235"/>
        <v>#REF!</v>
      </c>
      <c r="BK193" s="62" t="e">
        <f t="shared" si="276"/>
        <v>#REF!</v>
      </c>
      <c r="BL193" s="62" t="str">
        <f t="shared" si="237"/>
        <v xml:space="preserve"> + </v>
      </c>
      <c r="BM193" s="64" t="e">
        <f t="shared" si="238"/>
        <v>#REF!</v>
      </c>
      <c r="BN193" s="64" t="e">
        <f t="shared" si="277"/>
        <v>#REF!</v>
      </c>
      <c r="BO193" s="64" t="str">
        <f t="shared" si="246"/>
        <v xml:space="preserve"> + </v>
      </c>
      <c r="BQ193" s="59">
        <v>193.1</v>
      </c>
      <c r="BR193" s="80" t="e">
        <f>IF($CA$2="ja",IF(#REF!="Visueel",#REF!,"data"),#REF!)</f>
        <v>#REF!</v>
      </c>
      <c r="BS193" s="59" t="e">
        <f>#REF!</f>
        <v>#REF!</v>
      </c>
      <c r="BT193" s="56">
        <f t="shared" si="248"/>
        <v>97.1</v>
      </c>
      <c r="BU193" s="57" t="e">
        <f t="shared" ref="BU193:BU256" si="279">VLOOKUP(BT193,$BQ$1:$BS$998,2,FALSE)</f>
        <v>#REF!</v>
      </c>
      <c r="BV193" s="56">
        <f>COUNTIF(BU193:BU998,BU193)</f>
        <v>806</v>
      </c>
      <c r="BW193" s="57" t="e">
        <f t="shared" si="257"/>
        <v>#REF!</v>
      </c>
      <c r="BX193" s="57" t="e">
        <f t="shared" ref="BX193:BX256" si="280">VLOOKUP(BT193,$BQ$1:$BS$998,3,FALSE)</f>
        <v>#REF!</v>
      </c>
    </row>
    <row r="194" spans="1:76" x14ac:dyDescent="0.2">
      <c r="A194" s="73" t="e">
        <f>'124'!#REF!</f>
        <v>#REF!</v>
      </c>
      <c r="B194" s="71" t="e">
        <f t="shared" si="240"/>
        <v>#REF!</v>
      </c>
      <c r="C194" s="74" t="e">
        <f t="shared" si="241"/>
        <v>#REF!</v>
      </c>
      <c r="D194" s="74" t="e">
        <f t="shared" si="242"/>
        <v>#REF!</v>
      </c>
      <c r="E194" s="74" t="str">
        <f t="shared" ref="E194:E200" si="281">IF(COUNTBLANK(F194)=0,"Reistijdmeting op ","-")</f>
        <v xml:space="preserve">Reistijdmeting op </v>
      </c>
      <c r="F194" s="74">
        <f t="shared" ref="F194:F200" si="282">IF(COUNTIF($BR$1:$BR$998,A194)=0,"",COUNTIF($BR$1:$BR$998,A194))</f>
        <v>998</v>
      </c>
      <c r="G194" s="74" t="str">
        <f t="shared" si="243"/>
        <v xml:space="preserve"> (visuele) routes: </v>
      </c>
      <c r="H194" s="62" t="e">
        <f t="shared" si="244"/>
        <v>#REF!</v>
      </c>
      <c r="I194" s="62" t="e">
        <f t="shared" ref="I194:I200" si="283">IF(ISNA(VLOOKUP(H194,$BW$1:$BX$998,2,FALSE))=TRUE,"",VLOOKUP(H194,$BW$1:$BX$998,2,FALSE))</f>
        <v>#REF!</v>
      </c>
      <c r="J194" s="62"/>
      <c r="K194" s="64" t="e">
        <f t="shared" ref="K194:K257" si="284">CONCATENATE($A194,K$1)</f>
        <v>#REF!</v>
      </c>
      <c r="L194" s="64" t="e">
        <f t="shared" ref="L194:L200" si="285">IF(ISNA(VLOOKUP(K194,$BW$1:$BX$998,2,FALSE))=TRUE,"",VLOOKUP(K194,$BW$1:$BX$998,2,FALSE))</f>
        <v>#REF!</v>
      </c>
      <c r="M194" s="64" t="str">
        <f t="shared" si="245"/>
        <v xml:space="preserve"> + </v>
      </c>
      <c r="N194" s="62" t="e">
        <f t="shared" ref="N194:N257" si="286">CONCATENATE($A194,N$1)</f>
        <v>#REF!</v>
      </c>
      <c r="O194" s="62" t="e">
        <f t="shared" ref="O194:O200" si="287">IF(ISNA(VLOOKUP(N194,$BW$1:$BX$998,2,FALSE))=TRUE,"",VLOOKUP(N194,$BW$1:$BX$998,2,FALSE))</f>
        <v>#REF!</v>
      </c>
      <c r="P194" s="62" t="str">
        <f t="shared" si="247"/>
        <v xml:space="preserve"> + </v>
      </c>
      <c r="Q194" s="64" t="e">
        <f t="shared" ref="Q194:Q257" si="288">CONCATENATE($A194,Q$1)</f>
        <v>#REF!</v>
      </c>
      <c r="R194" s="64" t="e">
        <f t="shared" ref="R194:R200" si="289">IF(ISNA(VLOOKUP(Q194,$BW$1:$BX$998,2,FALSE))=TRUE,"",VLOOKUP(Q194,$BW$1:$BX$998,2,FALSE))</f>
        <v>#REF!</v>
      </c>
      <c r="S194" s="64" t="str">
        <f t="shared" si="249"/>
        <v xml:space="preserve"> + </v>
      </c>
      <c r="T194" s="62" t="e">
        <f t="shared" ref="T194:T257" si="290">CONCATENATE($A194,T$1)</f>
        <v>#REF!</v>
      </c>
      <c r="U194" s="62" t="e">
        <f t="shared" ref="U194:U200" si="291">IF(ISNA(VLOOKUP(T194,$BW$1:$BX$998,2,FALSE))=TRUE,"",VLOOKUP(T194,$BW$1:$BX$998,2,FALSE))</f>
        <v>#REF!</v>
      </c>
      <c r="V194" s="62" t="str">
        <f t="shared" ref="V194:V200" si="292">IF((COUNTBLANK(U194)+COUNTBLANK(R194))=0," + ","")</f>
        <v xml:space="preserve"> + </v>
      </c>
      <c r="W194" s="64" t="e">
        <f t="shared" ref="W194:W257" si="293">CONCATENATE($A194,W$1)</f>
        <v>#REF!</v>
      </c>
      <c r="X194" s="64" t="e">
        <f t="shared" ref="X194:X200" si="294">IF(ISNA(VLOOKUP(W194,$BW$1:$BX$998,2,FALSE))=TRUE,"",VLOOKUP(W194,$BW$1:$BX$998,2,FALSE))</f>
        <v>#REF!</v>
      </c>
      <c r="Y194" s="64" t="str">
        <f t="shared" si="250"/>
        <v xml:space="preserve"> + </v>
      </c>
      <c r="Z194" s="62" t="e">
        <f t="shared" ref="Z194:Z257" si="295">CONCATENATE($A194,Z$1)</f>
        <v>#REF!</v>
      </c>
      <c r="AA194" s="62" t="e">
        <f t="shared" ref="AA194:AA200" si="296">IF(ISNA(VLOOKUP(Z194,$BW$1:$BX$998,2,FALSE))=TRUE,"",VLOOKUP(Z194,$BW$1:$BX$998,2,FALSE))</f>
        <v>#REF!</v>
      </c>
      <c r="AB194" s="62" t="str">
        <f t="shared" ref="AB194:AB200" si="297">IF((COUNTBLANK(AA194)+COUNTBLANK(X194))=0," + ","")</f>
        <v xml:space="preserve"> + </v>
      </c>
      <c r="AC194" s="64" t="e">
        <f t="shared" ref="AC194:AC257" si="298">CONCATENATE($A194,AC$1)</f>
        <v>#REF!</v>
      </c>
      <c r="AD194" s="64" t="e">
        <f t="shared" ref="AD194:AD200" si="299">IF(ISNA(VLOOKUP(AC194,$BW$1:$BX$998,2,FALSE))=TRUE,"",VLOOKUP(AC194,$BW$1:$BX$998,2,FALSE))</f>
        <v>#REF!</v>
      </c>
      <c r="AE194" s="64" t="str">
        <f t="shared" si="251"/>
        <v xml:space="preserve"> + </v>
      </c>
      <c r="AF194" s="62" t="e">
        <f t="shared" ref="AF194:AF257" si="300">CONCATENATE($A194,AF$1)</f>
        <v>#REF!</v>
      </c>
      <c r="AG194" s="62" t="e">
        <f t="shared" ref="AG194:AG200" si="301">IF(ISNA(VLOOKUP(AF194,$BW$1:$BX$998,2,FALSE))=TRUE,"",VLOOKUP(AF194,$BW$1:$BX$998,2,FALSE))</f>
        <v>#REF!</v>
      </c>
      <c r="AH194" s="62" t="str">
        <f t="shared" ref="AH194:AH200" si="302">IF((COUNTBLANK(AG194)+COUNTBLANK(AD194))=0," + ","")</f>
        <v xml:space="preserve"> + </v>
      </c>
      <c r="AI194" s="64" t="e">
        <f t="shared" ref="AI194:AI257" si="303">CONCATENATE($A194,AI$1)</f>
        <v>#REF!</v>
      </c>
      <c r="AJ194" s="64" t="e">
        <f t="shared" ref="AJ194:AJ200" si="304">IF(ISNA(VLOOKUP(AI194,$BW$1:$BX$998,2,FALSE))=TRUE,"",VLOOKUP(AI194,$BW$1:$BX$998,2,FALSE))</f>
        <v>#REF!</v>
      </c>
      <c r="AK194" s="64" t="str">
        <f t="shared" si="252"/>
        <v xml:space="preserve"> + </v>
      </c>
      <c r="AL194" s="62" t="e">
        <f t="shared" ref="AL194:AL257" si="305">CONCATENATE($A194,AL$1)</f>
        <v>#REF!</v>
      </c>
      <c r="AM194" s="62" t="e">
        <f t="shared" ref="AM194:AM200" si="306">IF(ISNA(VLOOKUP(AL194,$BW$1:$BX$998,2,FALSE))=TRUE,"",VLOOKUP(AL194,$BW$1:$BX$998,2,FALSE))</f>
        <v>#REF!</v>
      </c>
      <c r="AN194" s="62" t="str">
        <f t="shared" ref="AN194:AN200" si="307">IF((COUNTBLANK(AM194)+COUNTBLANK(AJ194))=0," + ","")</f>
        <v xml:space="preserve"> + </v>
      </c>
      <c r="AO194" s="64" t="e">
        <f t="shared" ref="AO194:AO257" si="308">CONCATENATE($A194,AO$1)</f>
        <v>#REF!</v>
      </c>
      <c r="AP194" s="64" t="e">
        <f t="shared" ref="AP194:AP200" si="309">IF(ISNA(VLOOKUP(AO194,$BW$1:$BX$998,2,FALSE))=TRUE,"",VLOOKUP(AO194,$BW$1:$BX$998,2,FALSE))</f>
        <v>#REF!</v>
      </c>
      <c r="AQ194" s="64" t="str">
        <f t="shared" si="253"/>
        <v xml:space="preserve"> + </v>
      </c>
      <c r="AR194" s="62" t="e">
        <f t="shared" ref="AR194:AR257" si="310">CONCATENATE($A194,AR$1)</f>
        <v>#REF!</v>
      </c>
      <c r="AS194" s="62" t="e">
        <f t="shared" ref="AS194:AS200" si="311">IF(ISNA(VLOOKUP(AR194,$BW$1:$BX$998,2,FALSE))=TRUE,"",VLOOKUP(AR194,$BW$1:$BX$998,2,FALSE))</f>
        <v>#REF!</v>
      </c>
      <c r="AT194" s="62" t="str">
        <f t="shared" ref="AT194:AT200" si="312">IF((COUNTBLANK(AS194)+COUNTBLANK(AP194))=0," + ","")</f>
        <v xml:space="preserve"> + </v>
      </c>
      <c r="AU194" s="64" t="e">
        <f t="shared" ref="AU194:AU257" si="313">CONCATENATE($A194,AU$1)</f>
        <v>#REF!</v>
      </c>
      <c r="AV194" s="64" t="e">
        <f t="shared" ref="AV194:AV200" si="314">IF(ISNA(VLOOKUP(AU194,$BW$1:$BX$998,2,FALSE))=TRUE,"",VLOOKUP(AU194,$BW$1:$BX$998,2,FALSE))</f>
        <v>#REF!</v>
      </c>
      <c r="AW194" s="64" t="str">
        <f t="shared" si="254"/>
        <v xml:space="preserve"> + </v>
      </c>
      <c r="AX194" s="62" t="e">
        <f t="shared" ref="AX194:AX257" si="315">CONCATENATE($A194,AX$1)</f>
        <v>#REF!</v>
      </c>
      <c r="AY194" s="62" t="e">
        <f t="shared" ref="AY194:AY200" si="316">IF(ISNA(VLOOKUP(AX194,$BW$1:$BX$998,2,FALSE))=TRUE,"",VLOOKUP(AX194,$BW$1:$BX$998,2,FALSE))</f>
        <v>#REF!</v>
      </c>
      <c r="AZ194" s="62" t="str">
        <f t="shared" ref="AZ194:AZ200" si="317">IF((COUNTBLANK(AY194)+COUNTBLANK(AV194))=0," + ","")</f>
        <v xml:space="preserve"> + </v>
      </c>
      <c r="BA194" s="64" t="e">
        <f t="shared" ref="BA194:BA257" si="318">CONCATENATE($A194,BA$1)</f>
        <v>#REF!</v>
      </c>
      <c r="BB194" s="64" t="e">
        <f t="shared" ref="BB194:BB200" si="319">IF(ISNA(VLOOKUP(BA194,$BW$1:$BX$998,2,FALSE))=TRUE,"",VLOOKUP(BA194,$BW$1:$BX$998,2,FALSE))</f>
        <v>#REF!</v>
      </c>
      <c r="BC194" s="64" t="str">
        <f t="shared" si="255"/>
        <v xml:space="preserve"> + </v>
      </c>
      <c r="BD194" s="62" t="e">
        <f t="shared" ref="BD194:BD257" si="320">CONCATENATE($A194,BD$1)</f>
        <v>#REF!</v>
      </c>
      <c r="BE194" s="62" t="e">
        <f t="shared" ref="BE194:BE200" si="321">IF(ISNA(VLOOKUP(BD194,$BW$1:$BX$998,2,FALSE))=TRUE,"",VLOOKUP(BD194,$BW$1:$BX$998,2,FALSE))</f>
        <v>#REF!</v>
      </c>
      <c r="BF194" s="62" t="str">
        <f t="shared" ref="BF194:BF200" si="322">IF((COUNTBLANK(BE194)+COUNTBLANK(BB194))=0," + ","")</f>
        <v xml:space="preserve"> + </v>
      </c>
      <c r="BG194" s="64" t="e">
        <f t="shared" ref="BG194:BG257" si="323">CONCATENATE($A194,BG$1)</f>
        <v>#REF!</v>
      </c>
      <c r="BH194" s="64" t="e">
        <f t="shared" ref="BH194:BH200" si="324">IF(ISNA(VLOOKUP(BG194,$BW$1:$BX$998,2,FALSE))=TRUE,"",VLOOKUP(BG194,$BW$1:$BX$998,2,FALSE))</f>
        <v>#REF!</v>
      </c>
      <c r="BI194" s="64" t="str">
        <f t="shared" si="256"/>
        <v xml:space="preserve"> + </v>
      </c>
      <c r="BJ194" s="62" t="e">
        <f t="shared" ref="BJ194:BJ257" si="325">CONCATENATE($A194,BJ$1)</f>
        <v>#REF!</v>
      </c>
      <c r="BK194" s="62" t="e">
        <f t="shared" ref="BK194:BK200" si="326">IF(ISNA(VLOOKUP(BJ194,$BW$1:$BX$998,2,FALSE))=TRUE,"",VLOOKUP(BJ194,$BW$1:$BX$998,2,FALSE))</f>
        <v>#REF!</v>
      </c>
      <c r="BL194" s="62" t="str">
        <f t="shared" ref="BL194:BL200" si="327">IF((COUNTBLANK(BK194)+COUNTBLANK(BH194))=0," + ","")</f>
        <v xml:space="preserve"> + </v>
      </c>
      <c r="BM194" s="64" t="e">
        <f t="shared" ref="BM194:BM257" si="328">CONCATENATE($A194,BM$1)</f>
        <v>#REF!</v>
      </c>
      <c r="BN194" s="64" t="e">
        <f t="shared" ref="BN194:BN200" si="329">IF(ISNA(VLOOKUP(BM194,$BW$1:$BX$998,2,FALSE))=TRUE,"",VLOOKUP(BM194,$BW$1:$BX$998,2,FALSE))</f>
        <v>#REF!</v>
      </c>
      <c r="BO194" s="64" t="str">
        <f t="shared" si="246"/>
        <v xml:space="preserve"> + </v>
      </c>
      <c r="BQ194" s="59">
        <v>194.1</v>
      </c>
      <c r="BR194" s="80" t="e">
        <f>IF($CA$2="ja",IF(#REF!="Visueel",#REF!,"data"),#REF!)</f>
        <v>#REF!</v>
      </c>
      <c r="BS194" s="59" t="e">
        <f>#REF!</f>
        <v>#REF!</v>
      </c>
      <c r="BT194" s="56">
        <f t="shared" si="248"/>
        <v>97.2</v>
      </c>
      <c r="BU194" s="57" t="e">
        <f t="shared" si="279"/>
        <v>#REF!</v>
      </c>
      <c r="BV194" s="56">
        <f>COUNTIF(BU194:BU998,BU194)</f>
        <v>805</v>
      </c>
      <c r="BW194" s="57" t="e">
        <f t="shared" si="257"/>
        <v>#REF!</v>
      </c>
      <c r="BX194" s="57" t="e">
        <f t="shared" si="280"/>
        <v>#REF!</v>
      </c>
    </row>
    <row r="195" spans="1:76" x14ac:dyDescent="0.2">
      <c r="A195" s="73" t="e">
        <f>'124'!#REF!</f>
        <v>#REF!</v>
      </c>
      <c r="B195" s="71" t="e">
        <f t="shared" ref="B195:B200" si="330">CONCATENATE(C195,D195)</f>
        <v>#REF!</v>
      </c>
      <c r="C195" s="74" t="e">
        <f t="shared" ref="C195:C200" si="331">CONCATENATE(E195,F195,G195,BN195,BO195,BK195,BL195,BH195,BI195,BE195,BF195,BB195,BC195,AY195,AZ195,AV195,AW195,AS195,AT195,AP195,AQ195,AM195,AN195)</f>
        <v>#REF!</v>
      </c>
      <c r="D195" s="74" t="e">
        <f t="shared" ref="D195:D200" si="332">CONCATENATE(AJ195,AK195,AG195,AH195,AD195,AE195,AA195,AB195,X195,Y195,U195,V195,R195,S195,O195,P195,L195,M195,I195,J195)</f>
        <v>#REF!</v>
      </c>
      <c r="E195" s="74" t="str">
        <f t="shared" si="281"/>
        <v xml:space="preserve">Reistijdmeting op </v>
      </c>
      <c r="F195" s="74">
        <f t="shared" si="282"/>
        <v>998</v>
      </c>
      <c r="G195" s="74" t="str">
        <f t="shared" ref="G195:G258" si="333">IF($CA$2="ja",IF(COUNTBLANK(F195)=1,"",IF(F195=1," (visuele) route:  "," (visuele) routes: ")),IF(COUNTBLANK(F195)=1,"",IF(F195=1," route:  "," routes: ")))</f>
        <v xml:space="preserve"> (visuele) routes: </v>
      </c>
      <c r="H195" s="62" t="e">
        <f t="shared" ref="H195:H258" si="334">CONCATENATE($A195,H$1)</f>
        <v>#REF!</v>
      </c>
      <c r="I195" s="62" t="e">
        <f t="shared" si="283"/>
        <v>#REF!</v>
      </c>
      <c r="J195" s="62"/>
      <c r="K195" s="64" t="e">
        <f t="shared" si="284"/>
        <v>#REF!</v>
      </c>
      <c r="L195" s="64" t="e">
        <f t="shared" si="285"/>
        <v>#REF!</v>
      </c>
      <c r="M195" s="64" t="str">
        <f t="shared" ref="M195:M200" si="335">IF((COUNTBLANK(L195)+COUNTBLANK(I195))=0," + ","")</f>
        <v xml:space="preserve"> + </v>
      </c>
      <c r="N195" s="62" t="e">
        <f t="shared" si="286"/>
        <v>#REF!</v>
      </c>
      <c r="O195" s="62" t="e">
        <f t="shared" si="287"/>
        <v>#REF!</v>
      </c>
      <c r="P195" s="62" t="str">
        <f t="shared" si="247"/>
        <v xml:space="preserve"> + </v>
      </c>
      <c r="Q195" s="64" t="e">
        <f t="shared" si="288"/>
        <v>#REF!</v>
      </c>
      <c r="R195" s="64" t="e">
        <f t="shared" si="289"/>
        <v>#REF!</v>
      </c>
      <c r="S195" s="64" t="str">
        <f t="shared" si="249"/>
        <v xml:space="preserve"> + </v>
      </c>
      <c r="T195" s="62" t="e">
        <f t="shared" si="290"/>
        <v>#REF!</v>
      </c>
      <c r="U195" s="62" t="e">
        <f t="shared" si="291"/>
        <v>#REF!</v>
      </c>
      <c r="V195" s="62" t="str">
        <f t="shared" si="292"/>
        <v xml:space="preserve"> + </v>
      </c>
      <c r="W195" s="64" t="e">
        <f t="shared" si="293"/>
        <v>#REF!</v>
      </c>
      <c r="X195" s="64" t="e">
        <f t="shared" si="294"/>
        <v>#REF!</v>
      </c>
      <c r="Y195" s="64" t="str">
        <f t="shared" si="250"/>
        <v xml:space="preserve"> + </v>
      </c>
      <c r="Z195" s="62" t="e">
        <f t="shared" si="295"/>
        <v>#REF!</v>
      </c>
      <c r="AA195" s="62" t="e">
        <f t="shared" si="296"/>
        <v>#REF!</v>
      </c>
      <c r="AB195" s="62" t="str">
        <f t="shared" si="297"/>
        <v xml:space="preserve"> + </v>
      </c>
      <c r="AC195" s="64" t="e">
        <f t="shared" si="298"/>
        <v>#REF!</v>
      </c>
      <c r="AD195" s="64" t="e">
        <f t="shared" si="299"/>
        <v>#REF!</v>
      </c>
      <c r="AE195" s="64" t="str">
        <f t="shared" si="251"/>
        <v xml:space="preserve"> + </v>
      </c>
      <c r="AF195" s="62" t="e">
        <f t="shared" si="300"/>
        <v>#REF!</v>
      </c>
      <c r="AG195" s="62" t="e">
        <f t="shared" si="301"/>
        <v>#REF!</v>
      </c>
      <c r="AH195" s="62" t="str">
        <f t="shared" si="302"/>
        <v xml:space="preserve"> + </v>
      </c>
      <c r="AI195" s="64" t="e">
        <f t="shared" si="303"/>
        <v>#REF!</v>
      </c>
      <c r="AJ195" s="64" t="e">
        <f t="shared" si="304"/>
        <v>#REF!</v>
      </c>
      <c r="AK195" s="64" t="str">
        <f t="shared" si="252"/>
        <v xml:space="preserve"> + </v>
      </c>
      <c r="AL195" s="62" t="e">
        <f t="shared" si="305"/>
        <v>#REF!</v>
      </c>
      <c r="AM195" s="62" t="e">
        <f t="shared" si="306"/>
        <v>#REF!</v>
      </c>
      <c r="AN195" s="62" t="str">
        <f t="shared" si="307"/>
        <v xml:space="preserve"> + </v>
      </c>
      <c r="AO195" s="64" t="e">
        <f t="shared" si="308"/>
        <v>#REF!</v>
      </c>
      <c r="AP195" s="64" t="e">
        <f t="shared" si="309"/>
        <v>#REF!</v>
      </c>
      <c r="AQ195" s="64" t="str">
        <f t="shared" si="253"/>
        <v xml:space="preserve"> + </v>
      </c>
      <c r="AR195" s="62" t="e">
        <f t="shared" si="310"/>
        <v>#REF!</v>
      </c>
      <c r="AS195" s="62" t="e">
        <f t="shared" si="311"/>
        <v>#REF!</v>
      </c>
      <c r="AT195" s="62" t="str">
        <f t="shared" si="312"/>
        <v xml:space="preserve"> + </v>
      </c>
      <c r="AU195" s="64" t="e">
        <f t="shared" si="313"/>
        <v>#REF!</v>
      </c>
      <c r="AV195" s="64" t="e">
        <f t="shared" si="314"/>
        <v>#REF!</v>
      </c>
      <c r="AW195" s="64" t="str">
        <f t="shared" si="254"/>
        <v xml:space="preserve"> + </v>
      </c>
      <c r="AX195" s="62" t="e">
        <f t="shared" si="315"/>
        <v>#REF!</v>
      </c>
      <c r="AY195" s="62" t="e">
        <f t="shared" si="316"/>
        <v>#REF!</v>
      </c>
      <c r="AZ195" s="62" t="str">
        <f t="shared" si="317"/>
        <v xml:space="preserve"> + </v>
      </c>
      <c r="BA195" s="64" t="e">
        <f t="shared" si="318"/>
        <v>#REF!</v>
      </c>
      <c r="BB195" s="64" t="e">
        <f t="shared" si="319"/>
        <v>#REF!</v>
      </c>
      <c r="BC195" s="64" t="str">
        <f t="shared" si="255"/>
        <v xml:space="preserve"> + </v>
      </c>
      <c r="BD195" s="62" t="e">
        <f t="shared" si="320"/>
        <v>#REF!</v>
      </c>
      <c r="BE195" s="62" t="e">
        <f t="shared" si="321"/>
        <v>#REF!</v>
      </c>
      <c r="BF195" s="62" t="str">
        <f t="shared" si="322"/>
        <v xml:space="preserve"> + </v>
      </c>
      <c r="BG195" s="64" t="e">
        <f t="shared" si="323"/>
        <v>#REF!</v>
      </c>
      <c r="BH195" s="64" t="e">
        <f t="shared" si="324"/>
        <v>#REF!</v>
      </c>
      <c r="BI195" s="64" t="str">
        <f t="shared" si="256"/>
        <v xml:space="preserve"> + </v>
      </c>
      <c r="BJ195" s="62" t="e">
        <f t="shared" si="325"/>
        <v>#REF!</v>
      </c>
      <c r="BK195" s="62" t="e">
        <f t="shared" si="326"/>
        <v>#REF!</v>
      </c>
      <c r="BL195" s="62" t="str">
        <f t="shared" si="327"/>
        <v xml:space="preserve"> + </v>
      </c>
      <c r="BM195" s="64" t="e">
        <f t="shared" si="328"/>
        <v>#REF!</v>
      </c>
      <c r="BN195" s="64" t="e">
        <f t="shared" si="329"/>
        <v>#REF!</v>
      </c>
      <c r="BO195" s="64" t="str">
        <f t="shared" ref="BO195:BO200" si="336">IF((COUNTBLANK(BN195)+COUNTBLANK(BK195))=0," + ","")</f>
        <v xml:space="preserve"> + </v>
      </c>
      <c r="BQ195" s="59">
        <v>195.1</v>
      </c>
      <c r="BR195" s="80" t="e">
        <f>IF($CA$2="ja",IF(#REF!="Visueel",#REF!,"data"),#REF!)</f>
        <v>#REF!</v>
      </c>
      <c r="BS195" s="59" t="e">
        <f>#REF!</f>
        <v>#REF!</v>
      </c>
      <c r="BT195" s="56">
        <f t="shared" si="248"/>
        <v>98.1</v>
      </c>
      <c r="BU195" s="57" t="e">
        <f t="shared" si="279"/>
        <v>#REF!</v>
      </c>
      <c r="BV195" s="56">
        <f>COUNTIF(BU195:BU998,BU195)</f>
        <v>804</v>
      </c>
      <c r="BW195" s="57" t="e">
        <f t="shared" si="257"/>
        <v>#REF!</v>
      </c>
      <c r="BX195" s="57" t="e">
        <f t="shared" si="280"/>
        <v>#REF!</v>
      </c>
    </row>
    <row r="196" spans="1:76" x14ac:dyDescent="0.2">
      <c r="A196" s="73" t="e">
        <f>'124'!#REF!</f>
        <v>#REF!</v>
      </c>
      <c r="B196" s="71" t="e">
        <f t="shared" si="330"/>
        <v>#REF!</v>
      </c>
      <c r="C196" s="74" t="e">
        <f t="shared" si="331"/>
        <v>#REF!</v>
      </c>
      <c r="D196" s="74" t="e">
        <f t="shared" si="332"/>
        <v>#REF!</v>
      </c>
      <c r="E196" s="74" t="str">
        <f t="shared" si="281"/>
        <v xml:space="preserve">Reistijdmeting op </v>
      </c>
      <c r="F196" s="74">
        <f t="shared" si="282"/>
        <v>998</v>
      </c>
      <c r="G196" s="74" t="str">
        <f t="shared" si="333"/>
        <v xml:space="preserve"> (visuele) routes: </v>
      </c>
      <c r="H196" s="62" t="e">
        <f t="shared" si="334"/>
        <v>#REF!</v>
      </c>
      <c r="I196" s="62" t="e">
        <f t="shared" si="283"/>
        <v>#REF!</v>
      </c>
      <c r="J196" s="62"/>
      <c r="K196" s="64" t="e">
        <f t="shared" si="284"/>
        <v>#REF!</v>
      </c>
      <c r="L196" s="64" t="e">
        <f t="shared" si="285"/>
        <v>#REF!</v>
      </c>
      <c r="M196" s="64" t="str">
        <f t="shared" si="335"/>
        <v xml:space="preserve"> + </v>
      </c>
      <c r="N196" s="62" t="e">
        <f t="shared" si="286"/>
        <v>#REF!</v>
      </c>
      <c r="O196" s="62" t="e">
        <f t="shared" si="287"/>
        <v>#REF!</v>
      </c>
      <c r="P196" s="62" t="str">
        <f>IF((COUNTBLANK(O196)+COUNTBLANK(L196))=0," + ","")</f>
        <v xml:space="preserve"> + </v>
      </c>
      <c r="Q196" s="64" t="e">
        <f t="shared" si="288"/>
        <v>#REF!</v>
      </c>
      <c r="R196" s="64" t="e">
        <f t="shared" si="289"/>
        <v>#REF!</v>
      </c>
      <c r="S196" s="64" t="str">
        <f t="shared" si="249"/>
        <v xml:space="preserve"> + </v>
      </c>
      <c r="T196" s="62" t="e">
        <f t="shared" si="290"/>
        <v>#REF!</v>
      </c>
      <c r="U196" s="62" t="e">
        <f t="shared" si="291"/>
        <v>#REF!</v>
      </c>
      <c r="V196" s="62" t="str">
        <f t="shared" si="292"/>
        <v xml:space="preserve"> + </v>
      </c>
      <c r="W196" s="64" t="e">
        <f t="shared" si="293"/>
        <v>#REF!</v>
      </c>
      <c r="X196" s="64" t="e">
        <f t="shared" si="294"/>
        <v>#REF!</v>
      </c>
      <c r="Y196" s="64" t="str">
        <f t="shared" si="250"/>
        <v xml:space="preserve"> + </v>
      </c>
      <c r="Z196" s="62" t="e">
        <f t="shared" si="295"/>
        <v>#REF!</v>
      </c>
      <c r="AA196" s="62" t="e">
        <f t="shared" si="296"/>
        <v>#REF!</v>
      </c>
      <c r="AB196" s="62" t="str">
        <f t="shared" si="297"/>
        <v xml:space="preserve"> + </v>
      </c>
      <c r="AC196" s="64" t="e">
        <f t="shared" si="298"/>
        <v>#REF!</v>
      </c>
      <c r="AD196" s="64" t="e">
        <f t="shared" si="299"/>
        <v>#REF!</v>
      </c>
      <c r="AE196" s="64" t="str">
        <f t="shared" si="251"/>
        <v xml:space="preserve"> + </v>
      </c>
      <c r="AF196" s="62" t="e">
        <f t="shared" si="300"/>
        <v>#REF!</v>
      </c>
      <c r="AG196" s="62" t="e">
        <f t="shared" si="301"/>
        <v>#REF!</v>
      </c>
      <c r="AH196" s="62" t="str">
        <f t="shared" si="302"/>
        <v xml:space="preserve"> + </v>
      </c>
      <c r="AI196" s="64" t="e">
        <f t="shared" si="303"/>
        <v>#REF!</v>
      </c>
      <c r="AJ196" s="64" t="e">
        <f t="shared" si="304"/>
        <v>#REF!</v>
      </c>
      <c r="AK196" s="64" t="str">
        <f t="shared" si="252"/>
        <v xml:space="preserve"> + </v>
      </c>
      <c r="AL196" s="62" t="e">
        <f t="shared" si="305"/>
        <v>#REF!</v>
      </c>
      <c r="AM196" s="62" t="e">
        <f t="shared" si="306"/>
        <v>#REF!</v>
      </c>
      <c r="AN196" s="62" t="str">
        <f t="shared" si="307"/>
        <v xml:space="preserve"> + </v>
      </c>
      <c r="AO196" s="64" t="e">
        <f t="shared" si="308"/>
        <v>#REF!</v>
      </c>
      <c r="AP196" s="64" t="e">
        <f t="shared" si="309"/>
        <v>#REF!</v>
      </c>
      <c r="AQ196" s="64" t="str">
        <f t="shared" si="253"/>
        <v xml:space="preserve"> + </v>
      </c>
      <c r="AR196" s="62" t="e">
        <f t="shared" si="310"/>
        <v>#REF!</v>
      </c>
      <c r="AS196" s="62" t="e">
        <f t="shared" si="311"/>
        <v>#REF!</v>
      </c>
      <c r="AT196" s="62" t="str">
        <f t="shared" si="312"/>
        <v xml:space="preserve"> + </v>
      </c>
      <c r="AU196" s="64" t="e">
        <f t="shared" si="313"/>
        <v>#REF!</v>
      </c>
      <c r="AV196" s="64" t="e">
        <f t="shared" si="314"/>
        <v>#REF!</v>
      </c>
      <c r="AW196" s="64" t="str">
        <f t="shared" si="254"/>
        <v xml:space="preserve"> + </v>
      </c>
      <c r="AX196" s="62" t="e">
        <f t="shared" si="315"/>
        <v>#REF!</v>
      </c>
      <c r="AY196" s="62" t="e">
        <f t="shared" si="316"/>
        <v>#REF!</v>
      </c>
      <c r="AZ196" s="62" t="str">
        <f t="shared" si="317"/>
        <v xml:space="preserve"> + </v>
      </c>
      <c r="BA196" s="64" t="e">
        <f t="shared" si="318"/>
        <v>#REF!</v>
      </c>
      <c r="BB196" s="64" t="e">
        <f t="shared" si="319"/>
        <v>#REF!</v>
      </c>
      <c r="BC196" s="64" t="str">
        <f t="shared" si="255"/>
        <v xml:space="preserve"> + </v>
      </c>
      <c r="BD196" s="62" t="e">
        <f t="shared" si="320"/>
        <v>#REF!</v>
      </c>
      <c r="BE196" s="62" t="e">
        <f t="shared" si="321"/>
        <v>#REF!</v>
      </c>
      <c r="BF196" s="62" t="str">
        <f t="shared" si="322"/>
        <v xml:space="preserve"> + </v>
      </c>
      <c r="BG196" s="64" t="e">
        <f t="shared" si="323"/>
        <v>#REF!</v>
      </c>
      <c r="BH196" s="64" t="e">
        <f t="shared" si="324"/>
        <v>#REF!</v>
      </c>
      <c r="BI196" s="64" t="str">
        <f t="shared" si="256"/>
        <v xml:space="preserve"> + </v>
      </c>
      <c r="BJ196" s="62" t="e">
        <f t="shared" si="325"/>
        <v>#REF!</v>
      </c>
      <c r="BK196" s="62" t="e">
        <f t="shared" si="326"/>
        <v>#REF!</v>
      </c>
      <c r="BL196" s="62" t="str">
        <f t="shared" si="327"/>
        <v xml:space="preserve"> + </v>
      </c>
      <c r="BM196" s="64" t="e">
        <f t="shared" si="328"/>
        <v>#REF!</v>
      </c>
      <c r="BN196" s="64" t="e">
        <f t="shared" si="329"/>
        <v>#REF!</v>
      </c>
      <c r="BO196" s="64" t="str">
        <f t="shared" si="336"/>
        <v xml:space="preserve"> + </v>
      </c>
      <c r="BQ196" s="59">
        <v>196.1</v>
      </c>
      <c r="BR196" s="80" t="e">
        <f>IF($CA$2="ja",IF(#REF!="Visueel",#REF!,"data"),#REF!)</f>
        <v>#REF!</v>
      </c>
      <c r="BS196" s="59" t="e">
        <f>#REF!</f>
        <v>#REF!</v>
      </c>
      <c r="BT196" s="56">
        <f t="shared" si="248"/>
        <v>98.2</v>
      </c>
      <c r="BU196" s="57" t="e">
        <f t="shared" si="279"/>
        <v>#REF!</v>
      </c>
      <c r="BV196" s="56">
        <f>COUNTIF(BU196:BU998,BU196)</f>
        <v>803</v>
      </c>
      <c r="BW196" s="57" t="e">
        <f t="shared" si="257"/>
        <v>#REF!</v>
      </c>
      <c r="BX196" s="57" t="e">
        <f t="shared" si="280"/>
        <v>#REF!</v>
      </c>
    </row>
    <row r="197" spans="1:76" x14ac:dyDescent="0.2">
      <c r="A197" s="73" t="e">
        <f>'124'!#REF!</f>
        <v>#REF!</v>
      </c>
      <c r="B197" s="71" t="e">
        <f t="shared" si="330"/>
        <v>#REF!</v>
      </c>
      <c r="C197" s="74" t="e">
        <f t="shared" si="331"/>
        <v>#REF!</v>
      </c>
      <c r="D197" s="74" t="e">
        <f t="shared" si="332"/>
        <v>#REF!</v>
      </c>
      <c r="E197" s="74" t="str">
        <f t="shared" si="281"/>
        <v xml:space="preserve">Reistijdmeting op </v>
      </c>
      <c r="F197" s="74">
        <f t="shared" si="282"/>
        <v>998</v>
      </c>
      <c r="G197" s="74" t="str">
        <f t="shared" si="333"/>
        <v xml:space="preserve"> (visuele) routes: </v>
      </c>
      <c r="H197" s="62" t="e">
        <f t="shared" si="334"/>
        <v>#REF!</v>
      </c>
      <c r="I197" s="62" t="e">
        <f t="shared" si="283"/>
        <v>#REF!</v>
      </c>
      <c r="J197" s="62"/>
      <c r="K197" s="64" t="e">
        <f t="shared" si="284"/>
        <v>#REF!</v>
      </c>
      <c r="L197" s="64" t="e">
        <f t="shared" si="285"/>
        <v>#REF!</v>
      </c>
      <c r="M197" s="64" t="str">
        <f t="shared" si="335"/>
        <v xml:space="preserve"> + </v>
      </c>
      <c r="N197" s="62" t="e">
        <f t="shared" si="286"/>
        <v>#REF!</v>
      </c>
      <c r="O197" s="62" t="e">
        <f t="shared" si="287"/>
        <v>#REF!</v>
      </c>
      <c r="P197" s="62" t="str">
        <f>IF((COUNTBLANK(O197)+COUNTBLANK(L197))=0," + ","")</f>
        <v xml:space="preserve"> + </v>
      </c>
      <c r="Q197" s="64" t="e">
        <f t="shared" si="288"/>
        <v>#REF!</v>
      </c>
      <c r="R197" s="64" t="e">
        <f t="shared" si="289"/>
        <v>#REF!</v>
      </c>
      <c r="S197" s="64" t="str">
        <f t="shared" si="249"/>
        <v xml:space="preserve"> + </v>
      </c>
      <c r="T197" s="62" t="e">
        <f t="shared" si="290"/>
        <v>#REF!</v>
      </c>
      <c r="U197" s="62" t="e">
        <f t="shared" si="291"/>
        <v>#REF!</v>
      </c>
      <c r="V197" s="62" t="str">
        <f t="shared" si="292"/>
        <v xml:space="preserve"> + </v>
      </c>
      <c r="W197" s="64" t="e">
        <f t="shared" si="293"/>
        <v>#REF!</v>
      </c>
      <c r="X197" s="64" t="e">
        <f t="shared" si="294"/>
        <v>#REF!</v>
      </c>
      <c r="Y197" s="64" t="str">
        <f t="shared" si="250"/>
        <v xml:space="preserve"> + </v>
      </c>
      <c r="Z197" s="62" t="e">
        <f t="shared" si="295"/>
        <v>#REF!</v>
      </c>
      <c r="AA197" s="62" t="e">
        <f t="shared" si="296"/>
        <v>#REF!</v>
      </c>
      <c r="AB197" s="62" t="str">
        <f t="shared" si="297"/>
        <v xml:space="preserve"> + </v>
      </c>
      <c r="AC197" s="64" t="e">
        <f t="shared" si="298"/>
        <v>#REF!</v>
      </c>
      <c r="AD197" s="64" t="e">
        <f t="shared" si="299"/>
        <v>#REF!</v>
      </c>
      <c r="AE197" s="64" t="str">
        <f t="shared" si="251"/>
        <v xml:space="preserve"> + </v>
      </c>
      <c r="AF197" s="62" t="e">
        <f t="shared" si="300"/>
        <v>#REF!</v>
      </c>
      <c r="AG197" s="62" t="e">
        <f t="shared" si="301"/>
        <v>#REF!</v>
      </c>
      <c r="AH197" s="62" t="str">
        <f t="shared" si="302"/>
        <v xml:space="preserve"> + </v>
      </c>
      <c r="AI197" s="64" t="e">
        <f t="shared" si="303"/>
        <v>#REF!</v>
      </c>
      <c r="AJ197" s="64" t="e">
        <f t="shared" si="304"/>
        <v>#REF!</v>
      </c>
      <c r="AK197" s="64" t="str">
        <f t="shared" si="252"/>
        <v xml:space="preserve"> + </v>
      </c>
      <c r="AL197" s="62" t="e">
        <f t="shared" si="305"/>
        <v>#REF!</v>
      </c>
      <c r="AM197" s="62" t="e">
        <f t="shared" si="306"/>
        <v>#REF!</v>
      </c>
      <c r="AN197" s="62" t="str">
        <f t="shared" si="307"/>
        <v xml:space="preserve"> + </v>
      </c>
      <c r="AO197" s="64" t="e">
        <f t="shared" si="308"/>
        <v>#REF!</v>
      </c>
      <c r="AP197" s="64" t="e">
        <f t="shared" si="309"/>
        <v>#REF!</v>
      </c>
      <c r="AQ197" s="64" t="str">
        <f t="shared" si="253"/>
        <v xml:space="preserve"> + </v>
      </c>
      <c r="AR197" s="62" t="e">
        <f t="shared" si="310"/>
        <v>#REF!</v>
      </c>
      <c r="AS197" s="62" t="e">
        <f t="shared" si="311"/>
        <v>#REF!</v>
      </c>
      <c r="AT197" s="62" t="str">
        <f t="shared" si="312"/>
        <v xml:space="preserve"> + </v>
      </c>
      <c r="AU197" s="64" t="e">
        <f t="shared" si="313"/>
        <v>#REF!</v>
      </c>
      <c r="AV197" s="64" t="e">
        <f t="shared" si="314"/>
        <v>#REF!</v>
      </c>
      <c r="AW197" s="64" t="str">
        <f t="shared" si="254"/>
        <v xml:space="preserve"> + </v>
      </c>
      <c r="AX197" s="62" t="e">
        <f t="shared" si="315"/>
        <v>#REF!</v>
      </c>
      <c r="AY197" s="62" t="e">
        <f t="shared" si="316"/>
        <v>#REF!</v>
      </c>
      <c r="AZ197" s="62" t="str">
        <f t="shared" si="317"/>
        <v xml:space="preserve"> + </v>
      </c>
      <c r="BA197" s="64" t="e">
        <f t="shared" si="318"/>
        <v>#REF!</v>
      </c>
      <c r="BB197" s="64" t="e">
        <f t="shared" si="319"/>
        <v>#REF!</v>
      </c>
      <c r="BC197" s="64" t="str">
        <f t="shared" si="255"/>
        <v xml:space="preserve"> + </v>
      </c>
      <c r="BD197" s="62" t="e">
        <f t="shared" si="320"/>
        <v>#REF!</v>
      </c>
      <c r="BE197" s="62" t="e">
        <f t="shared" si="321"/>
        <v>#REF!</v>
      </c>
      <c r="BF197" s="62" t="str">
        <f t="shared" si="322"/>
        <v xml:space="preserve"> + </v>
      </c>
      <c r="BG197" s="64" t="e">
        <f t="shared" si="323"/>
        <v>#REF!</v>
      </c>
      <c r="BH197" s="64" t="e">
        <f t="shared" si="324"/>
        <v>#REF!</v>
      </c>
      <c r="BI197" s="64" t="str">
        <f t="shared" si="256"/>
        <v xml:space="preserve"> + </v>
      </c>
      <c r="BJ197" s="62" t="e">
        <f t="shared" si="325"/>
        <v>#REF!</v>
      </c>
      <c r="BK197" s="62" t="e">
        <f t="shared" si="326"/>
        <v>#REF!</v>
      </c>
      <c r="BL197" s="62" t="str">
        <f t="shared" si="327"/>
        <v xml:space="preserve"> + </v>
      </c>
      <c r="BM197" s="64" t="e">
        <f t="shared" si="328"/>
        <v>#REF!</v>
      </c>
      <c r="BN197" s="64" t="e">
        <f t="shared" si="329"/>
        <v>#REF!</v>
      </c>
      <c r="BO197" s="64" t="str">
        <f t="shared" si="336"/>
        <v xml:space="preserve"> + </v>
      </c>
      <c r="BQ197" s="59">
        <v>197.1</v>
      </c>
      <c r="BR197" s="80" t="e">
        <f>IF($CA$2="ja",IF(#REF!="Visueel",#REF!,"data"),#REF!)</f>
        <v>#REF!</v>
      </c>
      <c r="BS197" s="59" t="e">
        <f>#REF!</f>
        <v>#REF!</v>
      </c>
      <c r="BT197" s="56">
        <f t="shared" ref="BT197:BT260" si="337">BT195+1</f>
        <v>99.1</v>
      </c>
      <c r="BU197" s="57" t="e">
        <f t="shared" si="279"/>
        <v>#REF!</v>
      </c>
      <c r="BV197" s="56">
        <f>COUNTIF(BU197:BU998,BU197)</f>
        <v>802</v>
      </c>
      <c r="BW197" s="57" t="e">
        <f t="shared" si="257"/>
        <v>#REF!</v>
      </c>
      <c r="BX197" s="57" t="e">
        <f t="shared" si="280"/>
        <v>#REF!</v>
      </c>
    </row>
    <row r="198" spans="1:76" x14ac:dyDescent="0.2">
      <c r="A198" s="73" t="e">
        <f>'124'!#REF!</f>
        <v>#REF!</v>
      </c>
      <c r="B198" s="71" t="e">
        <f t="shared" si="330"/>
        <v>#REF!</v>
      </c>
      <c r="C198" s="74" t="e">
        <f t="shared" si="331"/>
        <v>#REF!</v>
      </c>
      <c r="D198" s="74" t="e">
        <f t="shared" si="332"/>
        <v>#REF!</v>
      </c>
      <c r="E198" s="74" t="str">
        <f t="shared" si="281"/>
        <v xml:space="preserve">Reistijdmeting op </v>
      </c>
      <c r="F198" s="74">
        <f t="shared" si="282"/>
        <v>998</v>
      </c>
      <c r="G198" s="74" t="str">
        <f t="shared" si="333"/>
        <v xml:space="preserve"> (visuele) routes: </v>
      </c>
      <c r="H198" s="62" t="e">
        <f t="shared" si="334"/>
        <v>#REF!</v>
      </c>
      <c r="I198" s="62" t="e">
        <f t="shared" si="283"/>
        <v>#REF!</v>
      </c>
      <c r="J198" s="62"/>
      <c r="K198" s="64" t="e">
        <f t="shared" si="284"/>
        <v>#REF!</v>
      </c>
      <c r="L198" s="64" t="e">
        <f t="shared" si="285"/>
        <v>#REF!</v>
      </c>
      <c r="M198" s="64" t="str">
        <f t="shared" si="335"/>
        <v xml:space="preserve"> + </v>
      </c>
      <c r="N198" s="62" t="e">
        <f t="shared" si="286"/>
        <v>#REF!</v>
      </c>
      <c r="O198" s="62" t="e">
        <f t="shared" si="287"/>
        <v>#REF!</v>
      </c>
      <c r="P198" s="62" t="str">
        <f>IF((COUNTBLANK(O198)+COUNTBLANK(L198))=0," + ","")</f>
        <v xml:space="preserve"> + </v>
      </c>
      <c r="Q198" s="64" t="e">
        <f t="shared" si="288"/>
        <v>#REF!</v>
      </c>
      <c r="R198" s="64" t="e">
        <f t="shared" si="289"/>
        <v>#REF!</v>
      </c>
      <c r="S198" s="64" t="str">
        <f t="shared" si="249"/>
        <v xml:space="preserve"> + </v>
      </c>
      <c r="T198" s="62" t="e">
        <f t="shared" si="290"/>
        <v>#REF!</v>
      </c>
      <c r="U198" s="62" t="e">
        <f t="shared" si="291"/>
        <v>#REF!</v>
      </c>
      <c r="V198" s="62" t="str">
        <f t="shared" si="292"/>
        <v xml:space="preserve"> + </v>
      </c>
      <c r="W198" s="64" t="e">
        <f t="shared" si="293"/>
        <v>#REF!</v>
      </c>
      <c r="X198" s="64" t="e">
        <f t="shared" si="294"/>
        <v>#REF!</v>
      </c>
      <c r="Y198" s="64" t="str">
        <f t="shared" si="250"/>
        <v xml:space="preserve"> + </v>
      </c>
      <c r="Z198" s="62" t="e">
        <f t="shared" si="295"/>
        <v>#REF!</v>
      </c>
      <c r="AA198" s="62" t="e">
        <f t="shared" si="296"/>
        <v>#REF!</v>
      </c>
      <c r="AB198" s="62" t="str">
        <f t="shared" si="297"/>
        <v xml:space="preserve"> + </v>
      </c>
      <c r="AC198" s="64" t="e">
        <f t="shared" si="298"/>
        <v>#REF!</v>
      </c>
      <c r="AD198" s="64" t="e">
        <f t="shared" si="299"/>
        <v>#REF!</v>
      </c>
      <c r="AE198" s="64" t="str">
        <f t="shared" si="251"/>
        <v xml:space="preserve"> + </v>
      </c>
      <c r="AF198" s="62" t="e">
        <f t="shared" si="300"/>
        <v>#REF!</v>
      </c>
      <c r="AG198" s="62" t="e">
        <f t="shared" si="301"/>
        <v>#REF!</v>
      </c>
      <c r="AH198" s="62" t="str">
        <f t="shared" si="302"/>
        <v xml:space="preserve"> + </v>
      </c>
      <c r="AI198" s="64" t="e">
        <f t="shared" si="303"/>
        <v>#REF!</v>
      </c>
      <c r="AJ198" s="64" t="e">
        <f t="shared" si="304"/>
        <v>#REF!</v>
      </c>
      <c r="AK198" s="64" t="str">
        <f t="shared" si="252"/>
        <v xml:space="preserve"> + </v>
      </c>
      <c r="AL198" s="62" t="e">
        <f t="shared" si="305"/>
        <v>#REF!</v>
      </c>
      <c r="AM198" s="62" t="e">
        <f t="shared" si="306"/>
        <v>#REF!</v>
      </c>
      <c r="AN198" s="62" t="str">
        <f t="shared" si="307"/>
        <v xml:space="preserve"> + </v>
      </c>
      <c r="AO198" s="64" t="e">
        <f t="shared" si="308"/>
        <v>#REF!</v>
      </c>
      <c r="AP198" s="64" t="e">
        <f t="shared" si="309"/>
        <v>#REF!</v>
      </c>
      <c r="AQ198" s="64" t="str">
        <f t="shared" si="253"/>
        <v xml:space="preserve"> + </v>
      </c>
      <c r="AR198" s="62" t="e">
        <f t="shared" si="310"/>
        <v>#REF!</v>
      </c>
      <c r="AS198" s="62" t="e">
        <f t="shared" si="311"/>
        <v>#REF!</v>
      </c>
      <c r="AT198" s="62" t="str">
        <f t="shared" si="312"/>
        <v xml:space="preserve"> + </v>
      </c>
      <c r="AU198" s="64" t="e">
        <f t="shared" si="313"/>
        <v>#REF!</v>
      </c>
      <c r="AV198" s="64" t="e">
        <f t="shared" si="314"/>
        <v>#REF!</v>
      </c>
      <c r="AW198" s="64" t="str">
        <f t="shared" si="254"/>
        <v xml:space="preserve"> + </v>
      </c>
      <c r="AX198" s="62" t="e">
        <f t="shared" si="315"/>
        <v>#REF!</v>
      </c>
      <c r="AY198" s="62" t="e">
        <f t="shared" si="316"/>
        <v>#REF!</v>
      </c>
      <c r="AZ198" s="62" t="str">
        <f t="shared" si="317"/>
        <v xml:space="preserve"> + </v>
      </c>
      <c r="BA198" s="64" t="e">
        <f t="shared" si="318"/>
        <v>#REF!</v>
      </c>
      <c r="BB198" s="64" t="e">
        <f t="shared" si="319"/>
        <v>#REF!</v>
      </c>
      <c r="BC198" s="64" t="str">
        <f t="shared" si="255"/>
        <v xml:space="preserve"> + </v>
      </c>
      <c r="BD198" s="62" t="e">
        <f t="shared" si="320"/>
        <v>#REF!</v>
      </c>
      <c r="BE198" s="62" t="e">
        <f t="shared" si="321"/>
        <v>#REF!</v>
      </c>
      <c r="BF198" s="62" t="str">
        <f t="shared" si="322"/>
        <v xml:space="preserve"> + </v>
      </c>
      <c r="BG198" s="64" t="e">
        <f t="shared" si="323"/>
        <v>#REF!</v>
      </c>
      <c r="BH198" s="64" t="e">
        <f t="shared" si="324"/>
        <v>#REF!</v>
      </c>
      <c r="BI198" s="64" t="str">
        <f t="shared" si="256"/>
        <v xml:space="preserve"> + </v>
      </c>
      <c r="BJ198" s="62" t="e">
        <f t="shared" si="325"/>
        <v>#REF!</v>
      </c>
      <c r="BK198" s="62" t="e">
        <f t="shared" si="326"/>
        <v>#REF!</v>
      </c>
      <c r="BL198" s="62" t="str">
        <f t="shared" si="327"/>
        <v xml:space="preserve"> + </v>
      </c>
      <c r="BM198" s="64" t="e">
        <f t="shared" si="328"/>
        <v>#REF!</v>
      </c>
      <c r="BN198" s="64" t="e">
        <f t="shared" si="329"/>
        <v>#REF!</v>
      </c>
      <c r="BO198" s="64" t="str">
        <f t="shared" si="336"/>
        <v xml:space="preserve"> + </v>
      </c>
      <c r="BQ198" s="59">
        <v>198.1</v>
      </c>
      <c r="BR198" s="80" t="e">
        <f>IF($CA$2="ja",IF(#REF!="Visueel",#REF!,"data"),#REF!)</f>
        <v>#REF!</v>
      </c>
      <c r="BS198" s="59" t="e">
        <f>#REF!</f>
        <v>#REF!</v>
      </c>
      <c r="BT198" s="56">
        <f t="shared" si="337"/>
        <v>99.2</v>
      </c>
      <c r="BU198" s="57" t="e">
        <f t="shared" si="279"/>
        <v>#REF!</v>
      </c>
      <c r="BV198" s="56">
        <f>COUNTIF(BU198:BU998,BU198)</f>
        <v>801</v>
      </c>
      <c r="BW198" s="57" t="e">
        <f t="shared" si="257"/>
        <v>#REF!</v>
      </c>
      <c r="BX198" s="57" t="e">
        <f t="shared" si="280"/>
        <v>#REF!</v>
      </c>
    </row>
    <row r="199" spans="1:76" x14ac:dyDescent="0.2">
      <c r="A199" s="73" t="e">
        <f>'124'!#REF!</f>
        <v>#REF!</v>
      </c>
      <c r="B199" s="71" t="e">
        <f t="shared" si="330"/>
        <v>#REF!</v>
      </c>
      <c r="C199" s="74" t="e">
        <f t="shared" si="331"/>
        <v>#REF!</v>
      </c>
      <c r="D199" s="74" t="e">
        <f t="shared" si="332"/>
        <v>#REF!</v>
      </c>
      <c r="E199" s="74" t="str">
        <f t="shared" si="281"/>
        <v xml:space="preserve">Reistijdmeting op </v>
      </c>
      <c r="F199" s="74">
        <f t="shared" si="282"/>
        <v>998</v>
      </c>
      <c r="G199" s="74" t="str">
        <f t="shared" si="333"/>
        <v xml:space="preserve"> (visuele) routes: </v>
      </c>
      <c r="H199" s="62" t="e">
        <f t="shared" si="334"/>
        <v>#REF!</v>
      </c>
      <c r="I199" s="62" t="e">
        <f t="shared" si="283"/>
        <v>#REF!</v>
      </c>
      <c r="J199" s="62"/>
      <c r="K199" s="64" t="e">
        <f t="shared" si="284"/>
        <v>#REF!</v>
      </c>
      <c r="L199" s="64" t="e">
        <f t="shared" si="285"/>
        <v>#REF!</v>
      </c>
      <c r="M199" s="64" t="str">
        <f t="shared" si="335"/>
        <v xml:space="preserve"> + </v>
      </c>
      <c r="N199" s="62" t="e">
        <f t="shared" si="286"/>
        <v>#REF!</v>
      </c>
      <c r="O199" s="62" t="e">
        <f t="shared" si="287"/>
        <v>#REF!</v>
      </c>
      <c r="P199" s="62" t="str">
        <f>IF((COUNTBLANK(O199)+COUNTBLANK(L199))=0," + ","")</f>
        <v xml:space="preserve"> + </v>
      </c>
      <c r="Q199" s="64" t="e">
        <f t="shared" si="288"/>
        <v>#REF!</v>
      </c>
      <c r="R199" s="64" t="e">
        <f t="shared" si="289"/>
        <v>#REF!</v>
      </c>
      <c r="S199" s="64" t="str">
        <f t="shared" si="249"/>
        <v xml:space="preserve"> + </v>
      </c>
      <c r="T199" s="62" t="e">
        <f t="shared" si="290"/>
        <v>#REF!</v>
      </c>
      <c r="U199" s="62" t="e">
        <f t="shared" si="291"/>
        <v>#REF!</v>
      </c>
      <c r="V199" s="62" t="str">
        <f t="shared" si="292"/>
        <v xml:space="preserve"> + </v>
      </c>
      <c r="W199" s="64" t="e">
        <f t="shared" si="293"/>
        <v>#REF!</v>
      </c>
      <c r="X199" s="64" t="e">
        <f t="shared" si="294"/>
        <v>#REF!</v>
      </c>
      <c r="Y199" s="64" t="str">
        <f t="shared" si="250"/>
        <v xml:space="preserve"> + </v>
      </c>
      <c r="Z199" s="62" t="e">
        <f t="shared" si="295"/>
        <v>#REF!</v>
      </c>
      <c r="AA199" s="62" t="e">
        <f t="shared" si="296"/>
        <v>#REF!</v>
      </c>
      <c r="AB199" s="62" t="str">
        <f t="shared" si="297"/>
        <v xml:space="preserve"> + </v>
      </c>
      <c r="AC199" s="64" t="e">
        <f t="shared" si="298"/>
        <v>#REF!</v>
      </c>
      <c r="AD199" s="64" t="e">
        <f t="shared" si="299"/>
        <v>#REF!</v>
      </c>
      <c r="AE199" s="64" t="str">
        <f t="shared" si="251"/>
        <v xml:space="preserve"> + </v>
      </c>
      <c r="AF199" s="62" t="e">
        <f t="shared" si="300"/>
        <v>#REF!</v>
      </c>
      <c r="AG199" s="62" t="e">
        <f t="shared" si="301"/>
        <v>#REF!</v>
      </c>
      <c r="AH199" s="62" t="str">
        <f t="shared" si="302"/>
        <v xml:space="preserve"> + </v>
      </c>
      <c r="AI199" s="64" t="e">
        <f t="shared" si="303"/>
        <v>#REF!</v>
      </c>
      <c r="AJ199" s="64" t="e">
        <f t="shared" si="304"/>
        <v>#REF!</v>
      </c>
      <c r="AK199" s="64" t="str">
        <f t="shared" si="252"/>
        <v xml:space="preserve"> + </v>
      </c>
      <c r="AL199" s="62" t="e">
        <f t="shared" si="305"/>
        <v>#REF!</v>
      </c>
      <c r="AM199" s="62" t="e">
        <f t="shared" si="306"/>
        <v>#REF!</v>
      </c>
      <c r="AN199" s="62" t="str">
        <f t="shared" si="307"/>
        <v xml:space="preserve"> + </v>
      </c>
      <c r="AO199" s="64" t="e">
        <f t="shared" si="308"/>
        <v>#REF!</v>
      </c>
      <c r="AP199" s="64" t="e">
        <f t="shared" si="309"/>
        <v>#REF!</v>
      </c>
      <c r="AQ199" s="64" t="str">
        <f t="shared" si="253"/>
        <v xml:space="preserve"> + </v>
      </c>
      <c r="AR199" s="62" t="e">
        <f t="shared" si="310"/>
        <v>#REF!</v>
      </c>
      <c r="AS199" s="62" t="e">
        <f t="shared" si="311"/>
        <v>#REF!</v>
      </c>
      <c r="AT199" s="62" t="str">
        <f t="shared" si="312"/>
        <v xml:space="preserve"> + </v>
      </c>
      <c r="AU199" s="64" t="e">
        <f t="shared" si="313"/>
        <v>#REF!</v>
      </c>
      <c r="AV199" s="64" t="e">
        <f t="shared" si="314"/>
        <v>#REF!</v>
      </c>
      <c r="AW199" s="64" t="str">
        <f t="shared" si="254"/>
        <v xml:space="preserve"> + </v>
      </c>
      <c r="AX199" s="62" t="e">
        <f t="shared" si="315"/>
        <v>#REF!</v>
      </c>
      <c r="AY199" s="62" t="e">
        <f t="shared" si="316"/>
        <v>#REF!</v>
      </c>
      <c r="AZ199" s="62" t="str">
        <f t="shared" si="317"/>
        <v xml:space="preserve"> + </v>
      </c>
      <c r="BA199" s="64" t="e">
        <f t="shared" si="318"/>
        <v>#REF!</v>
      </c>
      <c r="BB199" s="64" t="e">
        <f t="shared" si="319"/>
        <v>#REF!</v>
      </c>
      <c r="BC199" s="64" t="str">
        <f t="shared" si="255"/>
        <v xml:space="preserve"> + </v>
      </c>
      <c r="BD199" s="62" t="e">
        <f t="shared" si="320"/>
        <v>#REF!</v>
      </c>
      <c r="BE199" s="62" t="e">
        <f t="shared" si="321"/>
        <v>#REF!</v>
      </c>
      <c r="BF199" s="62" t="str">
        <f t="shared" si="322"/>
        <v xml:space="preserve"> + </v>
      </c>
      <c r="BG199" s="64" t="e">
        <f t="shared" si="323"/>
        <v>#REF!</v>
      </c>
      <c r="BH199" s="64" t="e">
        <f t="shared" si="324"/>
        <v>#REF!</v>
      </c>
      <c r="BI199" s="64" t="str">
        <f t="shared" si="256"/>
        <v xml:space="preserve"> + </v>
      </c>
      <c r="BJ199" s="62" t="e">
        <f t="shared" si="325"/>
        <v>#REF!</v>
      </c>
      <c r="BK199" s="62" t="e">
        <f t="shared" si="326"/>
        <v>#REF!</v>
      </c>
      <c r="BL199" s="62" t="str">
        <f t="shared" si="327"/>
        <v xml:space="preserve"> + </v>
      </c>
      <c r="BM199" s="64" t="e">
        <f t="shared" si="328"/>
        <v>#REF!</v>
      </c>
      <c r="BN199" s="64" t="e">
        <f t="shared" si="329"/>
        <v>#REF!</v>
      </c>
      <c r="BO199" s="64" t="str">
        <f t="shared" si="336"/>
        <v xml:space="preserve"> + </v>
      </c>
      <c r="BQ199" s="59">
        <v>199.1</v>
      </c>
      <c r="BR199" s="80" t="e">
        <f>IF($CA$2="ja",IF(#REF!="Visueel",#REF!,"data"),#REF!)</f>
        <v>#REF!</v>
      </c>
      <c r="BS199" s="59" t="e">
        <f>#REF!</f>
        <v>#REF!</v>
      </c>
      <c r="BT199" s="56">
        <f t="shared" si="337"/>
        <v>100.1</v>
      </c>
      <c r="BU199" s="57" t="e">
        <f t="shared" si="279"/>
        <v>#REF!</v>
      </c>
      <c r="BV199" s="56">
        <f>COUNTIF(BU199:BU998,BU199)</f>
        <v>800</v>
      </c>
      <c r="BW199" s="57" t="e">
        <f t="shared" si="257"/>
        <v>#REF!</v>
      </c>
      <c r="BX199" s="57" t="e">
        <f t="shared" si="280"/>
        <v>#REF!</v>
      </c>
    </row>
    <row r="200" spans="1:76" x14ac:dyDescent="0.2">
      <c r="A200" s="73" t="e">
        <f>'124'!#REF!</f>
        <v>#REF!</v>
      </c>
      <c r="B200" s="71" t="e">
        <f t="shared" si="330"/>
        <v>#REF!</v>
      </c>
      <c r="C200" s="74" t="e">
        <f t="shared" si="331"/>
        <v>#REF!</v>
      </c>
      <c r="D200" s="74" t="e">
        <f t="shared" si="332"/>
        <v>#REF!</v>
      </c>
      <c r="E200" s="74" t="str">
        <f t="shared" si="281"/>
        <v xml:space="preserve">Reistijdmeting op </v>
      </c>
      <c r="F200" s="74">
        <f t="shared" si="282"/>
        <v>998</v>
      </c>
      <c r="G200" s="74" t="str">
        <f t="shared" si="333"/>
        <v xml:space="preserve"> (visuele) routes: </v>
      </c>
      <c r="H200" s="62" t="e">
        <f t="shared" si="334"/>
        <v>#REF!</v>
      </c>
      <c r="I200" s="62" t="e">
        <f t="shared" si="283"/>
        <v>#REF!</v>
      </c>
      <c r="J200" s="62"/>
      <c r="K200" s="64" t="e">
        <f t="shared" si="284"/>
        <v>#REF!</v>
      </c>
      <c r="L200" s="64" t="e">
        <f t="shared" si="285"/>
        <v>#REF!</v>
      </c>
      <c r="M200" s="64" t="str">
        <f t="shared" si="335"/>
        <v xml:space="preserve"> + </v>
      </c>
      <c r="N200" s="62" t="e">
        <f t="shared" si="286"/>
        <v>#REF!</v>
      </c>
      <c r="O200" s="62" t="e">
        <f t="shared" si="287"/>
        <v>#REF!</v>
      </c>
      <c r="P200" s="62" t="str">
        <f>IF((COUNTBLANK(O200)+COUNTBLANK(L200))=0," + ","")</f>
        <v xml:space="preserve"> + </v>
      </c>
      <c r="Q200" s="64" t="e">
        <f t="shared" si="288"/>
        <v>#REF!</v>
      </c>
      <c r="R200" s="64" t="e">
        <f t="shared" si="289"/>
        <v>#REF!</v>
      </c>
      <c r="S200" s="64" t="str">
        <f t="shared" si="249"/>
        <v xml:space="preserve"> + </v>
      </c>
      <c r="T200" s="62" t="e">
        <f t="shared" si="290"/>
        <v>#REF!</v>
      </c>
      <c r="U200" s="62" t="e">
        <f t="shared" si="291"/>
        <v>#REF!</v>
      </c>
      <c r="V200" s="62" t="str">
        <f t="shared" si="292"/>
        <v xml:space="preserve"> + </v>
      </c>
      <c r="W200" s="64" t="e">
        <f t="shared" si="293"/>
        <v>#REF!</v>
      </c>
      <c r="X200" s="64" t="e">
        <f t="shared" si="294"/>
        <v>#REF!</v>
      </c>
      <c r="Y200" s="64" t="str">
        <f t="shared" si="250"/>
        <v xml:space="preserve"> + </v>
      </c>
      <c r="Z200" s="62" t="e">
        <f t="shared" si="295"/>
        <v>#REF!</v>
      </c>
      <c r="AA200" s="62" t="e">
        <f t="shared" si="296"/>
        <v>#REF!</v>
      </c>
      <c r="AB200" s="62" t="str">
        <f t="shared" si="297"/>
        <v xml:space="preserve"> + </v>
      </c>
      <c r="AC200" s="64" t="e">
        <f t="shared" si="298"/>
        <v>#REF!</v>
      </c>
      <c r="AD200" s="64" t="e">
        <f t="shared" si="299"/>
        <v>#REF!</v>
      </c>
      <c r="AE200" s="64" t="str">
        <f t="shared" si="251"/>
        <v xml:space="preserve"> + </v>
      </c>
      <c r="AF200" s="62" t="e">
        <f t="shared" si="300"/>
        <v>#REF!</v>
      </c>
      <c r="AG200" s="62" t="e">
        <f t="shared" si="301"/>
        <v>#REF!</v>
      </c>
      <c r="AH200" s="62" t="str">
        <f t="shared" si="302"/>
        <v xml:space="preserve"> + </v>
      </c>
      <c r="AI200" s="64" t="e">
        <f t="shared" si="303"/>
        <v>#REF!</v>
      </c>
      <c r="AJ200" s="64" t="e">
        <f t="shared" si="304"/>
        <v>#REF!</v>
      </c>
      <c r="AK200" s="64" t="str">
        <f t="shared" si="252"/>
        <v xml:space="preserve"> + </v>
      </c>
      <c r="AL200" s="62" t="e">
        <f t="shared" si="305"/>
        <v>#REF!</v>
      </c>
      <c r="AM200" s="62" t="e">
        <f t="shared" si="306"/>
        <v>#REF!</v>
      </c>
      <c r="AN200" s="62" t="str">
        <f t="shared" si="307"/>
        <v xml:space="preserve"> + </v>
      </c>
      <c r="AO200" s="64" t="e">
        <f t="shared" si="308"/>
        <v>#REF!</v>
      </c>
      <c r="AP200" s="64" t="e">
        <f t="shared" si="309"/>
        <v>#REF!</v>
      </c>
      <c r="AQ200" s="64" t="str">
        <f t="shared" si="253"/>
        <v xml:space="preserve"> + </v>
      </c>
      <c r="AR200" s="62" t="e">
        <f t="shared" si="310"/>
        <v>#REF!</v>
      </c>
      <c r="AS200" s="62" t="e">
        <f t="shared" si="311"/>
        <v>#REF!</v>
      </c>
      <c r="AT200" s="62" t="str">
        <f t="shared" si="312"/>
        <v xml:space="preserve"> + </v>
      </c>
      <c r="AU200" s="64" t="e">
        <f t="shared" si="313"/>
        <v>#REF!</v>
      </c>
      <c r="AV200" s="64" t="e">
        <f t="shared" si="314"/>
        <v>#REF!</v>
      </c>
      <c r="AW200" s="64" t="str">
        <f t="shared" si="254"/>
        <v xml:space="preserve"> + </v>
      </c>
      <c r="AX200" s="62" t="e">
        <f t="shared" si="315"/>
        <v>#REF!</v>
      </c>
      <c r="AY200" s="62" t="e">
        <f t="shared" si="316"/>
        <v>#REF!</v>
      </c>
      <c r="AZ200" s="62" t="str">
        <f t="shared" si="317"/>
        <v xml:space="preserve"> + </v>
      </c>
      <c r="BA200" s="64" t="e">
        <f t="shared" si="318"/>
        <v>#REF!</v>
      </c>
      <c r="BB200" s="64" t="e">
        <f t="shared" si="319"/>
        <v>#REF!</v>
      </c>
      <c r="BC200" s="64" t="str">
        <f t="shared" si="255"/>
        <v xml:space="preserve"> + </v>
      </c>
      <c r="BD200" s="62" t="e">
        <f t="shared" si="320"/>
        <v>#REF!</v>
      </c>
      <c r="BE200" s="62" t="e">
        <f t="shared" si="321"/>
        <v>#REF!</v>
      </c>
      <c r="BF200" s="62" t="str">
        <f t="shared" si="322"/>
        <v xml:space="preserve"> + </v>
      </c>
      <c r="BG200" s="64" t="e">
        <f t="shared" si="323"/>
        <v>#REF!</v>
      </c>
      <c r="BH200" s="64" t="e">
        <f t="shared" si="324"/>
        <v>#REF!</v>
      </c>
      <c r="BI200" s="64" t="str">
        <f t="shared" si="256"/>
        <v xml:space="preserve"> + </v>
      </c>
      <c r="BJ200" s="62" t="e">
        <f t="shared" si="325"/>
        <v>#REF!</v>
      </c>
      <c r="BK200" s="62" t="e">
        <f t="shared" si="326"/>
        <v>#REF!</v>
      </c>
      <c r="BL200" s="62" t="str">
        <f t="shared" si="327"/>
        <v xml:space="preserve"> + </v>
      </c>
      <c r="BM200" s="64" t="e">
        <f t="shared" si="328"/>
        <v>#REF!</v>
      </c>
      <c r="BN200" s="64" t="e">
        <f t="shared" si="329"/>
        <v>#REF!</v>
      </c>
      <c r="BO200" s="64" t="str">
        <f t="shared" si="336"/>
        <v xml:space="preserve"> + </v>
      </c>
      <c r="BQ200" s="59">
        <v>200.1</v>
      </c>
      <c r="BR200" s="80" t="e">
        <f>IF($CA$2="ja",IF(#REF!="Visueel",#REF!,"data"),#REF!)</f>
        <v>#REF!</v>
      </c>
      <c r="BS200" s="59" t="e">
        <f>#REF!</f>
        <v>#REF!</v>
      </c>
      <c r="BT200" s="56">
        <f t="shared" si="337"/>
        <v>100.2</v>
      </c>
      <c r="BU200" s="57" t="e">
        <f t="shared" si="279"/>
        <v>#REF!</v>
      </c>
      <c r="BV200" s="56">
        <f>COUNTIF(BU200:BU998,BU200)</f>
        <v>799</v>
      </c>
      <c r="BW200" s="57" t="e">
        <f t="shared" si="257"/>
        <v>#REF!</v>
      </c>
      <c r="BX200" s="57" t="e">
        <f t="shared" si="280"/>
        <v>#REF!</v>
      </c>
    </row>
    <row r="201" spans="1:76" x14ac:dyDescent="0.2">
      <c r="A201" s="66"/>
      <c r="B201" s="67"/>
      <c r="C201" s="67"/>
      <c r="D201" s="67"/>
      <c r="E201" s="67"/>
      <c r="F201" s="67"/>
      <c r="G201" s="67"/>
      <c r="H201" s="68"/>
      <c r="I201" s="68"/>
      <c r="J201" s="68"/>
      <c r="K201" s="69"/>
      <c r="L201" s="69"/>
      <c r="M201" s="69"/>
      <c r="N201" s="68"/>
      <c r="O201" s="68"/>
      <c r="P201" s="68"/>
      <c r="Q201" s="69"/>
      <c r="R201" s="69"/>
      <c r="S201" s="69"/>
      <c r="T201" s="68"/>
      <c r="U201" s="68"/>
      <c r="V201" s="68"/>
      <c r="W201" s="69"/>
      <c r="X201" s="69"/>
      <c r="Y201" s="69"/>
      <c r="Z201" s="68"/>
      <c r="AA201" s="68"/>
      <c r="AB201" s="68"/>
      <c r="AC201" s="69"/>
      <c r="AD201" s="69"/>
      <c r="AE201" s="69"/>
      <c r="AF201" s="68"/>
      <c r="AG201" s="68"/>
      <c r="AH201" s="68"/>
      <c r="AI201" s="69"/>
      <c r="AJ201" s="69"/>
      <c r="AK201" s="69"/>
      <c r="AL201" s="68"/>
      <c r="AM201" s="68"/>
      <c r="AN201" s="68"/>
      <c r="AO201" s="69"/>
      <c r="AP201" s="69"/>
      <c r="AQ201" s="69"/>
      <c r="AR201" s="68"/>
      <c r="AS201" s="68"/>
      <c r="AT201" s="68"/>
      <c r="AU201" s="69"/>
      <c r="AV201" s="69"/>
      <c r="AW201" s="69"/>
      <c r="AX201" s="68"/>
      <c r="AY201" s="68"/>
      <c r="AZ201" s="68"/>
      <c r="BA201" s="69"/>
      <c r="BB201" s="69"/>
      <c r="BC201" s="69"/>
      <c r="BD201" s="68"/>
      <c r="BE201" s="68"/>
      <c r="BF201" s="68"/>
      <c r="BG201" s="69"/>
      <c r="BH201" s="69"/>
      <c r="BI201" s="69"/>
      <c r="BJ201" s="68"/>
      <c r="BK201" s="68"/>
      <c r="BL201" s="68"/>
      <c r="BM201" s="69"/>
      <c r="BN201" s="69"/>
      <c r="BO201" s="69"/>
      <c r="BP201" s="69"/>
      <c r="BQ201" s="59">
        <v>201.1</v>
      </c>
      <c r="BR201" s="80" t="e">
        <f>IF($CA$2="ja",IF(#REF!="Visueel",#REF!,"data"),#REF!)</f>
        <v>#REF!</v>
      </c>
      <c r="BS201" s="59" t="e">
        <f>#REF!</f>
        <v>#REF!</v>
      </c>
      <c r="BT201" s="56">
        <f t="shared" si="337"/>
        <v>101.1</v>
      </c>
      <c r="BU201" s="57" t="e">
        <f t="shared" si="279"/>
        <v>#REF!</v>
      </c>
      <c r="BV201" s="56">
        <f>COUNTIF(BU201:BU998,BU201)</f>
        <v>798</v>
      </c>
      <c r="BW201" s="57" t="e">
        <f t="shared" si="257"/>
        <v>#REF!</v>
      </c>
      <c r="BX201" s="57" t="e">
        <f t="shared" si="280"/>
        <v>#REF!</v>
      </c>
    </row>
    <row r="202" spans="1:76" x14ac:dyDescent="0.2">
      <c r="A202" s="66"/>
      <c r="B202" s="67"/>
      <c r="C202" s="67"/>
      <c r="D202" s="67"/>
      <c r="E202" s="67"/>
      <c r="F202" s="67"/>
      <c r="G202" s="67"/>
      <c r="H202" s="68"/>
      <c r="I202" s="68"/>
      <c r="J202" s="68"/>
      <c r="K202" s="69"/>
      <c r="L202" s="69"/>
      <c r="M202" s="69"/>
      <c r="N202" s="68"/>
      <c r="O202" s="68"/>
      <c r="P202" s="68"/>
      <c r="Q202" s="69"/>
      <c r="R202" s="69"/>
      <c r="S202" s="69"/>
      <c r="T202" s="68"/>
      <c r="U202" s="68"/>
      <c r="V202" s="68"/>
      <c r="W202" s="69"/>
      <c r="X202" s="69"/>
      <c r="Y202" s="69"/>
      <c r="Z202" s="68"/>
      <c r="AA202" s="68"/>
      <c r="AB202" s="68"/>
      <c r="AC202" s="69"/>
      <c r="AD202" s="69"/>
      <c r="AE202" s="69"/>
      <c r="AF202" s="68"/>
      <c r="AG202" s="68"/>
      <c r="AH202" s="68"/>
      <c r="AI202" s="69"/>
      <c r="AJ202" s="69"/>
      <c r="AK202" s="69"/>
      <c r="AL202" s="68"/>
      <c r="AM202" s="68"/>
      <c r="AN202" s="68"/>
      <c r="AO202" s="69"/>
      <c r="AP202" s="69"/>
      <c r="AQ202" s="69"/>
      <c r="AR202" s="68"/>
      <c r="AS202" s="68"/>
      <c r="AT202" s="68"/>
      <c r="AU202" s="69"/>
      <c r="AV202" s="69"/>
      <c r="AW202" s="69"/>
      <c r="AX202" s="68"/>
      <c r="AY202" s="68"/>
      <c r="AZ202" s="68"/>
      <c r="BA202" s="69"/>
      <c r="BB202" s="69"/>
      <c r="BC202" s="69"/>
      <c r="BD202" s="68"/>
      <c r="BE202" s="68"/>
      <c r="BF202" s="68"/>
      <c r="BG202" s="69"/>
      <c r="BH202" s="69"/>
      <c r="BI202" s="69"/>
      <c r="BJ202" s="68"/>
      <c r="BK202" s="68"/>
      <c r="BL202" s="68"/>
      <c r="BM202" s="69"/>
      <c r="BN202" s="69"/>
      <c r="BO202" s="69"/>
      <c r="BP202" s="69"/>
      <c r="BQ202" s="59">
        <v>202.1</v>
      </c>
      <c r="BR202" s="80" t="e">
        <f>IF($CA$2="ja",IF(#REF!="Visueel",#REF!,"data"),#REF!)</f>
        <v>#REF!</v>
      </c>
      <c r="BS202" s="59" t="e">
        <f>#REF!</f>
        <v>#REF!</v>
      </c>
      <c r="BT202" s="56">
        <f t="shared" si="337"/>
        <v>101.2</v>
      </c>
      <c r="BU202" s="57" t="e">
        <f t="shared" si="279"/>
        <v>#REF!</v>
      </c>
      <c r="BV202" s="56">
        <f>COUNTIF(BU202:BU998,BU202)</f>
        <v>797</v>
      </c>
      <c r="BW202" s="57" t="e">
        <f t="shared" si="257"/>
        <v>#REF!</v>
      </c>
      <c r="BX202" s="57" t="e">
        <f t="shared" si="280"/>
        <v>#REF!</v>
      </c>
    </row>
    <row r="203" spans="1:76" x14ac:dyDescent="0.2">
      <c r="A203" s="66"/>
      <c r="B203" s="67"/>
      <c r="C203" s="67"/>
      <c r="D203" s="67"/>
      <c r="E203" s="67"/>
      <c r="F203" s="67"/>
      <c r="G203" s="67"/>
      <c r="H203" s="68"/>
      <c r="I203" s="68"/>
      <c r="J203" s="68"/>
      <c r="K203" s="69"/>
      <c r="L203" s="69"/>
      <c r="M203" s="69"/>
      <c r="N203" s="68"/>
      <c r="O203" s="68"/>
      <c r="P203" s="68"/>
      <c r="Q203" s="69"/>
      <c r="R203" s="69"/>
      <c r="S203" s="69"/>
      <c r="T203" s="68"/>
      <c r="U203" s="68"/>
      <c r="V203" s="68"/>
      <c r="W203" s="69"/>
      <c r="X203" s="69"/>
      <c r="Y203" s="69"/>
      <c r="Z203" s="68"/>
      <c r="AA203" s="68"/>
      <c r="AB203" s="68"/>
      <c r="AC203" s="69"/>
      <c r="AD203" s="69"/>
      <c r="AE203" s="69"/>
      <c r="AF203" s="68"/>
      <c r="AG203" s="68"/>
      <c r="AH203" s="68"/>
      <c r="AI203" s="69"/>
      <c r="AJ203" s="69"/>
      <c r="AK203" s="69"/>
      <c r="AL203" s="68"/>
      <c r="AM203" s="68"/>
      <c r="AN203" s="68"/>
      <c r="AO203" s="69"/>
      <c r="AP203" s="69"/>
      <c r="AQ203" s="69"/>
      <c r="AR203" s="68"/>
      <c r="AS203" s="68"/>
      <c r="AT203" s="68"/>
      <c r="AU203" s="69"/>
      <c r="AV203" s="69"/>
      <c r="AW203" s="69"/>
      <c r="AX203" s="68"/>
      <c r="AY203" s="68"/>
      <c r="AZ203" s="68"/>
      <c r="BA203" s="69"/>
      <c r="BB203" s="69"/>
      <c r="BC203" s="69"/>
      <c r="BD203" s="68"/>
      <c r="BE203" s="68"/>
      <c r="BF203" s="68"/>
      <c r="BG203" s="69"/>
      <c r="BH203" s="69"/>
      <c r="BI203" s="69"/>
      <c r="BJ203" s="68"/>
      <c r="BK203" s="68"/>
      <c r="BL203" s="68"/>
      <c r="BM203" s="69"/>
      <c r="BN203" s="69"/>
      <c r="BO203" s="69"/>
      <c r="BP203" s="69"/>
      <c r="BQ203" s="59">
        <v>203.1</v>
      </c>
      <c r="BR203" s="80" t="e">
        <f>IF($CA$2="ja",IF(#REF!="Visueel",#REF!,"data"),#REF!)</f>
        <v>#REF!</v>
      </c>
      <c r="BS203" s="59" t="e">
        <f>#REF!</f>
        <v>#REF!</v>
      </c>
      <c r="BT203" s="56">
        <f t="shared" si="337"/>
        <v>102.1</v>
      </c>
      <c r="BU203" s="57" t="e">
        <f t="shared" si="279"/>
        <v>#REF!</v>
      </c>
      <c r="BV203" s="56">
        <f>COUNTIF(BU203:BU998,BU203)</f>
        <v>796</v>
      </c>
      <c r="BW203" s="57" t="e">
        <f t="shared" si="257"/>
        <v>#REF!</v>
      </c>
      <c r="BX203" s="57" t="e">
        <f t="shared" si="280"/>
        <v>#REF!</v>
      </c>
    </row>
    <row r="204" spans="1:76" x14ac:dyDescent="0.2">
      <c r="A204" s="75" t="s">
        <v>160</v>
      </c>
      <c r="B204" s="76" t="str">
        <f t="shared" ref="B204:B267" si="338">CONCATENATE(C204,D204)</f>
        <v>Handhaving milieuzone</v>
      </c>
      <c r="C204" s="74" t="str">
        <f t="shared" ref="C204:C267" si="339">CONCATENATE(E204,F204,G204,BN204,BO204,BK204,BL204,BH204,BI204,BE204,BF204,BB204,BC204,AY204,AZ204,AV204,AW204,AS204,AT204,AP204,AQ204,AM204,AN204)</f>
        <v>Handhaving milieuzone</v>
      </c>
      <c r="D204" s="74" t="str">
        <f t="shared" ref="D204:D267" si="340">CONCATENATE(AJ204,AK204,AG204,AH204,AD204,AE204,AA204,AB204,X204,Y204,U204,V204,R204,S204,O204,P204,L204,M204,I204,J204)</f>
        <v/>
      </c>
      <c r="E204" s="74" t="str">
        <f>IF(COUNTBLANK(F204)=0,"Handhaving milieuzone en reistijdmeting op ","Handhaving milieuzone")</f>
        <v>Handhaving milieuzone</v>
      </c>
      <c r="F204" s="74" t="str">
        <f t="shared" ref="F204:F235" si="341">IF(COUNTIF($BR$1:$BR$998,A204)=0,"",COUNTIF($BR$1:$BR$998,A204))</f>
        <v/>
      </c>
      <c r="G204" s="74" t="str">
        <f t="shared" si="333"/>
        <v/>
      </c>
      <c r="H204" s="62" t="str">
        <f t="shared" si="334"/>
        <v>00011</v>
      </c>
      <c r="I204" s="62" t="str">
        <f t="shared" ref="I204:I235" si="342">IF(ISNA(VLOOKUP(H204,$BW$1:$BX$998,2,FALSE))=TRUE,"",VLOOKUP(H204,$BW$1:$BX$998,2,FALSE))</f>
        <v/>
      </c>
      <c r="J204" s="62"/>
      <c r="K204" s="64" t="str">
        <f t="shared" si="284"/>
        <v>00012</v>
      </c>
      <c r="L204" s="64" t="str">
        <f t="shared" ref="L204:L235" si="343">IF(ISNA(VLOOKUP(K204,$BW$1:$BX$998,2,FALSE))=TRUE,"",VLOOKUP(K204,$BW$1:$BX$998,2,FALSE))</f>
        <v/>
      </c>
      <c r="M204" s="64" t="str">
        <f t="shared" ref="M204:M267" si="344">IF((COUNTBLANK(L204)+COUNTBLANK(I204))=0," + ","")</f>
        <v/>
      </c>
      <c r="N204" s="62" t="str">
        <f t="shared" si="286"/>
        <v>00013</v>
      </c>
      <c r="O204" s="62" t="str">
        <f t="shared" ref="O204:O235" si="345">IF(ISNA(VLOOKUP(N204,$BW$1:$BX$998,2,FALSE))=TRUE,"",VLOOKUP(N204,$BW$1:$BX$998,2,FALSE))</f>
        <v/>
      </c>
      <c r="P204" s="62" t="str">
        <f t="shared" ref="P204:P267" si="346">IF((COUNTBLANK(O204)+COUNTBLANK(L204))=0," + ","")</f>
        <v/>
      </c>
      <c r="Q204" s="64" t="str">
        <f t="shared" si="288"/>
        <v>00014</v>
      </c>
      <c r="R204" s="64" t="str">
        <f t="shared" ref="R204:R235" si="347">IF(ISNA(VLOOKUP(Q204,$BW$1:$BX$998,2,FALSE))=TRUE,"",VLOOKUP(Q204,$BW$1:$BX$998,2,FALSE))</f>
        <v/>
      </c>
      <c r="S204" s="64" t="str">
        <f t="shared" ref="S204:S267" si="348">IF((COUNTBLANK(R204)+COUNTBLANK(O204))=0," + ","")</f>
        <v/>
      </c>
      <c r="T204" s="62" t="str">
        <f t="shared" si="290"/>
        <v>00015</v>
      </c>
      <c r="U204" s="62" t="str">
        <f t="shared" ref="U204:U235" si="349">IF(ISNA(VLOOKUP(T204,$BW$1:$BX$998,2,FALSE))=TRUE,"",VLOOKUP(T204,$BW$1:$BX$998,2,FALSE))</f>
        <v/>
      </c>
      <c r="V204" s="62" t="str">
        <f t="shared" ref="V204:V267" si="350">IF((COUNTBLANK(U204)+COUNTBLANK(R204))=0," + ","")</f>
        <v/>
      </c>
      <c r="W204" s="64" t="str">
        <f t="shared" si="293"/>
        <v>00016</v>
      </c>
      <c r="X204" s="64" t="str">
        <f t="shared" ref="X204:X235" si="351">IF(ISNA(VLOOKUP(W204,$BW$1:$BX$998,2,FALSE))=TRUE,"",VLOOKUP(W204,$BW$1:$BX$998,2,FALSE))</f>
        <v/>
      </c>
      <c r="Y204" s="64" t="str">
        <f t="shared" ref="Y204:Y267" si="352">IF((COUNTBLANK(X204)+COUNTBLANK(U204))=0," + ","")</f>
        <v/>
      </c>
      <c r="Z204" s="62" t="str">
        <f t="shared" si="295"/>
        <v>00017</v>
      </c>
      <c r="AA204" s="62" t="str">
        <f t="shared" ref="AA204:AA235" si="353">IF(ISNA(VLOOKUP(Z204,$BW$1:$BX$998,2,FALSE))=TRUE,"",VLOOKUP(Z204,$BW$1:$BX$998,2,FALSE))</f>
        <v/>
      </c>
      <c r="AB204" s="62" t="str">
        <f t="shared" ref="AB204:AB267" si="354">IF((COUNTBLANK(AA204)+COUNTBLANK(X204))=0," + ","")</f>
        <v/>
      </c>
      <c r="AC204" s="64" t="str">
        <f t="shared" si="298"/>
        <v>00018</v>
      </c>
      <c r="AD204" s="64" t="str">
        <f t="shared" ref="AD204:AD235" si="355">IF(ISNA(VLOOKUP(AC204,$BW$1:$BX$998,2,FALSE))=TRUE,"",VLOOKUP(AC204,$BW$1:$BX$998,2,FALSE))</f>
        <v/>
      </c>
      <c r="AE204" s="64" t="str">
        <f t="shared" ref="AE204:AE267" si="356">IF((COUNTBLANK(AD204)+COUNTBLANK(AA204))=0," + ","")</f>
        <v/>
      </c>
      <c r="AF204" s="62" t="str">
        <f t="shared" si="300"/>
        <v>00019</v>
      </c>
      <c r="AG204" s="62" t="str">
        <f t="shared" ref="AG204:AG235" si="357">IF(ISNA(VLOOKUP(AF204,$BW$1:$BX$998,2,FALSE))=TRUE,"",VLOOKUP(AF204,$BW$1:$BX$998,2,FALSE))</f>
        <v/>
      </c>
      <c r="AH204" s="62" t="str">
        <f t="shared" ref="AH204:AH267" si="358">IF((COUNTBLANK(AG204)+COUNTBLANK(AD204))=0," + ","")</f>
        <v/>
      </c>
      <c r="AI204" s="64" t="str">
        <f t="shared" si="303"/>
        <v>000110</v>
      </c>
      <c r="AJ204" s="64" t="str">
        <f t="shared" ref="AJ204:AJ235" si="359">IF(ISNA(VLOOKUP(AI204,$BW$1:$BX$998,2,FALSE))=TRUE,"",VLOOKUP(AI204,$BW$1:$BX$998,2,FALSE))</f>
        <v/>
      </c>
      <c r="AK204" s="64" t="str">
        <f t="shared" ref="AK204:AK267" si="360">IF((COUNTBLANK(AJ204)+COUNTBLANK(AG204))=0," + ","")</f>
        <v/>
      </c>
      <c r="AL204" s="62" t="str">
        <f t="shared" si="305"/>
        <v>000111</v>
      </c>
      <c r="AM204" s="62" t="str">
        <f t="shared" ref="AM204:AM235" si="361">IF(ISNA(VLOOKUP(AL204,$BW$1:$BX$998,2,FALSE))=TRUE,"",VLOOKUP(AL204,$BW$1:$BX$998,2,FALSE))</f>
        <v/>
      </c>
      <c r="AN204" s="62" t="str">
        <f t="shared" ref="AN204:AN267" si="362">IF((COUNTBLANK(AM204)+COUNTBLANK(AJ204))=0," + ","")</f>
        <v/>
      </c>
      <c r="AO204" s="64" t="str">
        <f t="shared" si="308"/>
        <v>000112</v>
      </c>
      <c r="AP204" s="64" t="str">
        <f t="shared" ref="AP204:AP235" si="363">IF(ISNA(VLOOKUP(AO204,$BW$1:$BX$998,2,FALSE))=TRUE,"",VLOOKUP(AO204,$BW$1:$BX$998,2,FALSE))</f>
        <v/>
      </c>
      <c r="AQ204" s="64" t="str">
        <f t="shared" ref="AQ204:AQ267" si="364">IF((COUNTBLANK(AP204)+COUNTBLANK(AM204))=0," + ","")</f>
        <v/>
      </c>
      <c r="AR204" s="62" t="str">
        <f t="shared" si="310"/>
        <v>000113</v>
      </c>
      <c r="AS204" s="62" t="str">
        <f t="shared" ref="AS204:AS235" si="365">IF(ISNA(VLOOKUP(AR204,$BW$1:$BX$998,2,FALSE))=TRUE,"",VLOOKUP(AR204,$BW$1:$BX$998,2,FALSE))</f>
        <v/>
      </c>
      <c r="AT204" s="62" t="str">
        <f t="shared" ref="AT204:AT267" si="366">IF((COUNTBLANK(AS204)+COUNTBLANK(AP204))=0," + ","")</f>
        <v/>
      </c>
      <c r="AU204" s="64" t="str">
        <f t="shared" si="313"/>
        <v>000114</v>
      </c>
      <c r="AV204" s="64" t="str">
        <f t="shared" ref="AV204:AV235" si="367">IF(ISNA(VLOOKUP(AU204,$BW$1:$BX$998,2,FALSE))=TRUE,"",VLOOKUP(AU204,$BW$1:$BX$998,2,FALSE))</f>
        <v/>
      </c>
      <c r="AW204" s="64" t="str">
        <f t="shared" ref="AW204:AW267" si="368">IF((COUNTBLANK(AV204)+COUNTBLANK(AS204))=0," + ","")</f>
        <v/>
      </c>
      <c r="AX204" s="62" t="str">
        <f t="shared" si="315"/>
        <v>000115</v>
      </c>
      <c r="AY204" s="62" t="str">
        <f t="shared" ref="AY204:AY235" si="369">IF(ISNA(VLOOKUP(AX204,$BW$1:$BX$998,2,FALSE))=TRUE,"",VLOOKUP(AX204,$BW$1:$BX$998,2,FALSE))</f>
        <v/>
      </c>
      <c r="AZ204" s="62" t="str">
        <f t="shared" ref="AZ204:AZ267" si="370">IF((COUNTBLANK(AY204)+COUNTBLANK(AV204))=0," + ","")</f>
        <v/>
      </c>
      <c r="BA204" s="64" t="str">
        <f t="shared" si="318"/>
        <v>000116</v>
      </c>
      <c r="BB204" s="64" t="str">
        <f t="shared" ref="BB204:BB235" si="371">IF(ISNA(VLOOKUP(BA204,$BW$1:$BX$998,2,FALSE))=TRUE,"",VLOOKUP(BA204,$BW$1:$BX$998,2,FALSE))</f>
        <v/>
      </c>
      <c r="BC204" s="64" t="str">
        <f t="shared" ref="BC204:BC267" si="372">IF((COUNTBLANK(BB204)+COUNTBLANK(AY204))=0," + ","")</f>
        <v/>
      </c>
      <c r="BD204" s="62" t="str">
        <f t="shared" si="320"/>
        <v>000117</v>
      </c>
      <c r="BE204" s="62" t="str">
        <f t="shared" ref="BE204:BE235" si="373">IF(ISNA(VLOOKUP(BD204,$BW$1:$BX$998,2,FALSE))=TRUE,"",VLOOKUP(BD204,$BW$1:$BX$998,2,FALSE))</f>
        <v/>
      </c>
      <c r="BF204" s="62" t="str">
        <f t="shared" ref="BF204:BF267" si="374">IF((COUNTBLANK(BE204)+COUNTBLANK(BB204))=0," + ","")</f>
        <v/>
      </c>
      <c r="BG204" s="64" t="str">
        <f t="shared" si="323"/>
        <v>000118</v>
      </c>
      <c r="BH204" s="64" t="str">
        <f t="shared" ref="BH204:BH235" si="375">IF(ISNA(VLOOKUP(BG204,$BW$1:$BX$998,2,FALSE))=TRUE,"",VLOOKUP(BG204,$BW$1:$BX$998,2,FALSE))</f>
        <v/>
      </c>
      <c r="BI204" s="64" t="str">
        <f t="shared" ref="BI204:BI267" si="376">IF((COUNTBLANK(BH204)+COUNTBLANK(BE204))=0," + ","")</f>
        <v/>
      </c>
      <c r="BJ204" s="62" t="str">
        <f t="shared" si="325"/>
        <v>000119</v>
      </c>
      <c r="BK204" s="62" t="str">
        <f t="shared" ref="BK204:BK235" si="377">IF(ISNA(VLOOKUP(BJ204,$BW$1:$BX$998,2,FALSE))=TRUE,"",VLOOKUP(BJ204,$BW$1:$BX$998,2,FALSE))</f>
        <v/>
      </c>
      <c r="BL204" s="62" t="str">
        <f t="shared" ref="BL204:BL267" si="378">IF((COUNTBLANK(BK204)+COUNTBLANK(BH204))=0," + ","")</f>
        <v/>
      </c>
      <c r="BM204" s="64" t="str">
        <f t="shared" si="328"/>
        <v>000120</v>
      </c>
      <c r="BN204" s="64" t="str">
        <f t="shared" ref="BN204:BN235" si="379">IF(ISNA(VLOOKUP(BM204,$BW$1:$BX$998,2,FALSE))=TRUE,"",VLOOKUP(BM204,$BW$1:$BX$998,2,FALSE))</f>
        <v/>
      </c>
      <c r="BO204" s="64" t="str">
        <f t="shared" ref="BO204:BO267" si="380">IF((COUNTBLANK(BN204)+COUNTBLANK(BK204))=0," + ","")</f>
        <v/>
      </c>
      <c r="BP204" s="69"/>
      <c r="BQ204" s="59">
        <v>204.1</v>
      </c>
      <c r="BR204" s="80" t="e">
        <f>IF($CA$2="ja",IF(#REF!="Visueel",#REF!,"data"),#REF!)</f>
        <v>#REF!</v>
      </c>
      <c r="BS204" s="59" t="e">
        <f>#REF!</f>
        <v>#REF!</v>
      </c>
      <c r="BT204" s="56">
        <f t="shared" si="337"/>
        <v>102.2</v>
      </c>
      <c r="BU204" s="57" t="e">
        <f t="shared" si="279"/>
        <v>#REF!</v>
      </c>
      <c r="BV204" s="56">
        <f>COUNTIF(BU204:BU998,BU204)</f>
        <v>795</v>
      </c>
      <c r="BW204" s="57" t="e">
        <f t="shared" si="257"/>
        <v>#REF!</v>
      </c>
      <c r="BX204" s="57" t="e">
        <f t="shared" si="280"/>
        <v>#REF!</v>
      </c>
    </row>
    <row r="205" spans="1:76" x14ac:dyDescent="0.2">
      <c r="A205" s="75" t="s">
        <v>160</v>
      </c>
      <c r="B205" s="76" t="str">
        <f t="shared" si="338"/>
        <v>Handhaving milieuzone</v>
      </c>
      <c r="C205" s="74" t="str">
        <f t="shared" si="339"/>
        <v>Handhaving milieuzone</v>
      </c>
      <c r="D205" s="74" t="str">
        <f t="shared" si="340"/>
        <v/>
      </c>
      <c r="E205" s="74" t="str">
        <f t="shared" ref="E205:E268" si="381">IF(COUNTBLANK(F205)=0,"Handhaving milieuzone en reistijdmeting op ","Handhaving milieuzone")</f>
        <v>Handhaving milieuzone</v>
      </c>
      <c r="F205" s="74" t="str">
        <f t="shared" si="341"/>
        <v/>
      </c>
      <c r="G205" s="74" t="str">
        <f t="shared" si="333"/>
        <v/>
      </c>
      <c r="H205" s="62" t="str">
        <f t="shared" si="334"/>
        <v>00011</v>
      </c>
      <c r="I205" s="62" t="str">
        <f t="shared" si="342"/>
        <v/>
      </c>
      <c r="J205" s="62"/>
      <c r="K205" s="64" t="str">
        <f t="shared" si="284"/>
        <v>00012</v>
      </c>
      <c r="L205" s="64" t="str">
        <f t="shared" si="343"/>
        <v/>
      </c>
      <c r="M205" s="64" t="str">
        <f t="shared" si="344"/>
        <v/>
      </c>
      <c r="N205" s="62" t="str">
        <f t="shared" si="286"/>
        <v>00013</v>
      </c>
      <c r="O205" s="62" t="str">
        <f t="shared" si="345"/>
        <v/>
      </c>
      <c r="P205" s="62" t="str">
        <f t="shared" si="346"/>
        <v/>
      </c>
      <c r="Q205" s="64" t="str">
        <f t="shared" si="288"/>
        <v>00014</v>
      </c>
      <c r="R205" s="64" t="str">
        <f t="shared" si="347"/>
        <v/>
      </c>
      <c r="S205" s="64" t="str">
        <f t="shared" si="348"/>
        <v/>
      </c>
      <c r="T205" s="62" t="str">
        <f t="shared" si="290"/>
        <v>00015</v>
      </c>
      <c r="U205" s="62" t="str">
        <f t="shared" si="349"/>
        <v/>
      </c>
      <c r="V205" s="62" t="str">
        <f t="shared" si="350"/>
        <v/>
      </c>
      <c r="W205" s="64" t="str">
        <f t="shared" si="293"/>
        <v>00016</v>
      </c>
      <c r="X205" s="64" t="str">
        <f t="shared" si="351"/>
        <v/>
      </c>
      <c r="Y205" s="64" t="str">
        <f t="shared" si="352"/>
        <v/>
      </c>
      <c r="Z205" s="62" t="str">
        <f t="shared" si="295"/>
        <v>00017</v>
      </c>
      <c r="AA205" s="62" t="str">
        <f t="shared" si="353"/>
        <v/>
      </c>
      <c r="AB205" s="62" t="str">
        <f t="shared" si="354"/>
        <v/>
      </c>
      <c r="AC205" s="64" t="str">
        <f t="shared" si="298"/>
        <v>00018</v>
      </c>
      <c r="AD205" s="64" t="str">
        <f t="shared" si="355"/>
        <v/>
      </c>
      <c r="AE205" s="64" t="str">
        <f t="shared" si="356"/>
        <v/>
      </c>
      <c r="AF205" s="62" t="str">
        <f t="shared" si="300"/>
        <v>00019</v>
      </c>
      <c r="AG205" s="62" t="str">
        <f t="shared" si="357"/>
        <v/>
      </c>
      <c r="AH205" s="62" t="str">
        <f t="shared" si="358"/>
        <v/>
      </c>
      <c r="AI205" s="64" t="str">
        <f t="shared" si="303"/>
        <v>000110</v>
      </c>
      <c r="AJ205" s="64" t="str">
        <f t="shared" si="359"/>
        <v/>
      </c>
      <c r="AK205" s="64" t="str">
        <f t="shared" si="360"/>
        <v/>
      </c>
      <c r="AL205" s="62" t="str">
        <f t="shared" si="305"/>
        <v>000111</v>
      </c>
      <c r="AM205" s="62" t="str">
        <f t="shared" si="361"/>
        <v/>
      </c>
      <c r="AN205" s="62" t="str">
        <f t="shared" si="362"/>
        <v/>
      </c>
      <c r="AO205" s="64" t="str">
        <f t="shared" si="308"/>
        <v>000112</v>
      </c>
      <c r="AP205" s="64" t="str">
        <f t="shared" si="363"/>
        <v/>
      </c>
      <c r="AQ205" s="64" t="str">
        <f t="shared" si="364"/>
        <v/>
      </c>
      <c r="AR205" s="62" t="str">
        <f t="shared" si="310"/>
        <v>000113</v>
      </c>
      <c r="AS205" s="62" t="str">
        <f t="shared" si="365"/>
        <v/>
      </c>
      <c r="AT205" s="62" t="str">
        <f t="shared" si="366"/>
        <v/>
      </c>
      <c r="AU205" s="64" t="str">
        <f t="shared" si="313"/>
        <v>000114</v>
      </c>
      <c r="AV205" s="64" t="str">
        <f t="shared" si="367"/>
        <v/>
      </c>
      <c r="AW205" s="64" t="str">
        <f t="shared" si="368"/>
        <v/>
      </c>
      <c r="AX205" s="62" t="str">
        <f t="shared" si="315"/>
        <v>000115</v>
      </c>
      <c r="AY205" s="62" t="str">
        <f t="shared" si="369"/>
        <v/>
      </c>
      <c r="AZ205" s="62" t="str">
        <f t="shared" si="370"/>
        <v/>
      </c>
      <c r="BA205" s="64" t="str">
        <f t="shared" si="318"/>
        <v>000116</v>
      </c>
      <c r="BB205" s="64" t="str">
        <f t="shared" si="371"/>
        <v/>
      </c>
      <c r="BC205" s="64" t="str">
        <f t="shared" si="372"/>
        <v/>
      </c>
      <c r="BD205" s="62" t="str">
        <f t="shared" si="320"/>
        <v>000117</v>
      </c>
      <c r="BE205" s="62" t="str">
        <f t="shared" si="373"/>
        <v/>
      </c>
      <c r="BF205" s="62" t="str">
        <f t="shared" si="374"/>
        <v/>
      </c>
      <c r="BG205" s="64" t="str">
        <f t="shared" si="323"/>
        <v>000118</v>
      </c>
      <c r="BH205" s="64" t="str">
        <f t="shared" si="375"/>
        <v/>
      </c>
      <c r="BI205" s="64" t="str">
        <f t="shared" si="376"/>
        <v/>
      </c>
      <c r="BJ205" s="62" t="str">
        <f t="shared" si="325"/>
        <v>000119</v>
      </c>
      <c r="BK205" s="62" t="str">
        <f t="shared" si="377"/>
        <v/>
      </c>
      <c r="BL205" s="62" t="str">
        <f t="shared" si="378"/>
        <v/>
      </c>
      <c r="BM205" s="64" t="str">
        <f t="shared" si="328"/>
        <v>000120</v>
      </c>
      <c r="BN205" s="64" t="str">
        <f t="shared" si="379"/>
        <v/>
      </c>
      <c r="BO205" s="64" t="str">
        <f t="shared" si="380"/>
        <v/>
      </c>
      <c r="BP205" s="69"/>
      <c r="BQ205" s="59">
        <v>205.1</v>
      </c>
      <c r="BR205" s="80" t="e">
        <f>IF($CA$2="ja",IF(#REF!="Visueel",#REF!,"data"),#REF!)</f>
        <v>#REF!</v>
      </c>
      <c r="BS205" s="59" t="e">
        <f>#REF!</f>
        <v>#REF!</v>
      </c>
      <c r="BT205" s="56">
        <f t="shared" si="337"/>
        <v>103.1</v>
      </c>
      <c r="BU205" s="57" t="e">
        <f t="shared" si="279"/>
        <v>#REF!</v>
      </c>
      <c r="BV205" s="56">
        <f>COUNTIF(BU205:BU998,BU205)</f>
        <v>794</v>
      </c>
      <c r="BW205" s="57" t="e">
        <f t="shared" si="257"/>
        <v>#REF!</v>
      </c>
      <c r="BX205" s="57" t="e">
        <f t="shared" si="280"/>
        <v>#REF!</v>
      </c>
    </row>
    <row r="206" spans="1:76" x14ac:dyDescent="0.2">
      <c r="A206" s="75" t="s">
        <v>161</v>
      </c>
      <c r="B206" s="76" t="str">
        <f t="shared" si="338"/>
        <v>Handhaving milieuzone</v>
      </c>
      <c r="C206" s="74" t="str">
        <f t="shared" si="339"/>
        <v>Handhaving milieuzone</v>
      </c>
      <c r="D206" s="74" t="str">
        <f t="shared" si="340"/>
        <v/>
      </c>
      <c r="E206" s="74" t="str">
        <f t="shared" si="381"/>
        <v>Handhaving milieuzone</v>
      </c>
      <c r="F206" s="74" t="str">
        <f t="shared" si="341"/>
        <v/>
      </c>
      <c r="G206" s="74" t="str">
        <f t="shared" si="333"/>
        <v/>
      </c>
      <c r="H206" s="62" t="str">
        <f t="shared" si="334"/>
        <v>00021</v>
      </c>
      <c r="I206" s="62" t="str">
        <f t="shared" si="342"/>
        <v/>
      </c>
      <c r="J206" s="62"/>
      <c r="K206" s="64" t="str">
        <f t="shared" si="284"/>
        <v>00022</v>
      </c>
      <c r="L206" s="64" t="str">
        <f t="shared" si="343"/>
        <v/>
      </c>
      <c r="M206" s="64" t="str">
        <f t="shared" si="344"/>
        <v/>
      </c>
      <c r="N206" s="62" t="str">
        <f t="shared" si="286"/>
        <v>00023</v>
      </c>
      <c r="O206" s="62" t="str">
        <f t="shared" si="345"/>
        <v/>
      </c>
      <c r="P206" s="62" t="str">
        <f t="shared" si="346"/>
        <v/>
      </c>
      <c r="Q206" s="64" t="str">
        <f t="shared" si="288"/>
        <v>00024</v>
      </c>
      <c r="R206" s="64" t="str">
        <f t="shared" si="347"/>
        <v/>
      </c>
      <c r="S206" s="64" t="str">
        <f t="shared" si="348"/>
        <v/>
      </c>
      <c r="T206" s="62" t="str">
        <f t="shared" si="290"/>
        <v>00025</v>
      </c>
      <c r="U206" s="62" t="str">
        <f t="shared" si="349"/>
        <v/>
      </c>
      <c r="V206" s="62" t="str">
        <f t="shared" si="350"/>
        <v/>
      </c>
      <c r="W206" s="64" t="str">
        <f t="shared" si="293"/>
        <v>00026</v>
      </c>
      <c r="X206" s="64" t="str">
        <f t="shared" si="351"/>
        <v/>
      </c>
      <c r="Y206" s="64" t="str">
        <f t="shared" si="352"/>
        <v/>
      </c>
      <c r="Z206" s="62" t="str">
        <f t="shared" si="295"/>
        <v>00027</v>
      </c>
      <c r="AA206" s="62" t="str">
        <f t="shared" si="353"/>
        <v/>
      </c>
      <c r="AB206" s="62" t="str">
        <f t="shared" si="354"/>
        <v/>
      </c>
      <c r="AC206" s="64" t="str">
        <f t="shared" si="298"/>
        <v>00028</v>
      </c>
      <c r="AD206" s="64" t="str">
        <f t="shared" si="355"/>
        <v/>
      </c>
      <c r="AE206" s="64" t="str">
        <f t="shared" si="356"/>
        <v/>
      </c>
      <c r="AF206" s="62" t="str">
        <f t="shared" si="300"/>
        <v>00029</v>
      </c>
      <c r="AG206" s="62" t="str">
        <f t="shared" si="357"/>
        <v/>
      </c>
      <c r="AH206" s="62" t="str">
        <f t="shared" si="358"/>
        <v/>
      </c>
      <c r="AI206" s="64" t="str">
        <f t="shared" si="303"/>
        <v>000210</v>
      </c>
      <c r="AJ206" s="64" t="str">
        <f t="shared" si="359"/>
        <v/>
      </c>
      <c r="AK206" s="64" t="str">
        <f t="shared" si="360"/>
        <v/>
      </c>
      <c r="AL206" s="62" t="str">
        <f t="shared" si="305"/>
        <v>000211</v>
      </c>
      <c r="AM206" s="62" t="str">
        <f t="shared" si="361"/>
        <v/>
      </c>
      <c r="AN206" s="62" t="str">
        <f t="shared" si="362"/>
        <v/>
      </c>
      <c r="AO206" s="64" t="str">
        <f t="shared" si="308"/>
        <v>000212</v>
      </c>
      <c r="AP206" s="64" t="str">
        <f t="shared" si="363"/>
        <v/>
      </c>
      <c r="AQ206" s="64" t="str">
        <f t="shared" si="364"/>
        <v/>
      </c>
      <c r="AR206" s="62" t="str">
        <f t="shared" si="310"/>
        <v>000213</v>
      </c>
      <c r="AS206" s="62" t="str">
        <f t="shared" si="365"/>
        <v/>
      </c>
      <c r="AT206" s="62" t="str">
        <f t="shared" si="366"/>
        <v/>
      </c>
      <c r="AU206" s="64" t="str">
        <f t="shared" si="313"/>
        <v>000214</v>
      </c>
      <c r="AV206" s="64" t="str">
        <f t="shared" si="367"/>
        <v/>
      </c>
      <c r="AW206" s="64" t="str">
        <f t="shared" si="368"/>
        <v/>
      </c>
      <c r="AX206" s="62" t="str">
        <f t="shared" si="315"/>
        <v>000215</v>
      </c>
      <c r="AY206" s="62" t="str">
        <f t="shared" si="369"/>
        <v/>
      </c>
      <c r="AZ206" s="62" t="str">
        <f t="shared" si="370"/>
        <v/>
      </c>
      <c r="BA206" s="64" t="str">
        <f t="shared" si="318"/>
        <v>000216</v>
      </c>
      <c r="BB206" s="64" t="str">
        <f t="shared" si="371"/>
        <v/>
      </c>
      <c r="BC206" s="64" t="str">
        <f t="shared" si="372"/>
        <v/>
      </c>
      <c r="BD206" s="62" t="str">
        <f t="shared" si="320"/>
        <v>000217</v>
      </c>
      <c r="BE206" s="62" t="str">
        <f t="shared" si="373"/>
        <v/>
      </c>
      <c r="BF206" s="62" t="str">
        <f t="shared" si="374"/>
        <v/>
      </c>
      <c r="BG206" s="64" t="str">
        <f t="shared" si="323"/>
        <v>000218</v>
      </c>
      <c r="BH206" s="64" t="str">
        <f t="shared" si="375"/>
        <v/>
      </c>
      <c r="BI206" s="64" t="str">
        <f t="shared" si="376"/>
        <v/>
      </c>
      <c r="BJ206" s="62" t="str">
        <f t="shared" si="325"/>
        <v>000219</v>
      </c>
      <c r="BK206" s="62" t="str">
        <f t="shared" si="377"/>
        <v/>
      </c>
      <c r="BL206" s="62" t="str">
        <f t="shared" si="378"/>
        <v/>
      </c>
      <c r="BM206" s="64" t="str">
        <f t="shared" si="328"/>
        <v>000220</v>
      </c>
      <c r="BN206" s="64" t="str">
        <f t="shared" si="379"/>
        <v/>
      </c>
      <c r="BO206" s="64" t="str">
        <f t="shared" si="380"/>
        <v/>
      </c>
      <c r="BP206" s="69"/>
      <c r="BQ206" s="59">
        <v>206.1</v>
      </c>
      <c r="BR206" s="80" t="e">
        <f>IF($CA$2="ja",IF(#REF!="Visueel",#REF!,"data"),#REF!)</f>
        <v>#REF!</v>
      </c>
      <c r="BS206" s="59" t="e">
        <f>#REF!</f>
        <v>#REF!</v>
      </c>
      <c r="BT206" s="56">
        <f t="shared" si="337"/>
        <v>103.2</v>
      </c>
      <c r="BU206" s="57" t="e">
        <f t="shared" si="279"/>
        <v>#REF!</v>
      </c>
      <c r="BV206" s="56">
        <f>COUNTIF(BU206:BU998,BU206)</f>
        <v>793</v>
      </c>
      <c r="BW206" s="57" t="e">
        <f t="shared" si="257"/>
        <v>#REF!</v>
      </c>
      <c r="BX206" s="57" t="e">
        <f t="shared" si="280"/>
        <v>#REF!</v>
      </c>
    </row>
    <row r="207" spans="1:76" x14ac:dyDescent="0.2">
      <c r="A207" s="75" t="s">
        <v>162</v>
      </c>
      <c r="B207" s="76" t="str">
        <f t="shared" si="338"/>
        <v>Handhaving milieuzone</v>
      </c>
      <c r="C207" s="74" t="str">
        <f t="shared" si="339"/>
        <v>Handhaving milieuzone</v>
      </c>
      <c r="D207" s="74" t="str">
        <f t="shared" si="340"/>
        <v/>
      </c>
      <c r="E207" s="74" t="str">
        <f t="shared" si="381"/>
        <v>Handhaving milieuzone</v>
      </c>
      <c r="F207" s="74" t="str">
        <f t="shared" si="341"/>
        <v/>
      </c>
      <c r="G207" s="74" t="str">
        <f t="shared" si="333"/>
        <v/>
      </c>
      <c r="H207" s="62" t="str">
        <f t="shared" si="334"/>
        <v>00031</v>
      </c>
      <c r="I207" s="62" t="str">
        <f t="shared" si="342"/>
        <v/>
      </c>
      <c r="J207" s="62"/>
      <c r="K207" s="64" t="str">
        <f t="shared" si="284"/>
        <v>00032</v>
      </c>
      <c r="L207" s="64" t="str">
        <f t="shared" si="343"/>
        <v/>
      </c>
      <c r="M207" s="64" t="str">
        <f t="shared" si="344"/>
        <v/>
      </c>
      <c r="N207" s="62" t="str">
        <f t="shared" si="286"/>
        <v>00033</v>
      </c>
      <c r="O207" s="62" t="str">
        <f t="shared" si="345"/>
        <v/>
      </c>
      <c r="P207" s="62" t="str">
        <f t="shared" si="346"/>
        <v/>
      </c>
      <c r="Q207" s="64" t="str">
        <f t="shared" si="288"/>
        <v>00034</v>
      </c>
      <c r="R207" s="64" t="str">
        <f t="shared" si="347"/>
        <v/>
      </c>
      <c r="S207" s="64" t="str">
        <f t="shared" si="348"/>
        <v/>
      </c>
      <c r="T207" s="62" t="str">
        <f t="shared" si="290"/>
        <v>00035</v>
      </c>
      <c r="U207" s="62" t="str">
        <f t="shared" si="349"/>
        <v/>
      </c>
      <c r="V207" s="62" t="str">
        <f t="shared" si="350"/>
        <v/>
      </c>
      <c r="W207" s="64" t="str">
        <f t="shared" si="293"/>
        <v>00036</v>
      </c>
      <c r="X207" s="64" t="str">
        <f t="shared" si="351"/>
        <v/>
      </c>
      <c r="Y207" s="64" t="str">
        <f t="shared" si="352"/>
        <v/>
      </c>
      <c r="Z207" s="62" t="str">
        <f t="shared" si="295"/>
        <v>00037</v>
      </c>
      <c r="AA207" s="62" t="str">
        <f t="shared" si="353"/>
        <v/>
      </c>
      <c r="AB207" s="62" t="str">
        <f t="shared" si="354"/>
        <v/>
      </c>
      <c r="AC207" s="64" t="str">
        <f t="shared" si="298"/>
        <v>00038</v>
      </c>
      <c r="AD207" s="64" t="str">
        <f t="shared" si="355"/>
        <v/>
      </c>
      <c r="AE207" s="64" t="str">
        <f t="shared" si="356"/>
        <v/>
      </c>
      <c r="AF207" s="62" t="str">
        <f t="shared" si="300"/>
        <v>00039</v>
      </c>
      <c r="AG207" s="62" t="str">
        <f t="shared" si="357"/>
        <v/>
      </c>
      <c r="AH207" s="62" t="str">
        <f t="shared" si="358"/>
        <v/>
      </c>
      <c r="AI207" s="64" t="str">
        <f t="shared" si="303"/>
        <v>000310</v>
      </c>
      <c r="AJ207" s="64" t="str">
        <f t="shared" si="359"/>
        <v/>
      </c>
      <c r="AK207" s="64" t="str">
        <f t="shared" si="360"/>
        <v/>
      </c>
      <c r="AL207" s="62" t="str">
        <f t="shared" si="305"/>
        <v>000311</v>
      </c>
      <c r="AM207" s="62" t="str">
        <f t="shared" si="361"/>
        <v/>
      </c>
      <c r="AN207" s="62" t="str">
        <f t="shared" si="362"/>
        <v/>
      </c>
      <c r="AO207" s="64" t="str">
        <f t="shared" si="308"/>
        <v>000312</v>
      </c>
      <c r="AP207" s="64" t="str">
        <f t="shared" si="363"/>
        <v/>
      </c>
      <c r="AQ207" s="64" t="str">
        <f t="shared" si="364"/>
        <v/>
      </c>
      <c r="AR207" s="62" t="str">
        <f t="shared" si="310"/>
        <v>000313</v>
      </c>
      <c r="AS207" s="62" t="str">
        <f t="shared" si="365"/>
        <v/>
      </c>
      <c r="AT207" s="62" t="str">
        <f t="shared" si="366"/>
        <v/>
      </c>
      <c r="AU207" s="64" t="str">
        <f t="shared" si="313"/>
        <v>000314</v>
      </c>
      <c r="AV207" s="64" t="str">
        <f t="shared" si="367"/>
        <v/>
      </c>
      <c r="AW207" s="64" t="str">
        <f t="shared" si="368"/>
        <v/>
      </c>
      <c r="AX207" s="62" t="str">
        <f t="shared" si="315"/>
        <v>000315</v>
      </c>
      <c r="AY207" s="62" t="str">
        <f t="shared" si="369"/>
        <v/>
      </c>
      <c r="AZ207" s="62" t="str">
        <f t="shared" si="370"/>
        <v/>
      </c>
      <c r="BA207" s="64" t="str">
        <f t="shared" si="318"/>
        <v>000316</v>
      </c>
      <c r="BB207" s="64" t="str">
        <f t="shared" si="371"/>
        <v/>
      </c>
      <c r="BC207" s="64" t="str">
        <f t="shared" si="372"/>
        <v/>
      </c>
      <c r="BD207" s="62" t="str">
        <f t="shared" si="320"/>
        <v>000317</v>
      </c>
      <c r="BE207" s="62" t="str">
        <f t="shared" si="373"/>
        <v/>
      </c>
      <c r="BF207" s="62" t="str">
        <f t="shared" si="374"/>
        <v/>
      </c>
      <c r="BG207" s="64" t="str">
        <f t="shared" si="323"/>
        <v>000318</v>
      </c>
      <c r="BH207" s="64" t="str">
        <f t="shared" si="375"/>
        <v/>
      </c>
      <c r="BI207" s="64" t="str">
        <f t="shared" si="376"/>
        <v/>
      </c>
      <c r="BJ207" s="62" t="str">
        <f t="shared" si="325"/>
        <v>000319</v>
      </c>
      <c r="BK207" s="62" t="str">
        <f t="shared" si="377"/>
        <v/>
      </c>
      <c r="BL207" s="62" t="str">
        <f t="shared" si="378"/>
        <v/>
      </c>
      <c r="BM207" s="64" t="str">
        <f t="shared" si="328"/>
        <v>000320</v>
      </c>
      <c r="BN207" s="64" t="str">
        <f t="shared" si="379"/>
        <v/>
      </c>
      <c r="BO207" s="64" t="str">
        <f t="shared" si="380"/>
        <v/>
      </c>
      <c r="BP207" s="69"/>
      <c r="BQ207" s="59">
        <v>207.1</v>
      </c>
      <c r="BR207" s="80" t="e">
        <f>IF($CA$2="ja",IF(#REF!="Visueel",#REF!,"data"),#REF!)</f>
        <v>#REF!</v>
      </c>
      <c r="BS207" s="59" t="e">
        <f>#REF!</f>
        <v>#REF!</v>
      </c>
      <c r="BT207" s="56">
        <f t="shared" si="337"/>
        <v>104.1</v>
      </c>
      <c r="BU207" s="57" t="e">
        <f t="shared" si="279"/>
        <v>#REF!</v>
      </c>
      <c r="BV207" s="56">
        <f>COUNTIF(BU207:BU998,BU207)</f>
        <v>792</v>
      </c>
      <c r="BW207" s="57" t="e">
        <f t="shared" si="257"/>
        <v>#REF!</v>
      </c>
      <c r="BX207" s="57" t="e">
        <f t="shared" si="280"/>
        <v>#REF!</v>
      </c>
    </row>
    <row r="208" spans="1:76" x14ac:dyDescent="0.2">
      <c r="A208" s="75" t="s">
        <v>162</v>
      </c>
      <c r="B208" s="76" t="str">
        <f t="shared" si="338"/>
        <v>Handhaving milieuzone</v>
      </c>
      <c r="C208" s="74" t="str">
        <f t="shared" si="339"/>
        <v>Handhaving milieuzone</v>
      </c>
      <c r="D208" s="74" t="str">
        <f t="shared" si="340"/>
        <v/>
      </c>
      <c r="E208" s="74" t="str">
        <f t="shared" si="381"/>
        <v>Handhaving milieuzone</v>
      </c>
      <c r="F208" s="74" t="str">
        <f t="shared" si="341"/>
        <v/>
      </c>
      <c r="G208" s="74" t="str">
        <f t="shared" si="333"/>
        <v/>
      </c>
      <c r="H208" s="62" t="str">
        <f t="shared" si="334"/>
        <v>00031</v>
      </c>
      <c r="I208" s="62" t="str">
        <f t="shared" si="342"/>
        <v/>
      </c>
      <c r="J208" s="62"/>
      <c r="K208" s="64" t="str">
        <f t="shared" si="284"/>
        <v>00032</v>
      </c>
      <c r="L208" s="64" t="str">
        <f t="shared" si="343"/>
        <v/>
      </c>
      <c r="M208" s="64" t="str">
        <f t="shared" si="344"/>
        <v/>
      </c>
      <c r="N208" s="62" t="str">
        <f t="shared" si="286"/>
        <v>00033</v>
      </c>
      <c r="O208" s="62" t="str">
        <f t="shared" si="345"/>
        <v/>
      </c>
      <c r="P208" s="62" t="str">
        <f t="shared" si="346"/>
        <v/>
      </c>
      <c r="Q208" s="64" t="str">
        <f t="shared" si="288"/>
        <v>00034</v>
      </c>
      <c r="R208" s="64" t="str">
        <f t="shared" si="347"/>
        <v/>
      </c>
      <c r="S208" s="64" t="str">
        <f t="shared" si="348"/>
        <v/>
      </c>
      <c r="T208" s="62" t="str">
        <f t="shared" si="290"/>
        <v>00035</v>
      </c>
      <c r="U208" s="62" t="str">
        <f t="shared" si="349"/>
        <v/>
      </c>
      <c r="V208" s="62" t="str">
        <f t="shared" si="350"/>
        <v/>
      </c>
      <c r="W208" s="64" t="str">
        <f t="shared" si="293"/>
        <v>00036</v>
      </c>
      <c r="X208" s="64" t="str">
        <f t="shared" si="351"/>
        <v/>
      </c>
      <c r="Y208" s="64" t="str">
        <f t="shared" si="352"/>
        <v/>
      </c>
      <c r="Z208" s="62" t="str">
        <f t="shared" si="295"/>
        <v>00037</v>
      </c>
      <c r="AA208" s="62" t="str">
        <f t="shared" si="353"/>
        <v/>
      </c>
      <c r="AB208" s="62" t="str">
        <f t="shared" si="354"/>
        <v/>
      </c>
      <c r="AC208" s="64" t="str">
        <f t="shared" si="298"/>
        <v>00038</v>
      </c>
      <c r="AD208" s="64" t="str">
        <f t="shared" si="355"/>
        <v/>
      </c>
      <c r="AE208" s="64" t="str">
        <f t="shared" si="356"/>
        <v/>
      </c>
      <c r="AF208" s="62" t="str">
        <f t="shared" si="300"/>
        <v>00039</v>
      </c>
      <c r="AG208" s="62" t="str">
        <f t="shared" si="357"/>
        <v/>
      </c>
      <c r="AH208" s="62" t="str">
        <f t="shared" si="358"/>
        <v/>
      </c>
      <c r="AI208" s="64" t="str">
        <f t="shared" si="303"/>
        <v>000310</v>
      </c>
      <c r="AJ208" s="64" t="str">
        <f t="shared" si="359"/>
        <v/>
      </c>
      <c r="AK208" s="64" t="str">
        <f t="shared" si="360"/>
        <v/>
      </c>
      <c r="AL208" s="62" t="str">
        <f t="shared" si="305"/>
        <v>000311</v>
      </c>
      <c r="AM208" s="62" t="str">
        <f t="shared" si="361"/>
        <v/>
      </c>
      <c r="AN208" s="62" t="str">
        <f t="shared" si="362"/>
        <v/>
      </c>
      <c r="AO208" s="64" t="str">
        <f t="shared" si="308"/>
        <v>000312</v>
      </c>
      <c r="AP208" s="64" t="str">
        <f t="shared" si="363"/>
        <v/>
      </c>
      <c r="AQ208" s="64" t="str">
        <f t="shared" si="364"/>
        <v/>
      </c>
      <c r="AR208" s="62" t="str">
        <f t="shared" si="310"/>
        <v>000313</v>
      </c>
      <c r="AS208" s="62" t="str">
        <f t="shared" si="365"/>
        <v/>
      </c>
      <c r="AT208" s="62" t="str">
        <f t="shared" si="366"/>
        <v/>
      </c>
      <c r="AU208" s="64" t="str">
        <f t="shared" si="313"/>
        <v>000314</v>
      </c>
      <c r="AV208" s="64" t="str">
        <f t="shared" si="367"/>
        <v/>
      </c>
      <c r="AW208" s="64" t="str">
        <f t="shared" si="368"/>
        <v/>
      </c>
      <c r="AX208" s="62" t="str">
        <f t="shared" si="315"/>
        <v>000315</v>
      </c>
      <c r="AY208" s="62" t="str">
        <f t="shared" si="369"/>
        <v/>
      </c>
      <c r="AZ208" s="62" t="str">
        <f t="shared" si="370"/>
        <v/>
      </c>
      <c r="BA208" s="64" t="str">
        <f t="shared" si="318"/>
        <v>000316</v>
      </c>
      <c r="BB208" s="64" t="str">
        <f t="shared" si="371"/>
        <v/>
      </c>
      <c r="BC208" s="64" t="str">
        <f t="shared" si="372"/>
        <v/>
      </c>
      <c r="BD208" s="62" t="str">
        <f t="shared" si="320"/>
        <v>000317</v>
      </c>
      <c r="BE208" s="62" t="str">
        <f t="shared" si="373"/>
        <v/>
      </c>
      <c r="BF208" s="62" t="str">
        <f t="shared" si="374"/>
        <v/>
      </c>
      <c r="BG208" s="64" t="str">
        <f t="shared" si="323"/>
        <v>000318</v>
      </c>
      <c r="BH208" s="64" t="str">
        <f t="shared" si="375"/>
        <v/>
      </c>
      <c r="BI208" s="64" t="str">
        <f t="shared" si="376"/>
        <v/>
      </c>
      <c r="BJ208" s="62" t="str">
        <f t="shared" si="325"/>
        <v>000319</v>
      </c>
      <c r="BK208" s="62" t="str">
        <f t="shared" si="377"/>
        <v/>
      </c>
      <c r="BL208" s="62" t="str">
        <f t="shared" si="378"/>
        <v/>
      </c>
      <c r="BM208" s="64" t="str">
        <f t="shared" si="328"/>
        <v>000320</v>
      </c>
      <c r="BN208" s="64" t="str">
        <f t="shared" si="379"/>
        <v/>
      </c>
      <c r="BO208" s="64" t="str">
        <f t="shared" si="380"/>
        <v/>
      </c>
      <c r="BP208" s="69"/>
      <c r="BQ208" s="59">
        <v>208.1</v>
      </c>
      <c r="BR208" s="80" t="e">
        <f>IF($CA$2="ja",IF(#REF!="Visueel",#REF!,"data"),#REF!)</f>
        <v>#REF!</v>
      </c>
      <c r="BS208" s="59" t="e">
        <f>#REF!</f>
        <v>#REF!</v>
      </c>
      <c r="BT208" s="56">
        <f t="shared" si="337"/>
        <v>104.2</v>
      </c>
      <c r="BU208" s="57" t="e">
        <f t="shared" si="279"/>
        <v>#REF!</v>
      </c>
      <c r="BV208" s="56">
        <f>COUNTIF(BU208:BU998,BU208)</f>
        <v>791</v>
      </c>
      <c r="BW208" s="57" t="e">
        <f t="shared" si="257"/>
        <v>#REF!</v>
      </c>
      <c r="BX208" s="57" t="e">
        <f t="shared" si="280"/>
        <v>#REF!</v>
      </c>
    </row>
    <row r="209" spans="1:76" x14ac:dyDescent="0.2">
      <c r="A209" s="75" t="s">
        <v>162</v>
      </c>
      <c r="B209" s="76" t="str">
        <f t="shared" si="338"/>
        <v>Handhaving milieuzone</v>
      </c>
      <c r="C209" s="74" t="str">
        <f t="shared" si="339"/>
        <v>Handhaving milieuzone</v>
      </c>
      <c r="D209" s="74" t="str">
        <f t="shared" si="340"/>
        <v/>
      </c>
      <c r="E209" s="74" t="str">
        <f t="shared" si="381"/>
        <v>Handhaving milieuzone</v>
      </c>
      <c r="F209" s="74" t="str">
        <f t="shared" si="341"/>
        <v/>
      </c>
      <c r="G209" s="74" t="str">
        <f t="shared" si="333"/>
        <v/>
      </c>
      <c r="H209" s="62" t="str">
        <f t="shared" si="334"/>
        <v>00031</v>
      </c>
      <c r="I209" s="62" t="str">
        <f t="shared" si="342"/>
        <v/>
      </c>
      <c r="J209" s="62"/>
      <c r="K209" s="64" t="str">
        <f t="shared" si="284"/>
        <v>00032</v>
      </c>
      <c r="L209" s="64" t="str">
        <f t="shared" si="343"/>
        <v/>
      </c>
      <c r="M209" s="64" t="str">
        <f t="shared" si="344"/>
        <v/>
      </c>
      <c r="N209" s="62" t="str">
        <f t="shared" si="286"/>
        <v>00033</v>
      </c>
      <c r="O209" s="62" t="str">
        <f t="shared" si="345"/>
        <v/>
      </c>
      <c r="P209" s="62" t="str">
        <f t="shared" si="346"/>
        <v/>
      </c>
      <c r="Q209" s="64" t="str">
        <f t="shared" si="288"/>
        <v>00034</v>
      </c>
      <c r="R209" s="64" t="str">
        <f t="shared" si="347"/>
        <v/>
      </c>
      <c r="S209" s="64" t="str">
        <f t="shared" si="348"/>
        <v/>
      </c>
      <c r="T209" s="62" t="str">
        <f t="shared" si="290"/>
        <v>00035</v>
      </c>
      <c r="U209" s="62" t="str">
        <f t="shared" si="349"/>
        <v/>
      </c>
      <c r="V209" s="62" t="str">
        <f t="shared" si="350"/>
        <v/>
      </c>
      <c r="W209" s="64" t="str">
        <f t="shared" si="293"/>
        <v>00036</v>
      </c>
      <c r="X209" s="64" t="str">
        <f t="shared" si="351"/>
        <v/>
      </c>
      <c r="Y209" s="64" t="str">
        <f t="shared" si="352"/>
        <v/>
      </c>
      <c r="Z209" s="62" t="str">
        <f t="shared" si="295"/>
        <v>00037</v>
      </c>
      <c r="AA209" s="62" t="str">
        <f t="shared" si="353"/>
        <v/>
      </c>
      <c r="AB209" s="62" t="str">
        <f t="shared" si="354"/>
        <v/>
      </c>
      <c r="AC209" s="64" t="str">
        <f t="shared" si="298"/>
        <v>00038</v>
      </c>
      <c r="AD209" s="64" t="str">
        <f t="shared" si="355"/>
        <v/>
      </c>
      <c r="AE209" s="64" t="str">
        <f t="shared" si="356"/>
        <v/>
      </c>
      <c r="AF209" s="62" t="str">
        <f t="shared" si="300"/>
        <v>00039</v>
      </c>
      <c r="AG209" s="62" t="str">
        <f t="shared" si="357"/>
        <v/>
      </c>
      <c r="AH209" s="62" t="str">
        <f t="shared" si="358"/>
        <v/>
      </c>
      <c r="AI209" s="64" t="str">
        <f t="shared" si="303"/>
        <v>000310</v>
      </c>
      <c r="AJ209" s="64" t="str">
        <f t="shared" si="359"/>
        <v/>
      </c>
      <c r="AK209" s="64" t="str">
        <f t="shared" si="360"/>
        <v/>
      </c>
      <c r="AL209" s="62" t="str">
        <f t="shared" si="305"/>
        <v>000311</v>
      </c>
      <c r="AM209" s="62" t="str">
        <f t="shared" si="361"/>
        <v/>
      </c>
      <c r="AN209" s="62" t="str">
        <f t="shared" si="362"/>
        <v/>
      </c>
      <c r="AO209" s="64" t="str">
        <f t="shared" si="308"/>
        <v>000312</v>
      </c>
      <c r="AP209" s="64" t="str">
        <f t="shared" si="363"/>
        <v/>
      </c>
      <c r="AQ209" s="64" t="str">
        <f t="shared" si="364"/>
        <v/>
      </c>
      <c r="AR209" s="62" t="str">
        <f t="shared" si="310"/>
        <v>000313</v>
      </c>
      <c r="AS209" s="62" t="str">
        <f t="shared" si="365"/>
        <v/>
      </c>
      <c r="AT209" s="62" t="str">
        <f t="shared" si="366"/>
        <v/>
      </c>
      <c r="AU209" s="64" t="str">
        <f t="shared" si="313"/>
        <v>000314</v>
      </c>
      <c r="AV209" s="64" t="str">
        <f t="shared" si="367"/>
        <v/>
      </c>
      <c r="AW209" s="64" t="str">
        <f t="shared" si="368"/>
        <v/>
      </c>
      <c r="AX209" s="62" t="str">
        <f t="shared" si="315"/>
        <v>000315</v>
      </c>
      <c r="AY209" s="62" t="str">
        <f t="shared" si="369"/>
        <v/>
      </c>
      <c r="AZ209" s="62" t="str">
        <f t="shared" si="370"/>
        <v/>
      </c>
      <c r="BA209" s="64" t="str">
        <f t="shared" si="318"/>
        <v>000316</v>
      </c>
      <c r="BB209" s="64" t="str">
        <f t="shared" si="371"/>
        <v/>
      </c>
      <c r="BC209" s="64" t="str">
        <f t="shared" si="372"/>
        <v/>
      </c>
      <c r="BD209" s="62" t="str">
        <f t="shared" si="320"/>
        <v>000317</v>
      </c>
      <c r="BE209" s="62" t="str">
        <f t="shared" si="373"/>
        <v/>
      </c>
      <c r="BF209" s="62" t="str">
        <f t="shared" si="374"/>
        <v/>
      </c>
      <c r="BG209" s="64" t="str">
        <f t="shared" si="323"/>
        <v>000318</v>
      </c>
      <c r="BH209" s="64" t="str">
        <f t="shared" si="375"/>
        <v/>
      </c>
      <c r="BI209" s="64" t="str">
        <f t="shared" si="376"/>
        <v/>
      </c>
      <c r="BJ209" s="62" t="str">
        <f t="shared" si="325"/>
        <v>000319</v>
      </c>
      <c r="BK209" s="62" t="str">
        <f t="shared" si="377"/>
        <v/>
      </c>
      <c r="BL209" s="62" t="str">
        <f t="shared" si="378"/>
        <v/>
      </c>
      <c r="BM209" s="64" t="str">
        <f t="shared" si="328"/>
        <v>000320</v>
      </c>
      <c r="BN209" s="64" t="str">
        <f t="shared" si="379"/>
        <v/>
      </c>
      <c r="BO209" s="64" t="str">
        <f t="shared" si="380"/>
        <v/>
      </c>
      <c r="BP209" s="69"/>
      <c r="BQ209" s="59">
        <v>209.1</v>
      </c>
      <c r="BR209" s="80" t="e">
        <f>IF($CA$2="ja",IF(#REF!="Visueel",#REF!,"data"),#REF!)</f>
        <v>#REF!</v>
      </c>
      <c r="BS209" s="59" t="e">
        <f>#REF!</f>
        <v>#REF!</v>
      </c>
      <c r="BT209" s="56">
        <f t="shared" si="337"/>
        <v>105.1</v>
      </c>
      <c r="BU209" s="57" t="e">
        <f t="shared" si="279"/>
        <v>#REF!</v>
      </c>
      <c r="BV209" s="56">
        <f>COUNTIF(BU209:BU998,BU209)</f>
        <v>790</v>
      </c>
      <c r="BW209" s="57" t="e">
        <f t="shared" si="257"/>
        <v>#REF!</v>
      </c>
      <c r="BX209" s="57" t="e">
        <f t="shared" si="280"/>
        <v>#REF!</v>
      </c>
    </row>
    <row r="210" spans="1:76" x14ac:dyDescent="0.2">
      <c r="A210" s="75" t="s">
        <v>162</v>
      </c>
      <c r="B210" s="76" t="str">
        <f t="shared" si="338"/>
        <v>Handhaving milieuzone</v>
      </c>
      <c r="C210" s="74" t="str">
        <f t="shared" si="339"/>
        <v>Handhaving milieuzone</v>
      </c>
      <c r="D210" s="74" t="str">
        <f t="shared" si="340"/>
        <v/>
      </c>
      <c r="E210" s="74" t="str">
        <f t="shared" si="381"/>
        <v>Handhaving milieuzone</v>
      </c>
      <c r="F210" s="74" t="str">
        <f t="shared" si="341"/>
        <v/>
      </c>
      <c r="G210" s="74" t="str">
        <f t="shared" si="333"/>
        <v/>
      </c>
      <c r="H210" s="62" t="str">
        <f t="shared" si="334"/>
        <v>00031</v>
      </c>
      <c r="I210" s="62" t="str">
        <f t="shared" si="342"/>
        <v/>
      </c>
      <c r="J210" s="62"/>
      <c r="K210" s="64" t="str">
        <f t="shared" si="284"/>
        <v>00032</v>
      </c>
      <c r="L210" s="64" t="str">
        <f t="shared" si="343"/>
        <v/>
      </c>
      <c r="M210" s="64" t="str">
        <f t="shared" si="344"/>
        <v/>
      </c>
      <c r="N210" s="62" t="str">
        <f t="shared" si="286"/>
        <v>00033</v>
      </c>
      <c r="O210" s="62" t="str">
        <f t="shared" si="345"/>
        <v/>
      </c>
      <c r="P210" s="62" t="str">
        <f t="shared" si="346"/>
        <v/>
      </c>
      <c r="Q210" s="64" t="str">
        <f t="shared" si="288"/>
        <v>00034</v>
      </c>
      <c r="R210" s="64" t="str">
        <f t="shared" si="347"/>
        <v/>
      </c>
      <c r="S210" s="64" t="str">
        <f t="shared" si="348"/>
        <v/>
      </c>
      <c r="T210" s="62" t="str">
        <f t="shared" si="290"/>
        <v>00035</v>
      </c>
      <c r="U210" s="62" t="str">
        <f t="shared" si="349"/>
        <v/>
      </c>
      <c r="V210" s="62" t="str">
        <f t="shared" si="350"/>
        <v/>
      </c>
      <c r="W210" s="64" t="str">
        <f t="shared" si="293"/>
        <v>00036</v>
      </c>
      <c r="X210" s="64" t="str">
        <f t="shared" si="351"/>
        <v/>
      </c>
      <c r="Y210" s="64" t="str">
        <f t="shared" si="352"/>
        <v/>
      </c>
      <c r="Z210" s="62" t="str">
        <f t="shared" si="295"/>
        <v>00037</v>
      </c>
      <c r="AA210" s="62" t="str">
        <f t="shared" si="353"/>
        <v/>
      </c>
      <c r="AB210" s="62" t="str">
        <f t="shared" si="354"/>
        <v/>
      </c>
      <c r="AC210" s="64" t="str">
        <f t="shared" si="298"/>
        <v>00038</v>
      </c>
      <c r="AD210" s="64" t="str">
        <f t="shared" si="355"/>
        <v/>
      </c>
      <c r="AE210" s="64" t="str">
        <f t="shared" si="356"/>
        <v/>
      </c>
      <c r="AF210" s="62" t="str">
        <f t="shared" si="300"/>
        <v>00039</v>
      </c>
      <c r="AG210" s="62" t="str">
        <f t="shared" si="357"/>
        <v/>
      </c>
      <c r="AH210" s="62" t="str">
        <f t="shared" si="358"/>
        <v/>
      </c>
      <c r="AI210" s="64" t="str">
        <f t="shared" si="303"/>
        <v>000310</v>
      </c>
      <c r="AJ210" s="64" t="str">
        <f t="shared" si="359"/>
        <v/>
      </c>
      <c r="AK210" s="64" t="str">
        <f t="shared" si="360"/>
        <v/>
      </c>
      <c r="AL210" s="62" t="str">
        <f t="shared" si="305"/>
        <v>000311</v>
      </c>
      <c r="AM210" s="62" t="str">
        <f t="shared" si="361"/>
        <v/>
      </c>
      <c r="AN210" s="62" t="str">
        <f t="shared" si="362"/>
        <v/>
      </c>
      <c r="AO210" s="64" t="str">
        <f t="shared" si="308"/>
        <v>000312</v>
      </c>
      <c r="AP210" s="64" t="str">
        <f t="shared" si="363"/>
        <v/>
      </c>
      <c r="AQ210" s="64" t="str">
        <f t="shared" si="364"/>
        <v/>
      </c>
      <c r="AR210" s="62" t="str">
        <f t="shared" si="310"/>
        <v>000313</v>
      </c>
      <c r="AS210" s="62" t="str">
        <f t="shared" si="365"/>
        <v/>
      </c>
      <c r="AT210" s="62" t="str">
        <f t="shared" si="366"/>
        <v/>
      </c>
      <c r="AU210" s="64" t="str">
        <f t="shared" si="313"/>
        <v>000314</v>
      </c>
      <c r="AV210" s="64" t="str">
        <f t="shared" si="367"/>
        <v/>
      </c>
      <c r="AW210" s="64" t="str">
        <f t="shared" si="368"/>
        <v/>
      </c>
      <c r="AX210" s="62" t="str">
        <f t="shared" si="315"/>
        <v>000315</v>
      </c>
      <c r="AY210" s="62" t="str">
        <f t="shared" si="369"/>
        <v/>
      </c>
      <c r="AZ210" s="62" t="str">
        <f t="shared" si="370"/>
        <v/>
      </c>
      <c r="BA210" s="64" t="str">
        <f t="shared" si="318"/>
        <v>000316</v>
      </c>
      <c r="BB210" s="64" t="str">
        <f t="shared" si="371"/>
        <v/>
      </c>
      <c r="BC210" s="64" t="str">
        <f t="shared" si="372"/>
        <v/>
      </c>
      <c r="BD210" s="62" t="str">
        <f t="shared" si="320"/>
        <v>000317</v>
      </c>
      <c r="BE210" s="62" t="str">
        <f t="shared" si="373"/>
        <v/>
      </c>
      <c r="BF210" s="62" t="str">
        <f t="shared" si="374"/>
        <v/>
      </c>
      <c r="BG210" s="64" t="str">
        <f t="shared" si="323"/>
        <v>000318</v>
      </c>
      <c r="BH210" s="64" t="str">
        <f t="shared" si="375"/>
        <v/>
      </c>
      <c r="BI210" s="64" t="str">
        <f t="shared" si="376"/>
        <v/>
      </c>
      <c r="BJ210" s="62" t="str">
        <f t="shared" si="325"/>
        <v>000319</v>
      </c>
      <c r="BK210" s="62" t="str">
        <f t="shared" si="377"/>
        <v/>
      </c>
      <c r="BL210" s="62" t="str">
        <f t="shared" si="378"/>
        <v/>
      </c>
      <c r="BM210" s="64" t="str">
        <f t="shared" si="328"/>
        <v>000320</v>
      </c>
      <c r="BN210" s="64" t="str">
        <f t="shared" si="379"/>
        <v/>
      </c>
      <c r="BO210" s="64" t="str">
        <f t="shared" si="380"/>
        <v/>
      </c>
      <c r="BP210" s="69"/>
      <c r="BQ210" s="59">
        <v>210.1</v>
      </c>
      <c r="BR210" s="80" t="e">
        <f>IF($CA$2="ja",IF(#REF!="Visueel",#REF!,"data"),#REF!)</f>
        <v>#REF!</v>
      </c>
      <c r="BS210" s="59" t="e">
        <f>#REF!</f>
        <v>#REF!</v>
      </c>
      <c r="BT210" s="56">
        <f t="shared" si="337"/>
        <v>105.2</v>
      </c>
      <c r="BU210" s="57" t="e">
        <f t="shared" si="279"/>
        <v>#REF!</v>
      </c>
      <c r="BV210" s="56">
        <f>COUNTIF(BU210:BU998,BU210)</f>
        <v>789</v>
      </c>
      <c r="BW210" s="57" t="e">
        <f t="shared" si="257"/>
        <v>#REF!</v>
      </c>
      <c r="BX210" s="57" t="e">
        <f t="shared" si="280"/>
        <v>#REF!</v>
      </c>
    </row>
    <row r="211" spans="1:76" x14ac:dyDescent="0.2">
      <c r="A211" s="75" t="s">
        <v>163</v>
      </c>
      <c r="B211" s="76" t="str">
        <f t="shared" si="338"/>
        <v>Handhaving milieuzone</v>
      </c>
      <c r="C211" s="74" t="str">
        <f t="shared" si="339"/>
        <v>Handhaving milieuzone</v>
      </c>
      <c r="D211" s="74" t="str">
        <f t="shared" si="340"/>
        <v/>
      </c>
      <c r="E211" s="74" t="str">
        <f t="shared" si="381"/>
        <v>Handhaving milieuzone</v>
      </c>
      <c r="F211" s="74" t="str">
        <f t="shared" si="341"/>
        <v/>
      </c>
      <c r="G211" s="74" t="str">
        <f t="shared" si="333"/>
        <v/>
      </c>
      <c r="H211" s="62" t="str">
        <f t="shared" si="334"/>
        <v>00041</v>
      </c>
      <c r="I211" s="62" t="str">
        <f t="shared" si="342"/>
        <v/>
      </c>
      <c r="J211" s="62"/>
      <c r="K211" s="64" t="str">
        <f t="shared" si="284"/>
        <v>00042</v>
      </c>
      <c r="L211" s="64" t="str">
        <f t="shared" si="343"/>
        <v/>
      </c>
      <c r="M211" s="64" t="str">
        <f t="shared" si="344"/>
        <v/>
      </c>
      <c r="N211" s="62" t="str">
        <f t="shared" si="286"/>
        <v>00043</v>
      </c>
      <c r="O211" s="62" t="str">
        <f t="shared" si="345"/>
        <v/>
      </c>
      <c r="P211" s="62" t="str">
        <f t="shared" si="346"/>
        <v/>
      </c>
      <c r="Q211" s="64" t="str">
        <f t="shared" si="288"/>
        <v>00044</v>
      </c>
      <c r="R211" s="64" t="str">
        <f t="shared" si="347"/>
        <v/>
      </c>
      <c r="S211" s="64" t="str">
        <f t="shared" si="348"/>
        <v/>
      </c>
      <c r="T211" s="62" t="str">
        <f t="shared" si="290"/>
        <v>00045</v>
      </c>
      <c r="U211" s="62" t="str">
        <f t="shared" si="349"/>
        <v/>
      </c>
      <c r="V211" s="62" t="str">
        <f t="shared" si="350"/>
        <v/>
      </c>
      <c r="W211" s="64" t="str">
        <f t="shared" si="293"/>
        <v>00046</v>
      </c>
      <c r="X211" s="64" t="str">
        <f t="shared" si="351"/>
        <v/>
      </c>
      <c r="Y211" s="64" t="str">
        <f t="shared" si="352"/>
        <v/>
      </c>
      <c r="Z211" s="62" t="str">
        <f t="shared" si="295"/>
        <v>00047</v>
      </c>
      <c r="AA211" s="62" t="str">
        <f t="shared" si="353"/>
        <v/>
      </c>
      <c r="AB211" s="62" t="str">
        <f t="shared" si="354"/>
        <v/>
      </c>
      <c r="AC211" s="64" t="str">
        <f t="shared" si="298"/>
        <v>00048</v>
      </c>
      <c r="AD211" s="64" t="str">
        <f t="shared" si="355"/>
        <v/>
      </c>
      <c r="AE211" s="64" t="str">
        <f t="shared" si="356"/>
        <v/>
      </c>
      <c r="AF211" s="62" t="str">
        <f t="shared" si="300"/>
        <v>00049</v>
      </c>
      <c r="AG211" s="62" t="str">
        <f t="shared" si="357"/>
        <v/>
      </c>
      <c r="AH211" s="62" t="str">
        <f t="shared" si="358"/>
        <v/>
      </c>
      <c r="AI211" s="64" t="str">
        <f t="shared" si="303"/>
        <v>000410</v>
      </c>
      <c r="AJ211" s="64" t="str">
        <f t="shared" si="359"/>
        <v/>
      </c>
      <c r="AK211" s="64" t="str">
        <f t="shared" si="360"/>
        <v/>
      </c>
      <c r="AL211" s="62" t="str">
        <f t="shared" si="305"/>
        <v>000411</v>
      </c>
      <c r="AM211" s="62" t="str">
        <f t="shared" si="361"/>
        <v/>
      </c>
      <c r="AN211" s="62" t="str">
        <f t="shared" si="362"/>
        <v/>
      </c>
      <c r="AO211" s="64" t="str">
        <f t="shared" si="308"/>
        <v>000412</v>
      </c>
      <c r="AP211" s="64" t="str">
        <f t="shared" si="363"/>
        <v/>
      </c>
      <c r="AQ211" s="64" t="str">
        <f t="shared" si="364"/>
        <v/>
      </c>
      <c r="AR211" s="62" t="str">
        <f t="shared" si="310"/>
        <v>000413</v>
      </c>
      <c r="AS211" s="62" t="str">
        <f t="shared" si="365"/>
        <v/>
      </c>
      <c r="AT211" s="62" t="str">
        <f t="shared" si="366"/>
        <v/>
      </c>
      <c r="AU211" s="64" t="str">
        <f t="shared" si="313"/>
        <v>000414</v>
      </c>
      <c r="AV211" s="64" t="str">
        <f t="shared" si="367"/>
        <v/>
      </c>
      <c r="AW211" s="64" t="str">
        <f t="shared" si="368"/>
        <v/>
      </c>
      <c r="AX211" s="62" t="str">
        <f t="shared" si="315"/>
        <v>000415</v>
      </c>
      <c r="AY211" s="62" t="str">
        <f t="shared" si="369"/>
        <v/>
      </c>
      <c r="AZ211" s="62" t="str">
        <f t="shared" si="370"/>
        <v/>
      </c>
      <c r="BA211" s="64" t="str">
        <f t="shared" si="318"/>
        <v>000416</v>
      </c>
      <c r="BB211" s="64" t="str">
        <f t="shared" si="371"/>
        <v/>
      </c>
      <c r="BC211" s="64" t="str">
        <f t="shared" si="372"/>
        <v/>
      </c>
      <c r="BD211" s="62" t="str">
        <f t="shared" si="320"/>
        <v>000417</v>
      </c>
      <c r="BE211" s="62" t="str">
        <f t="shared" si="373"/>
        <v/>
      </c>
      <c r="BF211" s="62" t="str">
        <f t="shared" si="374"/>
        <v/>
      </c>
      <c r="BG211" s="64" t="str">
        <f t="shared" si="323"/>
        <v>000418</v>
      </c>
      <c r="BH211" s="64" t="str">
        <f t="shared" si="375"/>
        <v/>
      </c>
      <c r="BI211" s="64" t="str">
        <f t="shared" si="376"/>
        <v/>
      </c>
      <c r="BJ211" s="62" t="str">
        <f t="shared" si="325"/>
        <v>000419</v>
      </c>
      <c r="BK211" s="62" t="str">
        <f t="shared" si="377"/>
        <v/>
      </c>
      <c r="BL211" s="62" t="str">
        <f t="shared" si="378"/>
        <v/>
      </c>
      <c r="BM211" s="64" t="str">
        <f t="shared" si="328"/>
        <v>000420</v>
      </c>
      <c r="BN211" s="64" t="str">
        <f t="shared" si="379"/>
        <v/>
      </c>
      <c r="BO211" s="64" t="str">
        <f t="shared" si="380"/>
        <v/>
      </c>
      <c r="BP211" s="69"/>
      <c r="BQ211" s="59">
        <v>211.1</v>
      </c>
      <c r="BR211" s="80" t="e">
        <f>IF($CA$2="ja",IF(#REF!="Visueel",#REF!,"data"),#REF!)</f>
        <v>#REF!</v>
      </c>
      <c r="BS211" s="59" t="e">
        <f>#REF!</f>
        <v>#REF!</v>
      </c>
      <c r="BT211" s="56">
        <f t="shared" si="337"/>
        <v>106.1</v>
      </c>
      <c r="BU211" s="57" t="e">
        <f t="shared" si="279"/>
        <v>#REF!</v>
      </c>
      <c r="BV211" s="56">
        <f>COUNTIF(BU211:BU998,BU211)</f>
        <v>788</v>
      </c>
      <c r="BW211" s="57" t="e">
        <f t="shared" si="257"/>
        <v>#REF!</v>
      </c>
      <c r="BX211" s="57" t="e">
        <f t="shared" si="280"/>
        <v>#REF!</v>
      </c>
    </row>
    <row r="212" spans="1:76" x14ac:dyDescent="0.2">
      <c r="A212" s="75" t="s">
        <v>164</v>
      </c>
      <c r="B212" s="76" t="str">
        <f t="shared" si="338"/>
        <v>Handhaving milieuzone</v>
      </c>
      <c r="C212" s="74" t="str">
        <f t="shared" si="339"/>
        <v>Handhaving milieuzone</v>
      </c>
      <c r="D212" s="74" t="str">
        <f t="shared" si="340"/>
        <v/>
      </c>
      <c r="E212" s="74" t="str">
        <f t="shared" si="381"/>
        <v>Handhaving milieuzone</v>
      </c>
      <c r="F212" s="74" t="str">
        <f t="shared" si="341"/>
        <v/>
      </c>
      <c r="G212" s="74" t="str">
        <f t="shared" si="333"/>
        <v/>
      </c>
      <c r="H212" s="62" t="str">
        <f t="shared" si="334"/>
        <v>00051</v>
      </c>
      <c r="I212" s="62" t="str">
        <f t="shared" si="342"/>
        <v/>
      </c>
      <c r="J212" s="62"/>
      <c r="K212" s="64" t="str">
        <f t="shared" si="284"/>
        <v>00052</v>
      </c>
      <c r="L212" s="64" t="str">
        <f t="shared" si="343"/>
        <v/>
      </c>
      <c r="M212" s="64" t="str">
        <f t="shared" si="344"/>
        <v/>
      </c>
      <c r="N212" s="62" t="str">
        <f t="shared" si="286"/>
        <v>00053</v>
      </c>
      <c r="O212" s="62" t="str">
        <f t="shared" si="345"/>
        <v/>
      </c>
      <c r="P212" s="62" t="str">
        <f t="shared" si="346"/>
        <v/>
      </c>
      <c r="Q212" s="64" t="str">
        <f t="shared" si="288"/>
        <v>00054</v>
      </c>
      <c r="R212" s="64" t="str">
        <f t="shared" si="347"/>
        <v/>
      </c>
      <c r="S212" s="64" t="str">
        <f t="shared" si="348"/>
        <v/>
      </c>
      <c r="T212" s="62" t="str">
        <f t="shared" si="290"/>
        <v>00055</v>
      </c>
      <c r="U212" s="62" t="str">
        <f t="shared" si="349"/>
        <v/>
      </c>
      <c r="V212" s="62" t="str">
        <f t="shared" si="350"/>
        <v/>
      </c>
      <c r="W212" s="64" t="str">
        <f t="shared" si="293"/>
        <v>00056</v>
      </c>
      <c r="X212" s="64" t="str">
        <f t="shared" si="351"/>
        <v/>
      </c>
      <c r="Y212" s="64" t="str">
        <f t="shared" si="352"/>
        <v/>
      </c>
      <c r="Z212" s="62" t="str">
        <f t="shared" si="295"/>
        <v>00057</v>
      </c>
      <c r="AA212" s="62" t="str">
        <f t="shared" si="353"/>
        <v/>
      </c>
      <c r="AB212" s="62" t="str">
        <f t="shared" si="354"/>
        <v/>
      </c>
      <c r="AC212" s="64" t="str">
        <f t="shared" si="298"/>
        <v>00058</v>
      </c>
      <c r="AD212" s="64" t="str">
        <f t="shared" si="355"/>
        <v/>
      </c>
      <c r="AE212" s="64" t="str">
        <f t="shared" si="356"/>
        <v/>
      </c>
      <c r="AF212" s="62" t="str">
        <f t="shared" si="300"/>
        <v>00059</v>
      </c>
      <c r="AG212" s="62" t="str">
        <f t="shared" si="357"/>
        <v/>
      </c>
      <c r="AH212" s="62" t="str">
        <f t="shared" si="358"/>
        <v/>
      </c>
      <c r="AI212" s="64" t="str">
        <f t="shared" si="303"/>
        <v>000510</v>
      </c>
      <c r="AJ212" s="64" t="str">
        <f t="shared" si="359"/>
        <v/>
      </c>
      <c r="AK212" s="64" t="str">
        <f t="shared" si="360"/>
        <v/>
      </c>
      <c r="AL212" s="62" t="str">
        <f t="shared" si="305"/>
        <v>000511</v>
      </c>
      <c r="AM212" s="62" t="str">
        <f t="shared" si="361"/>
        <v/>
      </c>
      <c r="AN212" s="62" t="str">
        <f t="shared" si="362"/>
        <v/>
      </c>
      <c r="AO212" s="64" t="str">
        <f t="shared" si="308"/>
        <v>000512</v>
      </c>
      <c r="AP212" s="64" t="str">
        <f t="shared" si="363"/>
        <v/>
      </c>
      <c r="AQ212" s="64" t="str">
        <f t="shared" si="364"/>
        <v/>
      </c>
      <c r="AR212" s="62" t="str">
        <f t="shared" si="310"/>
        <v>000513</v>
      </c>
      <c r="AS212" s="62" t="str">
        <f t="shared" si="365"/>
        <v/>
      </c>
      <c r="AT212" s="62" t="str">
        <f t="shared" si="366"/>
        <v/>
      </c>
      <c r="AU212" s="64" t="str">
        <f t="shared" si="313"/>
        <v>000514</v>
      </c>
      <c r="AV212" s="64" t="str">
        <f t="shared" si="367"/>
        <v/>
      </c>
      <c r="AW212" s="64" t="str">
        <f t="shared" si="368"/>
        <v/>
      </c>
      <c r="AX212" s="62" t="str">
        <f t="shared" si="315"/>
        <v>000515</v>
      </c>
      <c r="AY212" s="62" t="str">
        <f t="shared" si="369"/>
        <v/>
      </c>
      <c r="AZ212" s="62" t="str">
        <f t="shared" si="370"/>
        <v/>
      </c>
      <c r="BA212" s="64" t="str">
        <f t="shared" si="318"/>
        <v>000516</v>
      </c>
      <c r="BB212" s="64" t="str">
        <f t="shared" si="371"/>
        <v/>
      </c>
      <c r="BC212" s="64" t="str">
        <f t="shared" si="372"/>
        <v/>
      </c>
      <c r="BD212" s="62" t="str">
        <f t="shared" si="320"/>
        <v>000517</v>
      </c>
      <c r="BE212" s="62" t="str">
        <f t="shared" si="373"/>
        <v/>
      </c>
      <c r="BF212" s="62" t="str">
        <f t="shared" si="374"/>
        <v/>
      </c>
      <c r="BG212" s="64" t="str">
        <f t="shared" si="323"/>
        <v>000518</v>
      </c>
      <c r="BH212" s="64" t="str">
        <f t="shared" si="375"/>
        <v/>
      </c>
      <c r="BI212" s="64" t="str">
        <f t="shared" si="376"/>
        <v/>
      </c>
      <c r="BJ212" s="62" t="str">
        <f t="shared" si="325"/>
        <v>000519</v>
      </c>
      <c r="BK212" s="62" t="str">
        <f t="shared" si="377"/>
        <v/>
      </c>
      <c r="BL212" s="62" t="str">
        <f t="shared" si="378"/>
        <v/>
      </c>
      <c r="BM212" s="64" t="str">
        <f t="shared" si="328"/>
        <v>000520</v>
      </c>
      <c r="BN212" s="64" t="str">
        <f t="shared" si="379"/>
        <v/>
      </c>
      <c r="BO212" s="64" t="str">
        <f t="shared" si="380"/>
        <v/>
      </c>
      <c r="BP212" s="69"/>
      <c r="BQ212" s="59">
        <v>212.1</v>
      </c>
      <c r="BR212" s="80" t="e">
        <f>IF($CA$2="ja",IF(#REF!="Visueel",#REF!,"data"),#REF!)</f>
        <v>#REF!</v>
      </c>
      <c r="BS212" s="59" t="e">
        <f>#REF!</f>
        <v>#REF!</v>
      </c>
      <c r="BT212" s="56">
        <f t="shared" si="337"/>
        <v>106.2</v>
      </c>
      <c r="BU212" s="57" t="e">
        <f t="shared" si="279"/>
        <v>#REF!</v>
      </c>
      <c r="BV212" s="56">
        <f>COUNTIF(BU212:BU998,BU212)</f>
        <v>787</v>
      </c>
      <c r="BW212" s="57" t="e">
        <f t="shared" si="257"/>
        <v>#REF!</v>
      </c>
      <c r="BX212" s="57" t="e">
        <f t="shared" si="280"/>
        <v>#REF!</v>
      </c>
    </row>
    <row r="213" spans="1:76" x14ac:dyDescent="0.2">
      <c r="A213" s="75" t="s">
        <v>164</v>
      </c>
      <c r="B213" s="76" t="str">
        <f t="shared" si="338"/>
        <v>Handhaving milieuzone</v>
      </c>
      <c r="C213" s="74" t="str">
        <f t="shared" si="339"/>
        <v>Handhaving milieuzone</v>
      </c>
      <c r="D213" s="74" t="str">
        <f t="shared" si="340"/>
        <v/>
      </c>
      <c r="E213" s="74" t="str">
        <f t="shared" si="381"/>
        <v>Handhaving milieuzone</v>
      </c>
      <c r="F213" s="74" t="str">
        <f t="shared" si="341"/>
        <v/>
      </c>
      <c r="G213" s="74" t="str">
        <f t="shared" si="333"/>
        <v/>
      </c>
      <c r="H213" s="62" t="str">
        <f t="shared" si="334"/>
        <v>00051</v>
      </c>
      <c r="I213" s="62" t="str">
        <f t="shared" si="342"/>
        <v/>
      </c>
      <c r="J213" s="62"/>
      <c r="K213" s="64" t="str">
        <f t="shared" si="284"/>
        <v>00052</v>
      </c>
      <c r="L213" s="64" t="str">
        <f t="shared" si="343"/>
        <v/>
      </c>
      <c r="M213" s="64" t="str">
        <f t="shared" si="344"/>
        <v/>
      </c>
      <c r="N213" s="62" t="str">
        <f t="shared" si="286"/>
        <v>00053</v>
      </c>
      <c r="O213" s="62" t="str">
        <f t="shared" si="345"/>
        <v/>
      </c>
      <c r="P213" s="62" t="str">
        <f t="shared" si="346"/>
        <v/>
      </c>
      <c r="Q213" s="64" t="str">
        <f t="shared" si="288"/>
        <v>00054</v>
      </c>
      <c r="R213" s="64" t="str">
        <f t="shared" si="347"/>
        <v/>
      </c>
      <c r="S213" s="64" t="str">
        <f t="shared" si="348"/>
        <v/>
      </c>
      <c r="T213" s="62" t="str">
        <f t="shared" si="290"/>
        <v>00055</v>
      </c>
      <c r="U213" s="62" t="str">
        <f t="shared" si="349"/>
        <v/>
      </c>
      <c r="V213" s="62" t="str">
        <f t="shared" si="350"/>
        <v/>
      </c>
      <c r="W213" s="64" t="str">
        <f t="shared" si="293"/>
        <v>00056</v>
      </c>
      <c r="X213" s="64" t="str">
        <f t="shared" si="351"/>
        <v/>
      </c>
      <c r="Y213" s="64" t="str">
        <f t="shared" si="352"/>
        <v/>
      </c>
      <c r="Z213" s="62" t="str">
        <f t="shared" si="295"/>
        <v>00057</v>
      </c>
      <c r="AA213" s="62" t="str">
        <f t="shared" si="353"/>
        <v/>
      </c>
      <c r="AB213" s="62" t="str">
        <f t="shared" si="354"/>
        <v/>
      </c>
      <c r="AC213" s="64" t="str">
        <f t="shared" si="298"/>
        <v>00058</v>
      </c>
      <c r="AD213" s="64" t="str">
        <f t="shared" si="355"/>
        <v/>
      </c>
      <c r="AE213" s="64" t="str">
        <f t="shared" si="356"/>
        <v/>
      </c>
      <c r="AF213" s="62" t="str">
        <f t="shared" si="300"/>
        <v>00059</v>
      </c>
      <c r="AG213" s="62" t="str">
        <f t="shared" si="357"/>
        <v/>
      </c>
      <c r="AH213" s="62" t="str">
        <f t="shared" si="358"/>
        <v/>
      </c>
      <c r="AI213" s="64" t="str">
        <f t="shared" si="303"/>
        <v>000510</v>
      </c>
      <c r="AJ213" s="64" t="str">
        <f t="shared" si="359"/>
        <v/>
      </c>
      <c r="AK213" s="64" t="str">
        <f t="shared" si="360"/>
        <v/>
      </c>
      <c r="AL213" s="62" t="str">
        <f t="shared" si="305"/>
        <v>000511</v>
      </c>
      <c r="AM213" s="62" t="str">
        <f t="shared" si="361"/>
        <v/>
      </c>
      <c r="AN213" s="62" t="str">
        <f t="shared" si="362"/>
        <v/>
      </c>
      <c r="AO213" s="64" t="str">
        <f t="shared" si="308"/>
        <v>000512</v>
      </c>
      <c r="AP213" s="64" t="str">
        <f t="shared" si="363"/>
        <v/>
      </c>
      <c r="AQ213" s="64" t="str">
        <f t="shared" si="364"/>
        <v/>
      </c>
      <c r="AR213" s="62" t="str">
        <f t="shared" si="310"/>
        <v>000513</v>
      </c>
      <c r="AS213" s="62" t="str">
        <f t="shared" si="365"/>
        <v/>
      </c>
      <c r="AT213" s="62" t="str">
        <f t="shared" si="366"/>
        <v/>
      </c>
      <c r="AU213" s="64" t="str">
        <f t="shared" si="313"/>
        <v>000514</v>
      </c>
      <c r="AV213" s="64" t="str">
        <f t="shared" si="367"/>
        <v/>
      </c>
      <c r="AW213" s="64" t="str">
        <f t="shared" si="368"/>
        <v/>
      </c>
      <c r="AX213" s="62" t="str">
        <f t="shared" si="315"/>
        <v>000515</v>
      </c>
      <c r="AY213" s="62" t="str">
        <f t="shared" si="369"/>
        <v/>
      </c>
      <c r="AZ213" s="62" t="str">
        <f t="shared" si="370"/>
        <v/>
      </c>
      <c r="BA213" s="64" t="str">
        <f t="shared" si="318"/>
        <v>000516</v>
      </c>
      <c r="BB213" s="64" t="str">
        <f t="shared" si="371"/>
        <v/>
      </c>
      <c r="BC213" s="64" t="str">
        <f t="shared" si="372"/>
        <v/>
      </c>
      <c r="BD213" s="62" t="str">
        <f t="shared" si="320"/>
        <v>000517</v>
      </c>
      <c r="BE213" s="62" t="str">
        <f t="shared" si="373"/>
        <v/>
      </c>
      <c r="BF213" s="62" t="str">
        <f t="shared" si="374"/>
        <v/>
      </c>
      <c r="BG213" s="64" t="str">
        <f t="shared" si="323"/>
        <v>000518</v>
      </c>
      <c r="BH213" s="64" t="str">
        <f t="shared" si="375"/>
        <v/>
      </c>
      <c r="BI213" s="64" t="str">
        <f t="shared" si="376"/>
        <v/>
      </c>
      <c r="BJ213" s="62" t="str">
        <f t="shared" si="325"/>
        <v>000519</v>
      </c>
      <c r="BK213" s="62" t="str">
        <f t="shared" si="377"/>
        <v/>
      </c>
      <c r="BL213" s="62" t="str">
        <f t="shared" si="378"/>
        <v/>
      </c>
      <c r="BM213" s="64" t="str">
        <f t="shared" si="328"/>
        <v>000520</v>
      </c>
      <c r="BN213" s="64" t="str">
        <f t="shared" si="379"/>
        <v/>
      </c>
      <c r="BO213" s="64" t="str">
        <f t="shared" si="380"/>
        <v/>
      </c>
      <c r="BP213" s="69"/>
      <c r="BQ213" s="59">
        <v>213.1</v>
      </c>
      <c r="BR213" s="80" t="e">
        <f>IF($CA$2="ja",IF(#REF!="Visueel",#REF!,"data"),#REF!)</f>
        <v>#REF!</v>
      </c>
      <c r="BS213" s="59" t="e">
        <f>#REF!</f>
        <v>#REF!</v>
      </c>
      <c r="BT213" s="56">
        <f t="shared" si="337"/>
        <v>107.1</v>
      </c>
      <c r="BU213" s="57" t="e">
        <f t="shared" si="279"/>
        <v>#REF!</v>
      </c>
      <c r="BV213" s="56">
        <f>COUNTIF(BU213:BU998,BU213)</f>
        <v>786</v>
      </c>
      <c r="BW213" s="57" t="e">
        <f t="shared" si="257"/>
        <v>#REF!</v>
      </c>
      <c r="BX213" s="57" t="e">
        <f t="shared" si="280"/>
        <v>#REF!</v>
      </c>
    </row>
    <row r="214" spans="1:76" x14ac:dyDescent="0.2">
      <c r="A214" s="75" t="s">
        <v>165</v>
      </c>
      <c r="B214" s="76" t="str">
        <f t="shared" si="338"/>
        <v>Handhaving milieuzone</v>
      </c>
      <c r="C214" s="74" t="str">
        <f t="shared" si="339"/>
        <v>Handhaving milieuzone</v>
      </c>
      <c r="D214" s="74" t="str">
        <f t="shared" si="340"/>
        <v/>
      </c>
      <c r="E214" s="74" t="str">
        <f t="shared" si="381"/>
        <v>Handhaving milieuzone</v>
      </c>
      <c r="F214" s="74" t="str">
        <f t="shared" si="341"/>
        <v/>
      </c>
      <c r="G214" s="74" t="str">
        <f t="shared" si="333"/>
        <v/>
      </c>
      <c r="H214" s="62" t="str">
        <f t="shared" si="334"/>
        <v>00061</v>
      </c>
      <c r="I214" s="62" t="str">
        <f t="shared" si="342"/>
        <v/>
      </c>
      <c r="J214" s="62"/>
      <c r="K214" s="64" t="str">
        <f t="shared" si="284"/>
        <v>00062</v>
      </c>
      <c r="L214" s="64" t="str">
        <f t="shared" si="343"/>
        <v/>
      </c>
      <c r="M214" s="64" t="str">
        <f t="shared" si="344"/>
        <v/>
      </c>
      <c r="N214" s="62" t="str">
        <f t="shared" si="286"/>
        <v>00063</v>
      </c>
      <c r="O214" s="62" t="str">
        <f t="shared" si="345"/>
        <v/>
      </c>
      <c r="P214" s="62" t="str">
        <f t="shared" si="346"/>
        <v/>
      </c>
      <c r="Q214" s="64" t="str">
        <f t="shared" si="288"/>
        <v>00064</v>
      </c>
      <c r="R214" s="64" t="str">
        <f t="shared" si="347"/>
        <v/>
      </c>
      <c r="S214" s="64" t="str">
        <f t="shared" si="348"/>
        <v/>
      </c>
      <c r="T214" s="62" t="str">
        <f t="shared" si="290"/>
        <v>00065</v>
      </c>
      <c r="U214" s="62" t="str">
        <f t="shared" si="349"/>
        <v/>
      </c>
      <c r="V214" s="62" t="str">
        <f t="shared" si="350"/>
        <v/>
      </c>
      <c r="W214" s="64" t="str">
        <f t="shared" si="293"/>
        <v>00066</v>
      </c>
      <c r="X214" s="64" t="str">
        <f t="shared" si="351"/>
        <v/>
      </c>
      <c r="Y214" s="64" t="str">
        <f t="shared" si="352"/>
        <v/>
      </c>
      <c r="Z214" s="62" t="str">
        <f t="shared" si="295"/>
        <v>00067</v>
      </c>
      <c r="AA214" s="62" t="str">
        <f t="shared" si="353"/>
        <v/>
      </c>
      <c r="AB214" s="62" t="str">
        <f t="shared" si="354"/>
        <v/>
      </c>
      <c r="AC214" s="64" t="str">
        <f t="shared" si="298"/>
        <v>00068</v>
      </c>
      <c r="AD214" s="64" t="str">
        <f t="shared" si="355"/>
        <v/>
      </c>
      <c r="AE214" s="64" t="str">
        <f t="shared" si="356"/>
        <v/>
      </c>
      <c r="AF214" s="62" t="str">
        <f t="shared" si="300"/>
        <v>00069</v>
      </c>
      <c r="AG214" s="62" t="str">
        <f t="shared" si="357"/>
        <v/>
      </c>
      <c r="AH214" s="62" t="str">
        <f t="shared" si="358"/>
        <v/>
      </c>
      <c r="AI214" s="64" t="str">
        <f t="shared" si="303"/>
        <v>000610</v>
      </c>
      <c r="AJ214" s="64" t="str">
        <f t="shared" si="359"/>
        <v/>
      </c>
      <c r="AK214" s="64" t="str">
        <f t="shared" si="360"/>
        <v/>
      </c>
      <c r="AL214" s="62" t="str">
        <f t="shared" si="305"/>
        <v>000611</v>
      </c>
      <c r="AM214" s="62" t="str">
        <f t="shared" si="361"/>
        <v/>
      </c>
      <c r="AN214" s="62" t="str">
        <f t="shared" si="362"/>
        <v/>
      </c>
      <c r="AO214" s="64" t="str">
        <f t="shared" si="308"/>
        <v>000612</v>
      </c>
      <c r="AP214" s="64" t="str">
        <f t="shared" si="363"/>
        <v/>
      </c>
      <c r="AQ214" s="64" t="str">
        <f t="shared" si="364"/>
        <v/>
      </c>
      <c r="AR214" s="62" t="str">
        <f t="shared" si="310"/>
        <v>000613</v>
      </c>
      <c r="AS214" s="62" t="str">
        <f t="shared" si="365"/>
        <v/>
      </c>
      <c r="AT214" s="62" t="str">
        <f t="shared" si="366"/>
        <v/>
      </c>
      <c r="AU214" s="64" t="str">
        <f t="shared" si="313"/>
        <v>000614</v>
      </c>
      <c r="AV214" s="64" t="str">
        <f t="shared" si="367"/>
        <v/>
      </c>
      <c r="AW214" s="64" t="str">
        <f t="shared" si="368"/>
        <v/>
      </c>
      <c r="AX214" s="62" t="str">
        <f t="shared" si="315"/>
        <v>000615</v>
      </c>
      <c r="AY214" s="62" t="str">
        <f t="shared" si="369"/>
        <v/>
      </c>
      <c r="AZ214" s="62" t="str">
        <f t="shared" si="370"/>
        <v/>
      </c>
      <c r="BA214" s="64" t="str">
        <f t="shared" si="318"/>
        <v>000616</v>
      </c>
      <c r="BB214" s="64" t="str">
        <f t="shared" si="371"/>
        <v/>
      </c>
      <c r="BC214" s="64" t="str">
        <f t="shared" si="372"/>
        <v/>
      </c>
      <c r="BD214" s="62" t="str">
        <f t="shared" si="320"/>
        <v>000617</v>
      </c>
      <c r="BE214" s="62" t="str">
        <f t="shared" si="373"/>
        <v/>
      </c>
      <c r="BF214" s="62" t="str">
        <f t="shared" si="374"/>
        <v/>
      </c>
      <c r="BG214" s="64" t="str">
        <f t="shared" si="323"/>
        <v>000618</v>
      </c>
      <c r="BH214" s="64" t="str">
        <f t="shared" si="375"/>
        <v/>
      </c>
      <c r="BI214" s="64" t="str">
        <f t="shared" si="376"/>
        <v/>
      </c>
      <c r="BJ214" s="62" t="str">
        <f t="shared" si="325"/>
        <v>000619</v>
      </c>
      <c r="BK214" s="62" t="str">
        <f t="shared" si="377"/>
        <v/>
      </c>
      <c r="BL214" s="62" t="str">
        <f t="shared" si="378"/>
        <v/>
      </c>
      <c r="BM214" s="64" t="str">
        <f t="shared" si="328"/>
        <v>000620</v>
      </c>
      <c r="BN214" s="64" t="str">
        <f t="shared" si="379"/>
        <v/>
      </c>
      <c r="BO214" s="64" t="str">
        <f t="shared" si="380"/>
        <v/>
      </c>
      <c r="BP214" s="69"/>
      <c r="BQ214" s="59">
        <v>214.1</v>
      </c>
      <c r="BR214" s="80" t="e">
        <f>IF($CA$2="ja",IF(#REF!="Visueel",#REF!,"data"),#REF!)</f>
        <v>#REF!</v>
      </c>
      <c r="BS214" s="59" t="e">
        <f>#REF!</f>
        <v>#REF!</v>
      </c>
      <c r="BT214" s="56">
        <f t="shared" si="337"/>
        <v>107.2</v>
      </c>
      <c r="BU214" s="57" t="e">
        <f t="shared" si="279"/>
        <v>#REF!</v>
      </c>
      <c r="BV214" s="56">
        <f>COUNTIF(BU214:BU998,BU214)</f>
        <v>785</v>
      </c>
      <c r="BW214" s="57" t="e">
        <f t="shared" ref="BW214:BW267" si="382">CONCATENATE(BU214,BV214)</f>
        <v>#REF!</v>
      </c>
      <c r="BX214" s="57" t="e">
        <f t="shared" si="280"/>
        <v>#REF!</v>
      </c>
    </row>
    <row r="215" spans="1:76" x14ac:dyDescent="0.2">
      <c r="A215" s="75" t="s">
        <v>165</v>
      </c>
      <c r="B215" s="76" t="str">
        <f t="shared" si="338"/>
        <v>Handhaving milieuzone</v>
      </c>
      <c r="C215" s="74" t="str">
        <f t="shared" si="339"/>
        <v>Handhaving milieuzone</v>
      </c>
      <c r="D215" s="74" t="str">
        <f t="shared" si="340"/>
        <v/>
      </c>
      <c r="E215" s="74" t="str">
        <f t="shared" si="381"/>
        <v>Handhaving milieuzone</v>
      </c>
      <c r="F215" s="74" t="str">
        <f t="shared" si="341"/>
        <v/>
      </c>
      <c r="G215" s="74" t="str">
        <f t="shared" si="333"/>
        <v/>
      </c>
      <c r="H215" s="62" t="str">
        <f t="shared" si="334"/>
        <v>00061</v>
      </c>
      <c r="I215" s="62" t="str">
        <f t="shared" si="342"/>
        <v/>
      </c>
      <c r="J215" s="62"/>
      <c r="K215" s="64" t="str">
        <f t="shared" si="284"/>
        <v>00062</v>
      </c>
      <c r="L215" s="64" t="str">
        <f t="shared" si="343"/>
        <v/>
      </c>
      <c r="M215" s="64" t="str">
        <f t="shared" si="344"/>
        <v/>
      </c>
      <c r="N215" s="62" t="str">
        <f t="shared" si="286"/>
        <v>00063</v>
      </c>
      <c r="O215" s="62" t="str">
        <f t="shared" si="345"/>
        <v/>
      </c>
      <c r="P215" s="62" t="str">
        <f t="shared" si="346"/>
        <v/>
      </c>
      <c r="Q215" s="64" t="str">
        <f t="shared" si="288"/>
        <v>00064</v>
      </c>
      <c r="R215" s="64" t="str">
        <f t="shared" si="347"/>
        <v/>
      </c>
      <c r="S215" s="64" t="str">
        <f t="shared" si="348"/>
        <v/>
      </c>
      <c r="T215" s="62" t="str">
        <f t="shared" si="290"/>
        <v>00065</v>
      </c>
      <c r="U215" s="62" t="str">
        <f t="shared" si="349"/>
        <v/>
      </c>
      <c r="V215" s="62" t="str">
        <f t="shared" si="350"/>
        <v/>
      </c>
      <c r="W215" s="64" t="str">
        <f t="shared" si="293"/>
        <v>00066</v>
      </c>
      <c r="X215" s="64" t="str">
        <f t="shared" si="351"/>
        <v/>
      </c>
      <c r="Y215" s="64" t="str">
        <f t="shared" si="352"/>
        <v/>
      </c>
      <c r="Z215" s="62" t="str">
        <f t="shared" si="295"/>
        <v>00067</v>
      </c>
      <c r="AA215" s="62" t="str">
        <f t="shared" si="353"/>
        <v/>
      </c>
      <c r="AB215" s="62" t="str">
        <f t="shared" si="354"/>
        <v/>
      </c>
      <c r="AC215" s="64" t="str">
        <f t="shared" si="298"/>
        <v>00068</v>
      </c>
      <c r="AD215" s="64" t="str">
        <f t="shared" si="355"/>
        <v/>
      </c>
      <c r="AE215" s="64" t="str">
        <f t="shared" si="356"/>
        <v/>
      </c>
      <c r="AF215" s="62" t="str">
        <f t="shared" si="300"/>
        <v>00069</v>
      </c>
      <c r="AG215" s="62" t="str">
        <f t="shared" si="357"/>
        <v/>
      </c>
      <c r="AH215" s="62" t="str">
        <f t="shared" si="358"/>
        <v/>
      </c>
      <c r="AI215" s="64" t="str">
        <f t="shared" si="303"/>
        <v>000610</v>
      </c>
      <c r="AJ215" s="64" t="str">
        <f t="shared" si="359"/>
        <v/>
      </c>
      <c r="AK215" s="64" t="str">
        <f t="shared" si="360"/>
        <v/>
      </c>
      <c r="AL215" s="62" t="str">
        <f t="shared" si="305"/>
        <v>000611</v>
      </c>
      <c r="AM215" s="62" t="str">
        <f t="shared" si="361"/>
        <v/>
      </c>
      <c r="AN215" s="62" t="str">
        <f t="shared" si="362"/>
        <v/>
      </c>
      <c r="AO215" s="64" t="str">
        <f t="shared" si="308"/>
        <v>000612</v>
      </c>
      <c r="AP215" s="64" t="str">
        <f t="shared" si="363"/>
        <v/>
      </c>
      <c r="AQ215" s="64" t="str">
        <f t="shared" si="364"/>
        <v/>
      </c>
      <c r="AR215" s="62" t="str">
        <f t="shared" si="310"/>
        <v>000613</v>
      </c>
      <c r="AS215" s="62" t="str">
        <f t="shared" si="365"/>
        <v/>
      </c>
      <c r="AT215" s="62" t="str">
        <f t="shared" si="366"/>
        <v/>
      </c>
      <c r="AU215" s="64" t="str">
        <f t="shared" si="313"/>
        <v>000614</v>
      </c>
      <c r="AV215" s="64" t="str">
        <f t="shared" si="367"/>
        <v/>
      </c>
      <c r="AW215" s="64" t="str">
        <f t="shared" si="368"/>
        <v/>
      </c>
      <c r="AX215" s="62" t="str">
        <f t="shared" si="315"/>
        <v>000615</v>
      </c>
      <c r="AY215" s="62" t="str">
        <f t="shared" si="369"/>
        <v/>
      </c>
      <c r="AZ215" s="62" t="str">
        <f t="shared" si="370"/>
        <v/>
      </c>
      <c r="BA215" s="64" t="str">
        <f t="shared" si="318"/>
        <v>000616</v>
      </c>
      <c r="BB215" s="64" t="str">
        <f t="shared" si="371"/>
        <v/>
      </c>
      <c r="BC215" s="64" t="str">
        <f t="shared" si="372"/>
        <v/>
      </c>
      <c r="BD215" s="62" t="str">
        <f t="shared" si="320"/>
        <v>000617</v>
      </c>
      <c r="BE215" s="62" t="str">
        <f t="shared" si="373"/>
        <v/>
      </c>
      <c r="BF215" s="62" t="str">
        <f t="shared" si="374"/>
        <v/>
      </c>
      <c r="BG215" s="64" t="str">
        <f t="shared" si="323"/>
        <v>000618</v>
      </c>
      <c r="BH215" s="64" t="str">
        <f t="shared" si="375"/>
        <v/>
      </c>
      <c r="BI215" s="64" t="str">
        <f t="shared" si="376"/>
        <v/>
      </c>
      <c r="BJ215" s="62" t="str">
        <f t="shared" si="325"/>
        <v>000619</v>
      </c>
      <c r="BK215" s="62" t="str">
        <f t="shared" si="377"/>
        <v/>
      </c>
      <c r="BL215" s="62" t="str">
        <f t="shared" si="378"/>
        <v/>
      </c>
      <c r="BM215" s="64" t="str">
        <f t="shared" si="328"/>
        <v>000620</v>
      </c>
      <c r="BN215" s="64" t="str">
        <f t="shared" si="379"/>
        <v/>
      </c>
      <c r="BO215" s="64" t="str">
        <f t="shared" si="380"/>
        <v/>
      </c>
      <c r="BP215" s="69"/>
      <c r="BQ215" s="59">
        <v>215.1</v>
      </c>
      <c r="BR215" s="80" t="e">
        <f>IF($CA$2="ja",IF(#REF!="Visueel",#REF!,"data"),#REF!)</f>
        <v>#REF!</v>
      </c>
      <c r="BS215" s="59" t="e">
        <f>#REF!</f>
        <v>#REF!</v>
      </c>
      <c r="BT215" s="56">
        <f t="shared" si="337"/>
        <v>108.1</v>
      </c>
      <c r="BU215" s="57" t="e">
        <f t="shared" si="279"/>
        <v>#REF!</v>
      </c>
      <c r="BV215" s="56">
        <f>COUNTIF(BU215:BU998,BU215)</f>
        <v>784</v>
      </c>
      <c r="BW215" s="57" t="e">
        <f t="shared" si="382"/>
        <v>#REF!</v>
      </c>
      <c r="BX215" s="57" t="e">
        <f t="shared" si="280"/>
        <v>#REF!</v>
      </c>
    </row>
    <row r="216" spans="1:76" x14ac:dyDescent="0.2">
      <c r="A216" s="75" t="s">
        <v>166</v>
      </c>
      <c r="B216" s="76" t="str">
        <f t="shared" si="338"/>
        <v>Handhaving milieuzone</v>
      </c>
      <c r="C216" s="74" t="str">
        <f t="shared" si="339"/>
        <v>Handhaving milieuzone</v>
      </c>
      <c r="D216" s="74" t="str">
        <f t="shared" si="340"/>
        <v/>
      </c>
      <c r="E216" s="74" t="str">
        <f t="shared" si="381"/>
        <v>Handhaving milieuzone</v>
      </c>
      <c r="F216" s="74" t="str">
        <f t="shared" si="341"/>
        <v/>
      </c>
      <c r="G216" s="74" t="str">
        <f t="shared" si="333"/>
        <v/>
      </c>
      <c r="H216" s="62" t="str">
        <f t="shared" si="334"/>
        <v>00071</v>
      </c>
      <c r="I216" s="62" t="str">
        <f t="shared" si="342"/>
        <v/>
      </c>
      <c r="J216" s="62"/>
      <c r="K216" s="64" t="str">
        <f t="shared" si="284"/>
        <v>00072</v>
      </c>
      <c r="L216" s="64" t="str">
        <f t="shared" si="343"/>
        <v/>
      </c>
      <c r="M216" s="64" t="str">
        <f t="shared" si="344"/>
        <v/>
      </c>
      <c r="N216" s="62" t="str">
        <f t="shared" si="286"/>
        <v>00073</v>
      </c>
      <c r="O216" s="62" t="str">
        <f t="shared" si="345"/>
        <v/>
      </c>
      <c r="P216" s="62" t="str">
        <f t="shared" si="346"/>
        <v/>
      </c>
      <c r="Q216" s="64" t="str">
        <f t="shared" si="288"/>
        <v>00074</v>
      </c>
      <c r="R216" s="64" t="str">
        <f t="shared" si="347"/>
        <v/>
      </c>
      <c r="S216" s="64" t="str">
        <f t="shared" si="348"/>
        <v/>
      </c>
      <c r="T216" s="62" t="str">
        <f t="shared" si="290"/>
        <v>00075</v>
      </c>
      <c r="U216" s="62" t="str">
        <f t="shared" si="349"/>
        <v/>
      </c>
      <c r="V216" s="62" t="str">
        <f t="shared" si="350"/>
        <v/>
      </c>
      <c r="W216" s="64" t="str">
        <f t="shared" si="293"/>
        <v>00076</v>
      </c>
      <c r="X216" s="64" t="str">
        <f t="shared" si="351"/>
        <v/>
      </c>
      <c r="Y216" s="64" t="str">
        <f t="shared" si="352"/>
        <v/>
      </c>
      <c r="Z216" s="62" t="str">
        <f t="shared" si="295"/>
        <v>00077</v>
      </c>
      <c r="AA216" s="62" t="str">
        <f t="shared" si="353"/>
        <v/>
      </c>
      <c r="AB216" s="62" t="str">
        <f t="shared" si="354"/>
        <v/>
      </c>
      <c r="AC216" s="64" t="str">
        <f t="shared" si="298"/>
        <v>00078</v>
      </c>
      <c r="AD216" s="64" t="str">
        <f t="shared" si="355"/>
        <v/>
      </c>
      <c r="AE216" s="64" t="str">
        <f t="shared" si="356"/>
        <v/>
      </c>
      <c r="AF216" s="62" t="str">
        <f t="shared" si="300"/>
        <v>00079</v>
      </c>
      <c r="AG216" s="62" t="str">
        <f t="shared" si="357"/>
        <v/>
      </c>
      <c r="AH216" s="62" t="str">
        <f t="shared" si="358"/>
        <v/>
      </c>
      <c r="AI216" s="64" t="str">
        <f t="shared" si="303"/>
        <v>000710</v>
      </c>
      <c r="AJ216" s="64" t="str">
        <f t="shared" si="359"/>
        <v/>
      </c>
      <c r="AK216" s="64" t="str">
        <f t="shared" si="360"/>
        <v/>
      </c>
      <c r="AL216" s="62" t="str">
        <f t="shared" si="305"/>
        <v>000711</v>
      </c>
      <c r="AM216" s="62" t="str">
        <f t="shared" si="361"/>
        <v/>
      </c>
      <c r="AN216" s="62" t="str">
        <f t="shared" si="362"/>
        <v/>
      </c>
      <c r="AO216" s="64" t="str">
        <f t="shared" si="308"/>
        <v>000712</v>
      </c>
      <c r="AP216" s="64" t="str">
        <f t="shared" si="363"/>
        <v/>
      </c>
      <c r="AQ216" s="64" t="str">
        <f t="shared" si="364"/>
        <v/>
      </c>
      <c r="AR216" s="62" t="str">
        <f t="shared" si="310"/>
        <v>000713</v>
      </c>
      <c r="AS216" s="62" t="str">
        <f t="shared" si="365"/>
        <v/>
      </c>
      <c r="AT216" s="62" t="str">
        <f t="shared" si="366"/>
        <v/>
      </c>
      <c r="AU216" s="64" t="str">
        <f t="shared" si="313"/>
        <v>000714</v>
      </c>
      <c r="AV216" s="64" t="str">
        <f t="shared" si="367"/>
        <v/>
      </c>
      <c r="AW216" s="64" t="str">
        <f t="shared" si="368"/>
        <v/>
      </c>
      <c r="AX216" s="62" t="str">
        <f t="shared" si="315"/>
        <v>000715</v>
      </c>
      <c r="AY216" s="62" t="str">
        <f t="shared" si="369"/>
        <v/>
      </c>
      <c r="AZ216" s="62" t="str">
        <f t="shared" si="370"/>
        <v/>
      </c>
      <c r="BA216" s="64" t="str">
        <f t="shared" si="318"/>
        <v>000716</v>
      </c>
      <c r="BB216" s="64" t="str">
        <f t="shared" si="371"/>
        <v/>
      </c>
      <c r="BC216" s="64" t="str">
        <f t="shared" si="372"/>
        <v/>
      </c>
      <c r="BD216" s="62" t="str">
        <f t="shared" si="320"/>
        <v>000717</v>
      </c>
      <c r="BE216" s="62" t="str">
        <f t="shared" si="373"/>
        <v/>
      </c>
      <c r="BF216" s="62" t="str">
        <f t="shared" si="374"/>
        <v/>
      </c>
      <c r="BG216" s="64" t="str">
        <f t="shared" si="323"/>
        <v>000718</v>
      </c>
      <c r="BH216" s="64" t="str">
        <f t="shared" si="375"/>
        <v/>
      </c>
      <c r="BI216" s="64" t="str">
        <f t="shared" si="376"/>
        <v/>
      </c>
      <c r="BJ216" s="62" t="str">
        <f t="shared" si="325"/>
        <v>000719</v>
      </c>
      <c r="BK216" s="62" t="str">
        <f t="shared" si="377"/>
        <v/>
      </c>
      <c r="BL216" s="62" t="str">
        <f t="shared" si="378"/>
        <v/>
      </c>
      <c r="BM216" s="64" t="str">
        <f t="shared" si="328"/>
        <v>000720</v>
      </c>
      <c r="BN216" s="64" t="str">
        <f t="shared" si="379"/>
        <v/>
      </c>
      <c r="BO216" s="64" t="str">
        <f t="shared" si="380"/>
        <v/>
      </c>
      <c r="BP216" s="69"/>
      <c r="BQ216" s="59">
        <v>216.1</v>
      </c>
      <c r="BR216" s="80" t="e">
        <f>IF($CA$2="ja",IF(#REF!="Visueel",#REF!,"data"),#REF!)</f>
        <v>#REF!</v>
      </c>
      <c r="BS216" s="59" t="e">
        <f>#REF!</f>
        <v>#REF!</v>
      </c>
      <c r="BT216" s="56">
        <f t="shared" si="337"/>
        <v>108.2</v>
      </c>
      <c r="BU216" s="57" t="e">
        <f t="shared" si="279"/>
        <v>#REF!</v>
      </c>
      <c r="BV216" s="56">
        <f>COUNTIF(BU216:BU998,BU216)</f>
        <v>783</v>
      </c>
      <c r="BW216" s="57" t="e">
        <f t="shared" si="382"/>
        <v>#REF!</v>
      </c>
      <c r="BX216" s="57" t="e">
        <f t="shared" si="280"/>
        <v>#REF!</v>
      </c>
    </row>
    <row r="217" spans="1:76" x14ac:dyDescent="0.2">
      <c r="A217" s="75" t="s">
        <v>692</v>
      </c>
      <c r="B217" s="76" t="str">
        <f t="shared" si="338"/>
        <v>Handhaving milieuzone</v>
      </c>
      <c r="C217" s="74" t="str">
        <f t="shared" si="339"/>
        <v>Handhaving milieuzone</v>
      </c>
      <c r="D217" s="74" t="str">
        <f t="shared" si="340"/>
        <v/>
      </c>
      <c r="E217" s="74" t="str">
        <f t="shared" si="381"/>
        <v>Handhaving milieuzone</v>
      </c>
      <c r="F217" s="74" t="str">
        <f t="shared" si="341"/>
        <v/>
      </c>
      <c r="G217" s="74" t="str">
        <f t="shared" si="333"/>
        <v/>
      </c>
      <c r="H217" s="62" t="str">
        <f t="shared" si="334"/>
        <v>00081</v>
      </c>
      <c r="I217" s="62" t="str">
        <f t="shared" si="342"/>
        <v/>
      </c>
      <c r="J217" s="62"/>
      <c r="K217" s="64" t="str">
        <f t="shared" si="284"/>
        <v>00082</v>
      </c>
      <c r="L217" s="64" t="str">
        <f t="shared" si="343"/>
        <v/>
      </c>
      <c r="M217" s="64" t="str">
        <f t="shared" si="344"/>
        <v/>
      </c>
      <c r="N217" s="62" t="str">
        <f t="shared" si="286"/>
        <v>00083</v>
      </c>
      <c r="O217" s="62" t="str">
        <f t="shared" si="345"/>
        <v/>
      </c>
      <c r="P217" s="62" t="str">
        <f t="shared" si="346"/>
        <v/>
      </c>
      <c r="Q217" s="64" t="str">
        <f t="shared" si="288"/>
        <v>00084</v>
      </c>
      <c r="R217" s="64" t="str">
        <f t="shared" si="347"/>
        <v/>
      </c>
      <c r="S217" s="64" t="str">
        <f t="shared" si="348"/>
        <v/>
      </c>
      <c r="T217" s="62" t="str">
        <f t="shared" si="290"/>
        <v>00085</v>
      </c>
      <c r="U217" s="62" t="str">
        <f t="shared" si="349"/>
        <v/>
      </c>
      <c r="V217" s="62" t="str">
        <f t="shared" si="350"/>
        <v/>
      </c>
      <c r="W217" s="64" t="str">
        <f t="shared" si="293"/>
        <v>00086</v>
      </c>
      <c r="X217" s="64" t="str">
        <f t="shared" si="351"/>
        <v/>
      </c>
      <c r="Y217" s="64" t="str">
        <f t="shared" si="352"/>
        <v/>
      </c>
      <c r="Z217" s="62" t="str">
        <f t="shared" si="295"/>
        <v>00087</v>
      </c>
      <c r="AA217" s="62" t="str">
        <f t="shared" si="353"/>
        <v/>
      </c>
      <c r="AB217" s="62" t="str">
        <f t="shared" si="354"/>
        <v/>
      </c>
      <c r="AC217" s="64" t="str">
        <f t="shared" si="298"/>
        <v>00088</v>
      </c>
      <c r="AD217" s="64" t="str">
        <f t="shared" si="355"/>
        <v/>
      </c>
      <c r="AE217" s="64" t="str">
        <f t="shared" si="356"/>
        <v/>
      </c>
      <c r="AF217" s="62" t="str">
        <f t="shared" si="300"/>
        <v>00089</v>
      </c>
      <c r="AG217" s="62" t="str">
        <f t="shared" si="357"/>
        <v/>
      </c>
      <c r="AH217" s="62" t="str">
        <f t="shared" si="358"/>
        <v/>
      </c>
      <c r="AI217" s="64" t="str">
        <f t="shared" si="303"/>
        <v>000810</v>
      </c>
      <c r="AJ217" s="64" t="str">
        <f t="shared" si="359"/>
        <v/>
      </c>
      <c r="AK217" s="64" t="str">
        <f t="shared" si="360"/>
        <v/>
      </c>
      <c r="AL217" s="62" t="str">
        <f t="shared" si="305"/>
        <v>000811</v>
      </c>
      <c r="AM217" s="62" t="str">
        <f t="shared" si="361"/>
        <v/>
      </c>
      <c r="AN217" s="62" t="str">
        <f t="shared" si="362"/>
        <v/>
      </c>
      <c r="AO217" s="64" t="str">
        <f t="shared" si="308"/>
        <v>000812</v>
      </c>
      <c r="AP217" s="64" t="str">
        <f t="shared" si="363"/>
        <v/>
      </c>
      <c r="AQ217" s="64" t="str">
        <f t="shared" si="364"/>
        <v/>
      </c>
      <c r="AR217" s="62" t="str">
        <f t="shared" si="310"/>
        <v>000813</v>
      </c>
      <c r="AS217" s="62" t="str">
        <f t="shared" si="365"/>
        <v/>
      </c>
      <c r="AT217" s="62" t="str">
        <f t="shared" si="366"/>
        <v/>
      </c>
      <c r="AU217" s="64" t="str">
        <f t="shared" si="313"/>
        <v>000814</v>
      </c>
      <c r="AV217" s="64" t="str">
        <f t="shared" si="367"/>
        <v/>
      </c>
      <c r="AW217" s="64" t="str">
        <f t="shared" si="368"/>
        <v/>
      </c>
      <c r="AX217" s="62" t="str">
        <f t="shared" si="315"/>
        <v>000815</v>
      </c>
      <c r="AY217" s="62" t="str">
        <f t="shared" si="369"/>
        <v/>
      </c>
      <c r="AZ217" s="62" t="str">
        <f t="shared" si="370"/>
        <v/>
      </c>
      <c r="BA217" s="64" t="str">
        <f t="shared" si="318"/>
        <v>000816</v>
      </c>
      <c r="BB217" s="64" t="str">
        <f t="shared" si="371"/>
        <v/>
      </c>
      <c r="BC217" s="64" t="str">
        <f t="shared" si="372"/>
        <v/>
      </c>
      <c r="BD217" s="62" t="str">
        <f t="shared" si="320"/>
        <v>000817</v>
      </c>
      <c r="BE217" s="62" t="str">
        <f t="shared" si="373"/>
        <v/>
      </c>
      <c r="BF217" s="62" t="str">
        <f t="shared" si="374"/>
        <v/>
      </c>
      <c r="BG217" s="64" t="str">
        <f t="shared" si="323"/>
        <v>000818</v>
      </c>
      <c r="BH217" s="64" t="str">
        <f t="shared" si="375"/>
        <v/>
      </c>
      <c r="BI217" s="64" t="str">
        <f t="shared" si="376"/>
        <v/>
      </c>
      <c r="BJ217" s="62" t="str">
        <f t="shared" si="325"/>
        <v>000819</v>
      </c>
      <c r="BK217" s="62" t="str">
        <f t="shared" si="377"/>
        <v/>
      </c>
      <c r="BL217" s="62" t="str">
        <f t="shared" si="378"/>
        <v/>
      </c>
      <c r="BM217" s="64" t="str">
        <f t="shared" si="328"/>
        <v>000820</v>
      </c>
      <c r="BN217" s="64" t="str">
        <f t="shared" si="379"/>
        <v/>
      </c>
      <c r="BO217" s="64" t="str">
        <f t="shared" si="380"/>
        <v/>
      </c>
      <c r="BP217" s="69"/>
      <c r="BQ217" s="59">
        <v>217.1</v>
      </c>
      <c r="BR217" s="80" t="e">
        <f>IF($CA$2="ja",IF(#REF!="Visueel",#REF!,"data"),#REF!)</f>
        <v>#REF!</v>
      </c>
      <c r="BS217" s="59" t="e">
        <f>#REF!</f>
        <v>#REF!</v>
      </c>
      <c r="BT217" s="56">
        <f t="shared" si="337"/>
        <v>109.1</v>
      </c>
      <c r="BU217" s="57" t="e">
        <f t="shared" si="279"/>
        <v>#REF!</v>
      </c>
      <c r="BV217" s="56">
        <f>COUNTIF(BU217:BU998,BU217)</f>
        <v>782</v>
      </c>
      <c r="BW217" s="57" t="e">
        <f t="shared" si="382"/>
        <v>#REF!</v>
      </c>
      <c r="BX217" s="57" t="e">
        <f t="shared" si="280"/>
        <v>#REF!</v>
      </c>
    </row>
    <row r="218" spans="1:76" x14ac:dyDescent="0.2">
      <c r="A218" s="75" t="s">
        <v>167</v>
      </c>
      <c r="B218" s="76" t="str">
        <f t="shared" si="338"/>
        <v>Handhaving milieuzone</v>
      </c>
      <c r="C218" s="74" t="str">
        <f t="shared" si="339"/>
        <v>Handhaving milieuzone</v>
      </c>
      <c r="D218" s="74" t="str">
        <f t="shared" si="340"/>
        <v/>
      </c>
      <c r="E218" s="74" t="str">
        <f t="shared" si="381"/>
        <v>Handhaving milieuzone</v>
      </c>
      <c r="F218" s="74" t="str">
        <f t="shared" si="341"/>
        <v/>
      </c>
      <c r="G218" s="74" t="str">
        <f t="shared" si="333"/>
        <v/>
      </c>
      <c r="H218" s="62" t="str">
        <f t="shared" si="334"/>
        <v>00091</v>
      </c>
      <c r="I218" s="62" t="str">
        <f t="shared" si="342"/>
        <v/>
      </c>
      <c r="J218" s="62"/>
      <c r="K218" s="64" t="str">
        <f t="shared" si="284"/>
        <v>00092</v>
      </c>
      <c r="L218" s="64" t="str">
        <f t="shared" si="343"/>
        <v/>
      </c>
      <c r="M218" s="64" t="str">
        <f t="shared" si="344"/>
        <v/>
      </c>
      <c r="N218" s="62" t="str">
        <f t="shared" si="286"/>
        <v>00093</v>
      </c>
      <c r="O218" s="62" t="str">
        <f t="shared" si="345"/>
        <v/>
      </c>
      <c r="P218" s="62" t="str">
        <f t="shared" si="346"/>
        <v/>
      </c>
      <c r="Q218" s="64" t="str">
        <f t="shared" si="288"/>
        <v>00094</v>
      </c>
      <c r="R218" s="64" t="str">
        <f t="shared" si="347"/>
        <v/>
      </c>
      <c r="S218" s="64" t="str">
        <f t="shared" si="348"/>
        <v/>
      </c>
      <c r="T218" s="62" t="str">
        <f t="shared" si="290"/>
        <v>00095</v>
      </c>
      <c r="U218" s="62" t="str">
        <f t="shared" si="349"/>
        <v/>
      </c>
      <c r="V218" s="62" t="str">
        <f t="shared" si="350"/>
        <v/>
      </c>
      <c r="W218" s="64" t="str">
        <f t="shared" si="293"/>
        <v>00096</v>
      </c>
      <c r="X218" s="64" t="str">
        <f t="shared" si="351"/>
        <v/>
      </c>
      <c r="Y218" s="64" t="str">
        <f t="shared" si="352"/>
        <v/>
      </c>
      <c r="Z218" s="62" t="str">
        <f t="shared" si="295"/>
        <v>00097</v>
      </c>
      <c r="AA218" s="62" t="str">
        <f t="shared" si="353"/>
        <v/>
      </c>
      <c r="AB218" s="62" t="str">
        <f t="shared" si="354"/>
        <v/>
      </c>
      <c r="AC218" s="64" t="str">
        <f t="shared" si="298"/>
        <v>00098</v>
      </c>
      <c r="AD218" s="64" t="str">
        <f t="shared" si="355"/>
        <v/>
      </c>
      <c r="AE218" s="64" t="str">
        <f t="shared" si="356"/>
        <v/>
      </c>
      <c r="AF218" s="62" t="str">
        <f t="shared" si="300"/>
        <v>00099</v>
      </c>
      <c r="AG218" s="62" t="str">
        <f t="shared" si="357"/>
        <v/>
      </c>
      <c r="AH218" s="62" t="str">
        <f t="shared" si="358"/>
        <v/>
      </c>
      <c r="AI218" s="64" t="str">
        <f t="shared" si="303"/>
        <v>000910</v>
      </c>
      <c r="AJ218" s="64" t="str">
        <f t="shared" si="359"/>
        <v/>
      </c>
      <c r="AK218" s="64" t="str">
        <f t="shared" si="360"/>
        <v/>
      </c>
      <c r="AL218" s="62" t="str">
        <f t="shared" si="305"/>
        <v>000911</v>
      </c>
      <c r="AM218" s="62" t="str">
        <f t="shared" si="361"/>
        <v/>
      </c>
      <c r="AN218" s="62" t="str">
        <f t="shared" si="362"/>
        <v/>
      </c>
      <c r="AO218" s="64" t="str">
        <f t="shared" si="308"/>
        <v>000912</v>
      </c>
      <c r="AP218" s="64" t="str">
        <f t="shared" si="363"/>
        <v/>
      </c>
      <c r="AQ218" s="64" t="str">
        <f t="shared" si="364"/>
        <v/>
      </c>
      <c r="AR218" s="62" t="str">
        <f t="shared" si="310"/>
        <v>000913</v>
      </c>
      <c r="AS218" s="62" t="str">
        <f t="shared" si="365"/>
        <v/>
      </c>
      <c r="AT218" s="62" t="str">
        <f t="shared" si="366"/>
        <v/>
      </c>
      <c r="AU218" s="64" t="str">
        <f t="shared" si="313"/>
        <v>000914</v>
      </c>
      <c r="AV218" s="64" t="str">
        <f t="shared" si="367"/>
        <v/>
      </c>
      <c r="AW218" s="64" t="str">
        <f t="shared" si="368"/>
        <v/>
      </c>
      <c r="AX218" s="62" t="str">
        <f t="shared" si="315"/>
        <v>000915</v>
      </c>
      <c r="AY218" s="62" t="str">
        <f t="shared" si="369"/>
        <v/>
      </c>
      <c r="AZ218" s="62" t="str">
        <f t="shared" si="370"/>
        <v/>
      </c>
      <c r="BA218" s="64" t="str">
        <f t="shared" si="318"/>
        <v>000916</v>
      </c>
      <c r="BB218" s="64" t="str">
        <f t="shared" si="371"/>
        <v/>
      </c>
      <c r="BC218" s="64" t="str">
        <f t="shared" si="372"/>
        <v/>
      </c>
      <c r="BD218" s="62" t="str">
        <f t="shared" si="320"/>
        <v>000917</v>
      </c>
      <c r="BE218" s="62" t="str">
        <f t="shared" si="373"/>
        <v/>
      </c>
      <c r="BF218" s="62" t="str">
        <f t="shared" si="374"/>
        <v/>
      </c>
      <c r="BG218" s="64" t="str">
        <f t="shared" si="323"/>
        <v>000918</v>
      </c>
      <c r="BH218" s="64" t="str">
        <f t="shared" si="375"/>
        <v/>
      </c>
      <c r="BI218" s="64" t="str">
        <f t="shared" si="376"/>
        <v/>
      </c>
      <c r="BJ218" s="62" t="str">
        <f t="shared" si="325"/>
        <v>000919</v>
      </c>
      <c r="BK218" s="62" t="str">
        <f t="shared" si="377"/>
        <v/>
      </c>
      <c r="BL218" s="62" t="str">
        <f t="shared" si="378"/>
        <v/>
      </c>
      <c r="BM218" s="64" t="str">
        <f t="shared" si="328"/>
        <v>000920</v>
      </c>
      <c r="BN218" s="64" t="str">
        <f t="shared" si="379"/>
        <v/>
      </c>
      <c r="BO218" s="64" t="str">
        <f t="shared" si="380"/>
        <v/>
      </c>
      <c r="BP218" s="69"/>
      <c r="BQ218" s="59">
        <v>218.1</v>
      </c>
      <c r="BR218" s="80" t="e">
        <f>IF($CA$2="ja",IF(#REF!="Visueel",#REF!,"data"),#REF!)</f>
        <v>#REF!</v>
      </c>
      <c r="BS218" s="59" t="e">
        <f>#REF!</f>
        <v>#REF!</v>
      </c>
      <c r="BT218" s="56">
        <f t="shared" si="337"/>
        <v>109.2</v>
      </c>
      <c r="BU218" s="57" t="e">
        <f t="shared" si="279"/>
        <v>#REF!</v>
      </c>
      <c r="BV218" s="56">
        <f>COUNTIF(BU218:BU998,BU218)</f>
        <v>781</v>
      </c>
      <c r="BW218" s="57" t="e">
        <f t="shared" si="382"/>
        <v>#REF!</v>
      </c>
      <c r="BX218" s="57" t="e">
        <f t="shared" si="280"/>
        <v>#REF!</v>
      </c>
    </row>
    <row r="219" spans="1:76" x14ac:dyDescent="0.2">
      <c r="A219" s="75" t="s">
        <v>168</v>
      </c>
      <c r="B219" s="76" t="str">
        <f t="shared" si="338"/>
        <v>Handhaving milieuzone</v>
      </c>
      <c r="C219" s="74" t="str">
        <f t="shared" si="339"/>
        <v>Handhaving milieuzone</v>
      </c>
      <c r="D219" s="74" t="str">
        <f t="shared" si="340"/>
        <v/>
      </c>
      <c r="E219" s="74" t="str">
        <f t="shared" si="381"/>
        <v>Handhaving milieuzone</v>
      </c>
      <c r="F219" s="74" t="str">
        <f t="shared" si="341"/>
        <v/>
      </c>
      <c r="G219" s="74" t="str">
        <f t="shared" si="333"/>
        <v/>
      </c>
      <c r="H219" s="62" t="str">
        <f t="shared" si="334"/>
        <v>00101</v>
      </c>
      <c r="I219" s="62" t="str">
        <f t="shared" si="342"/>
        <v/>
      </c>
      <c r="J219" s="62"/>
      <c r="K219" s="64" t="str">
        <f t="shared" si="284"/>
        <v>00102</v>
      </c>
      <c r="L219" s="64" t="str">
        <f t="shared" si="343"/>
        <v/>
      </c>
      <c r="M219" s="64" t="str">
        <f t="shared" si="344"/>
        <v/>
      </c>
      <c r="N219" s="62" t="str">
        <f t="shared" si="286"/>
        <v>00103</v>
      </c>
      <c r="O219" s="62" t="str">
        <f t="shared" si="345"/>
        <v/>
      </c>
      <c r="P219" s="62" t="str">
        <f t="shared" si="346"/>
        <v/>
      </c>
      <c r="Q219" s="64" t="str">
        <f t="shared" si="288"/>
        <v>00104</v>
      </c>
      <c r="R219" s="64" t="str">
        <f t="shared" si="347"/>
        <v/>
      </c>
      <c r="S219" s="64" t="str">
        <f t="shared" si="348"/>
        <v/>
      </c>
      <c r="T219" s="62" t="str">
        <f t="shared" si="290"/>
        <v>00105</v>
      </c>
      <c r="U219" s="62" t="str">
        <f t="shared" si="349"/>
        <v/>
      </c>
      <c r="V219" s="62" t="str">
        <f t="shared" si="350"/>
        <v/>
      </c>
      <c r="W219" s="64" t="str">
        <f t="shared" si="293"/>
        <v>00106</v>
      </c>
      <c r="X219" s="64" t="str">
        <f t="shared" si="351"/>
        <v/>
      </c>
      <c r="Y219" s="64" t="str">
        <f t="shared" si="352"/>
        <v/>
      </c>
      <c r="Z219" s="62" t="str">
        <f t="shared" si="295"/>
        <v>00107</v>
      </c>
      <c r="AA219" s="62" t="str">
        <f t="shared" si="353"/>
        <v/>
      </c>
      <c r="AB219" s="62" t="str">
        <f t="shared" si="354"/>
        <v/>
      </c>
      <c r="AC219" s="64" t="str">
        <f t="shared" si="298"/>
        <v>00108</v>
      </c>
      <c r="AD219" s="64" t="str">
        <f t="shared" si="355"/>
        <v/>
      </c>
      <c r="AE219" s="64" t="str">
        <f t="shared" si="356"/>
        <v/>
      </c>
      <c r="AF219" s="62" t="str">
        <f t="shared" si="300"/>
        <v>00109</v>
      </c>
      <c r="AG219" s="62" t="str">
        <f t="shared" si="357"/>
        <v/>
      </c>
      <c r="AH219" s="62" t="str">
        <f t="shared" si="358"/>
        <v/>
      </c>
      <c r="AI219" s="64" t="str">
        <f t="shared" si="303"/>
        <v>001010</v>
      </c>
      <c r="AJ219" s="64" t="str">
        <f t="shared" si="359"/>
        <v/>
      </c>
      <c r="AK219" s="64" t="str">
        <f t="shared" si="360"/>
        <v/>
      </c>
      <c r="AL219" s="62" t="str">
        <f t="shared" si="305"/>
        <v>001011</v>
      </c>
      <c r="AM219" s="62" t="str">
        <f t="shared" si="361"/>
        <v/>
      </c>
      <c r="AN219" s="62" t="str">
        <f t="shared" si="362"/>
        <v/>
      </c>
      <c r="AO219" s="64" t="str">
        <f t="shared" si="308"/>
        <v>001012</v>
      </c>
      <c r="AP219" s="64" t="str">
        <f t="shared" si="363"/>
        <v/>
      </c>
      <c r="AQ219" s="64" t="str">
        <f t="shared" si="364"/>
        <v/>
      </c>
      <c r="AR219" s="62" t="str">
        <f t="shared" si="310"/>
        <v>001013</v>
      </c>
      <c r="AS219" s="62" t="str">
        <f t="shared" si="365"/>
        <v/>
      </c>
      <c r="AT219" s="62" t="str">
        <f t="shared" si="366"/>
        <v/>
      </c>
      <c r="AU219" s="64" t="str">
        <f t="shared" si="313"/>
        <v>001014</v>
      </c>
      <c r="AV219" s="64" t="str">
        <f t="shared" si="367"/>
        <v/>
      </c>
      <c r="AW219" s="64" t="str">
        <f t="shared" si="368"/>
        <v/>
      </c>
      <c r="AX219" s="62" t="str">
        <f t="shared" si="315"/>
        <v>001015</v>
      </c>
      <c r="AY219" s="62" t="str">
        <f t="shared" si="369"/>
        <v/>
      </c>
      <c r="AZ219" s="62" t="str">
        <f t="shared" si="370"/>
        <v/>
      </c>
      <c r="BA219" s="64" t="str">
        <f t="shared" si="318"/>
        <v>001016</v>
      </c>
      <c r="BB219" s="64" t="str">
        <f t="shared" si="371"/>
        <v/>
      </c>
      <c r="BC219" s="64" t="str">
        <f t="shared" si="372"/>
        <v/>
      </c>
      <c r="BD219" s="62" t="str">
        <f t="shared" si="320"/>
        <v>001017</v>
      </c>
      <c r="BE219" s="62" t="str">
        <f t="shared" si="373"/>
        <v/>
      </c>
      <c r="BF219" s="62" t="str">
        <f t="shared" si="374"/>
        <v/>
      </c>
      <c r="BG219" s="64" t="str">
        <f t="shared" si="323"/>
        <v>001018</v>
      </c>
      <c r="BH219" s="64" t="str">
        <f t="shared" si="375"/>
        <v/>
      </c>
      <c r="BI219" s="64" t="str">
        <f t="shared" si="376"/>
        <v/>
      </c>
      <c r="BJ219" s="62" t="str">
        <f t="shared" si="325"/>
        <v>001019</v>
      </c>
      <c r="BK219" s="62" t="str">
        <f t="shared" si="377"/>
        <v/>
      </c>
      <c r="BL219" s="62" t="str">
        <f t="shared" si="378"/>
        <v/>
      </c>
      <c r="BM219" s="64" t="str">
        <f t="shared" si="328"/>
        <v>001020</v>
      </c>
      <c r="BN219" s="64" t="str">
        <f t="shared" si="379"/>
        <v/>
      </c>
      <c r="BO219" s="64" t="str">
        <f t="shared" si="380"/>
        <v/>
      </c>
      <c r="BP219" s="69"/>
      <c r="BQ219" s="59">
        <v>219.1</v>
      </c>
      <c r="BR219" s="80" t="e">
        <f>IF($CA$2="ja",IF(#REF!="Visueel",#REF!,"data"),#REF!)</f>
        <v>#REF!</v>
      </c>
      <c r="BS219" s="59" t="e">
        <f>#REF!</f>
        <v>#REF!</v>
      </c>
      <c r="BT219" s="56">
        <f t="shared" si="337"/>
        <v>110.1</v>
      </c>
      <c r="BU219" s="57" t="e">
        <f t="shared" si="279"/>
        <v>#REF!</v>
      </c>
      <c r="BV219" s="56">
        <f>COUNTIF(BU219:BU998,BU219)</f>
        <v>780</v>
      </c>
      <c r="BW219" s="57" t="e">
        <f t="shared" si="382"/>
        <v>#REF!</v>
      </c>
      <c r="BX219" s="57" t="e">
        <f t="shared" si="280"/>
        <v>#REF!</v>
      </c>
    </row>
    <row r="220" spans="1:76" x14ac:dyDescent="0.2">
      <c r="A220" s="75" t="s">
        <v>169</v>
      </c>
      <c r="B220" s="76" t="str">
        <f t="shared" si="338"/>
        <v>Handhaving milieuzone</v>
      </c>
      <c r="C220" s="74" t="str">
        <f t="shared" si="339"/>
        <v>Handhaving milieuzone</v>
      </c>
      <c r="D220" s="74" t="str">
        <f t="shared" si="340"/>
        <v/>
      </c>
      <c r="E220" s="74" t="str">
        <f t="shared" si="381"/>
        <v>Handhaving milieuzone</v>
      </c>
      <c r="F220" s="74" t="str">
        <f t="shared" si="341"/>
        <v/>
      </c>
      <c r="G220" s="74" t="str">
        <f t="shared" si="333"/>
        <v/>
      </c>
      <c r="H220" s="62" t="str">
        <f t="shared" si="334"/>
        <v>00111</v>
      </c>
      <c r="I220" s="62" t="str">
        <f t="shared" si="342"/>
        <v/>
      </c>
      <c r="J220" s="62"/>
      <c r="K220" s="64" t="str">
        <f t="shared" si="284"/>
        <v>00112</v>
      </c>
      <c r="L220" s="64" t="str">
        <f t="shared" si="343"/>
        <v/>
      </c>
      <c r="M220" s="64" t="str">
        <f t="shared" si="344"/>
        <v/>
      </c>
      <c r="N220" s="62" t="str">
        <f t="shared" si="286"/>
        <v>00113</v>
      </c>
      <c r="O220" s="62" t="str">
        <f t="shared" si="345"/>
        <v/>
      </c>
      <c r="P220" s="62" t="str">
        <f t="shared" si="346"/>
        <v/>
      </c>
      <c r="Q220" s="64" t="str">
        <f t="shared" si="288"/>
        <v>00114</v>
      </c>
      <c r="R220" s="64" t="str">
        <f t="shared" si="347"/>
        <v/>
      </c>
      <c r="S220" s="64" t="str">
        <f t="shared" si="348"/>
        <v/>
      </c>
      <c r="T220" s="62" t="str">
        <f t="shared" si="290"/>
        <v>00115</v>
      </c>
      <c r="U220" s="62" t="str">
        <f t="shared" si="349"/>
        <v/>
      </c>
      <c r="V220" s="62" t="str">
        <f t="shared" si="350"/>
        <v/>
      </c>
      <c r="W220" s="64" t="str">
        <f t="shared" si="293"/>
        <v>00116</v>
      </c>
      <c r="X220" s="64" t="str">
        <f t="shared" si="351"/>
        <v/>
      </c>
      <c r="Y220" s="64" t="str">
        <f t="shared" si="352"/>
        <v/>
      </c>
      <c r="Z220" s="62" t="str">
        <f t="shared" si="295"/>
        <v>00117</v>
      </c>
      <c r="AA220" s="62" t="str">
        <f t="shared" si="353"/>
        <v/>
      </c>
      <c r="AB220" s="62" t="str">
        <f t="shared" si="354"/>
        <v/>
      </c>
      <c r="AC220" s="64" t="str">
        <f t="shared" si="298"/>
        <v>00118</v>
      </c>
      <c r="AD220" s="64" t="str">
        <f t="shared" si="355"/>
        <v/>
      </c>
      <c r="AE220" s="64" t="str">
        <f t="shared" si="356"/>
        <v/>
      </c>
      <c r="AF220" s="62" t="str">
        <f t="shared" si="300"/>
        <v>00119</v>
      </c>
      <c r="AG220" s="62" t="str">
        <f t="shared" si="357"/>
        <v/>
      </c>
      <c r="AH220" s="62" t="str">
        <f t="shared" si="358"/>
        <v/>
      </c>
      <c r="AI220" s="64" t="str">
        <f t="shared" si="303"/>
        <v>001110</v>
      </c>
      <c r="AJ220" s="64" t="str">
        <f t="shared" si="359"/>
        <v/>
      </c>
      <c r="AK220" s="64" t="str">
        <f t="shared" si="360"/>
        <v/>
      </c>
      <c r="AL220" s="62" t="str">
        <f t="shared" si="305"/>
        <v>001111</v>
      </c>
      <c r="AM220" s="62" t="str">
        <f t="shared" si="361"/>
        <v/>
      </c>
      <c r="AN220" s="62" t="str">
        <f t="shared" si="362"/>
        <v/>
      </c>
      <c r="AO220" s="64" t="str">
        <f t="shared" si="308"/>
        <v>001112</v>
      </c>
      <c r="AP220" s="64" t="str">
        <f t="shared" si="363"/>
        <v/>
      </c>
      <c r="AQ220" s="64" t="str">
        <f t="shared" si="364"/>
        <v/>
      </c>
      <c r="AR220" s="62" t="str">
        <f t="shared" si="310"/>
        <v>001113</v>
      </c>
      <c r="AS220" s="62" t="str">
        <f t="shared" si="365"/>
        <v/>
      </c>
      <c r="AT220" s="62" t="str">
        <f t="shared" si="366"/>
        <v/>
      </c>
      <c r="AU220" s="64" t="str">
        <f t="shared" si="313"/>
        <v>001114</v>
      </c>
      <c r="AV220" s="64" t="str">
        <f t="shared" si="367"/>
        <v/>
      </c>
      <c r="AW220" s="64" t="str">
        <f t="shared" si="368"/>
        <v/>
      </c>
      <c r="AX220" s="62" t="str">
        <f t="shared" si="315"/>
        <v>001115</v>
      </c>
      <c r="AY220" s="62" t="str">
        <f t="shared" si="369"/>
        <v/>
      </c>
      <c r="AZ220" s="62" t="str">
        <f t="shared" si="370"/>
        <v/>
      </c>
      <c r="BA220" s="64" t="str">
        <f t="shared" si="318"/>
        <v>001116</v>
      </c>
      <c r="BB220" s="64" t="str">
        <f t="shared" si="371"/>
        <v/>
      </c>
      <c r="BC220" s="64" t="str">
        <f t="shared" si="372"/>
        <v/>
      </c>
      <c r="BD220" s="62" t="str">
        <f t="shared" si="320"/>
        <v>001117</v>
      </c>
      <c r="BE220" s="62" t="str">
        <f t="shared" si="373"/>
        <v/>
      </c>
      <c r="BF220" s="62" t="str">
        <f t="shared" si="374"/>
        <v/>
      </c>
      <c r="BG220" s="64" t="str">
        <f t="shared" si="323"/>
        <v>001118</v>
      </c>
      <c r="BH220" s="64" t="str">
        <f t="shared" si="375"/>
        <v/>
      </c>
      <c r="BI220" s="64" t="str">
        <f t="shared" si="376"/>
        <v/>
      </c>
      <c r="BJ220" s="62" t="str">
        <f t="shared" si="325"/>
        <v>001119</v>
      </c>
      <c r="BK220" s="62" t="str">
        <f t="shared" si="377"/>
        <v/>
      </c>
      <c r="BL220" s="62" t="str">
        <f t="shared" si="378"/>
        <v/>
      </c>
      <c r="BM220" s="64" t="str">
        <f t="shared" si="328"/>
        <v>001120</v>
      </c>
      <c r="BN220" s="64" t="str">
        <f t="shared" si="379"/>
        <v/>
      </c>
      <c r="BO220" s="64" t="str">
        <f t="shared" si="380"/>
        <v/>
      </c>
      <c r="BP220" s="69"/>
      <c r="BQ220" s="59">
        <v>220.1</v>
      </c>
      <c r="BR220" s="80" t="e">
        <f>IF($CA$2="ja",IF(#REF!="Visueel",#REF!,"data"),#REF!)</f>
        <v>#REF!</v>
      </c>
      <c r="BS220" s="59" t="e">
        <f>#REF!</f>
        <v>#REF!</v>
      </c>
      <c r="BT220" s="56">
        <f t="shared" si="337"/>
        <v>110.2</v>
      </c>
      <c r="BU220" s="57" t="e">
        <f t="shared" si="279"/>
        <v>#REF!</v>
      </c>
      <c r="BV220" s="56">
        <f>COUNTIF(BU220:BU998,BU220)</f>
        <v>779</v>
      </c>
      <c r="BW220" s="57" t="e">
        <f t="shared" si="382"/>
        <v>#REF!</v>
      </c>
      <c r="BX220" s="57" t="e">
        <f t="shared" si="280"/>
        <v>#REF!</v>
      </c>
    </row>
    <row r="221" spans="1:76" x14ac:dyDescent="0.2">
      <c r="A221" s="75" t="s">
        <v>169</v>
      </c>
      <c r="B221" s="76" t="str">
        <f t="shared" si="338"/>
        <v>Handhaving milieuzone</v>
      </c>
      <c r="C221" s="74" t="str">
        <f t="shared" si="339"/>
        <v>Handhaving milieuzone</v>
      </c>
      <c r="D221" s="74" t="str">
        <f t="shared" si="340"/>
        <v/>
      </c>
      <c r="E221" s="74" t="str">
        <f t="shared" si="381"/>
        <v>Handhaving milieuzone</v>
      </c>
      <c r="F221" s="74" t="str">
        <f t="shared" si="341"/>
        <v/>
      </c>
      <c r="G221" s="74" t="str">
        <f t="shared" si="333"/>
        <v/>
      </c>
      <c r="H221" s="62" t="str">
        <f t="shared" si="334"/>
        <v>00111</v>
      </c>
      <c r="I221" s="62" t="str">
        <f t="shared" si="342"/>
        <v/>
      </c>
      <c r="J221" s="62"/>
      <c r="K221" s="64" t="str">
        <f t="shared" si="284"/>
        <v>00112</v>
      </c>
      <c r="L221" s="64" t="str">
        <f t="shared" si="343"/>
        <v/>
      </c>
      <c r="M221" s="64" t="str">
        <f t="shared" si="344"/>
        <v/>
      </c>
      <c r="N221" s="62" t="str">
        <f t="shared" si="286"/>
        <v>00113</v>
      </c>
      <c r="O221" s="62" t="str">
        <f t="shared" si="345"/>
        <v/>
      </c>
      <c r="P221" s="62" t="str">
        <f t="shared" si="346"/>
        <v/>
      </c>
      <c r="Q221" s="64" t="str">
        <f t="shared" si="288"/>
        <v>00114</v>
      </c>
      <c r="R221" s="64" t="str">
        <f t="shared" si="347"/>
        <v/>
      </c>
      <c r="S221" s="64" t="str">
        <f t="shared" si="348"/>
        <v/>
      </c>
      <c r="T221" s="62" t="str">
        <f t="shared" si="290"/>
        <v>00115</v>
      </c>
      <c r="U221" s="62" t="str">
        <f t="shared" si="349"/>
        <v/>
      </c>
      <c r="V221" s="62" t="str">
        <f t="shared" si="350"/>
        <v/>
      </c>
      <c r="W221" s="64" t="str">
        <f t="shared" si="293"/>
        <v>00116</v>
      </c>
      <c r="X221" s="64" t="str">
        <f t="shared" si="351"/>
        <v/>
      </c>
      <c r="Y221" s="64" t="str">
        <f t="shared" si="352"/>
        <v/>
      </c>
      <c r="Z221" s="62" t="str">
        <f t="shared" si="295"/>
        <v>00117</v>
      </c>
      <c r="AA221" s="62" t="str">
        <f t="shared" si="353"/>
        <v/>
      </c>
      <c r="AB221" s="62" t="str">
        <f t="shared" si="354"/>
        <v/>
      </c>
      <c r="AC221" s="64" t="str">
        <f t="shared" si="298"/>
        <v>00118</v>
      </c>
      <c r="AD221" s="64" t="str">
        <f t="shared" si="355"/>
        <v/>
      </c>
      <c r="AE221" s="64" t="str">
        <f t="shared" si="356"/>
        <v/>
      </c>
      <c r="AF221" s="62" t="str">
        <f t="shared" si="300"/>
        <v>00119</v>
      </c>
      <c r="AG221" s="62" t="str">
        <f t="shared" si="357"/>
        <v/>
      </c>
      <c r="AH221" s="62" t="str">
        <f t="shared" si="358"/>
        <v/>
      </c>
      <c r="AI221" s="64" t="str">
        <f t="shared" si="303"/>
        <v>001110</v>
      </c>
      <c r="AJ221" s="64" t="str">
        <f t="shared" si="359"/>
        <v/>
      </c>
      <c r="AK221" s="64" t="str">
        <f t="shared" si="360"/>
        <v/>
      </c>
      <c r="AL221" s="62" t="str">
        <f t="shared" si="305"/>
        <v>001111</v>
      </c>
      <c r="AM221" s="62" t="str">
        <f t="shared" si="361"/>
        <v/>
      </c>
      <c r="AN221" s="62" t="str">
        <f t="shared" si="362"/>
        <v/>
      </c>
      <c r="AO221" s="64" t="str">
        <f t="shared" si="308"/>
        <v>001112</v>
      </c>
      <c r="AP221" s="64" t="str">
        <f t="shared" si="363"/>
        <v/>
      </c>
      <c r="AQ221" s="64" t="str">
        <f t="shared" si="364"/>
        <v/>
      </c>
      <c r="AR221" s="62" t="str">
        <f t="shared" si="310"/>
        <v>001113</v>
      </c>
      <c r="AS221" s="62" t="str">
        <f t="shared" si="365"/>
        <v/>
      </c>
      <c r="AT221" s="62" t="str">
        <f t="shared" si="366"/>
        <v/>
      </c>
      <c r="AU221" s="64" t="str">
        <f t="shared" si="313"/>
        <v>001114</v>
      </c>
      <c r="AV221" s="64" t="str">
        <f t="shared" si="367"/>
        <v/>
      </c>
      <c r="AW221" s="64" t="str">
        <f t="shared" si="368"/>
        <v/>
      </c>
      <c r="AX221" s="62" t="str">
        <f t="shared" si="315"/>
        <v>001115</v>
      </c>
      <c r="AY221" s="62" t="str">
        <f t="shared" si="369"/>
        <v/>
      </c>
      <c r="AZ221" s="62" t="str">
        <f t="shared" si="370"/>
        <v/>
      </c>
      <c r="BA221" s="64" t="str">
        <f t="shared" si="318"/>
        <v>001116</v>
      </c>
      <c r="BB221" s="64" t="str">
        <f t="shared" si="371"/>
        <v/>
      </c>
      <c r="BC221" s="64" t="str">
        <f t="shared" si="372"/>
        <v/>
      </c>
      <c r="BD221" s="62" t="str">
        <f t="shared" si="320"/>
        <v>001117</v>
      </c>
      <c r="BE221" s="62" t="str">
        <f t="shared" si="373"/>
        <v/>
      </c>
      <c r="BF221" s="62" t="str">
        <f t="shared" si="374"/>
        <v/>
      </c>
      <c r="BG221" s="64" t="str">
        <f t="shared" si="323"/>
        <v>001118</v>
      </c>
      <c r="BH221" s="64" t="str">
        <f t="shared" si="375"/>
        <v/>
      </c>
      <c r="BI221" s="64" t="str">
        <f t="shared" si="376"/>
        <v/>
      </c>
      <c r="BJ221" s="62" t="str">
        <f t="shared" si="325"/>
        <v>001119</v>
      </c>
      <c r="BK221" s="62" t="str">
        <f t="shared" si="377"/>
        <v/>
      </c>
      <c r="BL221" s="62" t="str">
        <f t="shared" si="378"/>
        <v/>
      </c>
      <c r="BM221" s="64" t="str">
        <f t="shared" si="328"/>
        <v>001120</v>
      </c>
      <c r="BN221" s="64" t="str">
        <f t="shared" si="379"/>
        <v/>
      </c>
      <c r="BO221" s="64" t="str">
        <f t="shared" si="380"/>
        <v/>
      </c>
      <c r="BP221" s="69"/>
      <c r="BQ221" s="59">
        <v>221.1</v>
      </c>
      <c r="BR221" s="80" t="e">
        <f>IF($CA$2="ja",IF(#REF!="Visueel",#REF!,"data"),#REF!)</f>
        <v>#REF!</v>
      </c>
      <c r="BS221" s="59" t="e">
        <f>#REF!</f>
        <v>#REF!</v>
      </c>
      <c r="BT221" s="56">
        <f t="shared" si="337"/>
        <v>111.1</v>
      </c>
      <c r="BU221" s="57" t="e">
        <f t="shared" si="279"/>
        <v>#REF!</v>
      </c>
      <c r="BV221" s="56">
        <f>COUNTIF(BU221:BU998,BU221)</f>
        <v>778</v>
      </c>
      <c r="BW221" s="57" t="e">
        <f t="shared" si="382"/>
        <v>#REF!</v>
      </c>
      <c r="BX221" s="57" t="e">
        <f t="shared" si="280"/>
        <v>#REF!</v>
      </c>
    </row>
    <row r="222" spans="1:76" x14ac:dyDescent="0.2">
      <c r="A222" s="75" t="s">
        <v>170</v>
      </c>
      <c r="B222" s="76" t="str">
        <f t="shared" si="338"/>
        <v>Handhaving milieuzone</v>
      </c>
      <c r="C222" s="74" t="str">
        <f t="shared" si="339"/>
        <v>Handhaving milieuzone</v>
      </c>
      <c r="D222" s="74" t="str">
        <f t="shared" si="340"/>
        <v/>
      </c>
      <c r="E222" s="74" t="str">
        <f t="shared" si="381"/>
        <v>Handhaving milieuzone</v>
      </c>
      <c r="F222" s="74" t="str">
        <f t="shared" si="341"/>
        <v/>
      </c>
      <c r="G222" s="74" t="str">
        <f t="shared" si="333"/>
        <v/>
      </c>
      <c r="H222" s="62" t="str">
        <f t="shared" si="334"/>
        <v>00121</v>
      </c>
      <c r="I222" s="62" t="str">
        <f t="shared" si="342"/>
        <v/>
      </c>
      <c r="J222" s="62"/>
      <c r="K222" s="64" t="str">
        <f t="shared" si="284"/>
        <v>00122</v>
      </c>
      <c r="L222" s="64" t="str">
        <f t="shared" si="343"/>
        <v/>
      </c>
      <c r="M222" s="64" t="str">
        <f t="shared" si="344"/>
        <v/>
      </c>
      <c r="N222" s="62" t="str">
        <f t="shared" si="286"/>
        <v>00123</v>
      </c>
      <c r="O222" s="62" t="str">
        <f t="shared" si="345"/>
        <v/>
      </c>
      <c r="P222" s="62" t="str">
        <f t="shared" si="346"/>
        <v/>
      </c>
      <c r="Q222" s="64" t="str">
        <f t="shared" si="288"/>
        <v>00124</v>
      </c>
      <c r="R222" s="64" t="str">
        <f t="shared" si="347"/>
        <v/>
      </c>
      <c r="S222" s="64" t="str">
        <f t="shared" si="348"/>
        <v/>
      </c>
      <c r="T222" s="62" t="str">
        <f t="shared" si="290"/>
        <v>00125</v>
      </c>
      <c r="U222" s="62" t="str">
        <f t="shared" si="349"/>
        <v/>
      </c>
      <c r="V222" s="62" t="str">
        <f t="shared" si="350"/>
        <v/>
      </c>
      <c r="W222" s="64" t="str">
        <f t="shared" si="293"/>
        <v>00126</v>
      </c>
      <c r="X222" s="64" t="str">
        <f t="shared" si="351"/>
        <v/>
      </c>
      <c r="Y222" s="64" t="str">
        <f t="shared" si="352"/>
        <v/>
      </c>
      <c r="Z222" s="62" t="str">
        <f t="shared" si="295"/>
        <v>00127</v>
      </c>
      <c r="AA222" s="62" t="str">
        <f t="shared" si="353"/>
        <v/>
      </c>
      <c r="AB222" s="62" t="str">
        <f t="shared" si="354"/>
        <v/>
      </c>
      <c r="AC222" s="64" t="str">
        <f t="shared" si="298"/>
        <v>00128</v>
      </c>
      <c r="AD222" s="64" t="str">
        <f t="shared" si="355"/>
        <v/>
      </c>
      <c r="AE222" s="64" t="str">
        <f t="shared" si="356"/>
        <v/>
      </c>
      <c r="AF222" s="62" t="str">
        <f t="shared" si="300"/>
        <v>00129</v>
      </c>
      <c r="AG222" s="62" t="str">
        <f t="shared" si="357"/>
        <v/>
      </c>
      <c r="AH222" s="62" t="str">
        <f t="shared" si="358"/>
        <v/>
      </c>
      <c r="AI222" s="64" t="str">
        <f t="shared" si="303"/>
        <v>001210</v>
      </c>
      <c r="AJ222" s="64" t="str">
        <f t="shared" si="359"/>
        <v/>
      </c>
      <c r="AK222" s="64" t="str">
        <f t="shared" si="360"/>
        <v/>
      </c>
      <c r="AL222" s="62" t="str">
        <f t="shared" si="305"/>
        <v>001211</v>
      </c>
      <c r="AM222" s="62" t="str">
        <f t="shared" si="361"/>
        <v/>
      </c>
      <c r="AN222" s="62" t="str">
        <f t="shared" si="362"/>
        <v/>
      </c>
      <c r="AO222" s="64" t="str">
        <f t="shared" si="308"/>
        <v>001212</v>
      </c>
      <c r="AP222" s="64" t="str">
        <f t="shared" si="363"/>
        <v/>
      </c>
      <c r="AQ222" s="64" t="str">
        <f t="shared" si="364"/>
        <v/>
      </c>
      <c r="AR222" s="62" t="str">
        <f t="shared" si="310"/>
        <v>001213</v>
      </c>
      <c r="AS222" s="62" t="str">
        <f t="shared" si="365"/>
        <v/>
      </c>
      <c r="AT222" s="62" t="str">
        <f t="shared" si="366"/>
        <v/>
      </c>
      <c r="AU222" s="64" t="str">
        <f t="shared" si="313"/>
        <v>001214</v>
      </c>
      <c r="AV222" s="64" t="str">
        <f t="shared" si="367"/>
        <v/>
      </c>
      <c r="AW222" s="64" t="str">
        <f t="shared" si="368"/>
        <v/>
      </c>
      <c r="AX222" s="62" t="str">
        <f t="shared" si="315"/>
        <v>001215</v>
      </c>
      <c r="AY222" s="62" t="str">
        <f t="shared" si="369"/>
        <v/>
      </c>
      <c r="AZ222" s="62" t="str">
        <f t="shared" si="370"/>
        <v/>
      </c>
      <c r="BA222" s="64" t="str">
        <f t="shared" si="318"/>
        <v>001216</v>
      </c>
      <c r="BB222" s="64" t="str">
        <f t="shared" si="371"/>
        <v/>
      </c>
      <c r="BC222" s="64" t="str">
        <f t="shared" si="372"/>
        <v/>
      </c>
      <c r="BD222" s="62" t="str">
        <f t="shared" si="320"/>
        <v>001217</v>
      </c>
      <c r="BE222" s="62" t="str">
        <f t="shared" si="373"/>
        <v/>
      </c>
      <c r="BF222" s="62" t="str">
        <f t="shared" si="374"/>
        <v/>
      </c>
      <c r="BG222" s="64" t="str">
        <f t="shared" si="323"/>
        <v>001218</v>
      </c>
      <c r="BH222" s="64" t="str">
        <f t="shared" si="375"/>
        <v/>
      </c>
      <c r="BI222" s="64" t="str">
        <f t="shared" si="376"/>
        <v/>
      </c>
      <c r="BJ222" s="62" t="str">
        <f t="shared" si="325"/>
        <v>001219</v>
      </c>
      <c r="BK222" s="62" t="str">
        <f t="shared" si="377"/>
        <v/>
      </c>
      <c r="BL222" s="62" t="str">
        <f t="shared" si="378"/>
        <v/>
      </c>
      <c r="BM222" s="64" t="str">
        <f t="shared" si="328"/>
        <v>001220</v>
      </c>
      <c r="BN222" s="64" t="str">
        <f t="shared" si="379"/>
        <v/>
      </c>
      <c r="BO222" s="64" t="str">
        <f t="shared" si="380"/>
        <v/>
      </c>
      <c r="BP222" s="69"/>
      <c r="BQ222" s="59">
        <v>222.1</v>
      </c>
      <c r="BR222" s="80" t="e">
        <f>IF($CA$2="ja",IF(#REF!="Visueel",#REF!,"data"),#REF!)</f>
        <v>#REF!</v>
      </c>
      <c r="BS222" s="59" t="e">
        <f>#REF!</f>
        <v>#REF!</v>
      </c>
      <c r="BT222" s="56">
        <f t="shared" si="337"/>
        <v>111.2</v>
      </c>
      <c r="BU222" s="57" t="e">
        <f t="shared" si="279"/>
        <v>#REF!</v>
      </c>
      <c r="BV222" s="56">
        <f>COUNTIF(BU222:BU998,BU222)</f>
        <v>777</v>
      </c>
      <c r="BW222" s="57" t="e">
        <f t="shared" si="382"/>
        <v>#REF!</v>
      </c>
      <c r="BX222" s="57" t="e">
        <f t="shared" si="280"/>
        <v>#REF!</v>
      </c>
    </row>
    <row r="223" spans="1:76" x14ac:dyDescent="0.2">
      <c r="A223" s="75" t="s">
        <v>171</v>
      </c>
      <c r="B223" s="76" t="str">
        <f t="shared" si="338"/>
        <v>Handhaving milieuzone</v>
      </c>
      <c r="C223" s="74" t="str">
        <f t="shared" si="339"/>
        <v>Handhaving milieuzone</v>
      </c>
      <c r="D223" s="74" t="str">
        <f t="shared" si="340"/>
        <v/>
      </c>
      <c r="E223" s="74" t="str">
        <f t="shared" si="381"/>
        <v>Handhaving milieuzone</v>
      </c>
      <c r="F223" s="74" t="str">
        <f t="shared" si="341"/>
        <v/>
      </c>
      <c r="G223" s="74" t="str">
        <f t="shared" si="333"/>
        <v/>
      </c>
      <c r="H223" s="62" t="str">
        <f t="shared" si="334"/>
        <v>00131</v>
      </c>
      <c r="I223" s="62" t="str">
        <f t="shared" si="342"/>
        <v/>
      </c>
      <c r="J223" s="62"/>
      <c r="K223" s="64" t="str">
        <f t="shared" si="284"/>
        <v>00132</v>
      </c>
      <c r="L223" s="64" t="str">
        <f t="shared" si="343"/>
        <v/>
      </c>
      <c r="M223" s="64" t="str">
        <f t="shared" si="344"/>
        <v/>
      </c>
      <c r="N223" s="62" t="str">
        <f t="shared" si="286"/>
        <v>00133</v>
      </c>
      <c r="O223" s="62" t="str">
        <f t="shared" si="345"/>
        <v/>
      </c>
      <c r="P223" s="62" t="str">
        <f t="shared" si="346"/>
        <v/>
      </c>
      <c r="Q223" s="64" t="str">
        <f t="shared" si="288"/>
        <v>00134</v>
      </c>
      <c r="R223" s="64" t="str">
        <f t="shared" si="347"/>
        <v/>
      </c>
      <c r="S223" s="64" t="str">
        <f t="shared" si="348"/>
        <v/>
      </c>
      <c r="T223" s="62" t="str">
        <f t="shared" si="290"/>
        <v>00135</v>
      </c>
      <c r="U223" s="62" t="str">
        <f t="shared" si="349"/>
        <v/>
      </c>
      <c r="V223" s="62" t="str">
        <f t="shared" si="350"/>
        <v/>
      </c>
      <c r="W223" s="64" t="str">
        <f t="shared" si="293"/>
        <v>00136</v>
      </c>
      <c r="X223" s="64" t="str">
        <f t="shared" si="351"/>
        <v/>
      </c>
      <c r="Y223" s="64" t="str">
        <f t="shared" si="352"/>
        <v/>
      </c>
      <c r="Z223" s="62" t="str">
        <f t="shared" si="295"/>
        <v>00137</v>
      </c>
      <c r="AA223" s="62" t="str">
        <f t="shared" si="353"/>
        <v/>
      </c>
      <c r="AB223" s="62" t="str">
        <f t="shared" si="354"/>
        <v/>
      </c>
      <c r="AC223" s="64" t="str">
        <f t="shared" si="298"/>
        <v>00138</v>
      </c>
      <c r="AD223" s="64" t="str">
        <f t="shared" si="355"/>
        <v/>
      </c>
      <c r="AE223" s="64" t="str">
        <f t="shared" si="356"/>
        <v/>
      </c>
      <c r="AF223" s="62" t="str">
        <f t="shared" si="300"/>
        <v>00139</v>
      </c>
      <c r="AG223" s="62" t="str">
        <f t="shared" si="357"/>
        <v/>
      </c>
      <c r="AH223" s="62" t="str">
        <f t="shared" si="358"/>
        <v/>
      </c>
      <c r="AI223" s="64" t="str">
        <f t="shared" si="303"/>
        <v>001310</v>
      </c>
      <c r="AJ223" s="64" t="str">
        <f t="shared" si="359"/>
        <v/>
      </c>
      <c r="AK223" s="64" t="str">
        <f t="shared" si="360"/>
        <v/>
      </c>
      <c r="AL223" s="62" t="str">
        <f t="shared" si="305"/>
        <v>001311</v>
      </c>
      <c r="AM223" s="62" t="str">
        <f t="shared" si="361"/>
        <v/>
      </c>
      <c r="AN223" s="62" t="str">
        <f t="shared" si="362"/>
        <v/>
      </c>
      <c r="AO223" s="64" t="str">
        <f t="shared" si="308"/>
        <v>001312</v>
      </c>
      <c r="AP223" s="64" t="str">
        <f t="shared" si="363"/>
        <v/>
      </c>
      <c r="AQ223" s="64" t="str">
        <f t="shared" si="364"/>
        <v/>
      </c>
      <c r="AR223" s="62" t="str">
        <f t="shared" si="310"/>
        <v>001313</v>
      </c>
      <c r="AS223" s="62" t="str">
        <f t="shared" si="365"/>
        <v/>
      </c>
      <c r="AT223" s="62" t="str">
        <f t="shared" si="366"/>
        <v/>
      </c>
      <c r="AU223" s="64" t="str">
        <f t="shared" si="313"/>
        <v>001314</v>
      </c>
      <c r="AV223" s="64" t="str">
        <f t="shared" si="367"/>
        <v/>
      </c>
      <c r="AW223" s="64" t="str">
        <f t="shared" si="368"/>
        <v/>
      </c>
      <c r="AX223" s="62" t="str">
        <f t="shared" si="315"/>
        <v>001315</v>
      </c>
      <c r="AY223" s="62" t="str">
        <f t="shared" si="369"/>
        <v/>
      </c>
      <c r="AZ223" s="62" t="str">
        <f t="shared" si="370"/>
        <v/>
      </c>
      <c r="BA223" s="64" t="str">
        <f t="shared" si="318"/>
        <v>001316</v>
      </c>
      <c r="BB223" s="64" t="str">
        <f t="shared" si="371"/>
        <v/>
      </c>
      <c r="BC223" s="64" t="str">
        <f t="shared" si="372"/>
        <v/>
      </c>
      <c r="BD223" s="62" t="str">
        <f t="shared" si="320"/>
        <v>001317</v>
      </c>
      <c r="BE223" s="62" t="str">
        <f t="shared" si="373"/>
        <v/>
      </c>
      <c r="BF223" s="62" t="str">
        <f t="shared" si="374"/>
        <v/>
      </c>
      <c r="BG223" s="64" t="str">
        <f t="shared" si="323"/>
        <v>001318</v>
      </c>
      <c r="BH223" s="64" t="str">
        <f t="shared" si="375"/>
        <v/>
      </c>
      <c r="BI223" s="64" t="str">
        <f t="shared" si="376"/>
        <v/>
      </c>
      <c r="BJ223" s="62" t="str">
        <f t="shared" si="325"/>
        <v>001319</v>
      </c>
      <c r="BK223" s="62" t="str">
        <f t="shared" si="377"/>
        <v/>
      </c>
      <c r="BL223" s="62" t="str">
        <f t="shared" si="378"/>
        <v/>
      </c>
      <c r="BM223" s="64" t="str">
        <f t="shared" si="328"/>
        <v>001320</v>
      </c>
      <c r="BN223" s="64" t="str">
        <f t="shared" si="379"/>
        <v/>
      </c>
      <c r="BO223" s="64" t="str">
        <f t="shared" si="380"/>
        <v/>
      </c>
      <c r="BP223" s="69"/>
      <c r="BQ223" s="59">
        <v>223.1</v>
      </c>
      <c r="BR223" s="80" t="e">
        <f>IF($CA$2="ja",IF(#REF!="Visueel",#REF!,"data"),#REF!)</f>
        <v>#REF!</v>
      </c>
      <c r="BS223" s="59" t="e">
        <f>#REF!</f>
        <v>#REF!</v>
      </c>
      <c r="BT223" s="56">
        <f t="shared" si="337"/>
        <v>112.1</v>
      </c>
      <c r="BU223" s="57" t="e">
        <f t="shared" si="279"/>
        <v>#REF!</v>
      </c>
      <c r="BV223" s="56">
        <f>COUNTIF(BU223:BU998,BU223)</f>
        <v>776</v>
      </c>
      <c r="BW223" s="57" t="e">
        <f t="shared" si="382"/>
        <v>#REF!</v>
      </c>
      <c r="BX223" s="57" t="e">
        <f t="shared" si="280"/>
        <v>#REF!</v>
      </c>
    </row>
    <row r="224" spans="1:76" x14ac:dyDescent="0.2">
      <c r="A224" s="75" t="s">
        <v>172</v>
      </c>
      <c r="B224" s="76" t="str">
        <f t="shared" si="338"/>
        <v>Handhaving milieuzone</v>
      </c>
      <c r="C224" s="74" t="str">
        <f t="shared" si="339"/>
        <v>Handhaving milieuzone</v>
      </c>
      <c r="D224" s="74" t="str">
        <f t="shared" si="340"/>
        <v/>
      </c>
      <c r="E224" s="74" t="str">
        <f t="shared" si="381"/>
        <v>Handhaving milieuzone</v>
      </c>
      <c r="F224" s="74" t="str">
        <f t="shared" si="341"/>
        <v/>
      </c>
      <c r="G224" s="74" t="str">
        <f t="shared" si="333"/>
        <v/>
      </c>
      <c r="H224" s="62" t="str">
        <f t="shared" si="334"/>
        <v>00141</v>
      </c>
      <c r="I224" s="62" t="str">
        <f t="shared" si="342"/>
        <v/>
      </c>
      <c r="J224" s="62"/>
      <c r="K224" s="64" t="str">
        <f t="shared" si="284"/>
        <v>00142</v>
      </c>
      <c r="L224" s="64" t="str">
        <f t="shared" si="343"/>
        <v/>
      </c>
      <c r="M224" s="64" t="str">
        <f t="shared" si="344"/>
        <v/>
      </c>
      <c r="N224" s="62" t="str">
        <f t="shared" si="286"/>
        <v>00143</v>
      </c>
      <c r="O224" s="62" t="str">
        <f t="shared" si="345"/>
        <v/>
      </c>
      <c r="P224" s="62" t="str">
        <f t="shared" si="346"/>
        <v/>
      </c>
      <c r="Q224" s="64" t="str">
        <f t="shared" si="288"/>
        <v>00144</v>
      </c>
      <c r="R224" s="64" t="str">
        <f t="shared" si="347"/>
        <v/>
      </c>
      <c r="S224" s="64" t="str">
        <f t="shared" si="348"/>
        <v/>
      </c>
      <c r="T224" s="62" t="str">
        <f t="shared" si="290"/>
        <v>00145</v>
      </c>
      <c r="U224" s="62" t="str">
        <f t="shared" si="349"/>
        <v/>
      </c>
      <c r="V224" s="62" t="str">
        <f t="shared" si="350"/>
        <v/>
      </c>
      <c r="W224" s="64" t="str">
        <f t="shared" si="293"/>
        <v>00146</v>
      </c>
      <c r="X224" s="64" t="str">
        <f t="shared" si="351"/>
        <v/>
      </c>
      <c r="Y224" s="64" t="str">
        <f t="shared" si="352"/>
        <v/>
      </c>
      <c r="Z224" s="62" t="str">
        <f t="shared" si="295"/>
        <v>00147</v>
      </c>
      <c r="AA224" s="62" t="str">
        <f t="shared" si="353"/>
        <v/>
      </c>
      <c r="AB224" s="62" t="str">
        <f t="shared" si="354"/>
        <v/>
      </c>
      <c r="AC224" s="64" t="str">
        <f t="shared" si="298"/>
        <v>00148</v>
      </c>
      <c r="AD224" s="64" t="str">
        <f t="shared" si="355"/>
        <v/>
      </c>
      <c r="AE224" s="64" t="str">
        <f t="shared" si="356"/>
        <v/>
      </c>
      <c r="AF224" s="62" t="str">
        <f t="shared" si="300"/>
        <v>00149</v>
      </c>
      <c r="AG224" s="62" t="str">
        <f t="shared" si="357"/>
        <v/>
      </c>
      <c r="AH224" s="62" t="str">
        <f t="shared" si="358"/>
        <v/>
      </c>
      <c r="AI224" s="64" t="str">
        <f t="shared" si="303"/>
        <v>001410</v>
      </c>
      <c r="AJ224" s="64" t="str">
        <f t="shared" si="359"/>
        <v/>
      </c>
      <c r="AK224" s="64" t="str">
        <f t="shared" si="360"/>
        <v/>
      </c>
      <c r="AL224" s="62" t="str">
        <f t="shared" si="305"/>
        <v>001411</v>
      </c>
      <c r="AM224" s="62" t="str">
        <f t="shared" si="361"/>
        <v/>
      </c>
      <c r="AN224" s="62" t="str">
        <f t="shared" si="362"/>
        <v/>
      </c>
      <c r="AO224" s="64" t="str">
        <f t="shared" si="308"/>
        <v>001412</v>
      </c>
      <c r="AP224" s="64" t="str">
        <f t="shared" si="363"/>
        <v/>
      </c>
      <c r="AQ224" s="64" t="str">
        <f t="shared" si="364"/>
        <v/>
      </c>
      <c r="AR224" s="62" t="str">
        <f t="shared" si="310"/>
        <v>001413</v>
      </c>
      <c r="AS224" s="62" t="str">
        <f t="shared" si="365"/>
        <v/>
      </c>
      <c r="AT224" s="62" t="str">
        <f t="shared" si="366"/>
        <v/>
      </c>
      <c r="AU224" s="64" t="str">
        <f t="shared" si="313"/>
        <v>001414</v>
      </c>
      <c r="AV224" s="64" t="str">
        <f t="shared" si="367"/>
        <v/>
      </c>
      <c r="AW224" s="64" t="str">
        <f t="shared" si="368"/>
        <v/>
      </c>
      <c r="AX224" s="62" t="str">
        <f t="shared" si="315"/>
        <v>001415</v>
      </c>
      <c r="AY224" s="62" t="str">
        <f t="shared" si="369"/>
        <v/>
      </c>
      <c r="AZ224" s="62" t="str">
        <f t="shared" si="370"/>
        <v/>
      </c>
      <c r="BA224" s="64" t="str">
        <f t="shared" si="318"/>
        <v>001416</v>
      </c>
      <c r="BB224" s="64" t="str">
        <f t="shared" si="371"/>
        <v/>
      </c>
      <c r="BC224" s="64" t="str">
        <f t="shared" si="372"/>
        <v/>
      </c>
      <c r="BD224" s="62" t="str">
        <f t="shared" si="320"/>
        <v>001417</v>
      </c>
      <c r="BE224" s="62" t="str">
        <f t="shared" si="373"/>
        <v/>
      </c>
      <c r="BF224" s="62" t="str">
        <f t="shared" si="374"/>
        <v/>
      </c>
      <c r="BG224" s="64" t="str">
        <f t="shared" si="323"/>
        <v>001418</v>
      </c>
      <c r="BH224" s="64" t="str">
        <f t="shared" si="375"/>
        <v/>
      </c>
      <c r="BI224" s="64" t="str">
        <f t="shared" si="376"/>
        <v/>
      </c>
      <c r="BJ224" s="62" t="str">
        <f t="shared" si="325"/>
        <v>001419</v>
      </c>
      <c r="BK224" s="62" t="str">
        <f t="shared" si="377"/>
        <v/>
      </c>
      <c r="BL224" s="62" t="str">
        <f t="shared" si="378"/>
        <v/>
      </c>
      <c r="BM224" s="64" t="str">
        <f t="shared" si="328"/>
        <v>001420</v>
      </c>
      <c r="BN224" s="64" t="str">
        <f t="shared" si="379"/>
        <v/>
      </c>
      <c r="BO224" s="64" t="str">
        <f t="shared" si="380"/>
        <v/>
      </c>
      <c r="BP224" s="69"/>
      <c r="BQ224" s="59">
        <v>224.1</v>
      </c>
      <c r="BR224" s="80" t="e">
        <f>IF($CA$2="ja",IF(#REF!="Visueel",#REF!,"data"),#REF!)</f>
        <v>#REF!</v>
      </c>
      <c r="BS224" s="59" t="e">
        <f>#REF!</f>
        <v>#REF!</v>
      </c>
      <c r="BT224" s="56">
        <f t="shared" si="337"/>
        <v>112.2</v>
      </c>
      <c r="BU224" s="57" t="e">
        <f t="shared" si="279"/>
        <v>#REF!</v>
      </c>
      <c r="BV224" s="56">
        <f>COUNTIF(BU224:BU998,BU224)</f>
        <v>775</v>
      </c>
      <c r="BW224" s="57" t="e">
        <f t="shared" si="382"/>
        <v>#REF!</v>
      </c>
      <c r="BX224" s="57" t="e">
        <f t="shared" si="280"/>
        <v>#REF!</v>
      </c>
    </row>
    <row r="225" spans="1:76" x14ac:dyDescent="0.2">
      <c r="A225" s="75" t="s">
        <v>173</v>
      </c>
      <c r="B225" s="76" t="str">
        <f t="shared" si="338"/>
        <v>Handhaving milieuzone</v>
      </c>
      <c r="C225" s="74" t="str">
        <f t="shared" si="339"/>
        <v>Handhaving milieuzone</v>
      </c>
      <c r="D225" s="74" t="str">
        <f t="shared" si="340"/>
        <v/>
      </c>
      <c r="E225" s="74" t="str">
        <f t="shared" si="381"/>
        <v>Handhaving milieuzone</v>
      </c>
      <c r="F225" s="74" t="str">
        <f t="shared" si="341"/>
        <v/>
      </c>
      <c r="G225" s="74" t="str">
        <f t="shared" si="333"/>
        <v/>
      </c>
      <c r="H225" s="62" t="str">
        <f t="shared" si="334"/>
        <v>00151</v>
      </c>
      <c r="I225" s="62" t="str">
        <f t="shared" si="342"/>
        <v/>
      </c>
      <c r="J225" s="62"/>
      <c r="K225" s="64" t="str">
        <f t="shared" si="284"/>
        <v>00152</v>
      </c>
      <c r="L225" s="64" t="str">
        <f t="shared" si="343"/>
        <v/>
      </c>
      <c r="M225" s="64" t="str">
        <f t="shared" si="344"/>
        <v/>
      </c>
      <c r="N225" s="62" t="str">
        <f t="shared" si="286"/>
        <v>00153</v>
      </c>
      <c r="O225" s="62" t="str">
        <f t="shared" si="345"/>
        <v/>
      </c>
      <c r="P225" s="62" t="str">
        <f t="shared" si="346"/>
        <v/>
      </c>
      <c r="Q225" s="64" t="str">
        <f t="shared" si="288"/>
        <v>00154</v>
      </c>
      <c r="R225" s="64" t="str">
        <f t="shared" si="347"/>
        <v/>
      </c>
      <c r="S225" s="64" t="str">
        <f t="shared" si="348"/>
        <v/>
      </c>
      <c r="T225" s="62" t="str">
        <f t="shared" si="290"/>
        <v>00155</v>
      </c>
      <c r="U225" s="62" t="str">
        <f t="shared" si="349"/>
        <v/>
      </c>
      <c r="V225" s="62" t="str">
        <f t="shared" si="350"/>
        <v/>
      </c>
      <c r="W225" s="64" t="str">
        <f t="shared" si="293"/>
        <v>00156</v>
      </c>
      <c r="X225" s="64" t="str">
        <f t="shared" si="351"/>
        <v/>
      </c>
      <c r="Y225" s="64" t="str">
        <f t="shared" si="352"/>
        <v/>
      </c>
      <c r="Z225" s="62" t="str">
        <f t="shared" si="295"/>
        <v>00157</v>
      </c>
      <c r="AA225" s="62" t="str">
        <f t="shared" si="353"/>
        <v/>
      </c>
      <c r="AB225" s="62" t="str">
        <f t="shared" si="354"/>
        <v/>
      </c>
      <c r="AC225" s="64" t="str">
        <f t="shared" si="298"/>
        <v>00158</v>
      </c>
      <c r="AD225" s="64" t="str">
        <f t="shared" si="355"/>
        <v/>
      </c>
      <c r="AE225" s="64" t="str">
        <f t="shared" si="356"/>
        <v/>
      </c>
      <c r="AF225" s="62" t="str">
        <f t="shared" si="300"/>
        <v>00159</v>
      </c>
      <c r="AG225" s="62" t="str">
        <f t="shared" si="357"/>
        <v/>
      </c>
      <c r="AH225" s="62" t="str">
        <f t="shared" si="358"/>
        <v/>
      </c>
      <c r="AI225" s="64" t="str">
        <f t="shared" si="303"/>
        <v>001510</v>
      </c>
      <c r="AJ225" s="64" t="str">
        <f t="shared" si="359"/>
        <v/>
      </c>
      <c r="AK225" s="64" t="str">
        <f t="shared" si="360"/>
        <v/>
      </c>
      <c r="AL225" s="62" t="str">
        <f t="shared" si="305"/>
        <v>001511</v>
      </c>
      <c r="AM225" s="62" t="str">
        <f t="shared" si="361"/>
        <v/>
      </c>
      <c r="AN225" s="62" t="str">
        <f t="shared" si="362"/>
        <v/>
      </c>
      <c r="AO225" s="64" t="str">
        <f t="shared" si="308"/>
        <v>001512</v>
      </c>
      <c r="AP225" s="64" t="str">
        <f t="shared" si="363"/>
        <v/>
      </c>
      <c r="AQ225" s="64" t="str">
        <f t="shared" si="364"/>
        <v/>
      </c>
      <c r="AR225" s="62" t="str">
        <f t="shared" si="310"/>
        <v>001513</v>
      </c>
      <c r="AS225" s="62" t="str">
        <f t="shared" si="365"/>
        <v/>
      </c>
      <c r="AT225" s="62" t="str">
        <f t="shared" si="366"/>
        <v/>
      </c>
      <c r="AU225" s="64" t="str">
        <f t="shared" si="313"/>
        <v>001514</v>
      </c>
      <c r="AV225" s="64" t="str">
        <f t="shared" si="367"/>
        <v/>
      </c>
      <c r="AW225" s="64" t="str">
        <f t="shared" si="368"/>
        <v/>
      </c>
      <c r="AX225" s="62" t="str">
        <f t="shared" si="315"/>
        <v>001515</v>
      </c>
      <c r="AY225" s="62" t="str">
        <f t="shared" si="369"/>
        <v/>
      </c>
      <c r="AZ225" s="62" t="str">
        <f t="shared" si="370"/>
        <v/>
      </c>
      <c r="BA225" s="64" t="str">
        <f t="shared" si="318"/>
        <v>001516</v>
      </c>
      <c r="BB225" s="64" t="str">
        <f t="shared" si="371"/>
        <v/>
      </c>
      <c r="BC225" s="64" t="str">
        <f t="shared" si="372"/>
        <v/>
      </c>
      <c r="BD225" s="62" t="str">
        <f t="shared" si="320"/>
        <v>001517</v>
      </c>
      <c r="BE225" s="62" t="str">
        <f t="shared" si="373"/>
        <v/>
      </c>
      <c r="BF225" s="62" t="str">
        <f t="shared" si="374"/>
        <v/>
      </c>
      <c r="BG225" s="64" t="str">
        <f t="shared" si="323"/>
        <v>001518</v>
      </c>
      <c r="BH225" s="64" t="str">
        <f t="shared" si="375"/>
        <v/>
      </c>
      <c r="BI225" s="64" t="str">
        <f t="shared" si="376"/>
        <v/>
      </c>
      <c r="BJ225" s="62" t="str">
        <f t="shared" si="325"/>
        <v>001519</v>
      </c>
      <c r="BK225" s="62" t="str">
        <f t="shared" si="377"/>
        <v/>
      </c>
      <c r="BL225" s="62" t="str">
        <f t="shared" si="378"/>
        <v/>
      </c>
      <c r="BM225" s="64" t="str">
        <f t="shared" si="328"/>
        <v>001520</v>
      </c>
      <c r="BN225" s="64" t="str">
        <f t="shared" si="379"/>
        <v/>
      </c>
      <c r="BO225" s="64" t="str">
        <f t="shared" si="380"/>
        <v/>
      </c>
      <c r="BP225" s="69"/>
      <c r="BQ225" s="59">
        <v>225.1</v>
      </c>
      <c r="BR225" s="80" t="e">
        <f>IF($CA$2="ja",IF(#REF!="Visueel",#REF!,"data"),#REF!)</f>
        <v>#REF!</v>
      </c>
      <c r="BS225" s="59" t="e">
        <f>#REF!</f>
        <v>#REF!</v>
      </c>
      <c r="BT225" s="56">
        <f t="shared" si="337"/>
        <v>113.1</v>
      </c>
      <c r="BU225" s="57" t="e">
        <f t="shared" si="279"/>
        <v>#REF!</v>
      </c>
      <c r="BV225" s="56">
        <f>COUNTIF(BU225:BU998,BU225)</f>
        <v>774</v>
      </c>
      <c r="BW225" s="57" t="e">
        <f t="shared" si="382"/>
        <v>#REF!</v>
      </c>
      <c r="BX225" s="57" t="e">
        <f t="shared" si="280"/>
        <v>#REF!</v>
      </c>
    </row>
    <row r="226" spans="1:76" x14ac:dyDescent="0.2">
      <c r="A226" s="75" t="s">
        <v>174</v>
      </c>
      <c r="B226" s="76" t="str">
        <f t="shared" si="338"/>
        <v>Handhaving milieuzone</v>
      </c>
      <c r="C226" s="74" t="str">
        <f t="shared" si="339"/>
        <v>Handhaving milieuzone</v>
      </c>
      <c r="D226" s="74" t="str">
        <f t="shared" si="340"/>
        <v/>
      </c>
      <c r="E226" s="74" t="str">
        <f t="shared" si="381"/>
        <v>Handhaving milieuzone</v>
      </c>
      <c r="F226" s="74" t="str">
        <f t="shared" si="341"/>
        <v/>
      </c>
      <c r="G226" s="74" t="str">
        <f t="shared" si="333"/>
        <v/>
      </c>
      <c r="H226" s="62" t="str">
        <f t="shared" si="334"/>
        <v>00161</v>
      </c>
      <c r="I226" s="62" t="str">
        <f t="shared" si="342"/>
        <v/>
      </c>
      <c r="J226" s="62"/>
      <c r="K226" s="64" t="str">
        <f t="shared" si="284"/>
        <v>00162</v>
      </c>
      <c r="L226" s="64" t="str">
        <f t="shared" si="343"/>
        <v/>
      </c>
      <c r="M226" s="64" t="str">
        <f t="shared" si="344"/>
        <v/>
      </c>
      <c r="N226" s="62" t="str">
        <f t="shared" si="286"/>
        <v>00163</v>
      </c>
      <c r="O226" s="62" t="str">
        <f t="shared" si="345"/>
        <v/>
      </c>
      <c r="P226" s="62" t="str">
        <f t="shared" si="346"/>
        <v/>
      </c>
      <c r="Q226" s="64" t="str">
        <f t="shared" si="288"/>
        <v>00164</v>
      </c>
      <c r="R226" s="64" t="str">
        <f t="shared" si="347"/>
        <v/>
      </c>
      <c r="S226" s="64" t="str">
        <f t="shared" si="348"/>
        <v/>
      </c>
      <c r="T226" s="62" t="str">
        <f t="shared" si="290"/>
        <v>00165</v>
      </c>
      <c r="U226" s="62" t="str">
        <f t="shared" si="349"/>
        <v/>
      </c>
      <c r="V226" s="62" t="str">
        <f t="shared" si="350"/>
        <v/>
      </c>
      <c r="W226" s="64" t="str">
        <f t="shared" si="293"/>
        <v>00166</v>
      </c>
      <c r="X226" s="64" t="str">
        <f t="shared" si="351"/>
        <v/>
      </c>
      <c r="Y226" s="64" t="str">
        <f t="shared" si="352"/>
        <v/>
      </c>
      <c r="Z226" s="62" t="str">
        <f t="shared" si="295"/>
        <v>00167</v>
      </c>
      <c r="AA226" s="62" t="str">
        <f t="shared" si="353"/>
        <v/>
      </c>
      <c r="AB226" s="62" t="str">
        <f t="shared" si="354"/>
        <v/>
      </c>
      <c r="AC226" s="64" t="str">
        <f t="shared" si="298"/>
        <v>00168</v>
      </c>
      <c r="AD226" s="64" t="str">
        <f t="shared" si="355"/>
        <v/>
      </c>
      <c r="AE226" s="64" t="str">
        <f t="shared" si="356"/>
        <v/>
      </c>
      <c r="AF226" s="62" t="str">
        <f t="shared" si="300"/>
        <v>00169</v>
      </c>
      <c r="AG226" s="62" t="str">
        <f t="shared" si="357"/>
        <v/>
      </c>
      <c r="AH226" s="62" t="str">
        <f t="shared" si="358"/>
        <v/>
      </c>
      <c r="AI226" s="64" t="str">
        <f t="shared" si="303"/>
        <v>001610</v>
      </c>
      <c r="AJ226" s="64" t="str">
        <f t="shared" si="359"/>
        <v/>
      </c>
      <c r="AK226" s="64" t="str">
        <f t="shared" si="360"/>
        <v/>
      </c>
      <c r="AL226" s="62" t="str">
        <f t="shared" si="305"/>
        <v>001611</v>
      </c>
      <c r="AM226" s="62" t="str">
        <f t="shared" si="361"/>
        <v/>
      </c>
      <c r="AN226" s="62" t="str">
        <f t="shared" si="362"/>
        <v/>
      </c>
      <c r="AO226" s="64" t="str">
        <f t="shared" si="308"/>
        <v>001612</v>
      </c>
      <c r="AP226" s="64" t="str">
        <f t="shared" si="363"/>
        <v/>
      </c>
      <c r="AQ226" s="64" t="str">
        <f t="shared" si="364"/>
        <v/>
      </c>
      <c r="AR226" s="62" t="str">
        <f t="shared" si="310"/>
        <v>001613</v>
      </c>
      <c r="AS226" s="62" t="str">
        <f t="shared" si="365"/>
        <v/>
      </c>
      <c r="AT226" s="62" t="str">
        <f t="shared" si="366"/>
        <v/>
      </c>
      <c r="AU226" s="64" t="str">
        <f t="shared" si="313"/>
        <v>001614</v>
      </c>
      <c r="AV226" s="64" t="str">
        <f t="shared" si="367"/>
        <v/>
      </c>
      <c r="AW226" s="64" t="str">
        <f t="shared" si="368"/>
        <v/>
      </c>
      <c r="AX226" s="62" t="str">
        <f t="shared" si="315"/>
        <v>001615</v>
      </c>
      <c r="AY226" s="62" t="str">
        <f t="shared" si="369"/>
        <v/>
      </c>
      <c r="AZ226" s="62" t="str">
        <f t="shared" si="370"/>
        <v/>
      </c>
      <c r="BA226" s="64" t="str">
        <f t="shared" si="318"/>
        <v>001616</v>
      </c>
      <c r="BB226" s="64" t="str">
        <f t="shared" si="371"/>
        <v/>
      </c>
      <c r="BC226" s="64" t="str">
        <f t="shared" si="372"/>
        <v/>
      </c>
      <c r="BD226" s="62" t="str">
        <f t="shared" si="320"/>
        <v>001617</v>
      </c>
      <c r="BE226" s="62" t="str">
        <f t="shared" si="373"/>
        <v/>
      </c>
      <c r="BF226" s="62" t="str">
        <f t="shared" si="374"/>
        <v/>
      </c>
      <c r="BG226" s="64" t="str">
        <f t="shared" si="323"/>
        <v>001618</v>
      </c>
      <c r="BH226" s="64" t="str">
        <f t="shared" si="375"/>
        <v/>
      </c>
      <c r="BI226" s="64" t="str">
        <f t="shared" si="376"/>
        <v/>
      </c>
      <c r="BJ226" s="62" t="str">
        <f t="shared" si="325"/>
        <v>001619</v>
      </c>
      <c r="BK226" s="62" t="str">
        <f t="shared" si="377"/>
        <v/>
      </c>
      <c r="BL226" s="62" t="str">
        <f t="shared" si="378"/>
        <v/>
      </c>
      <c r="BM226" s="64" t="str">
        <f t="shared" si="328"/>
        <v>001620</v>
      </c>
      <c r="BN226" s="64" t="str">
        <f t="shared" si="379"/>
        <v/>
      </c>
      <c r="BO226" s="64" t="str">
        <f t="shared" si="380"/>
        <v/>
      </c>
      <c r="BP226" s="69"/>
      <c r="BQ226" s="59">
        <v>226.1</v>
      </c>
      <c r="BR226" s="80" t="e">
        <f>IF($CA$2="ja",IF(#REF!="Visueel",#REF!,"data"),#REF!)</f>
        <v>#REF!</v>
      </c>
      <c r="BS226" s="59" t="e">
        <f>#REF!</f>
        <v>#REF!</v>
      </c>
      <c r="BT226" s="56">
        <f t="shared" si="337"/>
        <v>113.2</v>
      </c>
      <c r="BU226" s="57" t="e">
        <f t="shared" si="279"/>
        <v>#REF!</v>
      </c>
      <c r="BV226" s="56">
        <f>COUNTIF(BU226:BU998,BU226)</f>
        <v>773</v>
      </c>
      <c r="BW226" s="57" t="e">
        <f t="shared" si="382"/>
        <v>#REF!</v>
      </c>
      <c r="BX226" s="57" t="e">
        <f t="shared" si="280"/>
        <v>#REF!</v>
      </c>
    </row>
    <row r="227" spans="1:76" x14ac:dyDescent="0.2">
      <c r="A227" s="75" t="s">
        <v>175</v>
      </c>
      <c r="B227" s="76" t="str">
        <f t="shared" si="338"/>
        <v>Handhaving milieuzone</v>
      </c>
      <c r="C227" s="74" t="str">
        <f t="shared" si="339"/>
        <v>Handhaving milieuzone</v>
      </c>
      <c r="D227" s="74" t="str">
        <f t="shared" si="340"/>
        <v/>
      </c>
      <c r="E227" s="74" t="str">
        <f t="shared" si="381"/>
        <v>Handhaving milieuzone</v>
      </c>
      <c r="F227" s="74" t="str">
        <f t="shared" si="341"/>
        <v/>
      </c>
      <c r="G227" s="74" t="str">
        <f t="shared" si="333"/>
        <v/>
      </c>
      <c r="H227" s="62" t="str">
        <f t="shared" si="334"/>
        <v>00171</v>
      </c>
      <c r="I227" s="62" t="str">
        <f t="shared" si="342"/>
        <v/>
      </c>
      <c r="J227" s="62"/>
      <c r="K227" s="64" t="str">
        <f t="shared" si="284"/>
        <v>00172</v>
      </c>
      <c r="L227" s="64" t="str">
        <f t="shared" si="343"/>
        <v/>
      </c>
      <c r="M227" s="64" t="str">
        <f t="shared" si="344"/>
        <v/>
      </c>
      <c r="N227" s="62" t="str">
        <f t="shared" si="286"/>
        <v>00173</v>
      </c>
      <c r="O227" s="62" t="str">
        <f t="shared" si="345"/>
        <v/>
      </c>
      <c r="P227" s="62" t="str">
        <f t="shared" si="346"/>
        <v/>
      </c>
      <c r="Q227" s="64" t="str">
        <f t="shared" si="288"/>
        <v>00174</v>
      </c>
      <c r="R227" s="64" t="str">
        <f t="shared" si="347"/>
        <v/>
      </c>
      <c r="S227" s="64" t="str">
        <f t="shared" si="348"/>
        <v/>
      </c>
      <c r="T227" s="62" t="str">
        <f t="shared" si="290"/>
        <v>00175</v>
      </c>
      <c r="U227" s="62" t="str">
        <f t="shared" si="349"/>
        <v/>
      </c>
      <c r="V227" s="62" t="str">
        <f t="shared" si="350"/>
        <v/>
      </c>
      <c r="W227" s="64" t="str">
        <f t="shared" si="293"/>
        <v>00176</v>
      </c>
      <c r="X227" s="64" t="str">
        <f t="shared" si="351"/>
        <v/>
      </c>
      <c r="Y227" s="64" t="str">
        <f t="shared" si="352"/>
        <v/>
      </c>
      <c r="Z227" s="62" t="str">
        <f t="shared" si="295"/>
        <v>00177</v>
      </c>
      <c r="AA227" s="62" t="str">
        <f t="shared" si="353"/>
        <v/>
      </c>
      <c r="AB227" s="62" t="str">
        <f t="shared" si="354"/>
        <v/>
      </c>
      <c r="AC227" s="64" t="str">
        <f t="shared" si="298"/>
        <v>00178</v>
      </c>
      <c r="AD227" s="64" t="str">
        <f t="shared" si="355"/>
        <v/>
      </c>
      <c r="AE227" s="64" t="str">
        <f t="shared" si="356"/>
        <v/>
      </c>
      <c r="AF227" s="62" t="str">
        <f t="shared" si="300"/>
        <v>00179</v>
      </c>
      <c r="AG227" s="62" t="str">
        <f t="shared" si="357"/>
        <v/>
      </c>
      <c r="AH227" s="62" t="str">
        <f t="shared" si="358"/>
        <v/>
      </c>
      <c r="AI227" s="64" t="str">
        <f t="shared" si="303"/>
        <v>001710</v>
      </c>
      <c r="AJ227" s="64" t="str">
        <f t="shared" si="359"/>
        <v/>
      </c>
      <c r="AK227" s="64" t="str">
        <f t="shared" si="360"/>
        <v/>
      </c>
      <c r="AL227" s="62" t="str">
        <f t="shared" si="305"/>
        <v>001711</v>
      </c>
      <c r="AM227" s="62" t="str">
        <f t="shared" si="361"/>
        <v/>
      </c>
      <c r="AN227" s="62" t="str">
        <f t="shared" si="362"/>
        <v/>
      </c>
      <c r="AO227" s="64" t="str">
        <f t="shared" si="308"/>
        <v>001712</v>
      </c>
      <c r="AP227" s="64" t="str">
        <f t="shared" si="363"/>
        <v/>
      </c>
      <c r="AQ227" s="64" t="str">
        <f t="shared" si="364"/>
        <v/>
      </c>
      <c r="AR227" s="62" t="str">
        <f t="shared" si="310"/>
        <v>001713</v>
      </c>
      <c r="AS227" s="62" t="str">
        <f t="shared" si="365"/>
        <v/>
      </c>
      <c r="AT227" s="62" t="str">
        <f t="shared" si="366"/>
        <v/>
      </c>
      <c r="AU227" s="64" t="str">
        <f t="shared" si="313"/>
        <v>001714</v>
      </c>
      <c r="AV227" s="64" t="str">
        <f t="shared" si="367"/>
        <v/>
      </c>
      <c r="AW227" s="64" t="str">
        <f t="shared" si="368"/>
        <v/>
      </c>
      <c r="AX227" s="62" t="str">
        <f t="shared" si="315"/>
        <v>001715</v>
      </c>
      <c r="AY227" s="62" t="str">
        <f t="shared" si="369"/>
        <v/>
      </c>
      <c r="AZ227" s="62" t="str">
        <f t="shared" si="370"/>
        <v/>
      </c>
      <c r="BA227" s="64" t="str">
        <f t="shared" si="318"/>
        <v>001716</v>
      </c>
      <c r="BB227" s="64" t="str">
        <f t="shared" si="371"/>
        <v/>
      </c>
      <c r="BC227" s="64" t="str">
        <f t="shared" si="372"/>
        <v/>
      </c>
      <c r="BD227" s="62" t="str">
        <f t="shared" si="320"/>
        <v>001717</v>
      </c>
      <c r="BE227" s="62" t="str">
        <f t="shared" si="373"/>
        <v/>
      </c>
      <c r="BF227" s="62" t="str">
        <f t="shared" si="374"/>
        <v/>
      </c>
      <c r="BG227" s="64" t="str">
        <f t="shared" si="323"/>
        <v>001718</v>
      </c>
      <c r="BH227" s="64" t="str">
        <f t="shared" si="375"/>
        <v/>
      </c>
      <c r="BI227" s="64" t="str">
        <f t="shared" si="376"/>
        <v/>
      </c>
      <c r="BJ227" s="62" t="str">
        <f t="shared" si="325"/>
        <v>001719</v>
      </c>
      <c r="BK227" s="62" t="str">
        <f t="shared" si="377"/>
        <v/>
      </c>
      <c r="BL227" s="62" t="str">
        <f t="shared" si="378"/>
        <v/>
      </c>
      <c r="BM227" s="64" t="str">
        <f t="shared" si="328"/>
        <v>001720</v>
      </c>
      <c r="BN227" s="64" t="str">
        <f t="shared" si="379"/>
        <v/>
      </c>
      <c r="BO227" s="64" t="str">
        <f t="shared" si="380"/>
        <v/>
      </c>
      <c r="BP227" s="69"/>
      <c r="BQ227" s="59">
        <v>227.1</v>
      </c>
      <c r="BR227" s="80" t="e">
        <f>IF($CA$2="ja",IF(#REF!="Visueel",#REF!,"data"),#REF!)</f>
        <v>#REF!</v>
      </c>
      <c r="BS227" s="59" t="e">
        <f>#REF!</f>
        <v>#REF!</v>
      </c>
      <c r="BT227" s="56">
        <f t="shared" si="337"/>
        <v>114.1</v>
      </c>
      <c r="BU227" s="57" t="e">
        <f t="shared" si="279"/>
        <v>#REF!</v>
      </c>
      <c r="BV227" s="56">
        <f>COUNTIF(BU227:BU998,BU227)</f>
        <v>772</v>
      </c>
      <c r="BW227" s="57" t="e">
        <f t="shared" si="382"/>
        <v>#REF!</v>
      </c>
      <c r="BX227" s="57" t="e">
        <f t="shared" si="280"/>
        <v>#REF!</v>
      </c>
    </row>
    <row r="228" spans="1:76" x14ac:dyDescent="0.2">
      <c r="A228" s="75" t="s">
        <v>176</v>
      </c>
      <c r="B228" s="76" t="str">
        <f t="shared" si="338"/>
        <v>Handhaving milieuzone</v>
      </c>
      <c r="C228" s="74" t="str">
        <f t="shared" si="339"/>
        <v>Handhaving milieuzone</v>
      </c>
      <c r="D228" s="74" t="str">
        <f t="shared" si="340"/>
        <v/>
      </c>
      <c r="E228" s="74" t="str">
        <f t="shared" si="381"/>
        <v>Handhaving milieuzone</v>
      </c>
      <c r="F228" s="74" t="str">
        <f t="shared" si="341"/>
        <v/>
      </c>
      <c r="G228" s="74" t="str">
        <f t="shared" si="333"/>
        <v/>
      </c>
      <c r="H228" s="62" t="str">
        <f t="shared" si="334"/>
        <v>00181</v>
      </c>
      <c r="I228" s="62" t="str">
        <f t="shared" si="342"/>
        <v/>
      </c>
      <c r="J228" s="62"/>
      <c r="K228" s="64" t="str">
        <f t="shared" si="284"/>
        <v>00182</v>
      </c>
      <c r="L228" s="64" t="str">
        <f t="shared" si="343"/>
        <v/>
      </c>
      <c r="M228" s="64" t="str">
        <f t="shared" si="344"/>
        <v/>
      </c>
      <c r="N228" s="62" t="str">
        <f t="shared" si="286"/>
        <v>00183</v>
      </c>
      <c r="O228" s="62" t="str">
        <f t="shared" si="345"/>
        <v/>
      </c>
      <c r="P228" s="62" t="str">
        <f t="shared" si="346"/>
        <v/>
      </c>
      <c r="Q228" s="64" t="str">
        <f t="shared" si="288"/>
        <v>00184</v>
      </c>
      <c r="R228" s="64" t="str">
        <f t="shared" si="347"/>
        <v/>
      </c>
      <c r="S228" s="64" t="str">
        <f t="shared" si="348"/>
        <v/>
      </c>
      <c r="T228" s="62" t="str">
        <f t="shared" si="290"/>
        <v>00185</v>
      </c>
      <c r="U228" s="62" t="str">
        <f t="shared" si="349"/>
        <v/>
      </c>
      <c r="V228" s="62" t="str">
        <f t="shared" si="350"/>
        <v/>
      </c>
      <c r="W228" s="64" t="str">
        <f t="shared" si="293"/>
        <v>00186</v>
      </c>
      <c r="X228" s="64" t="str">
        <f t="shared" si="351"/>
        <v/>
      </c>
      <c r="Y228" s="64" t="str">
        <f t="shared" si="352"/>
        <v/>
      </c>
      <c r="Z228" s="62" t="str">
        <f t="shared" si="295"/>
        <v>00187</v>
      </c>
      <c r="AA228" s="62" t="str">
        <f t="shared" si="353"/>
        <v/>
      </c>
      <c r="AB228" s="62" t="str">
        <f t="shared" si="354"/>
        <v/>
      </c>
      <c r="AC228" s="64" t="str">
        <f t="shared" si="298"/>
        <v>00188</v>
      </c>
      <c r="AD228" s="64" t="str">
        <f t="shared" si="355"/>
        <v/>
      </c>
      <c r="AE228" s="64" t="str">
        <f t="shared" si="356"/>
        <v/>
      </c>
      <c r="AF228" s="62" t="str">
        <f t="shared" si="300"/>
        <v>00189</v>
      </c>
      <c r="AG228" s="62" t="str">
        <f t="shared" si="357"/>
        <v/>
      </c>
      <c r="AH228" s="62" t="str">
        <f t="shared" si="358"/>
        <v/>
      </c>
      <c r="AI228" s="64" t="str">
        <f t="shared" si="303"/>
        <v>001810</v>
      </c>
      <c r="AJ228" s="64" t="str">
        <f t="shared" si="359"/>
        <v/>
      </c>
      <c r="AK228" s="64" t="str">
        <f t="shared" si="360"/>
        <v/>
      </c>
      <c r="AL228" s="62" t="str">
        <f t="shared" si="305"/>
        <v>001811</v>
      </c>
      <c r="AM228" s="62" t="str">
        <f t="shared" si="361"/>
        <v/>
      </c>
      <c r="AN228" s="62" t="str">
        <f t="shared" si="362"/>
        <v/>
      </c>
      <c r="AO228" s="64" t="str">
        <f t="shared" si="308"/>
        <v>001812</v>
      </c>
      <c r="AP228" s="64" t="str">
        <f t="shared" si="363"/>
        <v/>
      </c>
      <c r="AQ228" s="64" t="str">
        <f t="shared" si="364"/>
        <v/>
      </c>
      <c r="AR228" s="62" t="str">
        <f t="shared" si="310"/>
        <v>001813</v>
      </c>
      <c r="AS228" s="62" t="str">
        <f t="shared" si="365"/>
        <v/>
      </c>
      <c r="AT228" s="62" t="str">
        <f t="shared" si="366"/>
        <v/>
      </c>
      <c r="AU228" s="64" t="str">
        <f t="shared" si="313"/>
        <v>001814</v>
      </c>
      <c r="AV228" s="64" t="str">
        <f t="shared" si="367"/>
        <v/>
      </c>
      <c r="AW228" s="64" t="str">
        <f t="shared" si="368"/>
        <v/>
      </c>
      <c r="AX228" s="62" t="str">
        <f t="shared" si="315"/>
        <v>001815</v>
      </c>
      <c r="AY228" s="62" t="str">
        <f t="shared" si="369"/>
        <v/>
      </c>
      <c r="AZ228" s="62" t="str">
        <f t="shared" si="370"/>
        <v/>
      </c>
      <c r="BA228" s="64" t="str">
        <f t="shared" si="318"/>
        <v>001816</v>
      </c>
      <c r="BB228" s="64" t="str">
        <f t="shared" si="371"/>
        <v/>
      </c>
      <c r="BC228" s="64" t="str">
        <f t="shared" si="372"/>
        <v/>
      </c>
      <c r="BD228" s="62" t="str">
        <f t="shared" si="320"/>
        <v>001817</v>
      </c>
      <c r="BE228" s="62" t="str">
        <f t="shared" si="373"/>
        <v/>
      </c>
      <c r="BF228" s="62" t="str">
        <f t="shared" si="374"/>
        <v/>
      </c>
      <c r="BG228" s="64" t="str">
        <f t="shared" si="323"/>
        <v>001818</v>
      </c>
      <c r="BH228" s="64" t="str">
        <f t="shared" si="375"/>
        <v/>
      </c>
      <c r="BI228" s="64" t="str">
        <f t="shared" si="376"/>
        <v/>
      </c>
      <c r="BJ228" s="62" t="str">
        <f t="shared" si="325"/>
        <v>001819</v>
      </c>
      <c r="BK228" s="62" t="str">
        <f t="shared" si="377"/>
        <v/>
      </c>
      <c r="BL228" s="62" t="str">
        <f t="shared" si="378"/>
        <v/>
      </c>
      <c r="BM228" s="64" t="str">
        <f t="shared" si="328"/>
        <v>001820</v>
      </c>
      <c r="BN228" s="64" t="str">
        <f t="shared" si="379"/>
        <v/>
      </c>
      <c r="BO228" s="64" t="str">
        <f t="shared" si="380"/>
        <v/>
      </c>
      <c r="BP228" s="69"/>
      <c r="BQ228" s="59">
        <v>228.1</v>
      </c>
      <c r="BR228" s="80" t="e">
        <f>IF($CA$2="ja",IF(#REF!="Visueel",#REF!,"data"),#REF!)</f>
        <v>#REF!</v>
      </c>
      <c r="BS228" s="59" t="e">
        <f>#REF!</f>
        <v>#REF!</v>
      </c>
      <c r="BT228" s="56">
        <f t="shared" si="337"/>
        <v>114.2</v>
      </c>
      <c r="BU228" s="57" t="e">
        <f t="shared" si="279"/>
        <v>#REF!</v>
      </c>
      <c r="BV228" s="56">
        <f>COUNTIF(BU228:BU998,BU228)</f>
        <v>771</v>
      </c>
      <c r="BW228" s="57" t="e">
        <f t="shared" si="382"/>
        <v>#REF!</v>
      </c>
      <c r="BX228" s="57" t="e">
        <f t="shared" si="280"/>
        <v>#REF!</v>
      </c>
    </row>
    <row r="229" spans="1:76" x14ac:dyDescent="0.2">
      <c r="A229" s="75" t="s">
        <v>177</v>
      </c>
      <c r="B229" s="76" t="str">
        <f t="shared" si="338"/>
        <v>Handhaving milieuzone</v>
      </c>
      <c r="C229" s="74" t="str">
        <f t="shared" si="339"/>
        <v>Handhaving milieuzone</v>
      </c>
      <c r="D229" s="74" t="str">
        <f t="shared" si="340"/>
        <v/>
      </c>
      <c r="E229" s="74" t="str">
        <f t="shared" si="381"/>
        <v>Handhaving milieuzone</v>
      </c>
      <c r="F229" s="74" t="str">
        <f t="shared" si="341"/>
        <v/>
      </c>
      <c r="G229" s="74" t="str">
        <f t="shared" si="333"/>
        <v/>
      </c>
      <c r="H229" s="62" t="str">
        <f t="shared" si="334"/>
        <v>00191</v>
      </c>
      <c r="I229" s="62" t="str">
        <f t="shared" si="342"/>
        <v/>
      </c>
      <c r="J229" s="62"/>
      <c r="K229" s="64" t="str">
        <f t="shared" si="284"/>
        <v>00192</v>
      </c>
      <c r="L229" s="64" t="str">
        <f t="shared" si="343"/>
        <v/>
      </c>
      <c r="M229" s="64" t="str">
        <f t="shared" si="344"/>
        <v/>
      </c>
      <c r="N229" s="62" t="str">
        <f t="shared" si="286"/>
        <v>00193</v>
      </c>
      <c r="O229" s="62" t="str">
        <f t="shared" si="345"/>
        <v/>
      </c>
      <c r="P229" s="62" t="str">
        <f t="shared" si="346"/>
        <v/>
      </c>
      <c r="Q229" s="64" t="str">
        <f t="shared" si="288"/>
        <v>00194</v>
      </c>
      <c r="R229" s="64" t="str">
        <f t="shared" si="347"/>
        <v/>
      </c>
      <c r="S229" s="64" t="str">
        <f t="shared" si="348"/>
        <v/>
      </c>
      <c r="T229" s="62" t="str">
        <f t="shared" si="290"/>
        <v>00195</v>
      </c>
      <c r="U229" s="62" t="str">
        <f t="shared" si="349"/>
        <v/>
      </c>
      <c r="V229" s="62" t="str">
        <f t="shared" si="350"/>
        <v/>
      </c>
      <c r="W229" s="64" t="str">
        <f t="shared" si="293"/>
        <v>00196</v>
      </c>
      <c r="X229" s="64" t="str">
        <f t="shared" si="351"/>
        <v/>
      </c>
      <c r="Y229" s="64" t="str">
        <f t="shared" si="352"/>
        <v/>
      </c>
      <c r="Z229" s="62" t="str">
        <f t="shared" si="295"/>
        <v>00197</v>
      </c>
      <c r="AA229" s="62" t="str">
        <f t="shared" si="353"/>
        <v/>
      </c>
      <c r="AB229" s="62" t="str">
        <f t="shared" si="354"/>
        <v/>
      </c>
      <c r="AC229" s="64" t="str">
        <f t="shared" si="298"/>
        <v>00198</v>
      </c>
      <c r="AD229" s="64" t="str">
        <f t="shared" si="355"/>
        <v/>
      </c>
      <c r="AE229" s="64" t="str">
        <f t="shared" si="356"/>
        <v/>
      </c>
      <c r="AF229" s="62" t="str">
        <f t="shared" si="300"/>
        <v>00199</v>
      </c>
      <c r="AG229" s="62" t="str">
        <f t="shared" si="357"/>
        <v/>
      </c>
      <c r="AH229" s="62" t="str">
        <f t="shared" si="358"/>
        <v/>
      </c>
      <c r="AI229" s="64" t="str">
        <f t="shared" si="303"/>
        <v>001910</v>
      </c>
      <c r="AJ229" s="64" t="str">
        <f t="shared" si="359"/>
        <v/>
      </c>
      <c r="AK229" s="64" t="str">
        <f t="shared" si="360"/>
        <v/>
      </c>
      <c r="AL229" s="62" t="str">
        <f t="shared" si="305"/>
        <v>001911</v>
      </c>
      <c r="AM229" s="62" t="str">
        <f t="shared" si="361"/>
        <v/>
      </c>
      <c r="AN229" s="62" t="str">
        <f t="shared" si="362"/>
        <v/>
      </c>
      <c r="AO229" s="64" t="str">
        <f t="shared" si="308"/>
        <v>001912</v>
      </c>
      <c r="AP229" s="64" t="str">
        <f t="shared" si="363"/>
        <v/>
      </c>
      <c r="AQ229" s="64" t="str">
        <f t="shared" si="364"/>
        <v/>
      </c>
      <c r="AR229" s="62" t="str">
        <f t="shared" si="310"/>
        <v>001913</v>
      </c>
      <c r="AS229" s="62" t="str">
        <f t="shared" si="365"/>
        <v/>
      </c>
      <c r="AT229" s="62" t="str">
        <f t="shared" si="366"/>
        <v/>
      </c>
      <c r="AU229" s="64" t="str">
        <f t="shared" si="313"/>
        <v>001914</v>
      </c>
      <c r="AV229" s="64" t="str">
        <f t="shared" si="367"/>
        <v/>
      </c>
      <c r="AW229" s="64" t="str">
        <f t="shared" si="368"/>
        <v/>
      </c>
      <c r="AX229" s="62" t="str">
        <f t="shared" si="315"/>
        <v>001915</v>
      </c>
      <c r="AY229" s="62" t="str">
        <f t="shared" si="369"/>
        <v/>
      </c>
      <c r="AZ229" s="62" t="str">
        <f t="shared" si="370"/>
        <v/>
      </c>
      <c r="BA229" s="64" t="str">
        <f t="shared" si="318"/>
        <v>001916</v>
      </c>
      <c r="BB229" s="64" t="str">
        <f t="shared" si="371"/>
        <v/>
      </c>
      <c r="BC229" s="64" t="str">
        <f t="shared" si="372"/>
        <v/>
      </c>
      <c r="BD229" s="62" t="str">
        <f t="shared" si="320"/>
        <v>001917</v>
      </c>
      <c r="BE229" s="62" t="str">
        <f t="shared" si="373"/>
        <v/>
      </c>
      <c r="BF229" s="62" t="str">
        <f t="shared" si="374"/>
        <v/>
      </c>
      <c r="BG229" s="64" t="str">
        <f t="shared" si="323"/>
        <v>001918</v>
      </c>
      <c r="BH229" s="64" t="str">
        <f t="shared" si="375"/>
        <v/>
      </c>
      <c r="BI229" s="64" t="str">
        <f t="shared" si="376"/>
        <v/>
      </c>
      <c r="BJ229" s="62" t="str">
        <f t="shared" si="325"/>
        <v>001919</v>
      </c>
      <c r="BK229" s="62" t="str">
        <f t="shared" si="377"/>
        <v/>
      </c>
      <c r="BL229" s="62" t="str">
        <f t="shared" si="378"/>
        <v/>
      </c>
      <c r="BM229" s="64" t="str">
        <f t="shared" si="328"/>
        <v>001920</v>
      </c>
      <c r="BN229" s="64" t="str">
        <f t="shared" si="379"/>
        <v/>
      </c>
      <c r="BO229" s="64" t="str">
        <f t="shared" si="380"/>
        <v/>
      </c>
      <c r="BP229" s="69"/>
      <c r="BQ229" s="59">
        <v>229.1</v>
      </c>
      <c r="BR229" s="80" t="e">
        <f>IF($CA$2="ja",IF(#REF!="Visueel",#REF!,"data"),#REF!)</f>
        <v>#REF!</v>
      </c>
      <c r="BS229" s="59" t="e">
        <f>#REF!</f>
        <v>#REF!</v>
      </c>
      <c r="BT229" s="56">
        <f t="shared" si="337"/>
        <v>115.1</v>
      </c>
      <c r="BU229" s="57" t="e">
        <f t="shared" si="279"/>
        <v>#REF!</v>
      </c>
      <c r="BV229" s="56">
        <f>COUNTIF(BU229:BU998,BU229)</f>
        <v>770</v>
      </c>
      <c r="BW229" s="57" t="e">
        <f t="shared" si="382"/>
        <v>#REF!</v>
      </c>
      <c r="BX229" s="57" t="e">
        <f t="shared" si="280"/>
        <v>#REF!</v>
      </c>
    </row>
    <row r="230" spans="1:76" x14ac:dyDescent="0.2">
      <c r="A230" s="75" t="s">
        <v>177</v>
      </c>
      <c r="B230" s="76" t="str">
        <f t="shared" si="338"/>
        <v>Handhaving milieuzone</v>
      </c>
      <c r="C230" s="74" t="str">
        <f t="shared" si="339"/>
        <v>Handhaving milieuzone</v>
      </c>
      <c r="D230" s="74" t="str">
        <f t="shared" si="340"/>
        <v/>
      </c>
      <c r="E230" s="74" t="str">
        <f t="shared" si="381"/>
        <v>Handhaving milieuzone</v>
      </c>
      <c r="F230" s="74" t="str">
        <f t="shared" si="341"/>
        <v/>
      </c>
      <c r="G230" s="74" t="str">
        <f t="shared" si="333"/>
        <v/>
      </c>
      <c r="H230" s="62" t="str">
        <f t="shared" si="334"/>
        <v>00191</v>
      </c>
      <c r="I230" s="62" t="str">
        <f t="shared" si="342"/>
        <v/>
      </c>
      <c r="J230" s="62"/>
      <c r="K230" s="64" t="str">
        <f t="shared" si="284"/>
        <v>00192</v>
      </c>
      <c r="L230" s="64" t="str">
        <f t="shared" si="343"/>
        <v/>
      </c>
      <c r="M230" s="64" t="str">
        <f t="shared" si="344"/>
        <v/>
      </c>
      <c r="N230" s="62" t="str">
        <f t="shared" si="286"/>
        <v>00193</v>
      </c>
      <c r="O230" s="62" t="str">
        <f t="shared" si="345"/>
        <v/>
      </c>
      <c r="P230" s="62" t="str">
        <f t="shared" si="346"/>
        <v/>
      </c>
      <c r="Q230" s="64" t="str">
        <f t="shared" si="288"/>
        <v>00194</v>
      </c>
      <c r="R230" s="64" t="str">
        <f t="shared" si="347"/>
        <v/>
      </c>
      <c r="S230" s="64" t="str">
        <f t="shared" si="348"/>
        <v/>
      </c>
      <c r="T230" s="62" t="str">
        <f t="shared" si="290"/>
        <v>00195</v>
      </c>
      <c r="U230" s="62" t="str">
        <f t="shared" si="349"/>
        <v/>
      </c>
      <c r="V230" s="62" t="str">
        <f t="shared" si="350"/>
        <v/>
      </c>
      <c r="W230" s="64" t="str">
        <f t="shared" si="293"/>
        <v>00196</v>
      </c>
      <c r="X230" s="64" t="str">
        <f t="shared" si="351"/>
        <v/>
      </c>
      <c r="Y230" s="64" t="str">
        <f t="shared" si="352"/>
        <v/>
      </c>
      <c r="Z230" s="62" t="str">
        <f t="shared" si="295"/>
        <v>00197</v>
      </c>
      <c r="AA230" s="62" t="str">
        <f t="shared" si="353"/>
        <v/>
      </c>
      <c r="AB230" s="62" t="str">
        <f t="shared" si="354"/>
        <v/>
      </c>
      <c r="AC230" s="64" t="str">
        <f t="shared" si="298"/>
        <v>00198</v>
      </c>
      <c r="AD230" s="64" t="str">
        <f t="shared" si="355"/>
        <v/>
      </c>
      <c r="AE230" s="64" t="str">
        <f t="shared" si="356"/>
        <v/>
      </c>
      <c r="AF230" s="62" t="str">
        <f t="shared" si="300"/>
        <v>00199</v>
      </c>
      <c r="AG230" s="62" t="str">
        <f t="shared" si="357"/>
        <v/>
      </c>
      <c r="AH230" s="62" t="str">
        <f t="shared" si="358"/>
        <v/>
      </c>
      <c r="AI230" s="64" t="str">
        <f t="shared" si="303"/>
        <v>001910</v>
      </c>
      <c r="AJ230" s="64" t="str">
        <f t="shared" si="359"/>
        <v/>
      </c>
      <c r="AK230" s="64" t="str">
        <f t="shared" si="360"/>
        <v/>
      </c>
      <c r="AL230" s="62" t="str">
        <f t="shared" si="305"/>
        <v>001911</v>
      </c>
      <c r="AM230" s="62" t="str">
        <f t="shared" si="361"/>
        <v/>
      </c>
      <c r="AN230" s="62" t="str">
        <f t="shared" si="362"/>
        <v/>
      </c>
      <c r="AO230" s="64" t="str">
        <f t="shared" si="308"/>
        <v>001912</v>
      </c>
      <c r="AP230" s="64" t="str">
        <f t="shared" si="363"/>
        <v/>
      </c>
      <c r="AQ230" s="64" t="str">
        <f t="shared" si="364"/>
        <v/>
      </c>
      <c r="AR230" s="62" t="str">
        <f t="shared" si="310"/>
        <v>001913</v>
      </c>
      <c r="AS230" s="62" t="str">
        <f t="shared" si="365"/>
        <v/>
      </c>
      <c r="AT230" s="62" t="str">
        <f t="shared" si="366"/>
        <v/>
      </c>
      <c r="AU230" s="64" t="str">
        <f t="shared" si="313"/>
        <v>001914</v>
      </c>
      <c r="AV230" s="64" t="str">
        <f t="shared" si="367"/>
        <v/>
      </c>
      <c r="AW230" s="64" t="str">
        <f t="shared" si="368"/>
        <v/>
      </c>
      <c r="AX230" s="62" t="str">
        <f t="shared" si="315"/>
        <v>001915</v>
      </c>
      <c r="AY230" s="62" t="str">
        <f t="shared" si="369"/>
        <v/>
      </c>
      <c r="AZ230" s="62" t="str">
        <f t="shared" si="370"/>
        <v/>
      </c>
      <c r="BA230" s="64" t="str">
        <f t="shared" si="318"/>
        <v>001916</v>
      </c>
      <c r="BB230" s="64" t="str">
        <f t="shared" si="371"/>
        <v/>
      </c>
      <c r="BC230" s="64" t="str">
        <f t="shared" si="372"/>
        <v/>
      </c>
      <c r="BD230" s="62" t="str">
        <f t="shared" si="320"/>
        <v>001917</v>
      </c>
      <c r="BE230" s="62" t="str">
        <f t="shared" si="373"/>
        <v/>
      </c>
      <c r="BF230" s="62" t="str">
        <f t="shared" si="374"/>
        <v/>
      </c>
      <c r="BG230" s="64" t="str">
        <f t="shared" si="323"/>
        <v>001918</v>
      </c>
      <c r="BH230" s="64" t="str">
        <f t="shared" si="375"/>
        <v/>
      </c>
      <c r="BI230" s="64" t="str">
        <f t="shared" si="376"/>
        <v/>
      </c>
      <c r="BJ230" s="62" t="str">
        <f t="shared" si="325"/>
        <v>001919</v>
      </c>
      <c r="BK230" s="62" t="str">
        <f t="shared" si="377"/>
        <v/>
      </c>
      <c r="BL230" s="62" t="str">
        <f t="shared" si="378"/>
        <v/>
      </c>
      <c r="BM230" s="64" t="str">
        <f t="shared" si="328"/>
        <v>001920</v>
      </c>
      <c r="BN230" s="64" t="str">
        <f t="shared" si="379"/>
        <v/>
      </c>
      <c r="BO230" s="64" t="str">
        <f t="shared" si="380"/>
        <v/>
      </c>
      <c r="BP230" s="69"/>
      <c r="BQ230" s="59">
        <v>230.1</v>
      </c>
      <c r="BR230" s="80" t="e">
        <f>IF($CA$2="ja",IF(#REF!="Visueel",#REF!,"data"),#REF!)</f>
        <v>#REF!</v>
      </c>
      <c r="BS230" s="59" t="e">
        <f>#REF!</f>
        <v>#REF!</v>
      </c>
      <c r="BT230" s="56">
        <f t="shared" si="337"/>
        <v>115.2</v>
      </c>
      <c r="BU230" s="57" t="e">
        <f t="shared" si="279"/>
        <v>#REF!</v>
      </c>
      <c r="BV230" s="56">
        <f>COUNTIF(BU230:BU998,BU230)</f>
        <v>769</v>
      </c>
      <c r="BW230" s="57" t="e">
        <f t="shared" si="382"/>
        <v>#REF!</v>
      </c>
      <c r="BX230" s="57" t="e">
        <f t="shared" si="280"/>
        <v>#REF!</v>
      </c>
    </row>
    <row r="231" spans="1:76" x14ac:dyDescent="0.2">
      <c r="A231" s="75" t="s">
        <v>178</v>
      </c>
      <c r="B231" s="76" t="str">
        <f t="shared" si="338"/>
        <v>Handhaving milieuzone</v>
      </c>
      <c r="C231" s="74" t="str">
        <f t="shared" si="339"/>
        <v>Handhaving milieuzone</v>
      </c>
      <c r="D231" s="74" t="str">
        <f t="shared" si="340"/>
        <v/>
      </c>
      <c r="E231" s="74" t="str">
        <f t="shared" si="381"/>
        <v>Handhaving milieuzone</v>
      </c>
      <c r="F231" s="74" t="str">
        <f t="shared" si="341"/>
        <v/>
      </c>
      <c r="G231" s="74" t="str">
        <f t="shared" si="333"/>
        <v/>
      </c>
      <c r="H231" s="62" t="str">
        <f t="shared" si="334"/>
        <v>00201</v>
      </c>
      <c r="I231" s="62" t="str">
        <f t="shared" si="342"/>
        <v/>
      </c>
      <c r="J231" s="62"/>
      <c r="K231" s="64" t="str">
        <f t="shared" si="284"/>
        <v>00202</v>
      </c>
      <c r="L231" s="64" t="str">
        <f t="shared" si="343"/>
        <v/>
      </c>
      <c r="M231" s="64" t="str">
        <f t="shared" si="344"/>
        <v/>
      </c>
      <c r="N231" s="62" t="str">
        <f t="shared" si="286"/>
        <v>00203</v>
      </c>
      <c r="O231" s="62" t="str">
        <f t="shared" si="345"/>
        <v/>
      </c>
      <c r="P231" s="62" t="str">
        <f t="shared" si="346"/>
        <v/>
      </c>
      <c r="Q231" s="64" t="str">
        <f t="shared" si="288"/>
        <v>00204</v>
      </c>
      <c r="R231" s="64" t="str">
        <f t="shared" si="347"/>
        <v/>
      </c>
      <c r="S231" s="64" t="str">
        <f t="shared" si="348"/>
        <v/>
      </c>
      <c r="T231" s="62" t="str">
        <f t="shared" si="290"/>
        <v>00205</v>
      </c>
      <c r="U231" s="62" t="str">
        <f t="shared" si="349"/>
        <v/>
      </c>
      <c r="V231" s="62" t="str">
        <f t="shared" si="350"/>
        <v/>
      </c>
      <c r="W231" s="64" t="str">
        <f t="shared" si="293"/>
        <v>00206</v>
      </c>
      <c r="X231" s="64" t="str">
        <f t="shared" si="351"/>
        <v/>
      </c>
      <c r="Y231" s="64" t="str">
        <f t="shared" si="352"/>
        <v/>
      </c>
      <c r="Z231" s="62" t="str">
        <f t="shared" si="295"/>
        <v>00207</v>
      </c>
      <c r="AA231" s="62" t="str">
        <f t="shared" si="353"/>
        <v/>
      </c>
      <c r="AB231" s="62" t="str">
        <f t="shared" si="354"/>
        <v/>
      </c>
      <c r="AC231" s="64" t="str">
        <f t="shared" si="298"/>
        <v>00208</v>
      </c>
      <c r="AD231" s="64" t="str">
        <f t="shared" si="355"/>
        <v/>
      </c>
      <c r="AE231" s="64" t="str">
        <f t="shared" si="356"/>
        <v/>
      </c>
      <c r="AF231" s="62" t="str">
        <f t="shared" si="300"/>
        <v>00209</v>
      </c>
      <c r="AG231" s="62" t="str">
        <f t="shared" si="357"/>
        <v/>
      </c>
      <c r="AH231" s="62" t="str">
        <f t="shared" si="358"/>
        <v/>
      </c>
      <c r="AI231" s="64" t="str">
        <f t="shared" si="303"/>
        <v>002010</v>
      </c>
      <c r="AJ231" s="64" t="str">
        <f t="shared" si="359"/>
        <v/>
      </c>
      <c r="AK231" s="64" t="str">
        <f t="shared" si="360"/>
        <v/>
      </c>
      <c r="AL231" s="62" t="str">
        <f t="shared" si="305"/>
        <v>002011</v>
      </c>
      <c r="AM231" s="62" t="str">
        <f t="shared" si="361"/>
        <v/>
      </c>
      <c r="AN231" s="62" t="str">
        <f t="shared" si="362"/>
        <v/>
      </c>
      <c r="AO231" s="64" t="str">
        <f t="shared" si="308"/>
        <v>002012</v>
      </c>
      <c r="AP231" s="64" t="str">
        <f t="shared" si="363"/>
        <v/>
      </c>
      <c r="AQ231" s="64" t="str">
        <f t="shared" si="364"/>
        <v/>
      </c>
      <c r="AR231" s="62" t="str">
        <f t="shared" si="310"/>
        <v>002013</v>
      </c>
      <c r="AS231" s="62" t="str">
        <f t="shared" si="365"/>
        <v/>
      </c>
      <c r="AT231" s="62" t="str">
        <f t="shared" si="366"/>
        <v/>
      </c>
      <c r="AU231" s="64" t="str">
        <f t="shared" si="313"/>
        <v>002014</v>
      </c>
      <c r="AV231" s="64" t="str">
        <f t="shared" si="367"/>
        <v/>
      </c>
      <c r="AW231" s="64" t="str">
        <f t="shared" si="368"/>
        <v/>
      </c>
      <c r="AX231" s="62" t="str">
        <f t="shared" si="315"/>
        <v>002015</v>
      </c>
      <c r="AY231" s="62" t="str">
        <f t="shared" si="369"/>
        <v/>
      </c>
      <c r="AZ231" s="62" t="str">
        <f t="shared" si="370"/>
        <v/>
      </c>
      <c r="BA231" s="64" t="str">
        <f t="shared" si="318"/>
        <v>002016</v>
      </c>
      <c r="BB231" s="64" t="str">
        <f t="shared" si="371"/>
        <v/>
      </c>
      <c r="BC231" s="64" t="str">
        <f t="shared" si="372"/>
        <v/>
      </c>
      <c r="BD231" s="62" t="str">
        <f t="shared" si="320"/>
        <v>002017</v>
      </c>
      <c r="BE231" s="62" t="str">
        <f t="shared" si="373"/>
        <v/>
      </c>
      <c r="BF231" s="62" t="str">
        <f t="shared" si="374"/>
        <v/>
      </c>
      <c r="BG231" s="64" t="str">
        <f t="shared" si="323"/>
        <v>002018</v>
      </c>
      <c r="BH231" s="64" t="str">
        <f t="shared" si="375"/>
        <v/>
      </c>
      <c r="BI231" s="64" t="str">
        <f t="shared" si="376"/>
        <v/>
      </c>
      <c r="BJ231" s="62" t="str">
        <f t="shared" si="325"/>
        <v>002019</v>
      </c>
      <c r="BK231" s="62" t="str">
        <f t="shared" si="377"/>
        <v/>
      </c>
      <c r="BL231" s="62" t="str">
        <f t="shared" si="378"/>
        <v/>
      </c>
      <c r="BM231" s="64" t="str">
        <f t="shared" si="328"/>
        <v>002020</v>
      </c>
      <c r="BN231" s="64" t="str">
        <f t="shared" si="379"/>
        <v/>
      </c>
      <c r="BO231" s="64" t="str">
        <f t="shared" si="380"/>
        <v/>
      </c>
      <c r="BP231" s="69"/>
      <c r="BQ231" s="59">
        <v>231.1</v>
      </c>
      <c r="BR231" s="80" t="e">
        <f>IF($CA$2="ja",IF(#REF!="Visueel",#REF!,"data"),#REF!)</f>
        <v>#REF!</v>
      </c>
      <c r="BS231" s="59" t="e">
        <f>#REF!</f>
        <v>#REF!</v>
      </c>
      <c r="BT231" s="56">
        <f t="shared" si="337"/>
        <v>116.1</v>
      </c>
      <c r="BU231" s="57" t="e">
        <f t="shared" si="279"/>
        <v>#REF!</v>
      </c>
      <c r="BV231" s="56">
        <f>COUNTIF(BU231:BU998,BU231)</f>
        <v>768</v>
      </c>
      <c r="BW231" s="57" t="e">
        <f t="shared" si="382"/>
        <v>#REF!</v>
      </c>
      <c r="BX231" s="57" t="e">
        <f t="shared" si="280"/>
        <v>#REF!</v>
      </c>
    </row>
    <row r="232" spans="1:76" x14ac:dyDescent="0.2">
      <c r="A232" s="75" t="s">
        <v>179</v>
      </c>
      <c r="B232" s="76" t="str">
        <f t="shared" si="338"/>
        <v>Handhaving milieuzone</v>
      </c>
      <c r="C232" s="74" t="str">
        <f t="shared" si="339"/>
        <v>Handhaving milieuzone</v>
      </c>
      <c r="D232" s="74" t="str">
        <f t="shared" si="340"/>
        <v/>
      </c>
      <c r="E232" s="74" t="str">
        <f t="shared" si="381"/>
        <v>Handhaving milieuzone</v>
      </c>
      <c r="F232" s="74" t="str">
        <f t="shared" si="341"/>
        <v/>
      </c>
      <c r="G232" s="74" t="str">
        <f t="shared" si="333"/>
        <v/>
      </c>
      <c r="H232" s="62" t="str">
        <f t="shared" si="334"/>
        <v>00211</v>
      </c>
      <c r="I232" s="62" t="str">
        <f t="shared" si="342"/>
        <v/>
      </c>
      <c r="J232" s="62"/>
      <c r="K232" s="64" t="str">
        <f t="shared" si="284"/>
        <v>00212</v>
      </c>
      <c r="L232" s="64" t="str">
        <f t="shared" si="343"/>
        <v/>
      </c>
      <c r="M232" s="64" t="str">
        <f t="shared" si="344"/>
        <v/>
      </c>
      <c r="N232" s="62" t="str">
        <f t="shared" si="286"/>
        <v>00213</v>
      </c>
      <c r="O232" s="62" t="str">
        <f t="shared" si="345"/>
        <v/>
      </c>
      <c r="P232" s="62" t="str">
        <f t="shared" si="346"/>
        <v/>
      </c>
      <c r="Q232" s="64" t="str">
        <f t="shared" si="288"/>
        <v>00214</v>
      </c>
      <c r="R232" s="64" t="str">
        <f t="shared" si="347"/>
        <v/>
      </c>
      <c r="S232" s="64" t="str">
        <f t="shared" si="348"/>
        <v/>
      </c>
      <c r="T232" s="62" t="str">
        <f t="shared" si="290"/>
        <v>00215</v>
      </c>
      <c r="U232" s="62" t="str">
        <f t="shared" si="349"/>
        <v/>
      </c>
      <c r="V232" s="62" t="str">
        <f t="shared" si="350"/>
        <v/>
      </c>
      <c r="W232" s="64" t="str">
        <f t="shared" si="293"/>
        <v>00216</v>
      </c>
      <c r="X232" s="64" t="str">
        <f t="shared" si="351"/>
        <v/>
      </c>
      <c r="Y232" s="64" t="str">
        <f t="shared" si="352"/>
        <v/>
      </c>
      <c r="Z232" s="62" t="str">
        <f t="shared" si="295"/>
        <v>00217</v>
      </c>
      <c r="AA232" s="62" t="str">
        <f t="shared" si="353"/>
        <v/>
      </c>
      <c r="AB232" s="62" t="str">
        <f t="shared" si="354"/>
        <v/>
      </c>
      <c r="AC232" s="64" t="str">
        <f t="shared" si="298"/>
        <v>00218</v>
      </c>
      <c r="AD232" s="64" t="str">
        <f t="shared" si="355"/>
        <v/>
      </c>
      <c r="AE232" s="64" t="str">
        <f t="shared" si="356"/>
        <v/>
      </c>
      <c r="AF232" s="62" t="str">
        <f t="shared" si="300"/>
        <v>00219</v>
      </c>
      <c r="AG232" s="62" t="str">
        <f t="shared" si="357"/>
        <v/>
      </c>
      <c r="AH232" s="62" t="str">
        <f t="shared" si="358"/>
        <v/>
      </c>
      <c r="AI232" s="64" t="str">
        <f t="shared" si="303"/>
        <v>002110</v>
      </c>
      <c r="AJ232" s="64" t="str">
        <f t="shared" si="359"/>
        <v/>
      </c>
      <c r="AK232" s="64" t="str">
        <f t="shared" si="360"/>
        <v/>
      </c>
      <c r="AL232" s="62" t="str">
        <f t="shared" si="305"/>
        <v>002111</v>
      </c>
      <c r="AM232" s="62" t="str">
        <f t="shared" si="361"/>
        <v/>
      </c>
      <c r="AN232" s="62" t="str">
        <f t="shared" si="362"/>
        <v/>
      </c>
      <c r="AO232" s="64" t="str">
        <f t="shared" si="308"/>
        <v>002112</v>
      </c>
      <c r="AP232" s="64" t="str">
        <f t="shared" si="363"/>
        <v/>
      </c>
      <c r="AQ232" s="64" t="str">
        <f t="shared" si="364"/>
        <v/>
      </c>
      <c r="AR232" s="62" t="str">
        <f t="shared" si="310"/>
        <v>002113</v>
      </c>
      <c r="AS232" s="62" t="str">
        <f t="shared" si="365"/>
        <v/>
      </c>
      <c r="AT232" s="62" t="str">
        <f t="shared" si="366"/>
        <v/>
      </c>
      <c r="AU232" s="64" t="str">
        <f t="shared" si="313"/>
        <v>002114</v>
      </c>
      <c r="AV232" s="64" t="str">
        <f t="shared" si="367"/>
        <v/>
      </c>
      <c r="AW232" s="64" t="str">
        <f t="shared" si="368"/>
        <v/>
      </c>
      <c r="AX232" s="62" t="str">
        <f t="shared" si="315"/>
        <v>002115</v>
      </c>
      <c r="AY232" s="62" t="str">
        <f t="shared" si="369"/>
        <v/>
      </c>
      <c r="AZ232" s="62" t="str">
        <f t="shared" si="370"/>
        <v/>
      </c>
      <c r="BA232" s="64" t="str">
        <f t="shared" si="318"/>
        <v>002116</v>
      </c>
      <c r="BB232" s="64" t="str">
        <f t="shared" si="371"/>
        <v/>
      </c>
      <c r="BC232" s="64" t="str">
        <f t="shared" si="372"/>
        <v/>
      </c>
      <c r="BD232" s="62" t="str">
        <f t="shared" si="320"/>
        <v>002117</v>
      </c>
      <c r="BE232" s="62" t="str">
        <f t="shared" si="373"/>
        <v/>
      </c>
      <c r="BF232" s="62" t="str">
        <f t="shared" si="374"/>
        <v/>
      </c>
      <c r="BG232" s="64" t="str">
        <f t="shared" si="323"/>
        <v>002118</v>
      </c>
      <c r="BH232" s="64" t="str">
        <f t="shared" si="375"/>
        <v/>
      </c>
      <c r="BI232" s="64" t="str">
        <f t="shared" si="376"/>
        <v/>
      </c>
      <c r="BJ232" s="62" t="str">
        <f t="shared" si="325"/>
        <v>002119</v>
      </c>
      <c r="BK232" s="62" t="str">
        <f t="shared" si="377"/>
        <v/>
      </c>
      <c r="BL232" s="62" t="str">
        <f t="shared" si="378"/>
        <v/>
      </c>
      <c r="BM232" s="64" t="str">
        <f t="shared" si="328"/>
        <v>002120</v>
      </c>
      <c r="BN232" s="64" t="str">
        <f t="shared" si="379"/>
        <v/>
      </c>
      <c r="BO232" s="64" t="str">
        <f t="shared" si="380"/>
        <v/>
      </c>
      <c r="BP232" s="69"/>
      <c r="BQ232" s="59">
        <v>232.1</v>
      </c>
      <c r="BR232" s="80" t="e">
        <f>IF($CA$2="ja",IF(#REF!="Visueel",#REF!,"data"),#REF!)</f>
        <v>#REF!</v>
      </c>
      <c r="BS232" s="59" t="e">
        <f>#REF!</f>
        <v>#REF!</v>
      </c>
      <c r="BT232" s="56">
        <f t="shared" si="337"/>
        <v>116.2</v>
      </c>
      <c r="BU232" s="57" t="e">
        <f t="shared" si="279"/>
        <v>#REF!</v>
      </c>
      <c r="BV232" s="56">
        <f>COUNTIF(BU232:BU998,BU232)</f>
        <v>767</v>
      </c>
      <c r="BW232" s="57" t="e">
        <f t="shared" si="382"/>
        <v>#REF!</v>
      </c>
      <c r="BX232" s="57" t="e">
        <f t="shared" si="280"/>
        <v>#REF!</v>
      </c>
    </row>
    <row r="233" spans="1:76" x14ac:dyDescent="0.2">
      <c r="A233" s="75" t="s">
        <v>179</v>
      </c>
      <c r="B233" s="76" t="str">
        <f t="shared" si="338"/>
        <v>Handhaving milieuzone</v>
      </c>
      <c r="C233" s="74" t="str">
        <f t="shared" si="339"/>
        <v>Handhaving milieuzone</v>
      </c>
      <c r="D233" s="74" t="str">
        <f t="shared" si="340"/>
        <v/>
      </c>
      <c r="E233" s="74" t="str">
        <f t="shared" si="381"/>
        <v>Handhaving milieuzone</v>
      </c>
      <c r="F233" s="74" t="str">
        <f t="shared" si="341"/>
        <v/>
      </c>
      <c r="G233" s="74" t="str">
        <f t="shared" si="333"/>
        <v/>
      </c>
      <c r="H233" s="62" t="str">
        <f t="shared" si="334"/>
        <v>00211</v>
      </c>
      <c r="I233" s="62" t="str">
        <f t="shared" si="342"/>
        <v/>
      </c>
      <c r="J233" s="62"/>
      <c r="K233" s="64" t="str">
        <f t="shared" si="284"/>
        <v>00212</v>
      </c>
      <c r="L233" s="64" t="str">
        <f t="shared" si="343"/>
        <v/>
      </c>
      <c r="M233" s="64" t="str">
        <f t="shared" si="344"/>
        <v/>
      </c>
      <c r="N233" s="62" t="str">
        <f t="shared" si="286"/>
        <v>00213</v>
      </c>
      <c r="O233" s="62" t="str">
        <f t="shared" si="345"/>
        <v/>
      </c>
      <c r="P233" s="62" t="str">
        <f t="shared" si="346"/>
        <v/>
      </c>
      <c r="Q233" s="64" t="str">
        <f t="shared" si="288"/>
        <v>00214</v>
      </c>
      <c r="R233" s="64" t="str">
        <f t="shared" si="347"/>
        <v/>
      </c>
      <c r="S233" s="64" t="str">
        <f t="shared" si="348"/>
        <v/>
      </c>
      <c r="T233" s="62" t="str">
        <f t="shared" si="290"/>
        <v>00215</v>
      </c>
      <c r="U233" s="62" t="str">
        <f t="shared" si="349"/>
        <v/>
      </c>
      <c r="V233" s="62" t="str">
        <f t="shared" si="350"/>
        <v/>
      </c>
      <c r="W233" s="64" t="str">
        <f t="shared" si="293"/>
        <v>00216</v>
      </c>
      <c r="X233" s="64" t="str">
        <f t="shared" si="351"/>
        <v/>
      </c>
      <c r="Y233" s="64" t="str">
        <f t="shared" si="352"/>
        <v/>
      </c>
      <c r="Z233" s="62" t="str">
        <f t="shared" si="295"/>
        <v>00217</v>
      </c>
      <c r="AA233" s="62" t="str">
        <f t="shared" si="353"/>
        <v/>
      </c>
      <c r="AB233" s="62" t="str">
        <f t="shared" si="354"/>
        <v/>
      </c>
      <c r="AC233" s="64" t="str">
        <f t="shared" si="298"/>
        <v>00218</v>
      </c>
      <c r="AD233" s="64" t="str">
        <f t="shared" si="355"/>
        <v/>
      </c>
      <c r="AE233" s="64" t="str">
        <f t="shared" si="356"/>
        <v/>
      </c>
      <c r="AF233" s="62" t="str">
        <f t="shared" si="300"/>
        <v>00219</v>
      </c>
      <c r="AG233" s="62" t="str">
        <f t="shared" si="357"/>
        <v/>
      </c>
      <c r="AH233" s="62" t="str">
        <f t="shared" si="358"/>
        <v/>
      </c>
      <c r="AI233" s="64" t="str">
        <f t="shared" si="303"/>
        <v>002110</v>
      </c>
      <c r="AJ233" s="64" t="str">
        <f t="shared" si="359"/>
        <v/>
      </c>
      <c r="AK233" s="64" t="str">
        <f t="shared" si="360"/>
        <v/>
      </c>
      <c r="AL233" s="62" t="str">
        <f t="shared" si="305"/>
        <v>002111</v>
      </c>
      <c r="AM233" s="62" t="str">
        <f t="shared" si="361"/>
        <v/>
      </c>
      <c r="AN233" s="62" t="str">
        <f t="shared" si="362"/>
        <v/>
      </c>
      <c r="AO233" s="64" t="str">
        <f t="shared" si="308"/>
        <v>002112</v>
      </c>
      <c r="AP233" s="64" t="str">
        <f t="shared" si="363"/>
        <v/>
      </c>
      <c r="AQ233" s="64" t="str">
        <f t="shared" si="364"/>
        <v/>
      </c>
      <c r="AR233" s="62" t="str">
        <f t="shared" si="310"/>
        <v>002113</v>
      </c>
      <c r="AS233" s="62" t="str">
        <f t="shared" si="365"/>
        <v/>
      </c>
      <c r="AT233" s="62" t="str">
        <f t="shared" si="366"/>
        <v/>
      </c>
      <c r="AU233" s="64" t="str">
        <f t="shared" si="313"/>
        <v>002114</v>
      </c>
      <c r="AV233" s="64" t="str">
        <f t="shared" si="367"/>
        <v/>
      </c>
      <c r="AW233" s="64" t="str">
        <f t="shared" si="368"/>
        <v/>
      </c>
      <c r="AX233" s="62" t="str">
        <f t="shared" si="315"/>
        <v>002115</v>
      </c>
      <c r="AY233" s="62" t="str">
        <f t="shared" si="369"/>
        <v/>
      </c>
      <c r="AZ233" s="62" t="str">
        <f t="shared" si="370"/>
        <v/>
      </c>
      <c r="BA233" s="64" t="str">
        <f t="shared" si="318"/>
        <v>002116</v>
      </c>
      <c r="BB233" s="64" t="str">
        <f t="shared" si="371"/>
        <v/>
      </c>
      <c r="BC233" s="64" t="str">
        <f t="shared" si="372"/>
        <v/>
      </c>
      <c r="BD233" s="62" t="str">
        <f t="shared" si="320"/>
        <v>002117</v>
      </c>
      <c r="BE233" s="62" t="str">
        <f t="shared" si="373"/>
        <v/>
      </c>
      <c r="BF233" s="62" t="str">
        <f t="shared" si="374"/>
        <v/>
      </c>
      <c r="BG233" s="64" t="str">
        <f t="shared" si="323"/>
        <v>002118</v>
      </c>
      <c r="BH233" s="64" t="str">
        <f t="shared" si="375"/>
        <v/>
      </c>
      <c r="BI233" s="64" t="str">
        <f t="shared" si="376"/>
        <v/>
      </c>
      <c r="BJ233" s="62" t="str">
        <f t="shared" si="325"/>
        <v>002119</v>
      </c>
      <c r="BK233" s="62" t="str">
        <f t="shared" si="377"/>
        <v/>
      </c>
      <c r="BL233" s="62" t="str">
        <f t="shared" si="378"/>
        <v/>
      </c>
      <c r="BM233" s="64" t="str">
        <f t="shared" si="328"/>
        <v>002120</v>
      </c>
      <c r="BN233" s="64" t="str">
        <f t="shared" si="379"/>
        <v/>
      </c>
      <c r="BO233" s="64" t="str">
        <f t="shared" si="380"/>
        <v/>
      </c>
      <c r="BP233" s="69"/>
      <c r="BQ233" s="59">
        <v>233.1</v>
      </c>
      <c r="BR233" s="80" t="e">
        <f>IF($CA$2="ja",IF(#REF!="Visueel",#REF!,"data"),#REF!)</f>
        <v>#REF!</v>
      </c>
      <c r="BS233" s="59" t="e">
        <f>#REF!</f>
        <v>#REF!</v>
      </c>
      <c r="BT233" s="56">
        <f t="shared" si="337"/>
        <v>117.1</v>
      </c>
      <c r="BU233" s="57" t="e">
        <f t="shared" si="279"/>
        <v>#REF!</v>
      </c>
      <c r="BV233" s="56">
        <f>COUNTIF(BU233:BU998,BU233)</f>
        <v>766</v>
      </c>
      <c r="BW233" s="57" t="e">
        <f t="shared" si="382"/>
        <v>#REF!</v>
      </c>
      <c r="BX233" s="57" t="e">
        <f t="shared" si="280"/>
        <v>#REF!</v>
      </c>
    </row>
    <row r="234" spans="1:76" x14ac:dyDescent="0.2">
      <c r="A234" s="75" t="s">
        <v>180</v>
      </c>
      <c r="B234" s="76" t="str">
        <f t="shared" si="338"/>
        <v>Handhaving milieuzone</v>
      </c>
      <c r="C234" s="74" t="str">
        <f t="shared" si="339"/>
        <v>Handhaving milieuzone</v>
      </c>
      <c r="D234" s="74" t="str">
        <f t="shared" si="340"/>
        <v/>
      </c>
      <c r="E234" s="74" t="str">
        <f t="shared" si="381"/>
        <v>Handhaving milieuzone</v>
      </c>
      <c r="F234" s="74" t="str">
        <f t="shared" si="341"/>
        <v/>
      </c>
      <c r="G234" s="74" t="str">
        <f t="shared" si="333"/>
        <v/>
      </c>
      <c r="H234" s="62" t="str">
        <f t="shared" si="334"/>
        <v>00221</v>
      </c>
      <c r="I234" s="62" t="str">
        <f t="shared" si="342"/>
        <v/>
      </c>
      <c r="J234" s="62"/>
      <c r="K234" s="64" t="str">
        <f t="shared" si="284"/>
        <v>00222</v>
      </c>
      <c r="L234" s="64" t="str">
        <f t="shared" si="343"/>
        <v/>
      </c>
      <c r="M234" s="64" t="str">
        <f t="shared" si="344"/>
        <v/>
      </c>
      <c r="N234" s="62" t="str">
        <f t="shared" si="286"/>
        <v>00223</v>
      </c>
      <c r="O234" s="62" t="str">
        <f t="shared" si="345"/>
        <v/>
      </c>
      <c r="P234" s="62" t="str">
        <f t="shared" si="346"/>
        <v/>
      </c>
      <c r="Q234" s="64" t="str">
        <f t="shared" si="288"/>
        <v>00224</v>
      </c>
      <c r="R234" s="64" t="str">
        <f t="shared" si="347"/>
        <v/>
      </c>
      <c r="S234" s="64" t="str">
        <f t="shared" si="348"/>
        <v/>
      </c>
      <c r="T234" s="62" t="str">
        <f t="shared" si="290"/>
        <v>00225</v>
      </c>
      <c r="U234" s="62" t="str">
        <f t="shared" si="349"/>
        <v/>
      </c>
      <c r="V234" s="62" t="str">
        <f t="shared" si="350"/>
        <v/>
      </c>
      <c r="W234" s="64" t="str">
        <f t="shared" si="293"/>
        <v>00226</v>
      </c>
      <c r="X234" s="64" t="str">
        <f t="shared" si="351"/>
        <v/>
      </c>
      <c r="Y234" s="64" t="str">
        <f t="shared" si="352"/>
        <v/>
      </c>
      <c r="Z234" s="62" t="str">
        <f t="shared" si="295"/>
        <v>00227</v>
      </c>
      <c r="AA234" s="62" t="str">
        <f t="shared" si="353"/>
        <v/>
      </c>
      <c r="AB234" s="62" t="str">
        <f t="shared" si="354"/>
        <v/>
      </c>
      <c r="AC234" s="64" t="str">
        <f t="shared" si="298"/>
        <v>00228</v>
      </c>
      <c r="AD234" s="64" t="str">
        <f t="shared" si="355"/>
        <v/>
      </c>
      <c r="AE234" s="64" t="str">
        <f t="shared" si="356"/>
        <v/>
      </c>
      <c r="AF234" s="62" t="str">
        <f t="shared" si="300"/>
        <v>00229</v>
      </c>
      <c r="AG234" s="62" t="str">
        <f t="shared" si="357"/>
        <v/>
      </c>
      <c r="AH234" s="62" t="str">
        <f t="shared" si="358"/>
        <v/>
      </c>
      <c r="AI234" s="64" t="str">
        <f t="shared" si="303"/>
        <v>002210</v>
      </c>
      <c r="AJ234" s="64" t="str">
        <f t="shared" si="359"/>
        <v/>
      </c>
      <c r="AK234" s="64" t="str">
        <f t="shared" si="360"/>
        <v/>
      </c>
      <c r="AL234" s="62" t="str">
        <f t="shared" si="305"/>
        <v>002211</v>
      </c>
      <c r="AM234" s="62" t="str">
        <f t="shared" si="361"/>
        <v/>
      </c>
      <c r="AN234" s="62" t="str">
        <f t="shared" si="362"/>
        <v/>
      </c>
      <c r="AO234" s="64" t="str">
        <f t="shared" si="308"/>
        <v>002212</v>
      </c>
      <c r="AP234" s="64" t="str">
        <f t="shared" si="363"/>
        <v/>
      </c>
      <c r="AQ234" s="64" t="str">
        <f t="shared" si="364"/>
        <v/>
      </c>
      <c r="AR234" s="62" t="str">
        <f t="shared" si="310"/>
        <v>002213</v>
      </c>
      <c r="AS234" s="62" t="str">
        <f t="shared" si="365"/>
        <v/>
      </c>
      <c r="AT234" s="62" t="str">
        <f t="shared" si="366"/>
        <v/>
      </c>
      <c r="AU234" s="64" t="str">
        <f t="shared" si="313"/>
        <v>002214</v>
      </c>
      <c r="AV234" s="64" t="str">
        <f t="shared" si="367"/>
        <v/>
      </c>
      <c r="AW234" s="64" t="str">
        <f t="shared" si="368"/>
        <v/>
      </c>
      <c r="AX234" s="62" t="str">
        <f t="shared" si="315"/>
        <v>002215</v>
      </c>
      <c r="AY234" s="62" t="str">
        <f t="shared" si="369"/>
        <v/>
      </c>
      <c r="AZ234" s="62" t="str">
        <f t="shared" si="370"/>
        <v/>
      </c>
      <c r="BA234" s="64" t="str">
        <f t="shared" si="318"/>
        <v>002216</v>
      </c>
      <c r="BB234" s="64" t="str">
        <f t="shared" si="371"/>
        <v/>
      </c>
      <c r="BC234" s="64" t="str">
        <f t="shared" si="372"/>
        <v/>
      </c>
      <c r="BD234" s="62" t="str">
        <f t="shared" si="320"/>
        <v>002217</v>
      </c>
      <c r="BE234" s="62" t="str">
        <f t="shared" si="373"/>
        <v/>
      </c>
      <c r="BF234" s="62" t="str">
        <f t="shared" si="374"/>
        <v/>
      </c>
      <c r="BG234" s="64" t="str">
        <f t="shared" si="323"/>
        <v>002218</v>
      </c>
      <c r="BH234" s="64" t="str">
        <f t="shared" si="375"/>
        <v/>
      </c>
      <c r="BI234" s="64" t="str">
        <f t="shared" si="376"/>
        <v/>
      </c>
      <c r="BJ234" s="62" t="str">
        <f t="shared" si="325"/>
        <v>002219</v>
      </c>
      <c r="BK234" s="62" t="str">
        <f t="shared" si="377"/>
        <v/>
      </c>
      <c r="BL234" s="62" t="str">
        <f t="shared" si="378"/>
        <v/>
      </c>
      <c r="BM234" s="64" t="str">
        <f t="shared" si="328"/>
        <v>002220</v>
      </c>
      <c r="BN234" s="64" t="str">
        <f t="shared" si="379"/>
        <v/>
      </c>
      <c r="BO234" s="64" t="str">
        <f t="shared" si="380"/>
        <v/>
      </c>
      <c r="BP234" s="69"/>
      <c r="BQ234" s="59">
        <v>234.1</v>
      </c>
      <c r="BR234" s="80" t="e">
        <f>IF($CA$2="ja",IF(#REF!="Visueel",#REF!,"data"),#REF!)</f>
        <v>#REF!</v>
      </c>
      <c r="BS234" s="59" t="e">
        <f>#REF!</f>
        <v>#REF!</v>
      </c>
      <c r="BT234" s="56">
        <f t="shared" si="337"/>
        <v>117.2</v>
      </c>
      <c r="BU234" s="57" t="e">
        <f t="shared" si="279"/>
        <v>#REF!</v>
      </c>
      <c r="BV234" s="56">
        <f>COUNTIF(BU234:BU998,BU234)</f>
        <v>765</v>
      </c>
      <c r="BW234" s="57" t="e">
        <f t="shared" si="382"/>
        <v>#REF!</v>
      </c>
      <c r="BX234" s="57" t="e">
        <f t="shared" si="280"/>
        <v>#REF!</v>
      </c>
    </row>
    <row r="235" spans="1:76" x14ac:dyDescent="0.2">
      <c r="A235" s="75" t="s">
        <v>181</v>
      </c>
      <c r="B235" s="76" t="str">
        <f t="shared" si="338"/>
        <v>Handhaving milieuzone</v>
      </c>
      <c r="C235" s="74" t="str">
        <f t="shared" si="339"/>
        <v>Handhaving milieuzone</v>
      </c>
      <c r="D235" s="74" t="str">
        <f t="shared" si="340"/>
        <v/>
      </c>
      <c r="E235" s="74" t="str">
        <f t="shared" si="381"/>
        <v>Handhaving milieuzone</v>
      </c>
      <c r="F235" s="74" t="str">
        <f t="shared" si="341"/>
        <v/>
      </c>
      <c r="G235" s="74" t="str">
        <f t="shared" si="333"/>
        <v/>
      </c>
      <c r="H235" s="62" t="str">
        <f t="shared" si="334"/>
        <v>00231</v>
      </c>
      <c r="I235" s="62" t="str">
        <f t="shared" si="342"/>
        <v/>
      </c>
      <c r="J235" s="62"/>
      <c r="K235" s="64" t="str">
        <f t="shared" si="284"/>
        <v>00232</v>
      </c>
      <c r="L235" s="64" t="str">
        <f t="shared" si="343"/>
        <v/>
      </c>
      <c r="M235" s="64" t="str">
        <f t="shared" si="344"/>
        <v/>
      </c>
      <c r="N235" s="62" t="str">
        <f t="shared" si="286"/>
        <v>00233</v>
      </c>
      <c r="O235" s="62" t="str">
        <f t="shared" si="345"/>
        <v/>
      </c>
      <c r="P235" s="62" t="str">
        <f t="shared" si="346"/>
        <v/>
      </c>
      <c r="Q235" s="64" t="str">
        <f t="shared" si="288"/>
        <v>00234</v>
      </c>
      <c r="R235" s="64" t="str">
        <f t="shared" si="347"/>
        <v/>
      </c>
      <c r="S235" s="64" t="str">
        <f t="shared" si="348"/>
        <v/>
      </c>
      <c r="T235" s="62" t="str">
        <f t="shared" si="290"/>
        <v>00235</v>
      </c>
      <c r="U235" s="62" t="str">
        <f t="shared" si="349"/>
        <v/>
      </c>
      <c r="V235" s="62" t="str">
        <f t="shared" si="350"/>
        <v/>
      </c>
      <c r="W235" s="64" t="str">
        <f t="shared" si="293"/>
        <v>00236</v>
      </c>
      <c r="X235" s="64" t="str">
        <f t="shared" si="351"/>
        <v/>
      </c>
      <c r="Y235" s="64" t="str">
        <f t="shared" si="352"/>
        <v/>
      </c>
      <c r="Z235" s="62" t="str">
        <f t="shared" si="295"/>
        <v>00237</v>
      </c>
      <c r="AA235" s="62" t="str">
        <f t="shared" si="353"/>
        <v/>
      </c>
      <c r="AB235" s="62" t="str">
        <f t="shared" si="354"/>
        <v/>
      </c>
      <c r="AC235" s="64" t="str">
        <f t="shared" si="298"/>
        <v>00238</v>
      </c>
      <c r="AD235" s="64" t="str">
        <f t="shared" si="355"/>
        <v/>
      </c>
      <c r="AE235" s="64" t="str">
        <f t="shared" si="356"/>
        <v/>
      </c>
      <c r="AF235" s="62" t="str">
        <f t="shared" si="300"/>
        <v>00239</v>
      </c>
      <c r="AG235" s="62" t="str">
        <f t="shared" si="357"/>
        <v/>
      </c>
      <c r="AH235" s="62" t="str">
        <f t="shared" si="358"/>
        <v/>
      </c>
      <c r="AI235" s="64" t="str">
        <f t="shared" si="303"/>
        <v>002310</v>
      </c>
      <c r="AJ235" s="64" t="str">
        <f t="shared" si="359"/>
        <v/>
      </c>
      <c r="AK235" s="64" t="str">
        <f t="shared" si="360"/>
        <v/>
      </c>
      <c r="AL235" s="62" t="str">
        <f t="shared" si="305"/>
        <v>002311</v>
      </c>
      <c r="AM235" s="62" t="str">
        <f t="shared" si="361"/>
        <v/>
      </c>
      <c r="AN235" s="62" t="str">
        <f t="shared" si="362"/>
        <v/>
      </c>
      <c r="AO235" s="64" t="str">
        <f t="shared" si="308"/>
        <v>002312</v>
      </c>
      <c r="AP235" s="64" t="str">
        <f t="shared" si="363"/>
        <v/>
      </c>
      <c r="AQ235" s="64" t="str">
        <f t="shared" si="364"/>
        <v/>
      </c>
      <c r="AR235" s="62" t="str">
        <f t="shared" si="310"/>
        <v>002313</v>
      </c>
      <c r="AS235" s="62" t="str">
        <f t="shared" si="365"/>
        <v/>
      </c>
      <c r="AT235" s="62" t="str">
        <f t="shared" si="366"/>
        <v/>
      </c>
      <c r="AU235" s="64" t="str">
        <f t="shared" si="313"/>
        <v>002314</v>
      </c>
      <c r="AV235" s="64" t="str">
        <f t="shared" si="367"/>
        <v/>
      </c>
      <c r="AW235" s="64" t="str">
        <f t="shared" si="368"/>
        <v/>
      </c>
      <c r="AX235" s="62" t="str">
        <f t="shared" si="315"/>
        <v>002315</v>
      </c>
      <c r="AY235" s="62" t="str">
        <f t="shared" si="369"/>
        <v/>
      </c>
      <c r="AZ235" s="62" t="str">
        <f t="shared" si="370"/>
        <v/>
      </c>
      <c r="BA235" s="64" t="str">
        <f t="shared" si="318"/>
        <v>002316</v>
      </c>
      <c r="BB235" s="64" t="str">
        <f t="shared" si="371"/>
        <v/>
      </c>
      <c r="BC235" s="64" t="str">
        <f t="shared" si="372"/>
        <v/>
      </c>
      <c r="BD235" s="62" t="str">
        <f t="shared" si="320"/>
        <v>002317</v>
      </c>
      <c r="BE235" s="62" t="str">
        <f t="shared" si="373"/>
        <v/>
      </c>
      <c r="BF235" s="62" t="str">
        <f t="shared" si="374"/>
        <v/>
      </c>
      <c r="BG235" s="64" t="str">
        <f t="shared" si="323"/>
        <v>002318</v>
      </c>
      <c r="BH235" s="64" t="str">
        <f t="shared" si="375"/>
        <v/>
      </c>
      <c r="BI235" s="64" t="str">
        <f t="shared" si="376"/>
        <v/>
      </c>
      <c r="BJ235" s="62" t="str">
        <f t="shared" si="325"/>
        <v>002319</v>
      </c>
      <c r="BK235" s="62" t="str">
        <f t="shared" si="377"/>
        <v/>
      </c>
      <c r="BL235" s="62" t="str">
        <f t="shared" si="378"/>
        <v/>
      </c>
      <c r="BM235" s="64" t="str">
        <f t="shared" si="328"/>
        <v>002320</v>
      </c>
      <c r="BN235" s="64" t="str">
        <f t="shared" si="379"/>
        <v/>
      </c>
      <c r="BO235" s="64" t="str">
        <f t="shared" si="380"/>
        <v/>
      </c>
      <c r="BP235" s="69"/>
      <c r="BQ235" s="59">
        <v>235.1</v>
      </c>
      <c r="BR235" s="80" t="e">
        <f>IF($CA$2="ja",IF(#REF!="Visueel",#REF!,"data"),#REF!)</f>
        <v>#REF!</v>
      </c>
      <c r="BS235" s="59" t="e">
        <f>#REF!</f>
        <v>#REF!</v>
      </c>
      <c r="BT235" s="56">
        <f t="shared" si="337"/>
        <v>118.1</v>
      </c>
      <c r="BU235" s="57" t="e">
        <f t="shared" si="279"/>
        <v>#REF!</v>
      </c>
      <c r="BV235" s="56">
        <f>COUNTIF(BU235:BU998,BU235)</f>
        <v>764</v>
      </c>
      <c r="BW235" s="57" t="e">
        <f t="shared" si="382"/>
        <v>#REF!</v>
      </c>
      <c r="BX235" s="57" t="e">
        <f t="shared" si="280"/>
        <v>#REF!</v>
      </c>
    </row>
    <row r="236" spans="1:76" x14ac:dyDescent="0.2">
      <c r="A236" s="75" t="s">
        <v>182</v>
      </c>
      <c r="B236" s="76" t="str">
        <f t="shared" si="338"/>
        <v>Handhaving milieuzone</v>
      </c>
      <c r="C236" s="74" t="str">
        <f t="shared" si="339"/>
        <v>Handhaving milieuzone</v>
      </c>
      <c r="D236" s="74" t="str">
        <f t="shared" si="340"/>
        <v/>
      </c>
      <c r="E236" s="74" t="str">
        <f t="shared" si="381"/>
        <v>Handhaving milieuzone</v>
      </c>
      <c r="F236" s="74" t="str">
        <f t="shared" ref="F236:F270" si="383">IF(COUNTIF($BR$1:$BR$998,A236)=0,"",COUNTIF($BR$1:$BR$998,A236))</f>
        <v/>
      </c>
      <c r="G236" s="74" t="str">
        <f t="shared" si="333"/>
        <v/>
      </c>
      <c r="H236" s="62" t="str">
        <f t="shared" si="334"/>
        <v>00241</v>
      </c>
      <c r="I236" s="62" t="str">
        <f t="shared" ref="I236:I267" si="384">IF(ISNA(VLOOKUP(H236,$BW$1:$BX$998,2,FALSE))=TRUE,"",VLOOKUP(H236,$BW$1:$BX$998,2,FALSE))</f>
        <v/>
      </c>
      <c r="J236" s="62"/>
      <c r="K236" s="64" t="str">
        <f t="shared" si="284"/>
        <v>00242</v>
      </c>
      <c r="L236" s="64" t="str">
        <f t="shared" ref="L236:L267" si="385">IF(ISNA(VLOOKUP(K236,$BW$1:$BX$998,2,FALSE))=TRUE,"",VLOOKUP(K236,$BW$1:$BX$998,2,FALSE))</f>
        <v/>
      </c>
      <c r="M236" s="64" t="str">
        <f t="shared" si="344"/>
        <v/>
      </c>
      <c r="N236" s="62" t="str">
        <f t="shared" si="286"/>
        <v>00243</v>
      </c>
      <c r="O236" s="62" t="str">
        <f t="shared" ref="O236:O267" si="386">IF(ISNA(VLOOKUP(N236,$BW$1:$BX$998,2,FALSE))=TRUE,"",VLOOKUP(N236,$BW$1:$BX$998,2,FALSE))</f>
        <v/>
      </c>
      <c r="P236" s="62" t="str">
        <f t="shared" si="346"/>
        <v/>
      </c>
      <c r="Q236" s="64" t="str">
        <f t="shared" si="288"/>
        <v>00244</v>
      </c>
      <c r="R236" s="64" t="str">
        <f t="shared" ref="R236:R267" si="387">IF(ISNA(VLOOKUP(Q236,$BW$1:$BX$998,2,FALSE))=TRUE,"",VLOOKUP(Q236,$BW$1:$BX$998,2,FALSE))</f>
        <v/>
      </c>
      <c r="S236" s="64" t="str">
        <f t="shared" si="348"/>
        <v/>
      </c>
      <c r="T236" s="62" t="str">
        <f t="shared" si="290"/>
        <v>00245</v>
      </c>
      <c r="U236" s="62" t="str">
        <f t="shared" ref="U236:U267" si="388">IF(ISNA(VLOOKUP(T236,$BW$1:$BX$998,2,FALSE))=TRUE,"",VLOOKUP(T236,$BW$1:$BX$998,2,FALSE))</f>
        <v/>
      </c>
      <c r="V236" s="62" t="str">
        <f t="shared" si="350"/>
        <v/>
      </c>
      <c r="W236" s="64" t="str">
        <f t="shared" si="293"/>
        <v>00246</v>
      </c>
      <c r="X236" s="64" t="str">
        <f t="shared" ref="X236:X267" si="389">IF(ISNA(VLOOKUP(W236,$BW$1:$BX$998,2,FALSE))=TRUE,"",VLOOKUP(W236,$BW$1:$BX$998,2,FALSE))</f>
        <v/>
      </c>
      <c r="Y236" s="64" t="str">
        <f t="shared" si="352"/>
        <v/>
      </c>
      <c r="Z236" s="62" t="str">
        <f t="shared" si="295"/>
        <v>00247</v>
      </c>
      <c r="AA236" s="62" t="str">
        <f t="shared" ref="AA236:AA267" si="390">IF(ISNA(VLOOKUP(Z236,$BW$1:$BX$998,2,FALSE))=TRUE,"",VLOOKUP(Z236,$BW$1:$BX$998,2,FALSE))</f>
        <v/>
      </c>
      <c r="AB236" s="62" t="str">
        <f t="shared" si="354"/>
        <v/>
      </c>
      <c r="AC236" s="64" t="str">
        <f t="shared" si="298"/>
        <v>00248</v>
      </c>
      <c r="AD236" s="64" t="str">
        <f t="shared" ref="AD236:AD267" si="391">IF(ISNA(VLOOKUP(AC236,$BW$1:$BX$998,2,FALSE))=TRUE,"",VLOOKUP(AC236,$BW$1:$BX$998,2,FALSE))</f>
        <v/>
      </c>
      <c r="AE236" s="64" t="str">
        <f t="shared" si="356"/>
        <v/>
      </c>
      <c r="AF236" s="62" t="str">
        <f t="shared" si="300"/>
        <v>00249</v>
      </c>
      <c r="AG236" s="62" t="str">
        <f t="shared" ref="AG236:AG267" si="392">IF(ISNA(VLOOKUP(AF236,$BW$1:$BX$998,2,FALSE))=TRUE,"",VLOOKUP(AF236,$BW$1:$BX$998,2,FALSE))</f>
        <v/>
      </c>
      <c r="AH236" s="62" t="str">
        <f t="shared" si="358"/>
        <v/>
      </c>
      <c r="AI236" s="64" t="str">
        <f t="shared" si="303"/>
        <v>002410</v>
      </c>
      <c r="AJ236" s="64" t="str">
        <f t="shared" ref="AJ236:AJ267" si="393">IF(ISNA(VLOOKUP(AI236,$BW$1:$BX$998,2,FALSE))=TRUE,"",VLOOKUP(AI236,$BW$1:$BX$998,2,FALSE))</f>
        <v/>
      </c>
      <c r="AK236" s="64" t="str">
        <f t="shared" si="360"/>
        <v/>
      </c>
      <c r="AL236" s="62" t="str">
        <f t="shared" si="305"/>
        <v>002411</v>
      </c>
      <c r="AM236" s="62" t="str">
        <f t="shared" ref="AM236:AM267" si="394">IF(ISNA(VLOOKUP(AL236,$BW$1:$BX$998,2,FALSE))=TRUE,"",VLOOKUP(AL236,$BW$1:$BX$998,2,FALSE))</f>
        <v/>
      </c>
      <c r="AN236" s="62" t="str">
        <f t="shared" si="362"/>
        <v/>
      </c>
      <c r="AO236" s="64" t="str">
        <f t="shared" si="308"/>
        <v>002412</v>
      </c>
      <c r="AP236" s="64" t="str">
        <f t="shared" ref="AP236:AP267" si="395">IF(ISNA(VLOOKUP(AO236,$BW$1:$BX$998,2,FALSE))=TRUE,"",VLOOKUP(AO236,$BW$1:$BX$998,2,FALSE))</f>
        <v/>
      </c>
      <c r="AQ236" s="64" t="str">
        <f t="shared" si="364"/>
        <v/>
      </c>
      <c r="AR236" s="62" t="str">
        <f t="shared" si="310"/>
        <v>002413</v>
      </c>
      <c r="AS236" s="62" t="str">
        <f t="shared" ref="AS236:AS267" si="396">IF(ISNA(VLOOKUP(AR236,$BW$1:$BX$998,2,FALSE))=TRUE,"",VLOOKUP(AR236,$BW$1:$BX$998,2,FALSE))</f>
        <v/>
      </c>
      <c r="AT236" s="62" t="str">
        <f t="shared" si="366"/>
        <v/>
      </c>
      <c r="AU236" s="64" t="str">
        <f t="shared" si="313"/>
        <v>002414</v>
      </c>
      <c r="AV236" s="64" t="str">
        <f t="shared" ref="AV236:AV267" si="397">IF(ISNA(VLOOKUP(AU236,$BW$1:$BX$998,2,FALSE))=TRUE,"",VLOOKUP(AU236,$BW$1:$BX$998,2,FALSE))</f>
        <v/>
      </c>
      <c r="AW236" s="64" t="str">
        <f t="shared" si="368"/>
        <v/>
      </c>
      <c r="AX236" s="62" t="str">
        <f t="shared" si="315"/>
        <v>002415</v>
      </c>
      <c r="AY236" s="62" t="str">
        <f t="shared" ref="AY236:AY267" si="398">IF(ISNA(VLOOKUP(AX236,$BW$1:$BX$998,2,FALSE))=TRUE,"",VLOOKUP(AX236,$BW$1:$BX$998,2,FALSE))</f>
        <v/>
      </c>
      <c r="AZ236" s="62" t="str">
        <f t="shared" si="370"/>
        <v/>
      </c>
      <c r="BA236" s="64" t="str">
        <f t="shared" si="318"/>
        <v>002416</v>
      </c>
      <c r="BB236" s="64" t="str">
        <f t="shared" ref="BB236:BB267" si="399">IF(ISNA(VLOOKUP(BA236,$BW$1:$BX$998,2,FALSE))=TRUE,"",VLOOKUP(BA236,$BW$1:$BX$998,2,FALSE))</f>
        <v/>
      </c>
      <c r="BC236" s="64" t="str">
        <f t="shared" si="372"/>
        <v/>
      </c>
      <c r="BD236" s="62" t="str">
        <f t="shared" si="320"/>
        <v>002417</v>
      </c>
      <c r="BE236" s="62" t="str">
        <f t="shared" ref="BE236:BE267" si="400">IF(ISNA(VLOOKUP(BD236,$BW$1:$BX$998,2,FALSE))=TRUE,"",VLOOKUP(BD236,$BW$1:$BX$998,2,FALSE))</f>
        <v/>
      </c>
      <c r="BF236" s="62" t="str">
        <f t="shared" si="374"/>
        <v/>
      </c>
      <c r="BG236" s="64" t="str">
        <f t="shared" si="323"/>
        <v>002418</v>
      </c>
      <c r="BH236" s="64" t="str">
        <f t="shared" ref="BH236:BH267" si="401">IF(ISNA(VLOOKUP(BG236,$BW$1:$BX$998,2,FALSE))=TRUE,"",VLOOKUP(BG236,$BW$1:$BX$998,2,FALSE))</f>
        <v/>
      </c>
      <c r="BI236" s="64" t="str">
        <f t="shared" si="376"/>
        <v/>
      </c>
      <c r="BJ236" s="62" t="str">
        <f t="shared" si="325"/>
        <v>002419</v>
      </c>
      <c r="BK236" s="62" t="str">
        <f t="shared" ref="BK236:BK267" si="402">IF(ISNA(VLOOKUP(BJ236,$BW$1:$BX$998,2,FALSE))=TRUE,"",VLOOKUP(BJ236,$BW$1:$BX$998,2,FALSE))</f>
        <v/>
      </c>
      <c r="BL236" s="62" t="str">
        <f t="shared" si="378"/>
        <v/>
      </c>
      <c r="BM236" s="64" t="str">
        <f t="shared" si="328"/>
        <v>002420</v>
      </c>
      <c r="BN236" s="64" t="str">
        <f t="shared" ref="BN236:BN267" si="403">IF(ISNA(VLOOKUP(BM236,$BW$1:$BX$998,2,FALSE))=TRUE,"",VLOOKUP(BM236,$BW$1:$BX$998,2,FALSE))</f>
        <v/>
      </c>
      <c r="BO236" s="64" t="str">
        <f t="shared" si="380"/>
        <v/>
      </c>
      <c r="BP236" s="69"/>
      <c r="BQ236" s="59">
        <v>236.1</v>
      </c>
      <c r="BR236" s="80" t="e">
        <f>IF($CA$2="ja",IF(#REF!="Visueel",#REF!,"data"),#REF!)</f>
        <v>#REF!</v>
      </c>
      <c r="BS236" s="59" t="e">
        <f>#REF!</f>
        <v>#REF!</v>
      </c>
      <c r="BT236" s="56">
        <f t="shared" si="337"/>
        <v>118.2</v>
      </c>
      <c r="BU236" s="57" t="e">
        <f t="shared" si="279"/>
        <v>#REF!</v>
      </c>
      <c r="BV236" s="56">
        <f>COUNTIF(BU236:BU998,BU236)</f>
        <v>763</v>
      </c>
      <c r="BW236" s="57" t="e">
        <f t="shared" si="382"/>
        <v>#REF!</v>
      </c>
      <c r="BX236" s="57" t="e">
        <f t="shared" si="280"/>
        <v>#REF!</v>
      </c>
    </row>
    <row r="237" spans="1:76" x14ac:dyDescent="0.2">
      <c r="A237" s="75" t="s">
        <v>183</v>
      </c>
      <c r="B237" s="76" t="str">
        <f t="shared" si="338"/>
        <v>Handhaving milieuzone</v>
      </c>
      <c r="C237" s="74" t="str">
        <f t="shared" si="339"/>
        <v>Handhaving milieuzone</v>
      </c>
      <c r="D237" s="74" t="str">
        <f t="shared" si="340"/>
        <v/>
      </c>
      <c r="E237" s="74" t="str">
        <f t="shared" si="381"/>
        <v>Handhaving milieuzone</v>
      </c>
      <c r="F237" s="74" t="str">
        <f t="shared" si="383"/>
        <v/>
      </c>
      <c r="G237" s="74" t="str">
        <f t="shared" si="333"/>
        <v/>
      </c>
      <c r="H237" s="62" t="str">
        <f t="shared" si="334"/>
        <v>00251</v>
      </c>
      <c r="I237" s="62" t="str">
        <f t="shared" si="384"/>
        <v/>
      </c>
      <c r="J237" s="62"/>
      <c r="K237" s="64" t="str">
        <f t="shared" si="284"/>
        <v>00252</v>
      </c>
      <c r="L237" s="64" t="str">
        <f t="shared" si="385"/>
        <v/>
      </c>
      <c r="M237" s="64" t="str">
        <f t="shared" si="344"/>
        <v/>
      </c>
      <c r="N237" s="62" t="str">
        <f t="shared" si="286"/>
        <v>00253</v>
      </c>
      <c r="O237" s="62" t="str">
        <f t="shared" si="386"/>
        <v/>
      </c>
      <c r="P237" s="62" t="str">
        <f t="shared" si="346"/>
        <v/>
      </c>
      <c r="Q237" s="64" t="str">
        <f t="shared" si="288"/>
        <v>00254</v>
      </c>
      <c r="R237" s="64" t="str">
        <f t="shared" si="387"/>
        <v/>
      </c>
      <c r="S237" s="64" t="str">
        <f t="shared" si="348"/>
        <v/>
      </c>
      <c r="T237" s="62" t="str">
        <f t="shared" si="290"/>
        <v>00255</v>
      </c>
      <c r="U237" s="62" t="str">
        <f t="shared" si="388"/>
        <v/>
      </c>
      <c r="V237" s="62" t="str">
        <f t="shared" si="350"/>
        <v/>
      </c>
      <c r="W237" s="64" t="str">
        <f t="shared" si="293"/>
        <v>00256</v>
      </c>
      <c r="X237" s="64" t="str">
        <f t="shared" si="389"/>
        <v/>
      </c>
      <c r="Y237" s="64" t="str">
        <f t="shared" si="352"/>
        <v/>
      </c>
      <c r="Z237" s="62" t="str">
        <f t="shared" si="295"/>
        <v>00257</v>
      </c>
      <c r="AA237" s="62" t="str">
        <f t="shared" si="390"/>
        <v/>
      </c>
      <c r="AB237" s="62" t="str">
        <f t="shared" si="354"/>
        <v/>
      </c>
      <c r="AC237" s="64" t="str">
        <f t="shared" si="298"/>
        <v>00258</v>
      </c>
      <c r="AD237" s="64" t="str">
        <f t="shared" si="391"/>
        <v/>
      </c>
      <c r="AE237" s="64" t="str">
        <f t="shared" si="356"/>
        <v/>
      </c>
      <c r="AF237" s="62" t="str">
        <f t="shared" si="300"/>
        <v>00259</v>
      </c>
      <c r="AG237" s="62" t="str">
        <f t="shared" si="392"/>
        <v/>
      </c>
      <c r="AH237" s="62" t="str">
        <f t="shared" si="358"/>
        <v/>
      </c>
      <c r="AI237" s="64" t="str">
        <f t="shared" si="303"/>
        <v>002510</v>
      </c>
      <c r="AJ237" s="64" t="str">
        <f t="shared" si="393"/>
        <v/>
      </c>
      <c r="AK237" s="64" t="str">
        <f t="shared" si="360"/>
        <v/>
      </c>
      <c r="AL237" s="62" t="str">
        <f t="shared" si="305"/>
        <v>002511</v>
      </c>
      <c r="AM237" s="62" t="str">
        <f t="shared" si="394"/>
        <v/>
      </c>
      <c r="AN237" s="62" t="str">
        <f t="shared" si="362"/>
        <v/>
      </c>
      <c r="AO237" s="64" t="str">
        <f t="shared" si="308"/>
        <v>002512</v>
      </c>
      <c r="AP237" s="64" t="str">
        <f t="shared" si="395"/>
        <v/>
      </c>
      <c r="AQ237" s="64" t="str">
        <f t="shared" si="364"/>
        <v/>
      </c>
      <c r="AR237" s="62" t="str">
        <f t="shared" si="310"/>
        <v>002513</v>
      </c>
      <c r="AS237" s="62" t="str">
        <f t="shared" si="396"/>
        <v/>
      </c>
      <c r="AT237" s="62" t="str">
        <f t="shared" si="366"/>
        <v/>
      </c>
      <c r="AU237" s="64" t="str">
        <f t="shared" si="313"/>
        <v>002514</v>
      </c>
      <c r="AV237" s="64" t="str">
        <f t="shared" si="397"/>
        <v/>
      </c>
      <c r="AW237" s="64" t="str">
        <f t="shared" si="368"/>
        <v/>
      </c>
      <c r="AX237" s="62" t="str">
        <f t="shared" si="315"/>
        <v>002515</v>
      </c>
      <c r="AY237" s="62" t="str">
        <f t="shared" si="398"/>
        <v/>
      </c>
      <c r="AZ237" s="62" t="str">
        <f t="shared" si="370"/>
        <v/>
      </c>
      <c r="BA237" s="64" t="str">
        <f t="shared" si="318"/>
        <v>002516</v>
      </c>
      <c r="BB237" s="64" t="str">
        <f t="shared" si="399"/>
        <v/>
      </c>
      <c r="BC237" s="64" t="str">
        <f t="shared" si="372"/>
        <v/>
      </c>
      <c r="BD237" s="62" t="str">
        <f t="shared" si="320"/>
        <v>002517</v>
      </c>
      <c r="BE237" s="62" t="str">
        <f t="shared" si="400"/>
        <v/>
      </c>
      <c r="BF237" s="62" t="str">
        <f t="shared" si="374"/>
        <v/>
      </c>
      <c r="BG237" s="64" t="str">
        <f t="shared" si="323"/>
        <v>002518</v>
      </c>
      <c r="BH237" s="64" t="str">
        <f t="shared" si="401"/>
        <v/>
      </c>
      <c r="BI237" s="64" t="str">
        <f t="shared" si="376"/>
        <v/>
      </c>
      <c r="BJ237" s="62" t="str">
        <f t="shared" si="325"/>
        <v>002519</v>
      </c>
      <c r="BK237" s="62" t="str">
        <f t="shared" si="402"/>
        <v/>
      </c>
      <c r="BL237" s="62" t="str">
        <f t="shared" si="378"/>
        <v/>
      </c>
      <c r="BM237" s="64" t="str">
        <f t="shared" si="328"/>
        <v>002520</v>
      </c>
      <c r="BN237" s="64" t="str">
        <f t="shared" si="403"/>
        <v/>
      </c>
      <c r="BO237" s="64" t="str">
        <f t="shared" si="380"/>
        <v/>
      </c>
      <c r="BP237" s="69"/>
      <c r="BQ237" s="59">
        <v>237.1</v>
      </c>
      <c r="BR237" s="80" t="e">
        <f>IF($CA$2="ja",IF(#REF!="Visueel",#REF!,"data"),#REF!)</f>
        <v>#REF!</v>
      </c>
      <c r="BS237" s="59" t="e">
        <f>#REF!</f>
        <v>#REF!</v>
      </c>
      <c r="BT237" s="56">
        <f t="shared" si="337"/>
        <v>119.1</v>
      </c>
      <c r="BU237" s="57" t="e">
        <f t="shared" si="279"/>
        <v>#REF!</v>
      </c>
      <c r="BV237" s="56">
        <f>COUNTIF(BU237:BU998,BU237)</f>
        <v>762</v>
      </c>
      <c r="BW237" s="57" t="e">
        <f t="shared" si="382"/>
        <v>#REF!</v>
      </c>
      <c r="BX237" s="57" t="e">
        <f t="shared" si="280"/>
        <v>#REF!</v>
      </c>
    </row>
    <row r="238" spans="1:76" x14ac:dyDescent="0.2">
      <c r="A238" s="75" t="s">
        <v>184</v>
      </c>
      <c r="B238" s="76" t="str">
        <f t="shared" si="338"/>
        <v>Handhaving milieuzone</v>
      </c>
      <c r="C238" s="74" t="str">
        <f t="shared" si="339"/>
        <v>Handhaving milieuzone</v>
      </c>
      <c r="D238" s="74" t="str">
        <f t="shared" si="340"/>
        <v/>
      </c>
      <c r="E238" s="74" t="str">
        <f t="shared" si="381"/>
        <v>Handhaving milieuzone</v>
      </c>
      <c r="F238" s="74" t="str">
        <f t="shared" si="383"/>
        <v/>
      </c>
      <c r="G238" s="74" t="str">
        <f t="shared" si="333"/>
        <v/>
      </c>
      <c r="H238" s="62" t="str">
        <f t="shared" si="334"/>
        <v>00261</v>
      </c>
      <c r="I238" s="62" t="str">
        <f t="shared" si="384"/>
        <v/>
      </c>
      <c r="J238" s="62"/>
      <c r="K238" s="64" t="str">
        <f t="shared" si="284"/>
        <v>00262</v>
      </c>
      <c r="L238" s="64" t="str">
        <f t="shared" si="385"/>
        <v/>
      </c>
      <c r="M238" s="64" t="str">
        <f t="shared" si="344"/>
        <v/>
      </c>
      <c r="N238" s="62" t="str">
        <f t="shared" si="286"/>
        <v>00263</v>
      </c>
      <c r="O238" s="62" t="str">
        <f t="shared" si="386"/>
        <v/>
      </c>
      <c r="P238" s="62" t="str">
        <f t="shared" si="346"/>
        <v/>
      </c>
      <c r="Q238" s="64" t="str">
        <f t="shared" si="288"/>
        <v>00264</v>
      </c>
      <c r="R238" s="64" t="str">
        <f t="shared" si="387"/>
        <v/>
      </c>
      <c r="S238" s="64" t="str">
        <f t="shared" si="348"/>
        <v/>
      </c>
      <c r="T238" s="62" t="str">
        <f t="shared" si="290"/>
        <v>00265</v>
      </c>
      <c r="U238" s="62" t="str">
        <f t="shared" si="388"/>
        <v/>
      </c>
      <c r="V238" s="62" t="str">
        <f t="shared" si="350"/>
        <v/>
      </c>
      <c r="W238" s="64" t="str">
        <f t="shared" si="293"/>
        <v>00266</v>
      </c>
      <c r="X238" s="64" t="str">
        <f t="shared" si="389"/>
        <v/>
      </c>
      <c r="Y238" s="64" t="str">
        <f t="shared" si="352"/>
        <v/>
      </c>
      <c r="Z238" s="62" t="str">
        <f t="shared" si="295"/>
        <v>00267</v>
      </c>
      <c r="AA238" s="62" t="str">
        <f t="shared" si="390"/>
        <v/>
      </c>
      <c r="AB238" s="62" t="str">
        <f t="shared" si="354"/>
        <v/>
      </c>
      <c r="AC238" s="64" t="str">
        <f t="shared" si="298"/>
        <v>00268</v>
      </c>
      <c r="AD238" s="64" t="str">
        <f t="shared" si="391"/>
        <v/>
      </c>
      <c r="AE238" s="64" t="str">
        <f t="shared" si="356"/>
        <v/>
      </c>
      <c r="AF238" s="62" t="str">
        <f t="shared" si="300"/>
        <v>00269</v>
      </c>
      <c r="AG238" s="62" t="str">
        <f t="shared" si="392"/>
        <v/>
      </c>
      <c r="AH238" s="62" t="str">
        <f t="shared" si="358"/>
        <v/>
      </c>
      <c r="AI238" s="64" t="str">
        <f t="shared" si="303"/>
        <v>002610</v>
      </c>
      <c r="AJ238" s="64" t="str">
        <f t="shared" si="393"/>
        <v/>
      </c>
      <c r="AK238" s="64" t="str">
        <f t="shared" si="360"/>
        <v/>
      </c>
      <c r="AL238" s="62" t="str">
        <f t="shared" si="305"/>
        <v>002611</v>
      </c>
      <c r="AM238" s="62" t="str">
        <f t="shared" si="394"/>
        <v/>
      </c>
      <c r="AN238" s="62" t="str">
        <f t="shared" si="362"/>
        <v/>
      </c>
      <c r="AO238" s="64" t="str">
        <f t="shared" si="308"/>
        <v>002612</v>
      </c>
      <c r="AP238" s="64" t="str">
        <f t="shared" si="395"/>
        <v/>
      </c>
      <c r="AQ238" s="64" t="str">
        <f t="shared" si="364"/>
        <v/>
      </c>
      <c r="AR238" s="62" t="str">
        <f t="shared" si="310"/>
        <v>002613</v>
      </c>
      <c r="AS238" s="62" t="str">
        <f t="shared" si="396"/>
        <v/>
      </c>
      <c r="AT238" s="62" t="str">
        <f t="shared" si="366"/>
        <v/>
      </c>
      <c r="AU238" s="64" t="str">
        <f t="shared" si="313"/>
        <v>002614</v>
      </c>
      <c r="AV238" s="64" t="str">
        <f t="shared" si="397"/>
        <v/>
      </c>
      <c r="AW238" s="64" t="str">
        <f t="shared" si="368"/>
        <v/>
      </c>
      <c r="AX238" s="62" t="str">
        <f t="shared" si="315"/>
        <v>002615</v>
      </c>
      <c r="AY238" s="62" t="str">
        <f t="shared" si="398"/>
        <v/>
      </c>
      <c r="AZ238" s="62" t="str">
        <f t="shared" si="370"/>
        <v/>
      </c>
      <c r="BA238" s="64" t="str">
        <f t="shared" si="318"/>
        <v>002616</v>
      </c>
      <c r="BB238" s="64" t="str">
        <f t="shared" si="399"/>
        <v/>
      </c>
      <c r="BC238" s="64" t="str">
        <f t="shared" si="372"/>
        <v/>
      </c>
      <c r="BD238" s="62" t="str">
        <f t="shared" si="320"/>
        <v>002617</v>
      </c>
      <c r="BE238" s="62" t="str">
        <f t="shared" si="400"/>
        <v/>
      </c>
      <c r="BF238" s="62" t="str">
        <f t="shared" si="374"/>
        <v/>
      </c>
      <c r="BG238" s="64" t="str">
        <f t="shared" si="323"/>
        <v>002618</v>
      </c>
      <c r="BH238" s="64" t="str">
        <f t="shared" si="401"/>
        <v/>
      </c>
      <c r="BI238" s="64" t="str">
        <f t="shared" si="376"/>
        <v/>
      </c>
      <c r="BJ238" s="62" t="str">
        <f t="shared" si="325"/>
        <v>002619</v>
      </c>
      <c r="BK238" s="62" t="str">
        <f t="shared" si="402"/>
        <v/>
      </c>
      <c r="BL238" s="62" t="str">
        <f t="shared" si="378"/>
        <v/>
      </c>
      <c r="BM238" s="64" t="str">
        <f t="shared" si="328"/>
        <v>002620</v>
      </c>
      <c r="BN238" s="64" t="str">
        <f t="shared" si="403"/>
        <v/>
      </c>
      <c r="BO238" s="64" t="str">
        <f t="shared" si="380"/>
        <v/>
      </c>
      <c r="BP238" s="69"/>
      <c r="BQ238" s="59">
        <v>238.1</v>
      </c>
      <c r="BR238" s="80" t="e">
        <f>IF($CA$2="ja",IF(#REF!="Visueel",#REF!,"data"),#REF!)</f>
        <v>#REF!</v>
      </c>
      <c r="BS238" s="59" t="e">
        <f>#REF!</f>
        <v>#REF!</v>
      </c>
      <c r="BT238" s="56">
        <f t="shared" si="337"/>
        <v>119.2</v>
      </c>
      <c r="BU238" s="57" t="e">
        <f t="shared" si="279"/>
        <v>#REF!</v>
      </c>
      <c r="BV238" s="56">
        <f>COUNTIF(BU238:BU998,BU238)</f>
        <v>761</v>
      </c>
      <c r="BW238" s="57" t="e">
        <f t="shared" si="382"/>
        <v>#REF!</v>
      </c>
      <c r="BX238" s="57" t="e">
        <f t="shared" si="280"/>
        <v>#REF!</v>
      </c>
    </row>
    <row r="239" spans="1:76" x14ac:dyDescent="0.2">
      <c r="A239" s="75" t="s">
        <v>184</v>
      </c>
      <c r="B239" s="76" t="str">
        <f t="shared" si="338"/>
        <v>Handhaving milieuzone</v>
      </c>
      <c r="C239" s="74" t="str">
        <f t="shared" si="339"/>
        <v>Handhaving milieuzone</v>
      </c>
      <c r="D239" s="74" t="str">
        <f t="shared" si="340"/>
        <v/>
      </c>
      <c r="E239" s="74" t="str">
        <f t="shared" si="381"/>
        <v>Handhaving milieuzone</v>
      </c>
      <c r="F239" s="74" t="str">
        <f t="shared" si="383"/>
        <v/>
      </c>
      <c r="G239" s="74" t="str">
        <f t="shared" si="333"/>
        <v/>
      </c>
      <c r="H239" s="62" t="str">
        <f t="shared" si="334"/>
        <v>00261</v>
      </c>
      <c r="I239" s="62" t="str">
        <f t="shared" si="384"/>
        <v/>
      </c>
      <c r="J239" s="62"/>
      <c r="K239" s="64" t="str">
        <f t="shared" si="284"/>
        <v>00262</v>
      </c>
      <c r="L239" s="64" t="str">
        <f t="shared" si="385"/>
        <v/>
      </c>
      <c r="M239" s="64" t="str">
        <f t="shared" si="344"/>
        <v/>
      </c>
      <c r="N239" s="62" t="str">
        <f t="shared" si="286"/>
        <v>00263</v>
      </c>
      <c r="O239" s="62" t="str">
        <f t="shared" si="386"/>
        <v/>
      </c>
      <c r="P239" s="62" t="str">
        <f t="shared" si="346"/>
        <v/>
      </c>
      <c r="Q239" s="64" t="str">
        <f t="shared" si="288"/>
        <v>00264</v>
      </c>
      <c r="R239" s="64" t="str">
        <f t="shared" si="387"/>
        <v/>
      </c>
      <c r="S239" s="64" t="str">
        <f t="shared" si="348"/>
        <v/>
      </c>
      <c r="T239" s="62" t="str">
        <f t="shared" si="290"/>
        <v>00265</v>
      </c>
      <c r="U239" s="62" t="str">
        <f t="shared" si="388"/>
        <v/>
      </c>
      <c r="V239" s="62" t="str">
        <f t="shared" si="350"/>
        <v/>
      </c>
      <c r="W239" s="64" t="str">
        <f t="shared" si="293"/>
        <v>00266</v>
      </c>
      <c r="X239" s="64" t="str">
        <f t="shared" si="389"/>
        <v/>
      </c>
      <c r="Y239" s="64" t="str">
        <f t="shared" si="352"/>
        <v/>
      </c>
      <c r="Z239" s="62" t="str">
        <f t="shared" si="295"/>
        <v>00267</v>
      </c>
      <c r="AA239" s="62" t="str">
        <f t="shared" si="390"/>
        <v/>
      </c>
      <c r="AB239" s="62" t="str">
        <f t="shared" si="354"/>
        <v/>
      </c>
      <c r="AC239" s="64" t="str">
        <f t="shared" si="298"/>
        <v>00268</v>
      </c>
      <c r="AD239" s="64" t="str">
        <f t="shared" si="391"/>
        <v/>
      </c>
      <c r="AE239" s="64" t="str">
        <f t="shared" si="356"/>
        <v/>
      </c>
      <c r="AF239" s="62" t="str">
        <f t="shared" si="300"/>
        <v>00269</v>
      </c>
      <c r="AG239" s="62" t="str">
        <f t="shared" si="392"/>
        <v/>
      </c>
      <c r="AH239" s="62" t="str">
        <f t="shared" si="358"/>
        <v/>
      </c>
      <c r="AI239" s="64" t="str">
        <f t="shared" si="303"/>
        <v>002610</v>
      </c>
      <c r="AJ239" s="64" t="str">
        <f t="shared" si="393"/>
        <v/>
      </c>
      <c r="AK239" s="64" t="str">
        <f t="shared" si="360"/>
        <v/>
      </c>
      <c r="AL239" s="62" t="str">
        <f t="shared" si="305"/>
        <v>002611</v>
      </c>
      <c r="AM239" s="62" t="str">
        <f t="shared" si="394"/>
        <v/>
      </c>
      <c r="AN239" s="62" t="str">
        <f t="shared" si="362"/>
        <v/>
      </c>
      <c r="AO239" s="64" t="str">
        <f t="shared" si="308"/>
        <v>002612</v>
      </c>
      <c r="AP239" s="64" t="str">
        <f t="shared" si="395"/>
        <v/>
      </c>
      <c r="AQ239" s="64" t="str">
        <f t="shared" si="364"/>
        <v/>
      </c>
      <c r="AR239" s="62" t="str">
        <f t="shared" si="310"/>
        <v>002613</v>
      </c>
      <c r="AS239" s="62" t="str">
        <f t="shared" si="396"/>
        <v/>
      </c>
      <c r="AT239" s="62" t="str">
        <f t="shared" si="366"/>
        <v/>
      </c>
      <c r="AU239" s="64" t="str">
        <f t="shared" si="313"/>
        <v>002614</v>
      </c>
      <c r="AV239" s="64" t="str">
        <f t="shared" si="397"/>
        <v/>
      </c>
      <c r="AW239" s="64" t="str">
        <f t="shared" si="368"/>
        <v/>
      </c>
      <c r="AX239" s="62" t="str">
        <f t="shared" si="315"/>
        <v>002615</v>
      </c>
      <c r="AY239" s="62" t="str">
        <f t="shared" si="398"/>
        <v/>
      </c>
      <c r="AZ239" s="62" t="str">
        <f t="shared" si="370"/>
        <v/>
      </c>
      <c r="BA239" s="64" t="str">
        <f t="shared" si="318"/>
        <v>002616</v>
      </c>
      <c r="BB239" s="64" t="str">
        <f t="shared" si="399"/>
        <v/>
      </c>
      <c r="BC239" s="64" t="str">
        <f t="shared" si="372"/>
        <v/>
      </c>
      <c r="BD239" s="62" t="str">
        <f t="shared" si="320"/>
        <v>002617</v>
      </c>
      <c r="BE239" s="62" t="str">
        <f t="shared" si="400"/>
        <v/>
      </c>
      <c r="BF239" s="62" t="str">
        <f t="shared" si="374"/>
        <v/>
      </c>
      <c r="BG239" s="64" t="str">
        <f t="shared" si="323"/>
        <v>002618</v>
      </c>
      <c r="BH239" s="64" t="str">
        <f t="shared" si="401"/>
        <v/>
      </c>
      <c r="BI239" s="64" t="str">
        <f t="shared" si="376"/>
        <v/>
      </c>
      <c r="BJ239" s="62" t="str">
        <f t="shared" si="325"/>
        <v>002619</v>
      </c>
      <c r="BK239" s="62" t="str">
        <f t="shared" si="402"/>
        <v/>
      </c>
      <c r="BL239" s="62" t="str">
        <f t="shared" si="378"/>
        <v/>
      </c>
      <c r="BM239" s="64" t="str">
        <f t="shared" si="328"/>
        <v>002620</v>
      </c>
      <c r="BN239" s="64" t="str">
        <f t="shared" si="403"/>
        <v/>
      </c>
      <c r="BO239" s="64" t="str">
        <f t="shared" si="380"/>
        <v/>
      </c>
      <c r="BP239" s="69"/>
      <c r="BQ239" s="59">
        <v>239.1</v>
      </c>
      <c r="BR239" s="80" t="e">
        <f>IF($CA$2="ja",IF(#REF!="Visueel",#REF!,"data"),#REF!)</f>
        <v>#REF!</v>
      </c>
      <c r="BS239" s="59" t="e">
        <f>#REF!</f>
        <v>#REF!</v>
      </c>
      <c r="BT239" s="56">
        <f t="shared" si="337"/>
        <v>120.1</v>
      </c>
      <c r="BU239" s="57" t="e">
        <f t="shared" si="279"/>
        <v>#REF!</v>
      </c>
      <c r="BV239" s="56">
        <f>COUNTIF(BU239:BU998,BU239)</f>
        <v>760</v>
      </c>
      <c r="BW239" s="57" t="e">
        <f t="shared" si="382"/>
        <v>#REF!</v>
      </c>
      <c r="BX239" s="57" t="e">
        <f t="shared" si="280"/>
        <v>#REF!</v>
      </c>
    </row>
    <row r="240" spans="1:76" x14ac:dyDescent="0.2">
      <c r="A240" s="75" t="s">
        <v>66</v>
      </c>
      <c r="B240" s="76" t="str">
        <f t="shared" si="338"/>
        <v>Handhaving milieuzone</v>
      </c>
      <c r="C240" s="74" t="str">
        <f t="shared" si="339"/>
        <v>Handhaving milieuzone</v>
      </c>
      <c r="D240" s="74" t="str">
        <f t="shared" si="340"/>
        <v/>
      </c>
      <c r="E240" s="74" t="str">
        <f t="shared" si="381"/>
        <v>Handhaving milieuzone</v>
      </c>
      <c r="F240" s="74" t="str">
        <f t="shared" si="383"/>
        <v/>
      </c>
      <c r="G240" s="74" t="str">
        <f t="shared" si="333"/>
        <v/>
      </c>
      <c r="H240" s="62" t="str">
        <f t="shared" si="334"/>
        <v>00271</v>
      </c>
      <c r="I240" s="62" t="str">
        <f t="shared" si="384"/>
        <v/>
      </c>
      <c r="J240" s="62"/>
      <c r="K240" s="64" t="str">
        <f t="shared" si="284"/>
        <v>00272</v>
      </c>
      <c r="L240" s="64" t="str">
        <f t="shared" si="385"/>
        <v/>
      </c>
      <c r="M240" s="64" t="str">
        <f t="shared" si="344"/>
        <v/>
      </c>
      <c r="N240" s="62" t="str">
        <f t="shared" si="286"/>
        <v>00273</v>
      </c>
      <c r="O240" s="62" t="str">
        <f t="shared" si="386"/>
        <v/>
      </c>
      <c r="P240" s="62" t="str">
        <f t="shared" si="346"/>
        <v/>
      </c>
      <c r="Q240" s="64" t="str">
        <f t="shared" si="288"/>
        <v>00274</v>
      </c>
      <c r="R240" s="64" t="str">
        <f t="shared" si="387"/>
        <v/>
      </c>
      <c r="S240" s="64" t="str">
        <f t="shared" si="348"/>
        <v/>
      </c>
      <c r="T240" s="62" t="str">
        <f t="shared" si="290"/>
        <v>00275</v>
      </c>
      <c r="U240" s="62" t="str">
        <f t="shared" si="388"/>
        <v/>
      </c>
      <c r="V240" s="62" t="str">
        <f t="shared" si="350"/>
        <v/>
      </c>
      <c r="W240" s="64" t="str">
        <f t="shared" si="293"/>
        <v>00276</v>
      </c>
      <c r="X240" s="64" t="str">
        <f t="shared" si="389"/>
        <v/>
      </c>
      <c r="Y240" s="64" t="str">
        <f t="shared" si="352"/>
        <v/>
      </c>
      <c r="Z240" s="62" t="str">
        <f t="shared" si="295"/>
        <v>00277</v>
      </c>
      <c r="AA240" s="62" t="str">
        <f t="shared" si="390"/>
        <v/>
      </c>
      <c r="AB240" s="62" t="str">
        <f t="shared" si="354"/>
        <v/>
      </c>
      <c r="AC240" s="64" t="str">
        <f t="shared" si="298"/>
        <v>00278</v>
      </c>
      <c r="AD240" s="64" t="str">
        <f t="shared" si="391"/>
        <v/>
      </c>
      <c r="AE240" s="64" t="str">
        <f t="shared" si="356"/>
        <v/>
      </c>
      <c r="AF240" s="62" t="str">
        <f t="shared" si="300"/>
        <v>00279</v>
      </c>
      <c r="AG240" s="62" t="str">
        <f t="shared" si="392"/>
        <v/>
      </c>
      <c r="AH240" s="62" t="str">
        <f t="shared" si="358"/>
        <v/>
      </c>
      <c r="AI240" s="64" t="str">
        <f t="shared" si="303"/>
        <v>002710</v>
      </c>
      <c r="AJ240" s="64" t="str">
        <f t="shared" si="393"/>
        <v/>
      </c>
      <c r="AK240" s="64" t="str">
        <f t="shared" si="360"/>
        <v/>
      </c>
      <c r="AL240" s="62" t="str">
        <f t="shared" si="305"/>
        <v>002711</v>
      </c>
      <c r="AM240" s="62" t="str">
        <f t="shared" si="394"/>
        <v/>
      </c>
      <c r="AN240" s="62" t="str">
        <f t="shared" si="362"/>
        <v/>
      </c>
      <c r="AO240" s="64" t="str">
        <f t="shared" si="308"/>
        <v>002712</v>
      </c>
      <c r="AP240" s="64" t="str">
        <f t="shared" si="395"/>
        <v/>
      </c>
      <c r="AQ240" s="64" t="str">
        <f t="shared" si="364"/>
        <v/>
      </c>
      <c r="AR240" s="62" t="str">
        <f t="shared" si="310"/>
        <v>002713</v>
      </c>
      <c r="AS240" s="62" t="str">
        <f t="shared" si="396"/>
        <v/>
      </c>
      <c r="AT240" s="62" t="str">
        <f t="shared" si="366"/>
        <v/>
      </c>
      <c r="AU240" s="64" t="str">
        <f t="shared" si="313"/>
        <v>002714</v>
      </c>
      <c r="AV240" s="64" t="str">
        <f t="shared" si="397"/>
        <v/>
      </c>
      <c r="AW240" s="64" t="str">
        <f t="shared" si="368"/>
        <v/>
      </c>
      <c r="AX240" s="62" t="str">
        <f t="shared" si="315"/>
        <v>002715</v>
      </c>
      <c r="AY240" s="62" t="str">
        <f t="shared" si="398"/>
        <v/>
      </c>
      <c r="AZ240" s="62" t="str">
        <f t="shared" si="370"/>
        <v/>
      </c>
      <c r="BA240" s="64" t="str">
        <f t="shared" si="318"/>
        <v>002716</v>
      </c>
      <c r="BB240" s="64" t="str">
        <f t="shared" si="399"/>
        <v/>
      </c>
      <c r="BC240" s="64" t="str">
        <f t="shared" si="372"/>
        <v/>
      </c>
      <c r="BD240" s="62" t="str">
        <f t="shared" si="320"/>
        <v>002717</v>
      </c>
      <c r="BE240" s="62" t="str">
        <f t="shared" si="400"/>
        <v/>
      </c>
      <c r="BF240" s="62" t="str">
        <f t="shared" si="374"/>
        <v/>
      </c>
      <c r="BG240" s="64" t="str">
        <f t="shared" si="323"/>
        <v>002718</v>
      </c>
      <c r="BH240" s="64" t="str">
        <f t="shared" si="401"/>
        <v/>
      </c>
      <c r="BI240" s="64" t="str">
        <f t="shared" si="376"/>
        <v/>
      </c>
      <c r="BJ240" s="62" t="str">
        <f t="shared" si="325"/>
        <v>002719</v>
      </c>
      <c r="BK240" s="62" t="str">
        <f t="shared" si="402"/>
        <v/>
      </c>
      <c r="BL240" s="62" t="str">
        <f t="shared" si="378"/>
        <v/>
      </c>
      <c r="BM240" s="64" t="str">
        <f t="shared" si="328"/>
        <v>002720</v>
      </c>
      <c r="BN240" s="64" t="str">
        <f t="shared" si="403"/>
        <v/>
      </c>
      <c r="BO240" s="64" t="str">
        <f t="shared" si="380"/>
        <v/>
      </c>
      <c r="BP240" s="69"/>
      <c r="BQ240" s="59">
        <v>240.1</v>
      </c>
      <c r="BR240" s="80" t="e">
        <f>IF($CA$2="ja",IF(#REF!="Visueel",#REF!,"data"),#REF!)</f>
        <v>#REF!</v>
      </c>
      <c r="BS240" s="59" t="e">
        <f>#REF!</f>
        <v>#REF!</v>
      </c>
      <c r="BT240" s="56">
        <f t="shared" si="337"/>
        <v>120.2</v>
      </c>
      <c r="BU240" s="57" t="e">
        <f t="shared" si="279"/>
        <v>#REF!</v>
      </c>
      <c r="BV240" s="56">
        <f>COUNTIF(BU240:BU998,BU240)</f>
        <v>759</v>
      </c>
      <c r="BW240" s="57" t="e">
        <f t="shared" si="382"/>
        <v>#REF!</v>
      </c>
      <c r="BX240" s="57" t="e">
        <f t="shared" si="280"/>
        <v>#REF!</v>
      </c>
    </row>
    <row r="241" spans="1:76" x14ac:dyDescent="0.2">
      <c r="A241" s="75" t="s">
        <v>66</v>
      </c>
      <c r="B241" s="76" t="str">
        <f t="shared" si="338"/>
        <v>Handhaving milieuzone</v>
      </c>
      <c r="C241" s="74" t="str">
        <f t="shared" si="339"/>
        <v>Handhaving milieuzone</v>
      </c>
      <c r="D241" s="74" t="str">
        <f t="shared" si="340"/>
        <v/>
      </c>
      <c r="E241" s="74" t="str">
        <f t="shared" si="381"/>
        <v>Handhaving milieuzone</v>
      </c>
      <c r="F241" s="74" t="str">
        <f t="shared" si="383"/>
        <v/>
      </c>
      <c r="G241" s="74" t="str">
        <f t="shared" si="333"/>
        <v/>
      </c>
      <c r="H241" s="62" t="str">
        <f t="shared" si="334"/>
        <v>00271</v>
      </c>
      <c r="I241" s="62" t="str">
        <f t="shared" si="384"/>
        <v/>
      </c>
      <c r="J241" s="62"/>
      <c r="K241" s="64" t="str">
        <f t="shared" si="284"/>
        <v>00272</v>
      </c>
      <c r="L241" s="64" t="str">
        <f t="shared" si="385"/>
        <v/>
      </c>
      <c r="M241" s="64" t="str">
        <f t="shared" si="344"/>
        <v/>
      </c>
      <c r="N241" s="62" t="str">
        <f t="shared" si="286"/>
        <v>00273</v>
      </c>
      <c r="O241" s="62" t="str">
        <f t="shared" si="386"/>
        <v/>
      </c>
      <c r="P241" s="62" t="str">
        <f t="shared" si="346"/>
        <v/>
      </c>
      <c r="Q241" s="64" t="str">
        <f t="shared" si="288"/>
        <v>00274</v>
      </c>
      <c r="R241" s="64" t="str">
        <f t="shared" si="387"/>
        <v/>
      </c>
      <c r="S241" s="64" t="str">
        <f t="shared" si="348"/>
        <v/>
      </c>
      <c r="T241" s="62" t="str">
        <f t="shared" si="290"/>
        <v>00275</v>
      </c>
      <c r="U241" s="62" t="str">
        <f t="shared" si="388"/>
        <v/>
      </c>
      <c r="V241" s="62" t="str">
        <f t="shared" si="350"/>
        <v/>
      </c>
      <c r="W241" s="64" t="str">
        <f t="shared" si="293"/>
        <v>00276</v>
      </c>
      <c r="X241" s="64" t="str">
        <f t="shared" si="389"/>
        <v/>
      </c>
      <c r="Y241" s="64" t="str">
        <f t="shared" si="352"/>
        <v/>
      </c>
      <c r="Z241" s="62" t="str">
        <f t="shared" si="295"/>
        <v>00277</v>
      </c>
      <c r="AA241" s="62" t="str">
        <f t="shared" si="390"/>
        <v/>
      </c>
      <c r="AB241" s="62" t="str">
        <f t="shared" si="354"/>
        <v/>
      </c>
      <c r="AC241" s="64" t="str">
        <f t="shared" si="298"/>
        <v>00278</v>
      </c>
      <c r="AD241" s="64" t="str">
        <f t="shared" si="391"/>
        <v/>
      </c>
      <c r="AE241" s="64" t="str">
        <f t="shared" si="356"/>
        <v/>
      </c>
      <c r="AF241" s="62" t="str">
        <f t="shared" si="300"/>
        <v>00279</v>
      </c>
      <c r="AG241" s="62" t="str">
        <f t="shared" si="392"/>
        <v/>
      </c>
      <c r="AH241" s="62" t="str">
        <f t="shared" si="358"/>
        <v/>
      </c>
      <c r="AI241" s="64" t="str">
        <f t="shared" si="303"/>
        <v>002710</v>
      </c>
      <c r="AJ241" s="64" t="str">
        <f t="shared" si="393"/>
        <v/>
      </c>
      <c r="AK241" s="64" t="str">
        <f t="shared" si="360"/>
        <v/>
      </c>
      <c r="AL241" s="62" t="str">
        <f t="shared" si="305"/>
        <v>002711</v>
      </c>
      <c r="AM241" s="62" t="str">
        <f t="shared" si="394"/>
        <v/>
      </c>
      <c r="AN241" s="62" t="str">
        <f t="shared" si="362"/>
        <v/>
      </c>
      <c r="AO241" s="64" t="str">
        <f t="shared" si="308"/>
        <v>002712</v>
      </c>
      <c r="AP241" s="64" t="str">
        <f t="shared" si="395"/>
        <v/>
      </c>
      <c r="AQ241" s="64" t="str">
        <f t="shared" si="364"/>
        <v/>
      </c>
      <c r="AR241" s="62" t="str">
        <f t="shared" si="310"/>
        <v>002713</v>
      </c>
      <c r="AS241" s="62" t="str">
        <f t="shared" si="396"/>
        <v/>
      </c>
      <c r="AT241" s="62" t="str">
        <f t="shared" si="366"/>
        <v/>
      </c>
      <c r="AU241" s="64" t="str">
        <f t="shared" si="313"/>
        <v>002714</v>
      </c>
      <c r="AV241" s="64" t="str">
        <f t="shared" si="397"/>
        <v/>
      </c>
      <c r="AW241" s="64" t="str">
        <f t="shared" si="368"/>
        <v/>
      </c>
      <c r="AX241" s="62" t="str">
        <f t="shared" si="315"/>
        <v>002715</v>
      </c>
      <c r="AY241" s="62" t="str">
        <f t="shared" si="398"/>
        <v/>
      </c>
      <c r="AZ241" s="62" t="str">
        <f t="shared" si="370"/>
        <v/>
      </c>
      <c r="BA241" s="64" t="str">
        <f t="shared" si="318"/>
        <v>002716</v>
      </c>
      <c r="BB241" s="64" t="str">
        <f t="shared" si="399"/>
        <v/>
      </c>
      <c r="BC241" s="64" t="str">
        <f t="shared" si="372"/>
        <v/>
      </c>
      <c r="BD241" s="62" t="str">
        <f t="shared" si="320"/>
        <v>002717</v>
      </c>
      <c r="BE241" s="62" t="str">
        <f t="shared" si="400"/>
        <v/>
      </c>
      <c r="BF241" s="62" t="str">
        <f t="shared" si="374"/>
        <v/>
      </c>
      <c r="BG241" s="64" t="str">
        <f t="shared" si="323"/>
        <v>002718</v>
      </c>
      <c r="BH241" s="64" t="str">
        <f t="shared" si="401"/>
        <v/>
      </c>
      <c r="BI241" s="64" t="str">
        <f t="shared" si="376"/>
        <v/>
      </c>
      <c r="BJ241" s="62" t="str">
        <f t="shared" si="325"/>
        <v>002719</v>
      </c>
      <c r="BK241" s="62" t="str">
        <f t="shared" si="402"/>
        <v/>
      </c>
      <c r="BL241" s="62" t="str">
        <f t="shared" si="378"/>
        <v/>
      </c>
      <c r="BM241" s="64" t="str">
        <f t="shared" si="328"/>
        <v>002720</v>
      </c>
      <c r="BN241" s="64" t="str">
        <f t="shared" si="403"/>
        <v/>
      </c>
      <c r="BO241" s="64" t="str">
        <f t="shared" si="380"/>
        <v/>
      </c>
      <c r="BP241" s="69"/>
      <c r="BQ241" s="59">
        <v>241.1</v>
      </c>
      <c r="BR241" s="80" t="e">
        <f>IF($CA$2="ja",IF(#REF!="Visueel",#REF!,"data"),#REF!)</f>
        <v>#REF!</v>
      </c>
      <c r="BS241" s="59" t="e">
        <f>#REF!</f>
        <v>#REF!</v>
      </c>
      <c r="BT241" s="56">
        <f t="shared" si="337"/>
        <v>121.1</v>
      </c>
      <c r="BU241" s="57" t="e">
        <f t="shared" si="279"/>
        <v>#REF!</v>
      </c>
      <c r="BV241" s="56">
        <f>COUNTIF(BU241:BU998,BU241)</f>
        <v>758</v>
      </c>
      <c r="BW241" s="57" t="e">
        <f t="shared" si="382"/>
        <v>#REF!</v>
      </c>
      <c r="BX241" s="57" t="e">
        <f t="shared" si="280"/>
        <v>#REF!</v>
      </c>
    </row>
    <row r="242" spans="1:76" x14ac:dyDescent="0.2">
      <c r="A242" s="75" t="s">
        <v>66</v>
      </c>
      <c r="B242" s="76" t="str">
        <f t="shared" si="338"/>
        <v>Handhaving milieuzone</v>
      </c>
      <c r="C242" s="74" t="str">
        <f t="shared" si="339"/>
        <v>Handhaving milieuzone</v>
      </c>
      <c r="D242" s="74" t="str">
        <f t="shared" si="340"/>
        <v/>
      </c>
      <c r="E242" s="74" t="str">
        <f t="shared" si="381"/>
        <v>Handhaving milieuzone</v>
      </c>
      <c r="F242" s="74" t="str">
        <f t="shared" si="383"/>
        <v/>
      </c>
      <c r="G242" s="74" t="str">
        <f t="shared" si="333"/>
        <v/>
      </c>
      <c r="H242" s="62" t="str">
        <f t="shared" si="334"/>
        <v>00271</v>
      </c>
      <c r="I242" s="62" t="str">
        <f t="shared" si="384"/>
        <v/>
      </c>
      <c r="J242" s="62"/>
      <c r="K242" s="64" t="str">
        <f t="shared" si="284"/>
        <v>00272</v>
      </c>
      <c r="L242" s="64" t="str">
        <f t="shared" si="385"/>
        <v/>
      </c>
      <c r="M242" s="64" t="str">
        <f t="shared" si="344"/>
        <v/>
      </c>
      <c r="N242" s="62" t="str">
        <f t="shared" si="286"/>
        <v>00273</v>
      </c>
      <c r="O242" s="62" t="str">
        <f t="shared" si="386"/>
        <v/>
      </c>
      <c r="P242" s="62" t="str">
        <f t="shared" si="346"/>
        <v/>
      </c>
      <c r="Q242" s="64" t="str">
        <f t="shared" si="288"/>
        <v>00274</v>
      </c>
      <c r="R242" s="64" t="str">
        <f t="shared" si="387"/>
        <v/>
      </c>
      <c r="S242" s="64" t="str">
        <f t="shared" si="348"/>
        <v/>
      </c>
      <c r="T242" s="62" t="str">
        <f t="shared" si="290"/>
        <v>00275</v>
      </c>
      <c r="U242" s="62" t="str">
        <f t="shared" si="388"/>
        <v/>
      </c>
      <c r="V242" s="62" t="str">
        <f t="shared" si="350"/>
        <v/>
      </c>
      <c r="W242" s="64" t="str">
        <f t="shared" si="293"/>
        <v>00276</v>
      </c>
      <c r="X242" s="64" t="str">
        <f t="shared" si="389"/>
        <v/>
      </c>
      <c r="Y242" s="64" t="str">
        <f t="shared" si="352"/>
        <v/>
      </c>
      <c r="Z242" s="62" t="str">
        <f t="shared" si="295"/>
        <v>00277</v>
      </c>
      <c r="AA242" s="62" t="str">
        <f t="shared" si="390"/>
        <v/>
      </c>
      <c r="AB242" s="62" t="str">
        <f t="shared" si="354"/>
        <v/>
      </c>
      <c r="AC242" s="64" t="str">
        <f t="shared" si="298"/>
        <v>00278</v>
      </c>
      <c r="AD242" s="64" t="str">
        <f t="shared" si="391"/>
        <v/>
      </c>
      <c r="AE242" s="64" t="str">
        <f t="shared" si="356"/>
        <v/>
      </c>
      <c r="AF242" s="62" t="str">
        <f t="shared" si="300"/>
        <v>00279</v>
      </c>
      <c r="AG242" s="62" t="str">
        <f t="shared" si="392"/>
        <v/>
      </c>
      <c r="AH242" s="62" t="str">
        <f t="shared" si="358"/>
        <v/>
      </c>
      <c r="AI242" s="64" t="str">
        <f t="shared" si="303"/>
        <v>002710</v>
      </c>
      <c r="AJ242" s="64" t="str">
        <f t="shared" si="393"/>
        <v/>
      </c>
      <c r="AK242" s="64" t="str">
        <f t="shared" si="360"/>
        <v/>
      </c>
      <c r="AL242" s="62" t="str">
        <f t="shared" si="305"/>
        <v>002711</v>
      </c>
      <c r="AM242" s="62" t="str">
        <f t="shared" si="394"/>
        <v/>
      </c>
      <c r="AN242" s="62" t="str">
        <f t="shared" si="362"/>
        <v/>
      </c>
      <c r="AO242" s="64" t="str">
        <f t="shared" si="308"/>
        <v>002712</v>
      </c>
      <c r="AP242" s="64" t="str">
        <f t="shared" si="395"/>
        <v/>
      </c>
      <c r="AQ242" s="64" t="str">
        <f t="shared" si="364"/>
        <v/>
      </c>
      <c r="AR242" s="62" t="str">
        <f t="shared" si="310"/>
        <v>002713</v>
      </c>
      <c r="AS242" s="62" t="str">
        <f t="shared" si="396"/>
        <v/>
      </c>
      <c r="AT242" s="62" t="str">
        <f t="shared" si="366"/>
        <v/>
      </c>
      <c r="AU242" s="64" t="str">
        <f t="shared" si="313"/>
        <v>002714</v>
      </c>
      <c r="AV242" s="64" t="str">
        <f t="shared" si="397"/>
        <v/>
      </c>
      <c r="AW242" s="64" t="str">
        <f t="shared" si="368"/>
        <v/>
      </c>
      <c r="AX242" s="62" t="str">
        <f t="shared" si="315"/>
        <v>002715</v>
      </c>
      <c r="AY242" s="62" t="str">
        <f t="shared" si="398"/>
        <v/>
      </c>
      <c r="AZ242" s="62" t="str">
        <f t="shared" si="370"/>
        <v/>
      </c>
      <c r="BA242" s="64" t="str">
        <f t="shared" si="318"/>
        <v>002716</v>
      </c>
      <c r="BB242" s="64" t="str">
        <f t="shared" si="399"/>
        <v/>
      </c>
      <c r="BC242" s="64" t="str">
        <f t="shared" si="372"/>
        <v/>
      </c>
      <c r="BD242" s="62" t="str">
        <f t="shared" si="320"/>
        <v>002717</v>
      </c>
      <c r="BE242" s="62" t="str">
        <f t="shared" si="400"/>
        <v/>
      </c>
      <c r="BF242" s="62" t="str">
        <f t="shared" si="374"/>
        <v/>
      </c>
      <c r="BG242" s="64" t="str">
        <f t="shared" si="323"/>
        <v>002718</v>
      </c>
      <c r="BH242" s="64" t="str">
        <f t="shared" si="401"/>
        <v/>
      </c>
      <c r="BI242" s="64" t="str">
        <f t="shared" si="376"/>
        <v/>
      </c>
      <c r="BJ242" s="62" t="str">
        <f t="shared" si="325"/>
        <v>002719</v>
      </c>
      <c r="BK242" s="62" t="str">
        <f t="shared" si="402"/>
        <v/>
      </c>
      <c r="BL242" s="62" t="str">
        <f t="shared" si="378"/>
        <v/>
      </c>
      <c r="BM242" s="64" t="str">
        <f t="shared" si="328"/>
        <v>002720</v>
      </c>
      <c r="BN242" s="64" t="str">
        <f t="shared" si="403"/>
        <v/>
      </c>
      <c r="BO242" s="64" t="str">
        <f t="shared" si="380"/>
        <v/>
      </c>
      <c r="BP242" s="69"/>
      <c r="BQ242" s="59">
        <v>242.1</v>
      </c>
      <c r="BR242" s="80" t="e">
        <f>IF($CA$2="ja",IF(#REF!="Visueel",#REF!,"data"),#REF!)</f>
        <v>#REF!</v>
      </c>
      <c r="BS242" s="59" t="e">
        <f>#REF!</f>
        <v>#REF!</v>
      </c>
      <c r="BT242" s="56">
        <f t="shared" si="337"/>
        <v>121.2</v>
      </c>
      <c r="BU242" s="57" t="e">
        <f t="shared" si="279"/>
        <v>#REF!</v>
      </c>
      <c r="BV242" s="56">
        <f>COUNTIF(BU242:BU998,BU242)</f>
        <v>757</v>
      </c>
      <c r="BW242" s="57" t="e">
        <f t="shared" si="382"/>
        <v>#REF!</v>
      </c>
      <c r="BX242" s="57" t="e">
        <f t="shared" si="280"/>
        <v>#REF!</v>
      </c>
    </row>
    <row r="243" spans="1:76" x14ac:dyDescent="0.2">
      <c r="A243" s="75" t="s">
        <v>67</v>
      </c>
      <c r="B243" s="76" t="str">
        <f t="shared" si="338"/>
        <v>Handhaving milieuzone</v>
      </c>
      <c r="C243" s="74" t="str">
        <f t="shared" si="339"/>
        <v>Handhaving milieuzone</v>
      </c>
      <c r="D243" s="74" t="str">
        <f t="shared" si="340"/>
        <v/>
      </c>
      <c r="E243" s="74" t="str">
        <f t="shared" si="381"/>
        <v>Handhaving milieuzone</v>
      </c>
      <c r="F243" s="74" t="str">
        <f t="shared" si="383"/>
        <v/>
      </c>
      <c r="G243" s="74" t="str">
        <f t="shared" si="333"/>
        <v/>
      </c>
      <c r="H243" s="62" t="str">
        <f t="shared" si="334"/>
        <v>00281</v>
      </c>
      <c r="I243" s="62" t="str">
        <f t="shared" si="384"/>
        <v/>
      </c>
      <c r="J243" s="62"/>
      <c r="K243" s="64" t="str">
        <f t="shared" si="284"/>
        <v>00282</v>
      </c>
      <c r="L243" s="64" t="str">
        <f t="shared" si="385"/>
        <v/>
      </c>
      <c r="M243" s="64" t="str">
        <f t="shared" si="344"/>
        <v/>
      </c>
      <c r="N243" s="62" t="str">
        <f t="shared" si="286"/>
        <v>00283</v>
      </c>
      <c r="O243" s="62" t="str">
        <f t="shared" si="386"/>
        <v/>
      </c>
      <c r="P243" s="62" t="str">
        <f t="shared" si="346"/>
        <v/>
      </c>
      <c r="Q243" s="64" t="str">
        <f t="shared" si="288"/>
        <v>00284</v>
      </c>
      <c r="R243" s="64" t="str">
        <f t="shared" si="387"/>
        <v/>
      </c>
      <c r="S243" s="64" t="str">
        <f t="shared" si="348"/>
        <v/>
      </c>
      <c r="T243" s="62" t="str">
        <f t="shared" si="290"/>
        <v>00285</v>
      </c>
      <c r="U243" s="62" t="str">
        <f t="shared" si="388"/>
        <v/>
      </c>
      <c r="V243" s="62" t="str">
        <f t="shared" si="350"/>
        <v/>
      </c>
      <c r="W243" s="64" t="str">
        <f t="shared" si="293"/>
        <v>00286</v>
      </c>
      <c r="X243" s="64" t="str">
        <f t="shared" si="389"/>
        <v/>
      </c>
      <c r="Y243" s="64" t="str">
        <f t="shared" si="352"/>
        <v/>
      </c>
      <c r="Z243" s="62" t="str">
        <f t="shared" si="295"/>
        <v>00287</v>
      </c>
      <c r="AA243" s="62" t="str">
        <f t="shared" si="390"/>
        <v/>
      </c>
      <c r="AB243" s="62" t="str">
        <f t="shared" si="354"/>
        <v/>
      </c>
      <c r="AC243" s="64" t="str">
        <f t="shared" si="298"/>
        <v>00288</v>
      </c>
      <c r="AD243" s="64" t="str">
        <f t="shared" si="391"/>
        <v/>
      </c>
      <c r="AE243" s="64" t="str">
        <f t="shared" si="356"/>
        <v/>
      </c>
      <c r="AF243" s="62" t="str">
        <f t="shared" si="300"/>
        <v>00289</v>
      </c>
      <c r="AG243" s="62" t="str">
        <f t="shared" si="392"/>
        <v/>
      </c>
      <c r="AH243" s="62" t="str">
        <f t="shared" si="358"/>
        <v/>
      </c>
      <c r="AI243" s="64" t="str">
        <f t="shared" si="303"/>
        <v>002810</v>
      </c>
      <c r="AJ243" s="64" t="str">
        <f t="shared" si="393"/>
        <v/>
      </c>
      <c r="AK243" s="64" t="str">
        <f t="shared" si="360"/>
        <v/>
      </c>
      <c r="AL243" s="62" t="str">
        <f t="shared" si="305"/>
        <v>002811</v>
      </c>
      <c r="AM243" s="62" t="str">
        <f t="shared" si="394"/>
        <v/>
      </c>
      <c r="AN243" s="62" t="str">
        <f t="shared" si="362"/>
        <v/>
      </c>
      <c r="AO243" s="64" t="str">
        <f t="shared" si="308"/>
        <v>002812</v>
      </c>
      <c r="AP243" s="64" t="str">
        <f t="shared" si="395"/>
        <v/>
      </c>
      <c r="AQ243" s="64" t="str">
        <f t="shared" si="364"/>
        <v/>
      </c>
      <c r="AR243" s="62" t="str">
        <f t="shared" si="310"/>
        <v>002813</v>
      </c>
      <c r="AS243" s="62" t="str">
        <f t="shared" si="396"/>
        <v/>
      </c>
      <c r="AT243" s="62" t="str">
        <f t="shared" si="366"/>
        <v/>
      </c>
      <c r="AU243" s="64" t="str">
        <f t="shared" si="313"/>
        <v>002814</v>
      </c>
      <c r="AV243" s="64" t="str">
        <f t="shared" si="397"/>
        <v/>
      </c>
      <c r="AW243" s="64" t="str">
        <f t="shared" si="368"/>
        <v/>
      </c>
      <c r="AX243" s="62" t="str">
        <f t="shared" si="315"/>
        <v>002815</v>
      </c>
      <c r="AY243" s="62" t="str">
        <f t="shared" si="398"/>
        <v/>
      </c>
      <c r="AZ243" s="62" t="str">
        <f t="shared" si="370"/>
        <v/>
      </c>
      <c r="BA243" s="64" t="str">
        <f t="shared" si="318"/>
        <v>002816</v>
      </c>
      <c r="BB243" s="64" t="str">
        <f t="shared" si="399"/>
        <v/>
      </c>
      <c r="BC243" s="64" t="str">
        <f t="shared" si="372"/>
        <v/>
      </c>
      <c r="BD243" s="62" t="str">
        <f t="shared" si="320"/>
        <v>002817</v>
      </c>
      <c r="BE243" s="62" t="str">
        <f t="shared" si="400"/>
        <v/>
      </c>
      <c r="BF243" s="62" t="str">
        <f t="shared" si="374"/>
        <v/>
      </c>
      <c r="BG243" s="64" t="str">
        <f t="shared" si="323"/>
        <v>002818</v>
      </c>
      <c r="BH243" s="64" t="str">
        <f t="shared" si="401"/>
        <v/>
      </c>
      <c r="BI243" s="64" t="str">
        <f t="shared" si="376"/>
        <v/>
      </c>
      <c r="BJ243" s="62" t="str">
        <f t="shared" si="325"/>
        <v>002819</v>
      </c>
      <c r="BK243" s="62" t="str">
        <f t="shared" si="402"/>
        <v/>
      </c>
      <c r="BL243" s="62" t="str">
        <f t="shared" si="378"/>
        <v/>
      </c>
      <c r="BM243" s="64" t="str">
        <f t="shared" si="328"/>
        <v>002820</v>
      </c>
      <c r="BN243" s="64" t="str">
        <f t="shared" si="403"/>
        <v/>
      </c>
      <c r="BO243" s="64" t="str">
        <f t="shared" si="380"/>
        <v/>
      </c>
      <c r="BP243" s="69"/>
      <c r="BQ243" s="59">
        <v>243.1</v>
      </c>
      <c r="BR243" s="80" t="e">
        <f>IF($CA$2="ja",IF(#REF!="Visueel",#REF!,"data"),#REF!)</f>
        <v>#REF!</v>
      </c>
      <c r="BS243" s="59" t="e">
        <f>#REF!</f>
        <v>#REF!</v>
      </c>
      <c r="BT243" s="56">
        <f t="shared" si="337"/>
        <v>122.1</v>
      </c>
      <c r="BU243" s="57" t="e">
        <f t="shared" si="279"/>
        <v>#REF!</v>
      </c>
      <c r="BV243" s="56">
        <f>COUNTIF(BU243:BU998,BU243)</f>
        <v>756</v>
      </c>
      <c r="BW243" s="57" t="e">
        <f t="shared" si="382"/>
        <v>#REF!</v>
      </c>
      <c r="BX243" s="57" t="e">
        <f t="shared" si="280"/>
        <v>#REF!</v>
      </c>
    </row>
    <row r="244" spans="1:76" x14ac:dyDescent="0.2">
      <c r="A244" s="75" t="s">
        <v>68</v>
      </c>
      <c r="B244" s="76" t="str">
        <f t="shared" si="338"/>
        <v>Handhaving milieuzone</v>
      </c>
      <c r="C244" s="74" t="str">
        <f t="shared" si="339"/>
        <v>Handhaving milieuzone</v>
      </c>
      <c r="D244" s="74" t="str">
        <f t="shared" si="340"/>
        <v/>
      </c>
      <c r="E244" s="74" t="str">
        <f t="shared" si="381"/>
        <v>Handhaving milieuzone</v>
      </c>
      <c r="F244" s="74" t="str">
        <f t="shared" si="383"/>
        <v/>
      </c>
      <c r="G244" s="74" t="str">
        <f t="shared" si="333"/>
        <v/>
      </c>
      <c r="H244" s="62" t="str">
        <f t="shared" si="334"/>
        <v>00291</v>
      </c>
      <c r="I244" s="62" t="str">
        <f t="shared" si="384"/>
        <v/>
      </c>
      <c r="J244" s="62"/>
      <c r="K244" s="64" t="str">
        <f t="shared" si="284"/>
        <v>00292</v>
      </c>
      <c r="L244" s="64" t="str">
        <f t="shared" si="385"/>
        <v/>
      </c>
      <c r="M244" s="64" t="str">
        <f t="shared" si="344"/>
        <v/>
      </c>
      <c r="N244" s="62" t="str">
        <f t="shared" si="286"/>
        <v>00293</v>
      </c>
      <c r="O244" s="62" t="str">
        <f t="shared" si="386"/>
        <v/>
      </c>
      <c r="P244" s="62" t="str">
        <f t="shared" si="346"/>
        <v/>
      </c>
      <c r="Q244" s="64" t="str">
        <f t="shared" si="288"/>
        <v>00294</v>
      </c>
      <c r="R244" s="64" t="str">
        <f t="shared" si="387"/>
        <v/>
      </c>
      <c r="S244" s="64" t="str">
        <f t="shared" si="348"/>
        <v/>
      </c>
      <c r="T244" s="62" t="str">
        <f t="shared" si="290"/>
        <v>00295</v>
      </c>
      <c r="U244" s="62" t="str">
        <f t="shared" si="388"/>
        <v/>
      </c>
      <c r="V244" s="62" t="str">
        <f t="shared" si="350"/>
        <v/>
      </c>
      <c r="W244" s="64" t="str">
        <f t="shared" si="293"/>
        <v>00296</v>
      </c>
      <c r="X244" s="64" t="str">
        <f t="shared" si="389"/>
        <v/>
      </c>
      <c r="Y244" s="64" t="str">
        <f t="shared" si="352"/>
        <v/>
      </c>
      <c r="Z244" s="62" t="str">
        <f t="shared" si="295"/>
        <v>00297</v>
      </c>
      <c r="AA244" s="62" t="str">
        <f t="shared" si="390"/>
        <v/>
      </c>
      <c r="AB244" s="62" t="str">
        <f t="shared" si="354"/>
        <v/>
      </c>
      <c r="AC244" s="64" t="str">
        <f t="shared" si="298"/>
        <v>00298</v>
      </c>
      <c r="AD244" s="64" t="str">
        <f t="shared" si="391"/>
        <v/>
      </c>
      <c r="AE244" s="64" t="str">
        <f t="shared" si="356"/>
        <v/>
      </c>
      <c r="AF244" s="62" t="str">
        <f t="shared" si="300"/>
        <v>00299</v>
      </c>
      <c r="AG244" s="62" t="str">
        <f t="shared" si="392"/>
        <v/>
      </c>
      <c r="AH244" s="62" t="str">
        <f t="shared" si="358"/>
        <v/>
      </c>
      <c r="AI244" s="64" t="str">
        <f t="shared" si="303"/>
        <v>002910</v>
      </c>
      <c r="AJ244" s="64" t="str">
        <f t="shared" si="393"/>
        <v/>
      </c>
      <c r="AK244" s="64" t="str">
        <f t="shared" si="360"/>
        <v/>
      </c>
      <c r="AL244" s="62" t="str">
        <f t="shared" si="305"/>
        <v>002911</v>
      </c>
      <c r="AM244" s="62" t="str">
        <f t="shared" si="394"/>
        <v/>
      </c>
      <c r="AN244" s="62" t="str">
        <f t="shared" si="362"/>
        <v/>
      </c>
      <c r="AO244" s="64" t="str">
        <f t="shared" si="308"/>
        <v>002912</v>
      </c>
      <c r="AP244" s="64" t="str">
        <f t="shared" si="395"/>
        <v/>
      </c>
      <c r="AQ244" s="64" t="str">
        <f t="shared" si="364"/>
        <v/>
      </c>
      <c r="AR244" s="62" t="str">
        <f t="shared" si="310"/>
        <v>002913</v>
      </c>
      <c r="AS244" s="62" t="str">
        <f t="shared" si="396"/>
        <v/>
      </c>
      <c r="AT244" s="62" t="str">
        <f t="shared" si="366"/>
        <v/>
      </c>
      <c r="AU244" s="64" t="str">
        <f t="shared" si="313"/>
        <v>002914</v>
      </c>
      <c r="AV244" s="64" t="str">
        <f t="shared" si="397"/>
        <v/>
      </c>
      <c r="AW244" s="64" t="str">
        <f t="shared" si="368"/>
        <v/>
      </c>
      <c r="AX244" s="62" t="str">
        <f t="shared" si="315"/>
        <v>002915</v>
      </c>
      <c r="AY244" s="62" t="str">
        <f t="shared" si="398"/>
        <v/>
      </c>
      <c r="AZ244" s="62" t="str">
        <f t="shared" si="370"/>
        <v/>
      </c>
      <c r="BA244" s="64" t="str">
        <f t="shared" si="318"/>
        <v>002916</v>
      </c>
      <c r="BB244" s="64" t="str">
        <f t="shared" si="399"/>
        <v/>
      </c>
      <c r="BC244" s="64" t="str">
        <f t="shared" si="372"/>
        <v/>
      </c>
      <c r="BD244" s="62" t="str">
        <f t="shared" si="320"/>
        <v>002917</v>
      </c>
      <c r="BE244" s="62" t="str">
        <f t="shared" si="400"/>
        <v/>
      </c>
      <c r="BF244" s="62" t="str">
        <f t="shared" si="374"/>
        <v/>
      </c>
      <c r="BG244" s="64" t="str">
        <f t="shared" si="323"/>
        <v>002918</v>
      </c>
      <c r="BH244" s="64" t="str">
        <f t="shared" si="401"/>
        <v/>
      </c>
      <c r="BI244" s="64" t="str">
        <f t="shared" si="376"/>
        <v/>
      </c>
      <c r="BJ244" s="62" t="str">
        <f t="shared" si="325"/>
        <v>002919</v>
      </c>
      <c r="BK244" s="62" t="str">
        <f t="shared" si="402"/>
        <v/>
      </c>
      <c r="BL244" s="62" t="str">
        <f t="shared" si="378"/>
        <v/>
      </c>
      <c r="BM244" s="64" t="str">
        <f t="shared" si="328"/>
        <v>002920</v>
      </c>
      <c r="BN244" s="64" t="str">
        <f t="shared" si="403"/>
        <v/>
      </c>
      <c r="BO244" s="64" t="str">
        <f t="shared" si="380"/>
        <v/>
      </c>
      <c r="BP244" s="69"/>
      <c r="BQ244" s="59">
        <v>244.1</v>
      </c>
      <c r="BR244" s="80" t="e">
        <f>IF($CA$2="ja",IF(#REF!="Visueel",#REF!,"data"),#REF!)</f>
        <v>#REF!</v>
      </c>
      <c r="BS244" s="59" t="e">
        <f>#REF!</f>
        <v>#REF!</v>
      </c>
      <c r="BT244" s="56">
        <f t="shared" si="337"/>
        <v>122.2</v>
      </c>
      <c r="BU244" s="57" t="e">
        <f t="shared" si="279"/>
        <v>#REF!</v>
      </c>
      <c r="BV244" s="56">
        <f>COUNTIF(BU244:BU998,BU244)</f>
        <v>755</v>
      </c>
      <c r="BW244" s="57" t="e">
        <f t="shared" si="382"/>
        <v>#REF!</v>
      </c>
      <c r="BX244" s="57" t="e">
        <f t="shared" si="280"/>
        <v>#REF!</v>
      </c>
    </row>
    <row r="245" spans="1:76" x14ac:dyDescent="0.2">
      <c r="A245" s="75" t="s">
        <v>68</v>
      </c>
      <c r="B245" s="76" t="str">
        <f t="shared" si="338"/>
        <v>Handhaving milieuzone</v>
      </c>
      <c r="C245" s="74" t="str">
        <f t="shared" si="339"/>
        <v>Handhaving milieuzone</v>
      </c>
      <c r="D245" s="74" t="str">
        <f t="shared" si="340"/>
        <v/>
      </c>
      <c r="E245" s="74" t="str">
        <f t="shared" si="381"/>
        <v>Handhaving milieuzone</v>
      </c>
      <c r="F245" s="74" t="str">
        <f t="shared" si="383"/>
        <v/>
      </c>
      <c r="G245" s="74" t="str">
        <f t="shared" si="333"/>
        <v/>
      </c>
      <c r="H245" s="62" t="str">
        <f t="shared" si="334"/>
        <v>00291</v>
      </c>
      <c r="I245" s="62" t="str">
        <f t="shared" si="384"/>
        <v/>
      </c>
      <c r="J245" s="62"/>
      <c r="K245" s="64" t="str">
        <f t="shared" si="284"/>
        <v>00292</v>
      </c>
      <c r="L245" s="64" t="str">
        <f t="shared" si="385"/>
        <v/>
      </c>
      <c r="M245" s="64" t="str">
        <f t="shared" si="344"/>
        <v/>
      </c>
      <c r="N245" s="62" t="str">
        <f t="shared" si="286"/>
        <v>00293</v>
      </c>
      <c r="O245" s="62" t="str">
        <f t="shared" si="386"/>
        <v/>
      </c>
      <c r="P245" s="62" t="str">
        <f t="shared" si="346"/>
        <v/>
      </c>
      <c r="Q245" s="64" t="str">
        <f t="shared" si="288"/>
        <v>00294</v>
      </c>
      <c r="R245" s="64" t="str">
        <f t="shared" si="387"/>
        <v/>
      </c>
      <c r="S245" s="64" t="str">
        <f t="shared" si="348"/>
        <v/>
      </c>
      <c r="T245" s="62" t="str">
        <f t="shared" si="290"/>
        <v>00295</v>
      </c>
      <c r="U245" s="62" t="str">
        <f t="shared" si="388"/>
        <v/>
      </c>
      <c r="V245" s="62" t="str">
        <f t="shared" si="350"/>
        <v/>
      </c>
      <c r="W245" s="64" t="str">
        <f t="shared" si="293"/>
        <v>00296</v>
      </c>
      <c r="X245" s="64" t="str">
        <f t="shared" si="389"/>
        <v/>
      </c>
      <c r="Y245" s="64" t="str">
        <f t="shared" si="352"/>
        <v/>
      </c>
      <c r="Z245" s="62" t="str">
        <f t="shared" si="295"/>
        <v>00297</v>
      </c>
      <c r="AA245" s="62" t="str">
        <f t="shared" si="390"/>
        <v/>
      </c>
      <c r="AB245" s="62" t="str">
        <f t="shared" si="354"/>
        <v/>
      </c>
      <c r="AC245" s="64" t="str">
        <f t="shared" si="298"/>
        <v>00298</v>
      </c>
      <c r="AD245" s="64" t="str">
        <f t="shared" si="391"/>
        <v/>
      </c>
      <c r="AE245" s="64" t="str">
        <f t="shared" si="356"/>
        <v/>
      </c>
      <c r="AF245" s="62" t="str">
        <f t="shared" si="300"/>
        <v>00299</v>
      </c>
      <c r="AG245" s="62" t="str">
        <f t="shared" si="392"/>
        <v/>
      </c>
      <c r="AH245" s="62" t="str">
        <f t="shared" si="358"/>
        <v/>
      </c>
      <c r="AI245" s="64" t="str">
        <f t="shared" si="303"/>
        <v>002910</v>
      </c>
      <c r="AJ245" s="64" t="str">
        <f t="shared" si="393"/>
        <v/>
      </c>
      <c r="AK245" s="64" t="str">
        <f t="shared" si="360"/>
        <v/>
      </c>
      <c r="AL245" s="62" t="str">
        <f t="shared" si="305"/>
        <v>002911</v>
      </c>
      <c r="AM245" s="62" t="str">
        <f t="shared" si="394"/>
        <v/>
      </c>
      <c r="AN245" s="62" t="str">
        <f t="shared" si="362"/>
        <v/>
      </c>
      <c r="AO245" s="64" t="str">
        <f t="shared" si="308"/>
        <v>002912</v>
      </c>
      <c r="AP245" s="64" t="str">
        <f t="shared" si="395"/>
        <v/>
      </c>
      <c r="AQ245" s="64" t="str">
        <f t="shared" si="364"/>
        <v/>
      </c>
      <c r="AR245" s="62" t="str">
        <f t="shared" si="310"/>
        <v>002913</v>
      </c>
      <c r="AS245" s="62" t="str">
        <f t="shared" si="396"/>
        <v/>
      </c>
      <c r="AT245" s="62" t="str">
        <f t="shared" si="366"/>
        <v/>
      </c>
      <c r="AU245" s="64" t="str">
        <f t="shared" si="313"/>
        <v>002914</v>
      </c>
      <c r="AV245" s="64" t="str">
        <f t="shared" si="397"/>
        <v/>
      </c>
      <c r="AW245" s="64" t="str">
        <f t="shared" si="368"/>
        <v/>
      </c>
      <c r="AX245" s="62" t="str">
        <f t="shared" si="315"/>
        <v>002915</v>
      </c>
      <c r="AY245" s="62" t="str">
        <f t="shared" si="398"/>
        <v/>
      </c>
      <c r="AZ245" s="62" t="str">
        <f t="shared" si="370"/>
        <v/>
      </c>
      <c r="BA245" s="64" t="str">
        <f t="shared" si="318"/>
        <v>002916</v>
      </c>
      <c r="BB245" s="64" t="str">
        <f t="shared" si="399"/>
        <v/>
      </c>
      <c r="BC245" s="64" t="str">
        <f t="shared" si="372"/>
        <v/>
      </c>
      <c r="BD245" s="62" t="str">
        <f t="shared" si="320"/>
        <v>002917</v>
      </c>
      <c r="BE245" s="62" t="str">
        <f t="shared" si="400"/>
        <v/>
      </c>
      <c r="BF245" s="62" t="str">
        <f t="shared" si="374"/>
        <v/>
      </c>
      <c r="BG245" s="64" t="str">
        <f t="shared" si="323"/>
        <v>002918</v>
      </c>
      <c r="BH245" s="64" t="str">
        <f t="shared" si="401"/>
        <v/>
      </c>
      <c r="BI245" s="64" t="str">
        <f t="shared" si="376"/>
        <v/>
      </c>
      <c r="BJ245" s="62" t="str">
        <f t="shared" si="325"/>
        <v>002919</v>
      </c>
      <c r="BK245" s="62" t="str">
        <f t="shared" si="402"/>
        <v/>
      </c>
      <c r="BL245" s="62" t="str">
        <f t="shared" si="378"/>
        <v/>
      </c>
      <c r="BM245" s="64" t="str">
        <f t="shared" si="328"/>
        <v>002920</v>
      </c>
      <c r="BN245" s="64" t="str">
        <f t="shared" si="403"/>
        <v/>
      </c>
      <c r="BO245" s="64" t="str">
        <f t="shared" si="380"/>
        <v/>
      </c>
      <c r="BP245" s="69"/>
      <c r="BQ245" s="59">
        <v>245.1</v>
      </c>
      <c r="BR245" s="80" t="e">
        <f>IF($CA$2="ja",IF(#REF!="Visueel",#REF!,"data"),#REF!)</f>
        <v>#REF!</v>
      </c>
      <c r="BS245" s="59" t="e">
        <f>#REF!</f>
        <v>#REF!</v>
      </c>
      <c r="BT245" s="56">
        <f t="shared" si="337"/>
        <v>123.1</v>
      </c>
      <c r="BU245" s="57" t="e">
        <f t="shared" si="279"/>
        <v>#REF!</v>
      </c>
      <c r="BV245" s="56">
        <f>COUNTIF(BU245:BU998,BU245)</f>
        <v>754</v>
      </c>
      <c r="BW245" s="57" t="e">
        <f t="shared" si="382"/>
        <v>#REF!</v>
      </c>
      <c r="BX245" s="57" t="e">
        <f t="shared" si="280"/>
        <v>#REF!</v>
      </c>
    </row>
    <row r="246" spans="1:76" x14ac:dyDescent="0.2">
      <c r="A246" s="75" t="s">
        <v>69</v>
      </c>
      <c r="B246" s="76" t="str">
        <f t="shared" si="338"/>
        <v>Handhaving milieuzone</v>
      </c>
      <c r="C246" s="74" t="str">
        <f t="shared" si="339"/>
        <v>Handhaving milieuzone</v>
      </c>
      <c r="D246" s="74" t="str">
        <f t="shared" si="340"/>
        <v/>
      </c>
      <c r="E246" s="74" t="str">
        <f t="shared" si="381"/>
        <v>Handhaving milieuzone</v>
      </c>
      <c r="F246" s="74" t="str">
        <f t="shared" si="383"/>
        <v/>
      </c>
      <c r="G246" s="74" t="str">
        <f t="shared" si="333"/>
        <v/>
      </c>
      <c r="H246" s="62" t="str">
        <f t="shared" si="334"/>
        <v>00301</v>
      </c>
      <c r="I246" s="62" t="str">
        <f t="shared" si="384"/>
        <v/>
      </c>
      <c r="J246" s="62"/>
      <c r="K246" s="64" t="str">
        <f t="shared" si="284"/>
        <v>00302</v>
      </c>
      <c r="L246" s="64" t="str">
        <f t="shared" si="385"/>
        <v/>
      </c>
      <c r="M246" s="64" t="str">
        <f t="shared" si="344"/>
        <v/>
      </c>
      <c r="N246" s="62" t="str">
        <f t="shared" si="286"/>
        <v>00303</v>
      </c>
      <c r="O246" s="62" t="str">
        <f t="shared" si="386"/>
        <v/>
      </c>
      <c r="P246" s="62" t="str">
        <f t="shared" si="346"/>
        <v/>
      </c>
      <c r="Q246" s="64" t="str">
        <f t="shared" si="288"/>
        <v>00304</v>
      </c>
      <c r="R246" s="64" t="str">
        <f t="shared" si="387"/>
        <v/>
      </c>
      <c r="S246" s="64" t="str">
        <f t="shared" si="348"/>
        <v/>
      </c>
      <c r="T246" s="62" t="str">
        <f t="shared" si="290"/>
        <v>00305</v>
      </c>
      <c r="U246" s="62" t="str">
        <f t="shared" si="388"/>
        <v/>
      </c>
      <c r="V246" s="62" t="str">
        <f t="shared" si="350"/>
        <v/>
      </c>
      <c r="W246" s="64" t="str">
        <f t="shared" si="293"/>
        <v>00306</v>
      </c>
      <c r="X246" s="64" t="str">
        <f t="shared" si="389"/>
        <v/>
      </c>
      <c r="Y246" s="64" t="str">
        <f t="shared" si="352"/>
        <v/>
      </c>
      <c r="Z246" s="62" t="str">
        <f t="shared" si="295"/>
        <v>00307</v>
      </c>
      <c r="AA246" s="62" t="str">
        <f t="shared" si="390"/>
        <v/>
      </c>
      <c r="AB246" s="62" t="str">
        <f t="shared" si="354"/>
        <v/>
      </c>
      <c r="AC246" s="64" t="str">
        <f t="shared" si="298"/>
        <v>00308</v>
      </c>
      <c r="AD246" s="64" t="str">
        <f t="shared" si="391"/>
        <v/>
      </c>
      <c r="AE246" s="64" t="str">
        <f t="shared" si="356"/>
        <v/>
      </c>
      <c r="AF246" s="62" t="str">
        <f t="shared" si="300"/>
        <v>00309</v>
      </c>
      <c r="AG246" s="62" t="str">
        <f t="shared" si="392"/>
        <v/>
      </c>
      <c r="AH246" s="62" t="str">
        <f t="shared" si="358"/>
        <v/>
      </c>
      <c r="AI246" s="64" t="str">
        <f t="shared" si="303"/>
        <v>003010</v>
      </c>
      <c r="AJ246" s="64" t="str">
        <f t="shared" si="393"/>
        <v/>
      </c>
      <c r="AK246" s="64" t="str">
        <f t="shared" si="360"/>
        <v/>
      </c>
      <c r="AL246" s="62" t="str">
        <f t="shared" si="305"/>
        <v>003011</v>
      </c>
      <c r="AM246" s="62" t="str">
        <f t="shared" si="394"/>
        <v/>
      </c>
      <c r="AN246" s="62" t="str">
        <f t="shared" si="362"/>
        <v/>
      </c>
      <c r="AO246" s="64" t="str">
        <f t="shared" si="308"/>
        <v>003012</v>
      </c>
      <c r="AP246" s="64" t="str">
        <f t="shared" si="395"/>
        <v/>
      </c>
      <c r="AQ246" s="64" t="str">
        <f t="shared" si="364"/>
        <v/>
      </c>
      <c r="AR246" s="62" t="str">
        <f t="shared" si="310"/>
        <v>003013</v>
      </c>
      <c r="AS246" s="62" t="str">
        <f t="shared" si="396"/>
        <v/>
      </c>
      <c r="AT246" s="62" t="str">
        <f t="shared" si="366"/>
        <v/>
      </c>
      <c r="AU246" s="64" t="str">
        <f t="shared" si="313"/>
        <v>003014</v>
      </c>
      <c r="AV246" s="64" t="str">
        <f t="shared" si="397"/>
        <v/>
      </c>
      <c r="AW246" s="64" t="str">
        <f t="shared" si="368"/>
        <v/>
      </c>
      <c r="AX246" s="62" t="str">
        <f t="shared" si="315"/>
        <v>003015</v>
      </c>
      <c r="AY246" s="62" t="str">
        <f t="shared" si="398"/>
        <v/>
      </c>
      <c r="AZ246" s="62" t="str">
        <f t="shared" si="370"/>
        <v/>
      </c>
      <c r="BA246" s="64" t="str">
        <f t="shared" si="318"/>
        <v>003016</v>
      </c>
      <c r="BB246" s="64" t="str">
        <f t="shared" si="399"/>
        <v/>
      </c>
      <c r="BC246" s="64" t="str">
        <f t="shared" si="372"/>
        <v/>
      </c>
      <c r="BD246" s="62" t="str">
        <f t="shared" si="320"/>
        <v>003017</v>
      </c>
      <c r="BE246" s="62" t="str">
        <f t="shared" si="400"/>
        <v/>
      </c>
      <c r="BF246" s="62" t="str">
        <f t="shared" si="374"/>
        <v/>
      </c>
      <c r="BG246" s="64" t="str">
        <f t="shared" si="323"/>
        <v>003018</v>
      </c>
      <c r="BH246" s="64" t="str">
        <f t="shared" si="401"/>
        <v/>
      </c>
      <c r="BI246" s="64" t="str">
        <f t="shared" si="376"/>
        <v/>
      </c>
      <c r="BJ246" s="62" t="str">
        <f t="shared" si="325"/>
        <v>003019</v>
      </c>
      <c r="BK246" s="62" t="str">
        <f t="shared" si="402"/>
        <v/>
      </c>
      <c r="BL246" s="62" t="str">
        <f t="shared" si="378"/>
        <v/>
      </c>
      <c r="BM246" s="64" t="str">
        <f t="shared" si="328"/>
        <v>003020</v>
      </c>
      <c r="BN246" s="64" t="str">
        <f t="shared" si="403"/>
        <v/>
      </c>
      <c r="BO246" s="64" t="str">
        <f t="shared" si="380"/>
        <v/>
      </c>
      <c r="BP246" s="69"/>
      <c r="BQ246" s="59">
        <v>246.1</v>
      </c>
      <c r="BR246" s="80" t="e">
        <f>IF($CA$2="ja",IF(#REF!="Visueel",#REF!,"data"),#REF!)</f>
        <v>#REF!</v>
      </c>
      <c r="BS246" s="59" t="e">
        <f>#REF!</f>
        <v>#REF!</v>
      </c>
      <c r="BT246" s="56">
        <f t="shared" si="337"/>
        <v>123.2</v>
      </c>
      <c r="BU246" s="57" t="e">
        <f t="shared" si="279"/>
        <v>#REF!</v>
      </c>
      <c r="BV246" s="56">
        <f>COUNTIF(BU246:BU998,BU246)</f>
        <v>753</v>
      </c>
      <c r="BW246" s="57" t="e">
        <f t="shared" si="382"/>
        <v>#REF!</v>
      </c>
      <c r="BX246" s="57" t="e">
        <f t="shared" si="280"/>
        <v>#REF!</v>
      </c>
    </row>
    <row r="247" spans="1:76" x14ac:dyDescent="0.2">
      <c r="A247" s="75" t="s">
        <v>70</v>
      </c>
      <c r="B247" s="76" t="str">
        <f t="shared" si="338"/>
        <v>Handhaving milieuzone</v>
      </c>
      <c r="C247" s="74" t="str">
        <f t="shared" si="339"/>
        <v>Handhaving milieuzone</v>
      </c>
      <c r="D247" s="74" t="str">
        <f t="shared" si="340"/>
        <v/>
      </c>
      <c r="E247" s="74" t="str">
        <f t="shared" si="381"/>
        <v>Handhaving milieuzone</v>
      </c>
      <c r="F247" s="74" t="str">
        <f t="shared" si="383"/>
        <v/>
      </c>
      <c r="G247" s="74" t="str">
        <f t="shared" si="333"/>
        <v/>
      </c>
      <c r="H247" s="62" t="str">
        <f t="shared" si="334"/>
        <v>00311</v>
      </c>
      <c r="I247" s="62" t="str">
        <f t="shared" si="384"/>
        <v/>
      </c>
      <c r="J247" s="62"/>
      <c r="K247" s="64" t="str">
        <f t="shared" si="284"/>
        <v>00312</v>
      </c>
      <c r="L247" s="64" t="str">
        <f t="shared" si="385"/>
        <v/>
      </c>
      <c r="M247" s="64" t="str">
        <f t="shared" si="344"/>
        <v/>
      </c>
      <c r="N247" s="62" t="str">
        <f t="shared" si="286"/>
        <v>00313</v>
      </c>
      <c r="O247" s="62" t="str">
        <f t="shared" si="386"/>
        <v/>
      </c>
      <c r="P247" s="62" t="str">
        <f t="shared" si="346"/>
        <v/>
      </c>
      <c r="Q247" s="64" t="str">
        <f t="shared" si="288"/>
        <v>00314</v>
      </c>
      <c r="R247" s="64" t="str">
        <f t="shared" si="387"/>
        <v/>
      </c>
      <c r="S247" s="64" t="str">
        <f t="shared" si="348"/>
        <v/>
      </c>
      <c r="T247" s="62" t="str">
        <f t="shared" si="290"/>
        <v>00315</v>
      </c>
      <c r="U247" s="62" t="str">
        <f t="shared" si="388"/>
        <v/>
      </c>
      <c r="V247" s="62" t="str">
        <f t="shared" si="350"/>
        <v/>
      </c>
      <c r="W247" s="64" t="str">
        <f t="shared" si="293"/>
        <v>00316</v>
      </c>
      <c r="X247" s="64" t="str">
        <f t="shared" si="389"/>
        <v/>
      </c>
      <c r="Y247" s="64" t="str">
        <f t="shared" si="352"/>
        <v/>
      </c>
      <c r="Z247" s="62" t="str">
        <f t="shared" si="295"/>
        <v>00317</v>
      </c>
      <c r="AA247" s="62" t="str">
        <f t="shared" si="390"/>
        <v/>
      </c>
      <c r="AB247" s="62" t="str">
        <f t="shared" si="354"/>
        <v/>
      </c>
      <c r="AC247" s="64" t="str">
        <f t="shared" si="298"/>
        <v>00318</v>
      </c>
      <c r="AD247" s="64" t="str">
        <f t="shared" si="391"/>
        <v/>
      </c>
      <c r="AE247" s="64" t="str">
        <f t="shared" si="356"/>
        <v/>
      </c>
      <c r="AF247" s="62" t="str">
        <f t="shared" si="300"/>
        <v>00319</v>
      </c>
      <c r="AG247" s="62" t="str">
        <f t="shared" si="392"/>
        <v/>
      </c>
      <c r="AH247" s="62" t="str">
        <f t="shared" si="358"/>
        <v/>
      </c>
      <c r="AI247" s="64" t="str">
        <f t="shared" si="303"/>
        <v>003110</v>
      </c>
      <c r="AJ247" s="64" t="str">
        <f t="shared" si="393"/>
        <v/>
      </c>
      <c r="AK247" s="64" t="str">
        <f t="shared" si="360"/>
        <v/>
      </c>
      <c r="AL247" s="62" t="str">
        <f t="shared" si="305"/>
        <v>003111</v>
      </c>
      <c r="AM247" s="62" t="str">
        <f t="shared" si="394"/>
        <v/>
      </c>
      <c r="AN247" s="62" t="str">
        <f t="shared" si="362"/>
        <v/>
      </c>
      <c r="AO247" s="64" t="str">
        <f t="shared" si="308"/>
        <v>003112</v>
      </c>
      <c r="AP247" s="64" t="str">
        <f t="shared" si="395"/>
        <v/>
      </c>
      <c r="AQ247" s="64" t="str">
        <f t="shared" si="364"/>
        <v/>
      </c>
      <c r="AR247" s="62" t="str">
        <f t="shared" si="310"/>
        <v>003113</v>
      </c>
      <c r="AS247" s="62" t="str">
        <f t="shared" si="396"/>
        <v/>
      </c>
      <c r="AT247" s="62" t="str">
        <f t="shared" si="366"/>
        <v/>
      </c>
      <c r="AU247" s="64" t="str">
        <f t="shared" si="313"/>
        <v>003114</v>
      </c>
      <c r="AV247" s="64" t="str">
        <f t="shared" si="397"/>
        <v/>
      </c>
      <c r="AW247" s="64" t="str">
        <f t="shared" si="368"/>
        <v/>
      </c>
      <c r="AX247" s="62" t="str">
        <f t="shared" si="315"/>
        <v>003115</v>
      </c>
      <c r="AY247" s="62" t="str">
        <f t="shared" si="398"/>
        <v/>
      </c>
      <c r="AZ247" s="62" t="str">
        <f t="shared" si="370"/>
        <v/>
      </c>
      <c r="BA247" s="64" t="str">
        <f t="shared" si="318"/>
        <v>003116</v>
      </c>
      <c r="BB247" s="64" t="str">
        <f t="shared" si="399"/>
        <v/>
      </c>
      <c r="BC247" s="64" t="str">
        <f t="shared" si="372"/>
        <v/>
      </c>
      <c r="BD247" s="62" t="str">
        <f t="shared" si="320"/>
        <v>003117</v>
      </c>
      <c r="BE247" s="62" t="str">
        <f t="shared" si="400"/>
        <v/>
      </c>
      <c r="BF247" s="62" t="str">
        <f t="shared" si="374"/>
        <v/>
      </c>
      <c r="BG247" s="64" t="str">
        <f t="shared" si="323"/>
        <v>003118</v>
      </c>
      <c r="BH247" s="64" t="str">
        <f t="shared" si="401"/>
        <v/>
      </c>
      <c r="BI247" s="64" t="str">
        <f t="shared" si="376"/>
        <v/>
      </c>
      <c r="BJ247" s="62" t="str">
        <f t="shared" si="325"/>
        <v>003119</v>
      </c>
      <c r="BK247" s="62" t="str">
        <f t="shared" si="402"/>
        <v/>
      </c>
      <c r="BL247" s="62" t="str">
        <f t="shared" si="378"/>
        <v/>
      </c>
      <c r="BM247" s="64" t="str">
        <f t="shared" si="328"/>
        <v>003120</v>
      </c>
      <c r="BN247" s="64" t="str">
        <f t="shared" si="403"/>
        <v/>
      </c>
      <c r="BO247" s="64" t="str">
        <f t="shared" si="380"/>
        <v/>
      </c>
      <c r="BP247" s="69"/>
      <c r="BQ247" s="59">
        <v>247.1</v>
      </c>
      <c r="BR247" s="80" t="e">
        <f>IF($CA$2="ja",IF(#REF!="Visueel",#REF!,"data"),#REF!)</f>
        <v>#REF!</v>
      </c>
      <c r="BS247" s="59" t="e">
        <f>#REF!</f>
        <v>#REF!</v>
      </c>
      <c r="BT247" s="56">
        <f t="shared" si="337"/>
        <v>124.1</v>
      </c>
      <c r="BU247" s="57" t="e">
        <f t="shared" si="279"/>
        <v>#REF!</v>
      </c>
      <c r="BV247" s="56">
        <f>COUNTIF(BU247:BU998,BU247)</f>
        <v>752</v>
      </c>
      <c r="BW247" s="57" t="e">
        <f t="shared" si="382"/>
        <v>#REF!</v>
      </c>
      <c r="BX247" s="57" t="e">
        <f t="shared" si="280"/>
        <v>#REF!</v>
      </c>
    </row>
    <row r="248" spans="1:76" x14ac:dyDescent="0.2">
      <c r="A248" s="75" t="s">
        <v>71</v>
      </c>
      <c r="B248" s="76" t="str">
        <f t="shared" si="338"/>
        <v>Handhaving milieuzone</v>
      </c>
      <c r="C248" s="74" t="str">
        <f t="shared" si="339"/>
        <v>Handhaving milieuzone</v>
      </c>
      <c r="D248" s="74" t="str">
        <f t="shared" si="340"/>
        <v/>
      </c>
      <c r="E248" s="74" t="str">
        <f t="shared" si="381"/>
        <v>Handhaving milieuzone</v>
      </c>
      <c r="F248" s="74" t="str">
        <f t="shared" si="383"/>
        <v/>
      </c>
      <c r="G248" s="74" t="str">
        <f t="shared" si="333"/>
        <v/>
      </c>
      <c r="H248" s="62" t="str">
        <f t="shared" si="334"/>
        <v>00321</v>
      </c>
      <c r="I248" s="62" t="str">
        <f t="shared" si="384"/>
        <v/>
      </c>
      <c r="J248" s="62"/>
      <c r="K248" s="64" t="str">
        <f t="shared" si="284"/>
        <v>00322</v>
      </c>
      <c r="L248" s="64" t="str">
        <f t="shared" si="385"/>
        <v/>
      </c>
      <c r="M248" s="64" t="str">
        <f t="shared" si="344"/>
        <v/>
      </c>
      <c r="N248" s="62" t="str">
        <f t="shared" si="286"/>
        <v>00323</v>
      </c>
      <c r="O248" s="62" t="str">
        <f t="shared" si="386"/>
        <v/>
      </c>
      <c r="P248" s="62" t="str">
        <f t="shared" si="346"/>
        <v/>
      </c>
      <c r="Q248" s="64" t="str">
        <f t="shared" si="288"/>
        <v>00324</v>
      </c>
      <c r="R248" s="64" t="str">
        <f t="shared" si="387"/>
        <v/>
      </c>
      <c r="S248" s="64" t="str">
        <f t="shared" si="348"/>
        <v/>
      </c>
      <c r="T248" s="62" t="str">
        <f t="shared" si="290"/>
        <v>00325</v>
      </c>
      <c r="U248" s="62" t="str">
        <f t="shared" si="388"/>
        <v/>
      </c>
      <c r="V248" s="62" t="str">
        <f t="shared" si="350"/>
        <v/>
      </c>
      <c r="W248" s="64" t="str">
        <f t="shared" si="293"/>
        <v>00326</v>
      </c>
      <c r="X248" s="64" t="str">
        <f t="shared" si="389"/>
        <v/>
      </c>
      <c r="Y248" s="64" t="str">
        <f t="shared" si="352"/>
        <v/>
      </c>
      <c r="Z248" s="62" t="str">
        <f t="shared" si="295"/>
        <v>00327</v>
      </c>
      <c r="AA248" s="62" t="str">
        <f t="shared" si="390"/>
        <v/>
      </c>
      <c r="AB248" s="62" t="str">
        <f t="shared" si="354"/>
        <v/>
      </c>
      <c r="AC248" s="64" t="str">
        <f t="shared" si="298"/>
        <v>00328</v>
      </c>
      <c r="AD248" s="64" t="str">
        <f t="shared" si="391"/>
        <v/>
      </c>
      <c r="AE248" s="64" t="str">
        <f t="shared" si="356"/>
        <v/>
      </c>
      <c r="AF248" s="62" t="str">
        <f t="shared" si="300"/>
        <v>00329</v>
      </c>
      <c r="AG248" s="62" t="str">
        <f t="shared" si="392"/>
        <v/>
      </c>
      <c r="AH248" s="62" t="str">
        <f t="shared" si="358"/>
        <v/>
      </c>
      <c r="AI248" s="64" t="str">
        <f t="shared" si="303"/>
        <v>003210</v>
      </c>
      <c r="AJ248" s="64" t="str">
        <f t="shared" si="393"/>
        <v/>
      </c>
      <c r="AK248" s="64" t="str">
        <f t="shared" si="360"/>
        <v/>
      </c>
      <c r="AL248" s="62" t="str">
        <f t="shared" si="305"/>
        <v>003211</v>
      </c>
      <c r="AM248" s="62" t="str">
        <f t="shared" si="394"/>
        <v/>
      </c>
      <c r="AN248" s="62" t="str">
        <f t="shared" si="362"/>
        <v/>
      </c>
      <c r="AO248" s="64" t="str">
        <f t="shared" si="308"/>
        <v>003212</v>
      </c>
      <c r="AP248" s="64" t="str">
        <f t="shared" si="395"/>
        <v/>
      </c>
      <c r="AQ248" s="64" t="str">
        <f t="shared" si="364"/>
        <v/>
      </c>
      <c r="AR248" s="62" t="str">
        <f t="shared" si="310"/>
        <v>003213</v>
      </c>
      <c r="AS248" s="62" t="str">
        <f t="shared" si="396"/>
        <v/>
      </c>
      <c r="AT248" s="62" t="str">
        <f t="shared" si="366"/>
        <v/>
      </c>
      <c r="AU248" s="64" t="str">
        <f t="shared" si="313"/>
        <v>003214</v>
      </c>
      <c r="AV248" s="64" t="str">
        <f t="shared" si="397"/>
        <v/>
      </c>
      <c r="AW248" s="64" t="str">
        <f t="shared" si="368"/>
        <v/>
      </c>
      <c r="AX248" s="62" t="str">
        <f t="shared" si="315"/>
        <v>003215</v>
      </c>
      <c r="AY248" s="62" t="str">
        <f t="shared" si="398"/>
        <v/>
      </c>
      <c r="AZ248" s="62" t="str">
        <f t="shared" si="370"/>
        <v/>
      </c>
      <c r="BA248" s="64" t="str">
        <f t="shared" si="318"/>
        <v>003216</v>
      </c>
      <c r="BB248" s="64" t="str">
        <f t="shared" si="399"/>
        <v/>
      </c>
      <c r="BC248" s="64" t="str">
        <f t="shared" si="372"/>
        <v/>
      </c>
      <c r="BD248" s="62" t="str">
        <f t="shared" si="320"/>
        <v>003217</v>
      </c>
      <c r="BE248" s="62" t="str">
        <f t="shared" si="400"/>
        <v/>
      </c>
      <c r="BF248" s="62" t="str">
        <f t="shared" si="374"/>
        <v/>
      </c>
      <c r="BG248" s="64" t="str">
        <f t="shared" si="323"/>
        <v>003218</v>
      </c>
      <c r="BH248" s="64" t="str">
        <f t="shared" si="401"/>
        <v/>
      </c>
      <c r="BI248" s="64" t="str">
        <f t="shared" si="376"/>
        <v/>
      </c>
      <c r="BJ248" s="62" t="str">
        <f t="shared" si="325"/>
        <v>003219</v>
      </c>
      <c r="BK248" s="62" t="str">
        <f t="shared" si="402"/>
        <v/>
      </c>
      <c r="BL248" s="62" t="str">
        <f t="shared" si="378"/>
        <v/>
      </c>
      <c r="BM248" s="64" t="str">
        <f t="shared" si="328"/>
        <v>003220</v>
      </c>
      <c r="BN248" s="64" t="str">
        <f t="shared" si="403"/>
        <v/>
      </c>
      <c r="BO248" s="64" t="str">
        <f t="shared" si="380"/>
        <v/>
      </c>
      <c r="BP248" s="69"/>
      <c r="BQ248" s="59">
        <v>248.1</v>
      </c>
      <c r="BR248" s="80" t="e">
        <f>IF($CA$2="ja",IF(#REF!="Visueel",#REF!,"data"),#REF!)</f>
        <v>#REF!</v>
      </c>
      <c r="BS248" s="59" t="e">
        <f>#REF!</f>
        <v>#REF!</v>
      </c>
      <c r="BT248" s="56">
        <f t="shared" si="337"/>
        <v>124.2</v>
      </c>
      <c r="BU248" s="57" t="e">
        <f t="shared" si="279"/>
        <v>#REF!</v>
      </c>
      <c r="BV248" s="56">
        <f>COUNTIF(BU248:BU998,BU248)</f>
        <v>751</v>
      </c>
      <c r="BW248" s="57" t="e">
        <f t="shared" si="382"/>
        <v>#REF!</v>
      </c>
      <c r="BX248" s="57" t="e">
        <f t="shared" si="280"/>
        <v>#REF!</v>
      </c>
    </row>
    <row r="249" spans="1:76" x14ac:dyDescent="0.2">
      <c r="A249" s="75" t="s">
        <v>71</v>
      </c>
      <c r="B249" s="76" t="str">
        <f t="shared" si="338"/>
        <v>Handhaving milieuzone</v>
      </c>
      <c r="C249" s="74" t="str">
        <f t="shared" si="339"/>
        <v>Handhaving milieuzone</v>
      </c>
      <c r="D249" s="74" t="str">
        <f t="shared" si="340"/>
        <v/>
      </c>
      <c r="E249" s="74" t="str">
        <f t="shared" si="381"/>
        <v>Handhaving milieuzone</v>
      </c>
      <c r="F249" s="74" t="str">
        <f t="shared" si="383"/>
        <v/>
      </c>
      <c r="G249" s="74" t="str">
        <f t="shared" si="333"/>
        <v/>
      </c>
      <c r="H249" s="62" t="str">
        <f t="shared" si="334"/>
        <v>00321</v>
      </c>
      <c r="I249" s="62" t="str">
        <f t="shared" si="384"/>
        <v/>
      </c>
      <c r="J249" s="62"/>
      <c r="K249" s="64" t="str">
        <f t="shared" si="284"/>
        <v>00322</v>
      </c>
      <c r="L249" s="64" t="str">
        <f t="shared" si="385"/>
        <v/>
      </c>
      <c r="M249" s="64" t="str">
        <f t="shared" si="344"/>
        <v/>
      </c>
      <c r="N249" s="62" t="str">
        <f t="shared" si="286"/>
        <v>00323</v>
      </c>
      <c r="O249" s="62" t="str">
        <f t="shared" si="386"/>
        <v/>
      </c>
      <c r="P249" s="62" t="str">
        <f t="shared" si="346"/>
        <v/>
      </c>
      <c r="Q249" s="64" t="str">
        <f t="shared" si="288"/>
        <v>00324</v>
      </c>
      <c r="R249" s="64" t="str">
        <f t="shared" si="387"/>
        <v/>
      </c>
      <c r="S249" s="64" t="str">
        <f t="shared" si="348"/>
        <v/>
      </c>
      <c r="T249" s="62" t="str">
        <f t="shared" si="290"/>
        <v>00325</v>
      </c>
      <c r="U249" s="62" t="str">
        <f t="shared" si="388"/>
        <v/>
      </c>
      <c r="V249" s="62" t="str">
        <f t="shared" si="350"/>
        <v/>
      </c>
      <c r="W249" s="64" t="str">
        <f t="shared" si="293"/>
        <v>00326</v>
      </c>
      <c r="X249" s="64" t="str">
        <f t="shared" si="389"/>
        <v/>
      </c>
      <c r="Y249" s="64" t="str">
        <f t="shared" si="352"/>
        <v/>
      </c>
      <c r="Z249" s="62" t="str">
        <f t="shared" si="295"/>
        <v>00327</v>
      </c>
      <c r="AA249" s="62" t="str">
        <f t="shared" si="390"/>
        <v/>
      </c>
      <c r="AB249" s="62" t="str">
        <f t="shared" si="354"/>
        <v/>
      </c>
      <c r="AC249" s="64" t="str">
        <f t="shared" si="298"/>
        <v>00328</v>
      </c>
      <c r="AD249" s="64" t="str">
        <f t="shared" si="391"/>
        <v/>
      </c>
      <c r="AE249" s="64" t="str">
        <f t="shared" si="356"/>
        <v/>
      </c>
      <c r="AF249" s="62" t="str">
        <f t="shared" si="300"/>
        <v>00329</v>
      </c>
      <c r="AG249" s="62" t="str">
        <f t="shared" si="392"/>
        <v/>
      </c>
      <c r="AH249" s="62" t="str">
        <f t="shared" si="358"/>
        <v/>
      </c>
      <c r="AI249" s="64" t="str">
        <f t="shared" si="303"/>
        <v>003210</v>
      </c>
      <c r="AJ249" s="64" t="str">
        <f t="shared" si="393"/>
        <v/>
      </c>
      <c r="AK249" s="64" t="str">
        <f t="shared" si="360"/>
        <v/>
      </c>
      <c r="AL249" s="62" t="str">
        <f t="shared" si="305"/>
        <v>003211</v>
      </c>
      <c r="AM249" s="62" t="str">
        <f t="shared" si="394"/>
        <v/>
      </c>
      <c r="AN249" s="62" t="str">
        <f t="shared" si="362"/>
        <v/>
      </c>
      <c r="AO249" s="64" t="str">
        <f t="shared" si="308"/>
        <v>003212</v>
      </c>
      <c r="AP249" s="64" t="str">
        <f t="shared" si="395"/>
        <v/>
      </c>
      <c r="AQ249" s="64" t="str">
        <f t="shared" si="364"/>
        <v/>
      </c>
      <c r="AR249" s="62" t="str">
        <f t="shared" si="310"/>
        <v>003213</v>
      </c>
      <c r="AS249" s="62" t="str">
        <f t="shared" si="396"/>
        <v/>
      </c>
      <c r="AT249" s="62" t="str">
        <f t="shared" si="366"/>
        <v/>
      </c>
      <c r="AU249" s="64" t="str">
        <f t="shared" si="313"/>
        <v>003214</v>
      </c>
      <c r="AV249" s="64" t="str">
        <f t="shared" si="397"/>
        <v/>
      </c>
      <c r="AW249" s="64" t="str">
        <f t="shared" si="368"/>
        <v/>
      </c>
      <c r="AX249" s="62" t="str">
        <f t="shared" si="315"/>
        <v>003215</v>
      </c>
      <c r="AY249" s="62" t="str">
        <f t="shared" si="398"/>
        <v/>
      </c>
      <c r="AZ249" s="62" t="str">
        <f t="shared" si="370"/>
        <v/>
      </c>
      <c r="BA249" s="64" t="str">
        <f t="shared" si="318"/>
        <v>003216</v>
      </c>
      <c r="BB249" s="64" t="str">
        <f t="shared" si="399"/>
        <v/>
      </c>
      <c r="BC249" s="64" t="str">
        <f t="shared" si="372"/>
        <v/>
      </c>
      <c r="BD249" s="62" t="str">
        <f t="shared" si="320"/>
        <v>003217</v>
      </c>
      <c r="BE249" s="62" t="str">
        <f t="shared" si="400"/>
        <v/>
      </c>
      <c r="BF249" s="62" t="str">
        <f t="shared" si="374"/>
        <v/>
      </c>
      <c r="BG249" s="64" t="str">
        <f t="shared" si="323"/>
        <v>003218</v>
      </c>
      <c r="BH249" s="64" t="str">
        <f t="shared" si="401"/>
        <v/>
      </c>
      <c r="BI249" s="64" t="str">
        <f t="shared" si="376"/>
        <v/>
      </c>
      <c r="BJ249" s="62" t="str">
        <f t="shared" si="325"/>
        <v>003219</v>
      </c>
      <c r="BK249" s="62" t="str">
        <f t="shared" si="402"/>
        <v/>
      </c>
      <c r="BL249" s="62" t="str">
        <f t="shared" si="378"/>
        <v/>
      </c>
      <c r="BM249" s="64" t="str">
        <f t="shared" si="328"/>
        <v>003220</v>
      </c>
      <c r="BN249" s="64" t="str">
        <f t="shared" si="403"/>
        <v/>
      </c>
      <c r="BO249" s="64" t="str">
        <f t="shared" si="380"/>
        <v/>
      </c>
      <c r="BP249" s="69"/>
      <c r="BQ249" s="59">
        <v>249.1</v>
      </c>
      <c r="BR249" s="80" t="e">
        <f>IF($CA$2="ja",IF(#REF!="Visueel",#REF!,"data"),#REF!)</f>
        <v>#REF!</v>
      </c>
      <c r="BS249" s="59" t="e">
        <f>#REF!</f>
        <v>#REF!</v>
      </c>
      <c r="BT249" s="56">
        <f t="shared" si="337"/>
        <v>125.1</v>
      </c>
      <c r="BU249" s="57" t="e">
        <f t="shared" si="279"/>
        <v>#REF!</v>
      </c>
      <c r="BV249" s="56">
        <f>COUNTIF(BU249:BU998,BU249)</f>
        <v>750</v>
      </c>
      <c r="BW249" s="57" t="e">
        <f t="shared" si="382"/>
        <v>#REF!</v>
      </c>
      <c r="BX249" s="57" t="e">
        <f t="shared" si="280"/>
        <v>#REF!</v>
      </c>
    </row>
    <row r="250" spans="1:76" x14ac:dyDescent="0.2">
      <c r="A250" s="75" t="s">
        <v>72</v>
      </c>
      <c r="B250" s="76" t="str">
        <f t="shared" si="338"/>
        <v>Handhaving milieuzone</v>
      </c>
      <c r="C250" s="74" t="str">
        <f t="shared" si="339"/>
        <v>Handhaving milieuzone</v>
      </c>
      <c r="D250" s="74" t="str">
        <f t="shared" si="340"/>
        <v/>
      </c>
      <c r="E250" s="74" t="str">
        <f t="shared" si="381"/>
        <v>Handhaving milieuzone</v>
      </c>
      <c r="F250" s="74" t="str">
        <f t="shared" si="383"/>
        <v/>
      </c>
      <c r="G250" s="74" t="str">
        <f t="shared" si="333"/>
        <v/>
      </c>
      <c r="H250" s="62" t="str">
        <f t="shared" si="334"/>
        <v>00331</v>
      </c>
      <c r="I250" s="62" t="str">
        <f t="shared" si="384"/>
        <v/>
      </c>
      <c r="J250" s="62"/>
      <c r="K250" s="64" t="str">
        <f t="shared" si="284"/>
        <v>00332</v>
      </c>
      <c r="L250" s="64" t="str">
        <f t="shared" si="385"/>
        <v/>
      </c>
      <c r="M250" s="64" t="str">
        <f t="shared" si="344"/>
        <v/>
      </c>
      <c r="N250" s="62" t="str">
        <f t="shared" si="286"/>
        <v>00333</v>
      </c>
      <c r="O250" s="62" t="str">
        <f t="shared" si="386"/>
        <v/>
      </c>
      <c r="P250" s="62" t="str">
        <f t="shared" si="346"/>
        <v/>
      </c>
      <c r="Q250" s="64" t="str">
        <f t="shared" si="288"/>
        <v>00334</v>
      </c>
      <c r="R250" s="64" t="str">
        <f t="shared" si="387"/>
        <v/>
      </c>
      <c r="S250" s="64" t="str">
        <f t="shared" si="348"/>
        <v/>
      </c>
      <c r="T250" s="62" t="str">
        <f t="shared" si="290"/>
        <v>00335</v>
      </c>
      <c r="U250" s="62" t="str">
        <f t="shared" si="388"/>
        <v/>
      </c>
      <c r="V250" s="62" t="str">
        <f t="shared" si="350"/>
        <v/>
      </c>
      <c r="W250" s="64" t="str">
        <f t="shared" si="293"/>
        <v>00336</v>
      </c>
      <c r="X250" s="64" t="str">
        <f t="shared" si="389"/>
        <v/>
      </c>
      <c r="Y250" s="64" t="str">
        <f t="shared" si="352"/>
        <v/>
      </c>
      <c r="Z250" s="62" t="str">
        <f t="shared" si="295"/>
        <v>00337</v>
      </c>
      <c r="AA250" s="62" t="str">
        <f t="shared" si="390"/>
        <v/>
      </c>
      <c r="AB250" s="62" t="str">
        <f t="shared" si="354"/>
        <v/>
      </c>
      <c r="AC250" s="64" t="str">
        <f t="shared" si="298"/>
        <v>00338</v>
      </c>
      <c r="AD250" s="64" t="str">
        <f t="shared" si="391"/>
        <v/>
      </c>
      <c r="AE250" s="64" t="str">
        <f t="shared" si="356"/>
        <v/>
      </c>
      <c r="AF250" s="62" t="str">
        <f t="shared" si="300"/>
        <v>00339</v>
      </c>
      <c r="AG250" s="62" t="str">
        <f t="shared" si="392"/>
        <v/>
      </c>
      <c r="AH250" s="62" t="str">
        <f t="shared" si="358"/>
        <v/>
      </c>
      <c r="AI250" s="64" t="str">
        <f t="shared" si="303"/>
        <v>003310</v>
      </c>
      <c r="AJ250" s="64" t="str">
        <f t="shared" si="393"/>
        <v/>
      </c>
      <c r="AK250" s="64" t="str">
        <f t="shared" si="360"/>
        <v/>
      </c>
      <c r="AL250" s="62" t="str">
        <f t="shared" si="305"/>
        <v>003311</v>
      </c>
      <c r="AM250" s="62" t="str">
        <f t="shared" si="394"/>
        <v/>
      </c>
      <c r="AN250" s="62" t="str">
        <f t="shared" si="362"/>
        <v/>
      </c>
      <c r="AO250" s="64" t="str">
        <f t="shared" si="308"/>
        <v>003312</v>
      </c>
      <c r="AP250" s="64" t="str">
        <f t="shared" si="395"/>
        <v/>
      </c>
      <c r="AQ250" s="64" t="str">
        <f t="shared" si="364"/>
        <v/>
      </c>
      <c r="AR250" s="62" t="str">
        <f t="shared" si="310"/>
        <v>003313</v>
      </c>
      <c r="AS250" s="62" t="str">
        <f t="shared" si="396"/>
        <v/>
      </c>
      <c r="AT250" s="62" t="str">
        <f t="shared" si="366"/>
        <v/>
      </c>
      <c r="AU250" s="64" t="str">
        <f t="shared" si="313"/>
        <v>003314</v>
      </c>
      <c r="AV250" s="64" t="str">
        <f t="shared" si="397"/>
        <v/>
      </c>
      <c r="AW250" s="64" t="str">
        <f t="shared" si="368"/>
        <v/>
      </c>
      <c r="AX250" s="62" t="str">
        <f t="shared" si="315"/>
        <v>003315</v>
      </c>
      <c r="AY250" s="62" t="str">
        <f t="shared" si="398"/>
        <v/>
      </c>
      <c r="AZ250" s="62" t="str">
        <f t="shared" si="370"/>
        <v/>
      </c>
      <c r="BA250" s="64" t="str">
        <f t="shared" si="318"/>
        <v>003316</v>
      </c>
      <c r="BB250" s="64" t="str">
        <f t="shared" si="399"/>
        <v/>
      </c>
      <c r="BC250" s="64" t="str">
        <f t="shared" si="372"/>
        <v/>
      </c>
      <c r="BD250" s="62" t="str">
        <f t="shared" si="320"/>
        <v>003317</v>
      </c>
      <c r="BE250" s="62" t="str">
        <f t="shared" si="400"/>
        <v/>
      </c>
      <c r="BF250" s="62" t="str">
        <f t="shared" si="374"/>
        <v/>
      </c>
      <c r="BG250" s="64" t="str">
        <f t="shared" si="323"/>
        <v>003318</v>
      </c>
      <c r="BH250" s="64" t="str">
        <f t="shared" si="401"/>
        <v/>
      </c>
      <c r="BI250" s="64" t="str">
        <f t="shared" si="376"/>
        <v/>
      </c>
      <c r="BJ250" s="62" t="str">
        <f t="shared" si="325"/>
        <v>003319</v>
      </c>
      <c r="BK250" s="62" t="str">
        <f t="shared" si="402"/>
        <v/>
      </c>
      <c r="BL250" s="62" t="str">
        <f t="shared" si="378"/>
        <v/>
      </c>
      <c r="BM250" s="64" t="str">
        <f t="shared" si="328"/>
        <v>003320</v>
      </c>
      <c r="BN250" s="64" t="str">
        <f t="shared" si="403"/>
        <v/>
      </c>
      <c r="BO250" s="64" t="str">
        <f t="shared" si="380"/>
        <v/>
      </c>
      <c r="BP250" s="69"/>
      <c r="BQ250" s="59">
        <v>250.1</v>
      </c>
      <c r="BR250" s="80" t="e">
        <f>IF($CA$2="ja",IF(#REF!="Visueel",#REF!,"data"),#REF!)</f>
        <v>#REF!</v>
      </c>
      <c r="BS250" s="59" t="e">
        <f>#REF!</f>
        <v>#REF!</v>
      </c>
      <c r="BT250" s="56">
        <f t="shared" si="337"/>
        <v>125.2</v>
      </c>
      <c r="BU250" s="57" t="e">
        <f t="shared" si="279"/>
        <v>#REF!</v>
      </c>
      <c r="BV250" s="56">
        <f>COUNTIF(BU250:BU998,BU250)</f>
        <v>749</v>
      </c>
      <c r="BW250" s="57" t="e">
        <f t="shared" si="382"/>
        <v>#REF!</v>
      </c>
      <c r="BX250" s="57" t="e">
        <f t="shared" si="280"/>
        <v>#REF!</v>
      </c>
    </row>
    <row r="251" spans="1:76" x14ac:dyDescent="0.2">
      <c r="A251" s="75" t="s">
        <v>73</v>
      </c>
      <c r="B251" s="76" t="str">
        <f t="shared" si="338"/>
        <v>Handhaving milieuzone</v>
      </c>
      <c r="C251" s="74" t="str">
        <f t="shared" si="339"/>
        <v>Handhaving milieuzone</v>
      </c>
      <c r="D251" s="74" t="str">
        <f t="shared" si="340"/>
        <v/>
      </c>
      <c r="E251" s="74" t="str">
        <f t="shared" si="381"/>
        <v>Handhaving milieuzone</v>
      </c>
      <c r="F251" s="74" t="str">
        <f t="shared" si="383"/>
        <v/>
      </c>
      <c r="G251" s="74" t="str">
        <f t="shared" si="333"/>
        <v/>
      </c>
      <c r="H251" s="62" t="str">
        <f t="shared" si="334"/>
        <v>00341</v>
      </c>
      <c r="I251" s="62" t="str">
        <f t="shared" si="384"/>
        <v/>
      </c>
      <c r="J251" s="62"/>
      <c r="K251" s="64" t="str">
        <f t="shared" si="284"/>
        <v>00342</v>
      </c>
      <c r="L251" s="64" t="str">
        <f t="shared" si="385"/>
        <v/>
      </c>
      <c r="M251" s="64" t="str">
        <f t="shared" si="344"/>
        <v/>
      </c>
      <c r="N251" s="62" t="str">
        <f t="shared" si="286"/>
        <v>00343</v>
      </c>
      <c r="O251" s="62" t="str">
        <f t="shared" si="386"/>
        <v/>
      </c>
      <c r="P251" s="62" t="str">
        <f t="shared" si="346"/>
        <v/>
      </c>
      <c r="Q251" s="64" t="str">
        <f t="shared" si="288"/>
        <v>00344</v>
      </c>
      <c r="R251" s="64" t="str">
        <f t="shared" si="387"/>
        <v/>
      </c>
      <c r="S251" s="64" t="str">
        <f t="shared" si="348"/>
        <v/>
      </c>
      <c r="T251" s="62" t="str">
        <f t="shared" si="290"/>
        <v>00345</v>
      </c>
      <c r="U251" s="62" t="str">
        <f t="shared" si="388"/>
        <v/>
      </c>
      <c r="V251" s="62" t="str">
        <f t="shared" si="350"/>
        <v/>
      </c>
      <c r="W251" s="64" t="str">
        <f t="shared" si="293"/>
        <v>00346</v>
      </c>
      <c r="X251" s="64" t="str">
        <f t="shared" si="389"/>
        <v/>
      </c>
      <c r="Y251" s="64" t="str">
        <f t="shared" si="352"/>
        <v/>
      </c>
      <c r="Z251" s="62" t="str">
        <f t="shared" si="295"/>
        <v>00347</v>
      </c>
      <c r="AA251" s="62" t="str">
        <f t="shared" si="390"/>
        <v/>
      </c>
      <c r="AB251" s="62" t="str">
        <f t="shared" si="354"/>
        <v/>
      </c>
      <c r="AC251" s="64" t="str">
        <f t="shared" si="298"/>
        <v>00348</v>
      </c>
      <c r="AD251" s="64" t="str">
        <f t="shared" si="391"/>
        <v/>
      </c>
      <c r="AE251" s="64" t="str">
        <f t="shared" si="356"/>
        <v/>
      </c>
      <c r="AF251" s="62" t="str">
        <f t="shared" si="300"/>
        <v>00349</v>
      </c>
      <c r="AG251" s="62" t="str">
        <f t="shared" si="392"/>
        <v/>
      </c>
      <c r="AH251" s="62" t="str">
        <f t="shared" si="358"/>
        <v/>
      </c>
      <c r="AI251" s="64" t="str">
        <f t="shared" si="303"/>
        <v>003410</v>
      </c>
      <c r="AJ251" s="64" t="str">
        <f t="shared" si="393"/>
        <v/>
      </c>
      <c r="AK251" s="64" t="str">
        <f t="shared" si="360"/>
        <v/>
      </c>
      <c r="AL251" s="62" t="str">
        <f t="shared" si="305"/>
        <v>003411</v>
      </c>
      <c r="AM251" s="62" t="str">
        <f t="shared" si="394"/>
        <v/>
      </c>
      <c r="AN251" s="62" t="str">
        <f t="shared" si="362"/>
        <v/>
      </c>
      <c r="AO251" s="64" t="str">
        <f t="shared" si="308"/>
        <v>003412</v>
      </c>
      <c r="AP251" s="64" t="str">
        <f t="shared" si="395"/>
        <v/>
      </c>
      <c r="AQ251" s="64" t="str">
        <f t="shared" si="364"/>
        <v/>
      </c>
      <c r="AR251" s="62" t="str">
        <f t="shared" si="310"/>
        <v>003413</v>
      </c>
      <c r="AS251" s="62" t="str">
        <f t="shared" si="396"/>
        <v/>
      </c>
      <c r="AT251" s="62" t="str">
        <f t="shared" si="366"/>
        <v/>
      </c>
      <c r="AU251" s="64" t="str">
        <f t="shared" si="313"/>
        <v>003414</v>
      </c>
      <c r="AV251" s="64" t="str">
        <f t="shared" si="397"/>
        <v/>
      </c>
      <c r="AW251" s="64" t="str">
        <f t="shared" si="368"/>
        <v/>
      </c>
      <c r="AX251" s="62" t="str">
        <f t="shared" si="315"/>
        <v>003415</v>
      </c>
      <c r="AY251" s="62" t="str">
        <f t="shared" si="398"/>
        <v/>
      </c>
      <c r="AZ251" s="62" t="str">
        <f t="shared" si="370"/>
        <v/>
      </c>
      <c r="BA251" s="64" t="str">
        <f t="shared" si="318"/>
        <v>003416</v>
      </c>
      <c r="BB251" s="64" t="str">
        <f t="shared" si="399"/>
        <v/>
      </c>
      <c r="BC251" s="64" t="str">
        <f t="shared" si="372"/>
        <v/>
      </c>
      <c r="BD251" s="62" t="str">
        <f t="shared" si="320"/>
        <v>003417</v>
      </c>
      <c r="BE251" s="62" t="str">
        <f t="shared" si="400"/>
        <v/>
      </c>
      <c r="BF251" s="62" t="str">
        <f t="shared" si="374"/>
        <v/>
      </c>
      <c r="BG251" s="64" t="str">
        <f t="shared" si="323"/>
        <v>003418</v>
      </c>
      <c r="BH251" s="64" t="str">
        <f t="shared" si="401"/>
        <v/>
      </c>
      <c r="BI251" s="64" t="str">
        <f t="shared" si="376"/>
        <v/>
      </c>
      <c r="BJ251" s="62" t="str">
        <f t="shared" si="325"/>
        <v>003419</v>
      </c>
      <c r="BK251" s="62" t="str">
        <f t="shared" si="402"/>
        <v/>
      </c>
      <c r="BL251" s="62" t="str">
        <f t="shared" si="378"/>
        <v/>
      </c>
      <c r="BM251" s="64" t="str">
        <f t="shared" si="328"/>
        <v>003420</v>
      </c>
      <c r="BN251" s="64" t="str">
        <f t="shared" si="403"/>
        <v/>
      </c>
      <c r="BO251" s="64" t="str">
        <f t="shared" si="380"/>
        <v/>
      </c>
      <c r="BP251" s="69"/>
      <c r="BQ251" s="59">
        <v>251.1</v>
      </c>
      <c r="BR251" s="80" t="e">
        <f>IF($CA$2="ja",IF(#REF!="Visueel",#REF!,"data"),#REF!)</f>
        <v>#REF!</v>
      </c>
      <c r="BS251" s="59" t="e">
        <f>#REF!</f>
        <v>#REF!</v>
      </c>
      <c r="BT251" s="56">
        <f t="shared" si="337"/>
        <v>126.1</v>
      </c>
      <c r="BU251" s="57" t="e">
        <f t="shared" si="279"/>
        <v>#REF!</v>
      </c>
      <c r="BV251" s="56">
        <f>COUNTIF(BU251:BU998,BU251)</f>
        <v>748</v>
      </c>
      <c r="BW251" s="57" t="e">
        <f t="shared" si="382"/>
        <v>#REF!</v>
      </c>
      <c r="BX251" s="57" t="e">
        <f t="shared" si="280"/>
        <v>#REF!</v>
      </c>
    </row>
    <row r="252" spans="1:76" x14ac:dyDescent="0.2">
      <c r="A252" s="75" t="s">
        <v>74</v>
      </c>
      <c r="B252" s="76" t="str">
        <f t="shared" si="338"/>
        <v>Handhaving milieuzone</v>
      </c>
      <c r="C252" s="74" t="str">
        <f t="shared" si="339"/>
        <v>Handhaving milieuzone</v>
      </c>
      <c r="D252" s="74" t="str">
        <f t="shared" si="340"/>
        <v/>
      </c>
      <c r="E252" s="74" t="str">
        <f t="shared" si="381"/>
        <v>Handhaving milieuzone</v>
      </c>
      <c r="F252" s="74" t="str">
        <f t="shared" si="383"/>
        <v/>
      </c>
      <c r="G252" s="74" t="str">
        <f t="shared" si="333"/>
        <v/>
      </c>
      <c r="H252" s="62" t="str">
        <f t="shared" si="334"/>
        <v>00351</v>
      </c>
      <c r="I252" s="62" t="str">
        <f t="shared" si="384"/>
        <v/>
      </c>
      <c r="J252" s="62"/>
      <c r="K252" s="64" t="str">
        <f t="shared" si="284"/>
        <v>00352</v>
      </c>
      <c r="L252" s="64" t="str">
        <f t="shared" si="385"/>
        <v/>
      </c>
      <c r="M252" s="64" t="str">
        <f t="shared" si="344"/>
        <v/>
      </c>
      <c r="N252" s="62" t="str">
        <f t="shared" si="286"/>
        <v>00353</v>
      </c>
      <c r="O252" s="62" t="str">
        <f t="shared" si="386"/>
        <v/>
      </c>
      <c r="P252" s="62" t="str">
        <f t="shared" si="346"/>
        <v/>
      </c>
      <c r="Q252" s="64" t="str">
        <f t="shared" si="288"/>
        <v>00354</v>
      </c>
      <c r="R252" s="64" t="str">
        <f t="shared" si="387"/>
        <v/>
      </c>
      <c r="S252" s="64" t="str">
        <f t="shared" si="348"/>
        <v/>
      </c>
      <c r="T252" s="62" t="str">
        <f t="shared" si="290"/>
        <v>00355</v>
      </c>
      <c r="U252" s="62" t="str">
        <f t="shared" si="388"/>
        <v/>
      </c>
      <c r="V252" s="62" t="str">
        <f t="shared" si="350"/>
        <v/>
      </c>
      <c r="W252" s="64" t="str">
        <f t="shared" si="293"/>
        <v>00356</v>
      </c>
      <c r="X252" s="64" t="str">
        <f t="shared" si="389"/>
        <v/>
      </c>
      <c r="Y252" s="64" t="str">
        <f t="shared" si="352"/>
        <v/>
      </c>
      <c r="Z252" s="62" t="str">
        <f t="shared" si="295"/>
        <v>00357</v>
      </c>
      <c r="AA252" s="62" t="str">
        <f t="shared" si="390"/>
        <v/>
      </c>
      <c r="AB252" s="62" t="str">
        <f t="shared" si="354"/>
        <v/>
      </c>
      <c r="AC252" s="64" t="str">
        <f t="shared" si="298"/>
        <v>00358</v>
      </c>
      <c r="AD252" s="64" t="str">
        <f t="shared" si="391"/>
        <v/>
      </c>
      <c r="AE252" s="64" t="str">
        <f t="shared" si="356"/>
        <v/>
      </c>
      <c r="AF252" s="62" t="str">
        <f t="shared" si="300"/>
        <v>00359</v>
      </c>
      <c r="AG252" s="62" t="str">
        <f t="shared" si="392"/>
        <v/>
      </c>
      <c r="AH252" s="62" t="str">
        <f t="shared" si="358"/>
        <v/>
      </c>
      <c r="AI252" s="64" t="str">
        <f t="shared" si="303"/>
        <v>003510</v>
      </c>
      <c r="AJ252" s="64" t="str">
        <f t="shared" si="393"/>
        <v/>
      </c>
      <c r="AK252" s="64" t="str">
        <f t="shared" si="360"/>
        <v/>
      </c>
      <c r="AL252" s="62" t="str">
        <f t="shared" si="305"/>
        <v>003511</v>
      </c>
      <c r="AM252" s="62" t="str">
        <f t="shared" si="394"/>
        <v/>
      </c>
      <c r="AN252" s="62" t="str">
        <f t="shared" si="362"/>
        <v/>
      </c>
      <c r="AO252" s="64" t="str">
        <f t="shared" si="308"/>
        <v>003512</v>
      </c>
      <c r="AP252" s="64" t="str">
        <f t="shared" si="395"/>
        <v/>
      </c>
      <c r="AQ252" s="64" t="str">
        <f t="shared" si="364"/>
        <v/>
      </c>
      <c r="AR252" s="62" t="str">
        <f t="shared" si="310"/>
        <v>003513</v>
      </c>
      <c r="AS252" s="62" t="str">
        <f t="shared" si="396"/>
        <v/>
      </c>
      <c r="AT252" s="62" t="str">
        <f t="shared" si="366"/>
        <v/>
      </c>
      <c r="AU252" s="64" t="str">
        <f t="shared" si="313"/>
        <v>003514</v>
      </c>
      <c r="AV252" s="64" t="str">
        <f t="shared" si="397"/>
        <v/>
      </c>
      <c r="AW252" s="64" t="str">
        <f t="shared" si="368"/>
        <v/>
      </c>
      <c r="AX252" s="62" t="str">
        <f t="shared" si="315"/>
        <v>003515</v>
      </c>
      <c r="AY252" s="62" t="str">
        <f t="shared" si="398"/>
        <v/>
      </c>
      <c r="AZ252" s="62" t="str">
        <f t="shared" si="370"/>
        <v/>
      </c>
      <c r="BA252" s="64" t="str">
        <f t="shared" si="318"/>
        <v>003516</v>
      </c>
      <c r="BB252" s="64" t="str">
        <f t="shared" si="399"/>
        <v/>
      </c>
      <c r="BC252" s="64" t="str">
        <f t="shared" si="372"/>
        <v/>
      </c>
      <c r="BD252" s="62" t="str">
        <f t="shared" si="320"/>
        <v>003517</v>
      </c>
      <c r="BE252" s="62" t="str">
        <f t="shared" si="400"/>
        <v/>
      </c>
      <c r="BF252" s="62" t="str">
        <f t="shared" si="374"/>
        <v/>
      </c>
      <c r="BG252" s="64" t="str">
        <f t="shared" si="323"/>
        <v>003518</v>
      </c>
      <c r="BH252" s="64" t="str">
        <f t="shared" si="401"/>
        <v/>
      </c>
      <c r="BI252" s="64" t="str">
        <f t="shared" si="376"/>
        <v/>
      </c>
      <c r="BJ252" s="62" t="str">
        <f t="shared" si="325"/>
        <v>003519</v>
      </c>
      <c r="BK252" s="62" t="str">
        <f t="shared" si="402"/>
        <v/>
      </c>
      <c r="BL252" s="62" t="str">
        <f t="shared" si="378"/>
        <v/>
      </c>
      <c r="BM252" s="64" t="str">
        <f t="shared" si="328"/>
        <v>003520</v>
      </c>
      <c r="BN252" s="64" t="str">
        <f t="shared" si="403"/>
        <v/>
      </c>
      <c r="BO252" s="64" t="str">
        <f t="shared" si="380"/>
        <v/>
      </c>
      <c r="BP252" s="69"/>
      <c r="BQ252" s="59">
        <v>252.1</v>
      </c>
      <c r="BR252" s="80" t="e">
        <f>IF($CA$2="ja",IF(#REF!="Visueel",#REF!,"data"),#REF!)</f>
        <v>#REF!</v>
      </c>
      <c r="BS252" s="59" t="e">
        <f>#REF!</f>
        <v>#REF!</v>
      </c>
      <c r="BT252" s="56">
        <f t="shared" si="337"/>
        <v>126.2</v>
      </c>
      <c r="BU252" s="57" t="e">
        <f t="shared" si="279"/>
        <v>#REF!</v>
      </c>
      <c r="BV252" s="56">
        <f>COUNTIF(BU252:BU998,BU252)</f>
        <v>747</v>
      </c>
      <c r="BW252" s="57" t="e">
        <f t="shared" si="382"/>
        <v>#REF!</v>
      </c>
      <c r="BX252" s="57" t="e">
        <f t="shared" si="280"/>
        <v>#REF!</v>
      </c>
    </row>
    <row r="253" spans="1:76" x14ac:dyDescent="0.2">
      <c r="A253" s="75" t="s">
        <v>75</v>
      </c>
      <c r="B253" s="76" t="str">
        <f t="shared" si="338"/>
        <v>Handhaving milieuzone</v>
      </c>
      <c r="C253" s="74" t="str">
        <f t="shared" si="339"/>
        <v>Handhaving milieuzone</v>
      </c>
      <c r="D253" s="74" t="str">
        <f t="shared" si="340"/>
        <v/>
      </c>
      <c r="E253" s="74" t="str">
        <f t="shared" si="381"/>
        <v>Handhaving milieuzone</v>
      </c>
      <c r="F253" s="74" t="str">
        <f t="shared" si="383"/>
        <v/>
      </c>
      <c r="G253" s="74" t="str">
        <f t="shared" si="333"/>
        <v/>
      </c>
      <c r="H253" s="62" t="str">
        <f t="shared" si="334"/>
        <v>00361</v>
      </c>
      <c r="I253" s="62" t="str">
        <f t="shared" si="384"/>
        <v/>
      </c>
      <c r="J253" s="62"/>
      <c r="K253" s="64" t="str">
        <f t="shared" si="284"/>
        <v>00362</v>
      </c>
      <c r="L253" s="64" t="str">
        <f t="shared" si="385"/>
        <v/>
      </c>
      <c r="M253" s="64" t="str">
        <f t="shared" si="344"/>
        <v/>
      </c>
      <c r="N253" s="62" t="str">
        <f t="shared" si="286"/>
        <v>00363</v>
      </c>
      <c r="O253" s="62" t="str">
        <f t="shared" si="386"/>
        <v/>
      </c>
      <c r="P253" s="62" t="str">
        <f t="shared" si="346"/>
        <v/>
      </c>
      <c r="Q253" s="64" t="str">
        <f t="shared" si="288"/>
        <v>00364</v>
      </c>
      <c r="R253" s="64" t="str">
        <f t="shared" si="387"/>
        <v/>
      </c>
      <c r="S253" s="64" t="str">
        <f t="shared" si="348"/>
        <v/>
      </c>
      <c r="T253" s="62" t="str">
        <f t="shared" si="290"/>
        <v>00365</v>
      </c>
      <c r="U253" s="62" t="str">
        <f t="shared" si="388"/>
        <v/>
      </c>
      <c r="V253" s="62" t="str">
        <f t="shared" si="350"/>
        <v/>
      </c>
      <c r="W253" s="64" t="str">
        <f t="shared" si="293"/>
        <v>00366</v>
      </c>
      <c r="X253" s="64" t="str">
        <f t="shared" si="389"/>
        <v/>
      </c>
      <c r="Y253" s="64" t="str">
        <f t="shared" si="352"/>
        <v/>
      </c>
      <c r="Z253" s="62" t="str">
        <f t="shared" si="295"/>
        <v>00367</v>
      </c>
      <c r="AA253" s="62" t="str">
        <f t="shared" si="390"/>
        <v/>
      </c>
      <c r="AB253" s="62" t="str">
        <f t="shared" si="354"/>
        <v/>
      </c>
      <c r="AC253" s="64" t="str">
        <f t="shared" si="298"/>
        <v>00368</v>
      </c>
      <c r="AD253" s="64" t="str">
        <f t="shared" si="391"/>
        <v/>
      </c>
      <c r="AE253" s="64" t="str">
        <f t="shared" si="356"/>
        <v/>
      </c>
      <c r="AF253" s="62" t="str">
        <f t="shared" si="300"/>
        <v>00369</v>
      </c>
      <c r="AG253" s="62" t="str">
        <f t="shared" si="392"/>
        <v/>
      </c>
      <c r="AH253" s="62" t="str">
        <f t="shared" si="358"/>
        <v/>
      </c>
      <c r="AI253" s="64" t="str">
        <f t="shared" si="303"/>
        <v>003610</v>
      </c>
      <c r="AJ253" s="64" t="str">
        <f t="shared" si="393"/>
        <v/>
      </c>
      <c r="AK253" s="64" t="str">
        <f t="shared" si="360"/>
        <v/>
      </c>
      <c r="AL253" s="62" t="str">
        <f t="shared" si="305"/>
        <v>003611</v>
      </c>
      <c r="AM253" s="62" t="str">
        <f t="shared" si="394"/>
        <v/>
      </c>
      <c r="AN253" s="62" t="str">
        <f t="shared" si="362"/>
        <v/>
      </c>
      <c r="AO253" s="64" t="str">
        <f t="shared" si="308"/>
        <v>003612</v>
      </c>
      <c r="AP253" s="64" t="str">
        <f t="shared" si="395"/>
        <v/>
      </c>
      <c r="AQ253" s="64" t="str">
        <f t="shared" si="364"/>
        <v/>
      </c>
      <c r="AR253" s="62" t="str">
        <f t="shared" si="310"/>
        <v>003613</v>
      </c>
      <c r="AS253" s="62" t="str">
        <f t="shared" si="396"/>
        <v/>
      </c>
      <c r="AT253" s="62" t="str">
        <f t="shared" si="366"/>
        <v/>
      </c>
      <c r="AU253" s="64" t="str">
        <f t="shared" si="313"/>
        <v>003614</v>
      </c>
      <c r="AV253" s="64" t="str">
        <f t="shared" si="397"/>
        <v/>
      </c>
      <c r="AW253" s="64" t="str">
        <f t="shared" si="368"/>
        <v/>
      </c>
      <c r="AX253" s="62" t="str">
        <f t="shared" si="315"/>
        <v>003615</v>
      </c>
      <c r="AY253" s="62" t="str">
        <f t="shared" si="398"/>
        <v/>
      </c>
      <c r="AZ253" s="62" t="str">
        <f t="shared" si="370"/>
        <v/>
      </c>
      <c r="BA253" s="64" t="str">
        <f t="shared" si="318"/>
        <v>003616</v>
      </c>
      <c r="BB253" s="64" t="str">
        <f t="shared" si="399"/>
        <v/>
      </c>
      <c r="BC253" s="64" t="str">
        <f t="shared" si="372"/>
        <v/>
      </c>
      <c r="BD253" s="62" t="str">
        <f t="shared" si="320"/>
        <v>003617</v>
      </c>
      <c r="BE253" s="62" t="str">
        <f t="shared" si="400"/>
        <v/>
      </c>
      <c r="BF253" s="62" t="str">
        <f t="shared" si="374"/>
        <v/>
      </c>
      <c r="BG253" s="64" t="str">
        <f t="shared" si="323"/>
        <v>003618</v>
      </c>
      <c r="BH253" s="64" t="str">
        <f t="shared" si="401"/>
        <v/>
      </c>
      <c r="BI253" s="64" t="str">
        <f t="shared" si="376"/>
        <v/>
      </c>
      <c r="BJ253" s="62" t="str">
        <f t="shared" si="325"/>
        <v>003619</v>
      </c>
      <c r="BK253" s="62" t="str">
        <f t="shared" si="402"/>
        <v/>
      </c>
      <c r="BL253" s="62" t="str">
        <f t="shared" si="378"/>
        <v/>
      </c>
      <c r="BM253" s="64" t="str">
        <f t="shared" si="328"/>
        <v>003620</v>
      </c>
      <c r="BN253" s="64" t="str">
        <f t="shared" si="403"/>
        <v/>
      </c>
      <c r="BO253" s="64" t="str">
        <f t="shared" si="380"/>
        <v/>
      </c>
      <c r="BP253" s="69"/>
      <c r="BQ253" s="59">
        <v>253.1</v>
      </c>
      <c r="BR253" s="80" t="e">
        <f>IF($CA$2="ja",IF(#REF!="Visueel",#REF!,"data"),#REF!)</f>
        <v>#REF!</v>
      </c>
      <c r="BS253" s="59" t="e">
        <f>#REF!</f>
        <v>#REF!</v>
      </c>
      <c r="BT253" s="56">
        <f t="shared" si="337"/>
        <v>127.1</v>
      </c>
      <c r="BU253" s="57" t="e">
        <f t="shared" si="279"/>
        <v>#REF!</v>
      </c>
      <c r="BV253" s="56">
        <f>COUNTIF(BU253:BU998,BU253)</f>
        <v>746</v>
      </c>
      <c r="BW253" s="57" t="e">
        <f t="shared" si="382"/>
        <v>#REF!</v>
      </c>
      <c r="BX253" s="57" t="e">
        <f t="shared" si="280"/>
        <v>#REF!</v>
      </c>
    </row>
    <row r="254" spans="1:76" x14ac:dyDescent="0.2">
      <c r="A254" s="75" t="s">
        <v>76</v>
      </c>
      <c r="B254" s="76" t="str">
        <f t="shared" si="338"/>
        <v>Handhaving milieuzone</v>
      </c>
      <c r="C254" s="74" t="str">
        <f t="shared" si="339"/>
        <v>Handhaving milieuzone</v>
      </c>
      <c r="D254" s="74" t="str">
        <f t="shared" si="340"/>
        <v/>
      </c>
      <c r="E254" s="74" t="str">
        <f t="shared" si="381"/>
        <v>Handhaving milieuzone</v>
      </c>
      <c r="F254" s="74" t="str">
        <f t="shared" si="383"/>
        <v/>
      </c>
      <c r="G254" s="74" t="str">
        <f t="shared" si="333"/>
        <v/>
      </c>
      <c r="H254" s="62" t="str">
        <f t="shared" si="334"/>
        <v>00371</v>
      </c>
      <c r="I254" s="62" t="str">
        <f t="shared" si="384"/>
        <v/>
      </c>
      <c r="J254" s="62"/>
      <c r="K254" s="64" t="str">
        <f t="shared" si="284"/>
        <v>00372</v>
      </c>
      <c r="L254" s="64" t="str">
        <f t="shared" si="385"/>
        <v/>
      </c>
      <c r="M254" s="64" t="str">
        <f t="shared" si="344"/>
        <v/>
      </c>
      <c r="N254" s="62" t="str">
        <f t="shared" si="286"/>
        <v>00373</v>
      </c>
      <c r="O254" s="62" t="str">
        <f t="shared" si="386"/>
        <v/>
      </c>
      <c r="P254" s="62" t="str">
        <f t="shared" si="346"/>
        <v/>
      </c>
      <c r="Q254" s="64" t="str">
        <f t="shared" si="288"/>
        <v>00374</v>
      </c>
      <c r="R254" s="64" t="str">
        <f t="shared" si="387"/>
        <v/>
      </c>
      <c r="S254" s="64" t="str">
        <f t="shared" si="348"/>
        <v/>
      </c>
      <c r="T254" s="62" t="str">
        <f t="shared" si="290"/>
        <v>00375</v>
      </c>
      <c r="U254" s="62" t="str">
        <f t="shared" si="388"/>
        <v/>
      </c>
      <c r="V254" s="62" t="str">
        <f t="shared" si="350"/>
        <v/>
      </c>
      <c r="W254" s="64" t="str">
        <f t="shared" si="293"/>
        <v>00376</v>
      </c>
      <c r="X254" s="64" t="str">
        <f t="shared" si="389"/>
        <v/>
      </c>
      <c r="Y254" s="64" t="str">
        <f t="shared" si="352"/>
        <v/>
      </c>
      <c r="Z254" s="62" t="str">
        <f t="shared" si="295"/>
        <v>00377</v>
      </c>
      <c r="AA254" s="62" t="str">
        <f t="shared" si="390"/>
        <v/>
      </c>
      <c r="AB254" s="62" t="str">
        <f t="shared" si="354"/>
        <v/>
      </c>
      <c r="AC254" s="64" t="str">
        <f t="shared" si="298"/>
        <v>00378</v>
      </c>
      <c r="AD254" s="64" t="str">
        <f t="shared" si="391"/>
        <v/>
      </c>
      <c r="AE254" s="64" t="str">
        <f t="shared" si="356"/>
        <v/>
      </c>
      <c r="AF254" s="62" t="str">
        <f t="shared" si="300"/>
        <v>00379</v>
      </c>
      <c r="AG254" s="62" t="str">
        <f t="shared" si="392"/>
        <v/>
      </c>
      <c r="AH254" s="62" t="str">
        <f t="shared" si="358"/>
        <v/>
      </c>
      <c r="AI254" s="64" t="str">
        <f t="shared" si="303"/>
        <v>003710</v>
      </c>
      <c r="AJ254" s="64" t="str">
        <f t="shared" si="393"/>
        <v/>
      </c>
      <c r="AK254" s="64" t="str">
        <f t="shared" si="360"/>
        <v/>
      </c>
      <c r="AL254" s="62" t="str">
        <f t="shared" si="305"/>
        <v>003711</v>
      </c>
      <c r="AM254" s="62" t="str">
        <f t="shared" si="394"/>
        <v/>
      </c>
      <c r="AN254" s="62" t="str">
        <f t="shared" si="362"/>
        <v/>
      </c>
      <c r="AO254" s="64" t="str">
        <f t="shared" si="308"/>
        <v>003712</v>
      </c>
      <c r="AP254" s="64" t="str">
        <f t="shared" si="395"/>
        <v/>
      </c>
      <c r="AQ254" s="64" t="str">
        <f t="shared" si="364"/>
        <v/>
      </c>
      <c r="AR254" s="62" t="str">
        <f t="shared" si="310"/>
        <v>003713</v>
      </c>
      <c r="AS254" s="62" t="str">
        <f t="shared" si="396"/>
        <v/>
      </c>
      <c r="AT254" s="62" t="str">
        <f t="shared" si="366"/>
        <v/>
      </c>
      <c r="AU254" s="64" t="str">
        <f t="shared" si="313"/>
        <v>003714</v>
      </c>
      <c r="AV254" s="64" t="str">
        <f t="shared" si="397"/>
        <v/>
      </c>
      <c r="AW254" s="64" t="str">
        <f t="shared" si="368"/>
        <v/>
      </c>
      <c r="AX254" s="62" t="str">
        <f t="shared" si="315"/>
        <v>003715</v>
      </c>
      <c r="AY254" s="62" t="str">
        <f t="shared" si="398"/>
        <v/>
      </c>
      <c r="AZ254" s="62" t="str">
        <f t="shared" si="370"/>
        <v/>
      </c>
      <c r="BA254" s="64" t="str">
        <f t="shared" si="318"/>
        <v>003716</v>
      </c>
      <c r="BB254" s="64" t="str">
        <f t="shared" si="399"/>
        <v/>
      </c>
      <c r="BC254" s="64" t="str">
        <f t="shared" si="372"/>
        <v/>
      </c>
      <c r="BD254" s="62" t="str">
        <f t="shared" si="320"/>
        <v>003717</v>
      </c>
      <c r="BE254" s="62" t="str">
        <f t="shared" si="400"/>
        <v/>
      </c>
      <c r="BF254" s="62" t="str">
        <f t="shared" si="374"/>
        <v/>
      </c>
      <c r="BG254" s="64" t="str">
        <f t="shared" si="323"/>
        <v>003718</v>
      </c>
      <c r="BH254" s="64" t="str">
        <f t="shared" si="401"/>
        <v/>
      </c>
      <c r="BI254" s="64" t="str">
        <f t="shared" si="376"/>
        <v/>
      </c>
      <c r="BJ254" s="62" t="str">
        <f t="shared" si="325"/>
        <v>003719</v>
      </c>
      <c r="BK254" s="62" t="str">
        <f t="shared" si="402"/>
        <v/>
      </c>
      <c r="BL254" s="62" t="str">
        <f t="shared" si="378"/>
        <v/>
      </c>
      <c r="BM254" s="64" t="str">
        <f t="shared" si="328"/>
        <v>003720</v>
      </c>
      <c r="BN254" s="64" t="str">
        <f t="shared" si="403"/>
        <v/>
      </c>
      <c r="BO254" s="64" t="str">
        <f t="shared" si="380"/>
        <v/>
      </c>
      <c r="BP254" s="69"/>
      <c r="BQ254" s="59">
        <v>254.1</v>
      </c>
      <c r="BR254" s="80" t="e">
        <f>IF($CA$2="ja",IF(#REF!="Visueel",#REF!,"data"),#REF!)</f>
        <v>#REF!</v>
      </c>
      <c r="BS254" s="59" t="e">
        <f>#REF!</f>
        <v>#REF!</v>
      </c>
      <c r="BT254" s="56">
        <f t="shared" si="337"/>
        <v>127.2</v>
      </c>
      <c r="BU254" s="57" t="e">
        <f t="shared" si="279"/>
        <v>#REF!</v>
      </c>
      <c r="BV254" s="56">
        <f>COUNTIF(BU254:BU998,BU254)</f>
        <v>745</v>
      </c>
      <c r="BW254" s="57" t="e">
        <f t="shared" si="382"/>
        <v>#REF!</v>
      </c>
      <c r="BX254" s="57" t="e">
        <f t="shared" si="280"/>
        <v>#REF!</v>
      </c>
    </row>
    <row r="255" spans="1:76" x14ac:dyDescent="0.2">
      <c r="A255" s="75" t="s">
        <v>77</v>
      </c>
      <c r="B255" s="76" t="str">
        <f t="shared" si="338"/>
        <v>Handhaving milieuzone</v>
      </c>
      <c r="C255" s="74" t="str">
        <f t="shared" si="339"/>
        <v>Handhaving milieuzone</v>
      </c>
      <c r="D255" s="74" t="str">
        <f t="shared" si="340"/>
        <v/>
      </c>
      <c r="E255" s="74" t="str">
        <f t="shared" si="381"/>
        <v>Handhaving milieuzone</v>
      </c>
      <c r="F255" s="74" t="str">
        <f t="shared" si="383"/>
        <v/>
      </c>
      <c r="G255" s="74" t="str">
        <f t="shared" si="333"/>
        <v/>
      </c>
      <c r="H255" s="62" t="str">
        <f t="shared" si="334"/>
        <v>00381</v>
      </c>
      <c r="I255" s="62" t="str">
        <f t="shared" si="384"/>
        <v/>
      </c>
      <c r="J255" s="62"/>
      <c r="K255" s="64" t="str">
        <f t="shared" si="284"/>
        <v>00382</v>
      </c>
      <c r="L255" s="64" t="str">
        <f t="shared" si="385"/>
        <v/>
      </c>
      <c r="M255" s="64" t="str">
        <f t="shared" si="344"/>
        <v/>
      </c>
      <c r="N255" s="62" t="str">
        <f t="shared" si="286"/>
        <v>00383</v>
      </c>
      <c r="O255" s="62" t="str">
        <f t="shared" si="386"/>
        <v/>
      </c>
      <c r="P255" s="62" t="str">
        <f t="shared" si="346"/>
        <v/>
      </c>
      <c r="Q255" s="64" t="str">
        <f t="shared" si="288"/>
        <v>00384</v>
      </c>
      <c r="R255" s="64" t="str">
        <f t="shared" si="387"/>
        <v/>
      </c>
      <c r="S255" s="64" t="str">
        <f t="shared" si="348"/>
        <v/>
      </c>
      <c r="T255" s="62" t="str">
        <f t="shared" si="290"/>
        <v>00385</v>
      </c>
      <c r="U255" s="62" t="str">
        <f t="shared" si="388"/>
        <v/>
      </c>
      <c r="V255" s="62" t="str">
        <f t="shared" si="350"/>
        <v/>
      </c>
      <c r="W255" s="64" t="str">
        <f t="shared" si="293"/>
        <v>00386</v>
      </c>
      <c r="X255" s="64" t="str">
        <f t="shared" si="389"/>
        <v/>
      </c>
      <c r="Y255" s="64" t="str">
        <f t="shared" si="352"/>
        <v/>
      </c>
      <c r="Z255" s="62" t="str">
        <f t="shared" si="295"/>
        <v>00387</v>
      </c>
      <c r="AA255" s="62" t="str">
        <f t="shared" si="390"/>
        <v/>
      </c>
      <c r="AB255" s="62" t="str">
        <f t="shared" si="354"/>
        <v/>
      </c>
      <c r="AC255" s="64" t="str">
        <f t="shared" si="298"/>
        <v>00388</v>
      </c>
      <c r="AD255" s="64" t="str">
        <f t="shared" si="391"/>
        <v/>
      </c>
      <c r="AE255" s="64" t="str">
        <f t="shared" si="356"/>
        <v/>
      </c>
      <c r="AF255" s="62" t="str">
        <f t="shared" si="300"/>
        <v>00389</v>
      </c>
      <c r="AG255" s="62" t="str">
        <f t="shared" si="392"/>
        <v/>
      </c>
      <c r="AH255" s="62" t="str">
        <f t="shared" si="358"/>
        <v/>
      </c>
      <c r="AI255" s="64" t="str">
        <f t="shared" si="303"/>
        <v>003810</v>
      </c>
      <c r="AJ255" s="64" t="str">
        <f t="shared" si="393"/>
        <v/>
      </c>
      <c r="AK255" s="64" t="str">
        <f t="shared" si="360"/>
        <v/>
      </c>
      <c r="AL255" s="62" t="str">
        <f t="shared" si="305"/>
        <v>003811</v>
      </c>
      <c r="AM255" s="62" t="str">
        <f t="shared" si="394"/>
        <v/>
      </c>
      <c r="AN255" s="62" t="str">
        <f t="shared" si="362"/>
        <v/>
      </c>
      <c r="AO255" s="64" t="str">
        <f t="shared" si="308"/>
        <v>003812</v>
      </c>
      <c r="AP255" s="64" t="str">
        <f t="shared" si="395"/>
        <v/>
      </c>
      <c r="AQ255" s="64" t="str">
        <f t="shared" si="364"/>
        <v/>
      </c>
      <c r="AR255" s="62" t="str">
        <f t="shared" si="310"/>
        <v>003813</v>
      </c>
      <c r="AS255" s="62" t="str">
        <f t="shared" si="396"/>
        <v/>
      </c>
      <c r="AT255" s="62" t="str">
        <f t="shared" si="366"/>
        <v/>
      </c>
      <c r="AU255" s="64" t="str">
        <f t="shared" si="313"/>
        <v>003814</v>
      </c>
      <c r="AV255" s="64" t="str">
        <f t="shared" si="397"/>
        <v/>
      </c>
      <c r="AW255" s="64" t="str">
        <f t="shared" si="368"/>
        <v/>
      </c>
      <c r="AX255" s="62" t="str">
        <f t="shared" si="315"/>
        <v>003815</v>
      </c>
      <c r="AY255" s="62" t="str">
        <f t="shared" si="398"/>
        <v/>
      </c>
      <c r="AZ255" s="62" t="str">
        <f t="shared" si="370"/>
        <v/>
      </c>
      <c r="BA255" s="64" t="str">
        <f t="shared" si="318"/>
        <v>003816</v>
      </c>
      <c r="BB255" s="64" t="str">
        <f t="shared" si="399"/>
        <v/>
      </c>
      <c r="BC255" s="64" t="str">
        <f t="shared" si="372"/>
        <v/>
      </c>
      <c r="BD255" s="62" t="str">
        <f t="shared" si="320"/>
        <v>003817</v>
      </c>
      <c r="BE255" s="62" t="str">
        <f t="shared" si="400"/>
        <v/>
      </c>
      <c r="BF255" s="62" t="str">
        <f t="shared" si="374"/>
        <v/>
      </c>
      <c r="BG255" s="64" t="str">
        <f t="shared" si="323"/>
        <v>003818</v>
      </c>
      <c r="BH255" s="64" t="str">
        <f t="shared" si="401"/>
        <v/>
      </c>
      <c r="BI255" s="64" t="str">
        <f t="shared" si="376"/>
        <v/>
      </c>
      <c r="BJ255" s="62" t="str">
        <f t="shared" si="325"/>
        <v>003819</v>
      </c>
      <c r="BK255" s="62" t="str">
        <f t="shared" si="402"/>
        <v/>
      </c>
      <c r="BL255" s="62" t="str">
        <f t="shared" si="378"/>
        <v/>
      </c>
      <c r="BM255" s="64" t="str">
        <f t="shared" si="328"/>
        <v>003820</v>
      </c>
      <c r="BN255" s="64" t="str">
        <f t="shared" si="403"/>
        <v/>
      </c>
      <c r="BO255" s="64" t="str">
        <f t="shared" si="380"/>
        <v/>
      </c>
      <c r="BP255" s="69"/>
      <c r="BQ255" s="59">
        <v>255.1</v>
      </c>
      <c r="BR255" s="80" t="e">
        <f>IF($CA$2="ja",IF(#REF!="Visueel",#REF!,"data"),#REF!)</f>
        <v>#REF!</v>
      </c>
      <c r="BS255" s="59" t="e">
        <f>#REF!</f>
        <v>#REF!</v>
      </c>
      <c r="BT255" s="56">
        <f t="shared" si="337"/>
        <v>128.1</v>
      </c>
      <c r="BU255" s="57" t="e">
        <f t="shared" si="279"/>
        <v>#REF!</v>
      </c>
      <c r="BV255" s="56">
        <f>COUNTIF(BU255:BU998,BU255)</f>
        <v>744</v>
      </c>
      <c r="BW255" s="57" t="e">
        <f t="shared" si="382"/>
        <v>#REF!</v>
      </c>
      <c r="BX255" s="57" t="e">
        <f t="shared" si="280"/>
        <v>#REF!</v>
      </c>
    </row>
    <row r="256" spans="1:76" x14ac:dyDescent="0.2">
      <c r="A256" s="75" t="s">
        <v>77</v>
      </c>
      <c r="B256" s="76" t="str">
        <f t="shared" si="338"/>
        <v>Handhaving milieuzone</v>
      </c>
      <c r="C256" s="74" t="str">
        <f t="shared" si="339"/>
        <v>Handhaving milieuzone</v>
      </c>
      <c r="D256" s="74" t="str">
        <f t="shared" si="340"/>
        <v/>
      </c>
      <c r="E256" s="74" t="str">
        <f t="shared" si="381"/>
        <v>Handhaving milieuzone</v>
      </c>
      <c r="F256" s="74" t="str">
        <f t="shared" si="383"/>
        <v/>
      </c>
      <c r="G256" s="74" t="str">
        <f t="shared" si="333"/>
        <v/>
      </c>
      <c r="H256" s="62" t="str">
        <f t="shared" si="334"/>
        <v>00381</v>
      </c>
      <c r="I256" s="62" t="str">
        <f t="shared" si="384"/>
        <v/>
      </c>
      <c r="J256" s="62"/>
      <c r="K256" s="64" t="str">
        <f t="shared" si="284"/>
        <v>00382</v>
      </c>
      <c r="L256" s="64" t="str">
        <f t="shared" si="385"/>
        <v/>
      </c>
      <c r="M256" s="64" t="str">
        <f t="shared" si="344"/>
        <v/>
      </c>
      <c r="N256" s="62" t="str">
        <f t="shared" si="286"/>
        <v>00383</v>
      </c>
      <c r="O256" s="62" t="str">
        <f t="shared" si="386"/>
        <v/>
      </c>
      <c r="P256" s="62" t="str">
        <f t="shared" si="346"/>
        <v/>
      </c>
      <c r="Q256" s="64" t="str">
        <f t="shared" si="288"/>
        <v>00384</v>
      </c>
      <c r="R256" s="64" t="str">
        <f t="shared" si="387"/>
        <v/>
      </c>
      <c r="S256" s="64" t="str">
        <f t="shared" si="348"/>
        <v/>
      </c>
      <c r="T256" s="62" t="str">
        <f t="shared" si="290"/>
        <v>00385</v>
      </c>
      <c r="U256" s="62" t="str">
        <f t="shared" si="388"/>
        <v/>
      </c>
      <c r="V256" s="62" t="str">
        <f t="shared" si="350"/>
        <v/>
      </c>
      <c r="W256" s="64" t="str">
        <f t="shared" si="293"/>
        <v>00386</v>
      </c>
      <c r="X256" s="64" t="str">
        <f t="shared" si="389"/>
        <v/>
      </c>
      <c r="Y256" s="64" t="str">
        <f t="shared" si="352"/>
        <v/>
      </c>
      <c r="Z256" s="62" t="str">
        <f t="shared" si="295"/>
        <v>00387</v>
      </c>
      <c r="AA256" s="62" t="str">
        <f t="shared" si="390"/>
        <v/>
      </c>
      <c r="AB256" s="62" t="str">
        <f t="shared" si="354"/>
        <v/>
      </c>
      <c r="AC256" s="64" t="str">
        <f t="shared" si="298"/>
        <v>00388</v>
      </c>
      <c r="AD256" s="64" t="str">
        <f t="shared" si="391"/>
        <v/>
      </c>
      <c r="AE256" s="64" t="str">
        <f t="shared" si="356"/>
        <v/>
      </c>
      <c r="AF256" s="62" t="str">
        <f t="shared" si="300"/>
        <v>00389</v>
      </c>
      <c r="AG256" s="62" t="str">
        <f t="shared" si="392"/>
        <v/>
      </c>
      <c r="AH256" s="62" t="str">
        <f t="shared" si="358"/>
        <v/>
      </c>
      <c r="AI256" s="64" t="str">
        <f t="shared" si="303"/>
        <v>003810</v>
      </c>
      <c r="AJ256" s="64" t="str">
        <f t="shared" si="393"/>
        <v/>
      </c>
      <c r="AK256" s="64" t="str">
        <f t="shared" si="360"/>
        <v/>
      </c>
      <c r="AL256" s="62" t="str">
        <f t="shared" si="305"/>
        <v>003811</v>
      </c>
      <c r="AM256" s="62" t="str">
        <f t="shared" si="394"/>
        <v/>
      </c>
      <c r="AN256" s="62" t="str">
        <f t="shared" si="362"/>
        <v/>
      </c>
      <c r="AO256" s="64" t="str">
        <f t="shared" si="308"/>
        <v>003812</v>
      </c>
      <c r="AP256" s="64" t="str">
        <f t="shared" si="395"/>
        <v/>
      </c>
      <c r="AQ256" s="64" t="str">
        <f t="shared" si="364"/>
        <v/>
      </c>
      <c r="AR256" s="62" t="str">
        <f t="shared" si="310"/>
        <v>003813</v>
      </c>
      <c r="AS256" s="62" t="str">
        <f t="shared" si="396"/>
        <v/>
      </c>
      <c r="AT256" s="62" t="str">
        <f t="shared" si="366"/>
        <v/>
      </c>
      <c r="AU256" s="64" t="str">
        <f t="shared" si="313"/>
        <v>003814</v>
      </c>
      <c r="AV256" s="64" t="str">
        <f t="shared" si="397"/>
        <v/>
      </c>
      <c r="AW256" s="64" t="str">
        <f t="shared" si="368"/>
        <v/>
      </c>
      <c r="AX256" s="62" t="str">
        <f t="shared" si="315"/>
        <v>003815</v>
      </c>
      <c r="AY256" s="62" t="str">
        <f t="shared" si="398"/>
        <v/>
      </c>
      <c r="AZ256" s="62" t="str">
        <f t="shared" si="370"/>
        <v/>
      </c>
      <c r="BA256" s="64" t="str">
        <f t="shared" si="318"/>
        <v>003816</v>
      </c>
      <c r="BB256" s="64" t="str">
        <f t="shared" si="399"/>
        <v/>
      </c>
      <c r="BC256" s="64" t="str">
        <f t="shared" si="372"/>
        <v/>
      </c>
      <c r="BD256" s="62" t="str">
        <f t="shared" si="320"/>
        <v>003817</v>
      </c>
      <c r="BE256" s="62" t="str">
        <f t="shared" si="400"/>
        <v/>
      </c>
      <c r="BF256" s="62" t="str">
        <f t="shared" si="374"/>
        <v/>
      </c>
      <c r="BG256" s="64" t="str">
        <f t="shared" si="323"/>
        <v>003818</v>
      </c>
      <c r="BH256" s="64" t="str">
        <f t="shared" si="401"/>
        <v/>
      </c>
      <c r="BI256" s="64" t="str">
        <f t="shared" si="376"/>
        <v/>
      </c>
      <c r="BJ256" s="62" t="str">
        <f t="shared" si="325"/>
        <v>003819</v>
      </c>
      <c r="BK256" s="62" t="str">
        <f t="shared" si="402"/>
        <v/>
      </c>
      <c r="BL256" s="62" t="str">
        <f t="shared" si="378"/>
        <v/>
      </c>
      <c r="BM256" s="64" t="str">
        <f t="shared" si="328"/>
        <v>003820</v>
      </c>
      <c r="BN256" s="64" t="str">
        <f t="shared" si="403"/>
        <v/>
      </c>
      <c r="BO256" s="64" t="str">
        <f t="shared" si="380"/>
        <v/>
      </c>
      <c r="BP256" s="69"/>
      <c r="BQ256" s="59">
        <v>256.10000000000002</v>
      </c>
      <c r="BR256" s="80" t="e">
        <f>IF($CA$2="ja",IF(#REF!="Visueel",#REF!,"data"),#REF!)</f>
        <v>#REF!</v>
      </c>
      <c r="BS256" s="59" t="e">
        <f>#REF!</f>
        <v>#REF!</v>
      </c>
      <c r="BT256" s="56">
        <f t="shared" si="337"/>
        <v>128.19999999999999</v>
      </c>
      <c r="BU256" s="57" t="e">
        <f t="shared" si="279"/>
        <v>#REF!</v>
      </c>
      <c r="BV256" s="56">
        <f>COUNTIF(BU256:BU998,BU256)</f>
        <v>743</v>
      </c>
      <c r="BW256" s="57" t="e">
        <f t="shared" si="382"/>
        <v>#REF!</v>
      </c>
      <c r="BX256" s="57" t="e">
        <f t="shared" si="280"/>
        <v>#REF!</v>
      </c>
    </row>
    <row r="257" spans="1:76" x14ac:dyDescent="0.2">
      <c r="A257" s="75">
        <v>0</v>
      </c>
      <c r="B257" s="76" t="str">
        <f t="shared" si="338"/>
        <v>Handhaving milieuzone</v>
      </c>
      <c r="C257" s="74" t="str">
        <f t="shared" si="339"/>
        <v>Handhaving milieuzone</v>
      </c>
      <c r="D257" s="74" t="str">
        <f t="shared" si="340"/>
        <v/>
      </c>
      <c r="E257" s="74" t="str">
        <f t="shared" si="381"/>
        <v>Handhaving milieuzone</v>
      </c>
      <c r="F257" s="74" t="str">
        <f t="shared" si="383"/>
        <v/>
      </c>
      <c r="G257" s="74" t="str">
        <f t="shared" si="333"/>
        <v/>
      </c>
      <c r="H257" s="62" t="str">
        <f t="shared" si="334"/>
        <v>01</v>
      </c>
      <c r="I257" s="62" t="str">
        <f t="shared" si="384"/>
        <v/>
      </c>
      <c r="J257" s="62"/>
      <c r="K257" s="64" t="str">
        <f t="shared" si="284"/>
        <v>02</v>
      </c>
      <c r="L257" s="64" t="str">
        <f t="shared" si="385"/>
        <v/>
      </c>
      <c r="M257" s="64" t="str">
        <f t="shared" si="344"/>
        <v/>
      </c>
      <c r="N257" s="62" t="str">
        <f t="shared" si="286"/>
        <v>03</v>
      </c>
      <c r="O257" s="62" t="str">
        <f t="shared" si="386"/>
        <v/>
      </c>
      <c r="P257" s="62" t="str">
        <f t="shared" si="346"/>
        <v/>
      </c>
      <c r="Q257" s="64" t="str">
        <f t="shared" si="288"/>
        <v>04</v>
      </c>
      <c r="R257" s="64" t="str">
        <f t="shared" si="387"/>
        <v/>
      </c>
      <c r="S257" s="64" t="str">
        <f t="shared" si="348"/>
        <v/>
      </c>
      <c r="T257" s="62" t="str">
        <f t="shared" si="290"/>
        <v>05</v>
      </c>
      <c r="U257" s="62" t="str">
        <f t="shared" si="388"/>
        <v/>
      </c>
      <c r="V257" s="62" t="str">
        <f t="shared" si="350"/>
        <v/>
      </c>
      <c r="W257" s="64" t="str">
        <f t="shared" si="293"/>
        <v>06</v>
      </c>
      <c r="X257" s="64" t="str">
        <f t="shared" si="389"/>
        <v/>
      </c>
      <c r="Y257" s="64" t="str">
        <f t="shared" si="352"/>
        <v/>
      </c>
      <c r="Z257" s="62" t="str">
        <f t="shared" si="295"/>
        <v>07</v>
      </c>
      <c r="AA257" s="62" t="str">
        <f t="shared" si="390"/>
        <v/>
      </c>
      <c r="AB257" s="62" t="str">
        <f t="shared" si="354"/>
        <v/>
      </c>
      <c r="AC257" s="64" t="str">
        <f t="shared" si="298"/>
        <v>08</v>
      </c>
      <c r="AD257" s="64" t="str">
        <f t="shared" si="391"/>
        <v/>
      </c>
      <c r="AE257" s="64" t="str">
        <f t="shared" si="356"/>
        <v/>
      </c>
      <c r="AF257" s="62" t="str">
        <f t="shared" si="300"/>
        <v>09</v>
      </c>
      <c r="AG257" s="62" t="str">
        <f t="shared" si="392"/>
        <v/>
      </c>
      <c r="AH257" s="62" t="str">
        <f t="shared" si="358"/>
        <v/>
      </c>
      <c r="AI257" s="64" t="str">
        <f t="shared" si="303"/>
        <v>010</v>
      </c>
      <c r="AJ257" s="64" t="str">
        <f t="shared" si="393"/>
        <v/>
      </c>
      <c r="AK257" s="64" t="str">
        <f t="shared" si="360"/>
        <v/>
      </c>
      <c r="AL257" s="62" t="str">
        <f t="shared" si="305"/>
        <v>011</v>
      </c>
      <c r="AM257" s="62" t="str">
        <f t="shared" si="394"/>
        <v/>
      </c>
      <c r="AN257" s="62" t="str">
        <f t="shared" si="362"/>
        <v/>
      </c>
      <c r="AO257" s="64" t="str">
        <f t="shared" si="308"/>
        <v>012</v>
      </c>
      <c r="AP257" s="64" t="str">
        <f t="shared" si="395"/>
        <v/>
      </c>
      <c r="AQ257" s="64" t="str">
        <f t="shared" si="364"/>
        <v/>
      </c>
      <c r="AR257" s="62" t="str">
        <f t="shared" si="310"/>
        <v>013</v>
      </c>
      <c r="AS257" s="62" t="str">
        <f t="shared" si="396"/>
        <v/>
      </c>
      <c r="AT257" s="62" t="str">
        <f t="shared" si="366"/>
        <v/>
      </c>
      <c r="AU257" s="64" t="str">
        <f t="shared" si="313"/>
        <v>014</v>
      </c>
      <c r="AV257" s="64" t="str">
        <f t="shared" si="397"/>
        <v/>
      </c>
      <c r="AW257" s="64" t="str">
        <f t="shared" si="368"/>
        <v/>
      </c>
      <c r="AX257" s="62" t="str">
        <f t="shared" si="315"/>
        <v>015</v>
      </c>
      <c r="AY257" s="62" t="str">
        <f t="shared" si="398"/>
        <v/>
      </c>
      <c r="AZ257" s="62" t="str">
        <f t="shared" si="370"/>
        <v/>
      </c>
      <c r="BA257" s="64" t="str">
        <f t="shared" si="318"/>
        <v>016</v>
      </c>
      <c r="BB257" s="64" t="str">
        <f t="shared" si="399"/>
        <v/>
      </c>
      <c r="BC257" s="64" t="str">
        <f t="shared" si="372"/>
        <v/>
      </c>
      <c r="BD257" s="62" t="str">
        <f t="shared" si="320"/>
        <v>017</v>
      </c>
      <c r="BE257" s="62" t="str">
        <f t="shared" si="400"/>
        <v/>
      </c>
      <c r="BF257" s="62" t="str">
        <f t="shared" si="374"/>
        <v/>
      </c>
      <c r="BG257" s="64" t="str">
        <f t="shared" si="323"/>
        <v>018</v>
      </c>
      <c r="BH257" s="64" t="str">
        <f t="shared" si="401"/>
        <v/>
      </c>
      <c r="BI257" s="64" t="str">
        <f t="shared" si="376"/>
        <v/>
      </c>
      <c r="BJ257" s="62" t="str">
        <f t="shared" si="325"/>
        <v>019</v>
      </c>
      <c r="BK257" s="62" t="str">
        <f t="shared" si="402"/>
        <v/>
      </c>
      <c r="BL257" s="62" t="str">
        <f t="shared" si="378"/>
        <v/>
      </c>
      <c r="BM257" s="64" t="str">
        <f t="shared" si="328"/>
        <v>020</v>
      </c>
      <c r="BN257" s="64" t="str">
        <f t="shared" si="403"/>
        <v/>
      </c>
      <c r="BO257" s="64" t="str">
        <f t="shared" si="380"/>
        <v/>
      </c>
      <c r="BP257" s="69"/>
      <c r="BQ257" s="59">
        <v>257.10000000000002</v>
      </c>
      <c r="BR257" s="80" t="e">
        <f>IF($CA$2="ja",IF(#REF!="Visueel",#REF!,"data"),#REF!)</f>
        <v>#REF!</v>
      </c>
      <c r="BS257" s="59" t="e">
        <f>#REF!</f>
        <v>#REF!</v>
      </c>
      <c r="BT257" s="56">
        <f t="shared" si="337"/>
        <v>129.1</v>
      </c>
      <c r="BU257" s="57" t="e">
        <f t="shared" ref="BU257:BU267" si="404">VLOOKUP(BT257,$BQ$1:$BS$998,2,FALSE)</f>
        <v>#REF!</v>
      </c>
      <c r="BV257" s="56">
        <f>COUNTIF(BU257:BU998,BU257)</f>
        <v>742</v>
      </c>
      <c r="BW257" s="57" t="e">
        <f t="shared" si="382"/>
        <v>#REF!</v>
      </c>
      <c r="BX257" s="57" t="e">
        <f t="shared" ref="BX257:BX267" si="405">VLOOKUP(BT257,$BQ$1:$BS$998,3,FALSE)</f>
        <v>#REF!</v>
      </c>
    </row>
    <row r="258" spans="1:76" x14ac:dyDescent="0.2">
      <c r="A258" s="75">
        <v>0</v>
      </c>
      <c r="B258" s="76" t="str">
        <f t="shared" si="338"/>
        <v>Handhaving milieuzone</v>
      </c>
      <c r="C258" s="74" t="str">
        <f t="shared" si="339"/>
        <v>Handhaving milieuzone</v>
      </c>
      <c r="D258" s="74" t="str">
        <f t="shared" si="340"/>
        <v/>
      </c>
      <c r="E258" s="74" t="str">
        <f t="shared" si="381"/>
        <v>Handhaving milieuzone</v>
      </c>
      <c r="F258" s="74" t="str">
        <f t="shared" si="383"/>
        <v/>
      </c>
      <c r="G258" s="74" t="str">
        <f t="shared" si="333"/>
        <v/>
      </c>
      <c r="H258" s="62" t="str">
        <f t="shared" si="334"/>
        <v>01</v>
      </c>
      <c r="I258" s="62" t="str">
        <f t="shared" si="384"/>
        <v/>
      </c>
      <c r="J258" s="62"/>
      <c r="K258" s="64" t="str">
        <f t="shared" ref="K258:K270" si="406">CONCATENATE($A258,K$1)</f>
        <v>02</v>
      </c>
      <c r="L258" s="64" t="str">
        <f t="shared" si="385"/>
        <v/>
      </c>
      <c r="M258" s="64" t="str">
        <f t="shared" si="344"/>
        <v/>
      </c>
      <c r="N258" s="62" t="str">
        <f t="shared" ref="N258:N270" si="407">CONCATENATE($A258,N$1)</f>
        <v>03</v>
      </c>
      <c r="O258" s="62" t="str">
        <f t="shared" si="386"/>
        <v/>
      </c>
      <c r="P258" s="62" t="str">
        <f t="shared" si="346"/>
        <v/>
      </c>
      <c r="Q258" s="64" t="str">
        <f t="shared" ref="Q258:Q270" si="408">CONCATENATE($A258,Q$1)</f>
        <v>04</v>
      </c>
      <c r="R258" s="64" t="str">
        <f t="shared" si="387"/>
        <v/>
      </c>
      <c r="S258" s="64" t="str">
        <f t="shared" si="348"/>
        <v/>
      </c>
      <c r="T258" s="62" t="str">
        <f t="shared" ref="T258:T270" si="409">CONCATENATE($A258,T$1)</f>
        <v>05</v>
      </c>
      <c r="U258" s="62" t="str">
        <f t="shared" si="388"/>
        <v/>
      </c>
      <c r="V258" s="62" t="str">
        <f t="shared" si="350"/>
        <v/>
      </c>
      <c r="W258" s="64" t="str">
        <f t="shared" ref="W258:W270" si="410">CONCATENATE($A258,W$1)</f>
        <v>06</v>
      </c>
      <c r="X258" s="64" t="str">
        <f t="shared" si="389"/>
        <v/>
      </c>
      <c r="Y258" s="64" t="str">
        <f t="shared" si="352"/>
        <v/>
      </c>
      <c r="Z258" s="62" t="str">
        <f t="shared" ref="Z258:Z270" si="411">CONCATENATE($A258,Z$1)</f>
        <v>07</v>
      </c>
      <c r="AA258" s="62" t="str">
        <f t="shared" si="390"/>
        <v/>
      </c>
      <c r="AB258" s="62" t="str">
        <f t="shared" si="354"/>
        <v/>
      </c>
      <c r="AC258" s="64" t="str">
        <f t="shared" ref="AC258:AC270" si="412">CONCATENATE($A258,AC$1)</f>
        <v>08</v>
      </c>
      <c r="AD258" s="64" t="str">
        <f t="shared" si="391"/>
        <v/>
      </c>
      <c r="AE258" s="64" t="str">
        <f t="shared" si="356"/>
        <v/>
      </c>
      <c r="AF258" s="62" t="str">
        <f t="shared" ref="AF258:AF270" si="413">CONCATENATE($A258,AF$1)</f>
        <v>09</v>
      </c>
      <c r="AG258" s="62" t="str">
        <f t="shared" si="392"/>
        <v/>
      </c>
      <c r="AH258" s="62" t="str">
        <f t="shared" si="358"/>
        <v/>
      </c>
      <c r="AI258" s="64" t="str">
        <f t="shared" ref="AI258:AI270" si="414">CONCATENATE($A258,AI$1)</f>
        <v>010</v>
      </c>
      <c r="AJ258" s="64" t="str">
        <f t="shared" si="393"/>
        <v/>
      </c>
      <c r="AK258" s="64" t="str">
        <f t="shared" si="360"/>
        <v/>
      </c>
      <c r="AL258" s="62" t="str">
        <f t="shared" ref="AL258:AL270" si="415">CONCATENATE($A258,AL$1)</f>
        <v>011</v>
      </c>
      <c r="AM258" s="62" t="str">
        <f t="shared" si="394"/>
        <v/>
      </c>
      <c r="AN258" s="62" t="str">
        <f t="shared" si="362"/>
        <v/>
      </c>
      <c r="AO258" s="64" t="str">
        <f t="shared" ref="AO258:AO270" si="416">CONCATENATE($A258,AO$1)</f>
        <v>012</v>
      </c>
      <c r="AP258" s="64" t="str">
        <f t="shared" si="395"/>
        <v/>
      </c>
      <c r="AQ258" s="64" t="str">
        <f t="shared" si="364"/>
        <v/>
      </c>
      <c r="AR258" s="62" t="str">
        <f t="shared" ref="AR258:AR270" si="417">CONCATENATE($A258,AR$1)</f>
        <v>013</v>
      </c>
      <c r="AS258" s="62" t="str">
        <f t="shared" si="396"/>
        <v/>
      </c>
      <c r="AT258" s="62" t="str">
        <f t="shared" si="366"/>
        <v/>
      </c>
      <c r="AU258" s="64" t="str">
        <f t="shared" ref="AU258:AU270" si="418">CONCATENATE($A258,AU$1)</f>
        <v>014</v>
      </c>
      <c r="AV258" s="64" t="str">
        <f t="shared" si="397"/>
        <v/>
      </c>
      <c r="AW258" s="64" t="str">
        <f t="shared" si="368"/>
        <v/>
      </c>
      <c r="AX258" s="62" t="str">
        <f t="shared" ref="AX258:AX270" si="419">CONCATENATE($A258,AX$1)</f>
        <v>015</v>
      </c>
      <c r="AY258" s="62" t="str">
        <f t="shared" si="398"/>
        <v/>
      </c>
      <c r="AZ258" s="62" t="str">
        <f t="shared" si="370"/>
        <v/>
      </c>
      <c r="BA258" s="64" t="str">
        <f t="shared" ref="BA258:BA270" si="420">CONCATENATE($A258,BA$1)</f>
        <v>016</v>
      </c>
      <c r="BB258" s="64" t="str">
        <f t="shared" si="399"/>
        <v/>
      </c>
      <c r="BC258" s="64" t="str">
        <f t="shared" si="372"/>
        <v/>
      </c>
      <c r="BD258" s="62" t="str">
        <f t="shared" ref="BD258:BD270" si="421">CONCATENATE($A258,BD$1)</f>
        <v>017</v>
      </c>
      <c r="BE258" s="62" t="str">
        <f t="shared" si="400"/>
        <v/>
      </c>
      <c r="BF258" s="62" t="str">
        <f t="shared" si="374"/>
        <v/>
      </c>
      <c r="BG258" s="64" t="str">
        <f t="shared" ref="BG258:BG270" si="422">CONCATENATE($A258,BG$1)</f>
        <v>018</v>
      </c>
      <c r="BH258" s="64" t="str">
        <f t="shared" si="401"/>
        <v/>
      </c>
      <c r="BI258" s="64" t="str">
        <f t="shared" si="376"/>
        <v/>
      </c>
      <c r="BJ258" s="62" t="str">
        <f t="shared" ref="BJ258:BJ270" si="423">CONCATENATE($A258,BJ$1)</f>
        <v>019</v>
      </c>
      <c r="BK258" s="62" t="str">
        <f t="shared" si="402"/>
        <v/>
      </c>
      <c r="BL258" s="62" t="str">
        <f t="shared" si="378"/>
        <v/>
      </c>
      <c r="BM258" s="64" t="str">
        <f t="shared" ref="BM258:BM270" si="424">CONCATENATE($A258,BM$1)</f>
        <v>020</v>
      </c>
      <c r="BN258" s="64" t="str">
        <f t="shared" si="403"/>
        <v/>
      </c>
      <c r="BO258" s="64" t="str">
        <f t="shared" si="380"/>
        <v/>
      </c>
      <c r="BP258" s="69"/>
      <c r="BQ258" s="59">
        <v>258.10000000000002</v>
      </c>
      <c r="BR258" s="80" t="e">
        <f>IF($CA$2="ja",IF(#REF!="Visueel",#REF!,"data"),#REF!)</f>
        <v>#REF!</v>
      </c>
      <c r="BS258" s="59" t="e">
        <f>#REF!</f>
        <v>#REF!</v>
      </c>
      <c r="BT258" s="56">
        <f t="shared" si="337"/>
        <v>129.19999999999999</v>
      </c>
      <c r="BU258" s="57" t="e">
        <f t="shared" si="404"/>
        <v>#REF!</v>
      </c>
      <c r="BV258" s="56">
        <f>COUNTIF(BU258:BU998,BU258)</f>
        <v>741</v>
      </c>
      <c r="BW258" s="57" t="e">
        <f t="shared" si="382"/>
        <v>#REF!</v>
      </c>
      <c r="BX258" s="57" t="e">
        <f t="shared" si="405"/>
        <v>#REF!</v>
      </c>
    </row>
    <row r="259" spans="1:76" x14ac:dyDescent="0.2">
      <c r="A259" s="75">
        <v>0</v>
      </c>
      <c r="B259" s="76" t="str">
        <f t="shared" si="338"/>
        <v>Handhaving milieuzone</v>
      </c>
      <c r="C259" s="74" t="str">
        <f t="shared" si="339"/>
        <v>Handhaving milieuzone</v>
      </c>
      <c r="D259" s="74" t="str">
        <f t="shared" si="340"/>
        <v/>
      </c>
      <c r="E259" s="74" t="str">
        <f t="shared" si="381"/>
        <v>Handhaving milieuzone</v>
      </c>
      <c r="F259" s="74" t="str">
        <f t="shared" si="383"/>
        <v/>
      </c>
      <c r="G259" s="74" t="str">
        <f t="shared" ref="G259:G270" si="425">IF($CA$2="ja",IF(COUNTBLANK(F259)=1,"",IF(F259=1," (visuele) route:  "," (visuele) routes: ")),IF(COUNTBLANK(F259)=1,"",IF(F259=1," route:  "," routes: ")))</f>
        <v/>
      </c>
      <c r="H259" s="62" t="str">
        <f t="shared" ref="H259:H270" si="426">CONCATENATE($A259,H$1)</f>
        <v>01</v>
      </c>
      <c r="I259" s="62" t="str">
        <f t="shared" si="384"/>
        <v/>
      </c>
      <c r="J259" s="62"/>
      <c r="K259" s="64" t="str">
        <f t="shared" si="406"/>
        <v>02</v>
      </c>
      <c r="L259" s="64" t="str">
        <f t="shared" si="385"/>
        <v/>
      </c>
      <c r="M259" s="64" t="str">
        <f t="shared" si="344"/>
        <v/>
      </c>
      <c r="N259" s="62" t="str">
        <f t="shared" si="407"/>
        <v>03</v>
      </c>
      <c r="O259" s="62" t="str">
        <f t="shared" si="386"/>
        <v/>
      </c>
      <c r="P259" s="62" t="str">
        <f t="shared" si="346"/>
        <v/>
      </c>
      <c r="Q259" s="64" t="str">
        <f t="shared" si="408"/>
        <v>04</v>
      </c>
      <c r="R259" s="64" t="str">
        <f t="shared" si="387"/>
        <v/>
      </c>
      <c r="S259" s="64" t="str">
        <f t="shared" si="348"/>
        <v/>
      </c>
      <c r="T259" s="62" t="str">
        <f t="shared" si="409"/>
        <v>05</v>
      </c>
      <c r="U259" s="62" t="str">
        <f t="shared" si="388"/>
        <v/>
      </c>
      <c r="V259" s="62" t="str">
        <f t="shared" si="350"/>
        <v/>
      </c>
      <c r="W259" s="64" t="str">
        <f t="shared" si="410"/>
        <v>06</v>
      </c>
      <c r="X259" s="64" t="str">
        <f t="shared" si="389"/>
        <v/>
      </c>
      <c r="Y259" s="64" t="str">
        <f t="shared" si="352"/>
        <v/>
      </c>
      <c r="Z259" s="62" t="str">
        <f t="shared" si="411"/>
        <v>07</v>
      </c>
      <c r="AA259" s="62" t="str">
        <f t="shared" si="390"/>
        <v/>
      </c>
      <c r="AB259" s="62" t="str">
        <f t="shared" si="354"/>
        <v/>
      </c>
      <c r="AC259" s="64" t="str">
        <f t="shared" si="412"/>
        <v>08</v>
      </c>
      <c r="AD259" s="64" t="str">
        <f t="shared" si="391"/>
        <v/>
      </c>
      <c r="AE259" s="64" t="str">
        <f t="shared" si="356"/>
        <v/>
      </c>
      <c r="AF259" s="62" t="str">
        <f t="shared" si="413"/>
        <v>09</v>
      </c>
      <c r="AG259" s="62" t="str">
        <f t="shared" si="392"/>
        <v/>
      </c>
      <c r="AH259" s="62" t="str">
        <f t="shared" si="358"/>
        <v/>
      </c>
      <c r="AI259" s="64" t="str">
        <f t="shared" si="414"/>
        <v>010</v>
      </c>
      <c r="AJ259" s="64" t="str">
        <f t="shared" si="393"/>
        <v/>
      </c>
      <c r="AK259" s="64" t="str">
        <f t="shared" si="360"/>
        <v/>
      </c>
      <c r="AL259" s="62" t="str">
        <f t="shared" si="415"/>
        <v>011</v>
      </c>
      <c r="AM259" s="62" t="str">
        <f t="shared" si="394"/>
        <v/>
      </c>
      <c r="AN259" s="62" t="str">
        <f t="shared" si="362"/>
        <v/>
      </c>
      <c r="AO259" s="64" t="str">
        <f t="shared" si="416"/>
        <v>012</v>
      </c>
      <c r="AP259" s="64" t="str">
        <f t="shared" si="395"/>
        <v/>
      </c>
      <c r="AQ259" s="64" t="str">
        <f t="shared" si="364"/>
        <v/>
      </c>
      <c r="AR259" s="62" t="str">
        <f t="shared" si="417"/>
        <v>013</v>
      </c>
      <c r="AS259" s="62" t="str">
        <f t="shared" si="396"/>
        <v/>
      </c>
      <c r="AT259" s="62" t="str">
        <f t="shared" si="366"/>
        <v/>
      </c>
      <c r="AU259" s="64" t="str">
        <f t="shared" si="418"/>
        <v>014</v>
      </c>
      <c r="AV259" s="64" t="str">
        <f t="shared" si="397"/>
        <v/>
      </c>
      <c r="AW259" s="64" t="str">
        <f t="shared" si="368"/>
        <v/>
      </c>
      <c r="AX259" s="62" t="str">
        <f t="shared" si="419"/>
        <v>015</v>
      </c>
      <c r="AY259" s="62" t="str">
        <f t="shared" si="398"/>
        <v/>
      </c>
      <c r="AZ259" s="62" t="str">
        <f t="shared" si="370"/>
        <v/>
      </c>
      <c r="BA259" s="64" t="str">
        <f t="shared" si="420"/>
        <v>016</v>
      </c>
      <c r="BB259" s="64" t="str">
        <f t="shared" si="399"/>
        <v/>
      </c>
      <c r="BC259" s="64" t="str">
        <f t="shared" si="372"/>
        <v/>
      </c>
      <c r="BD259" s="62" t="str">
        <f t="shared" si="421"/>
        <v>017</v>
      </c>
      <c r="BE259" s="62" t="str">
        <f t="shared" si="400"/>
        <v/>
      </c>
      <c r="BF259" s="62" t="str">
        <f t="shared" si="374"/>
        <v/>
      </c>
      <c r="BG259" s="64" t="str">
        <f t="shared" si="422"/>
        <v>018</v>
      </c>
      <c r="BH259" s="64" t="str">
        <f t="shared" si="401"/>
        <v/>
      </c>
      <c r="BI259" s="64" t="str">
        <f t="shared" si="376"/>
        <v/>
      </c>
      <c r="BJ259" s="62" t="str">
        <f t="shared" si="423"/>
        <v>019</v>
      </c>
      <c r="BK259" s="62" t="str">
        <f t="shared" si="402"/>
        <v/>
      </c>
      <c r="BL259" s="62" t="str">
        <f t="shared" si="378"/>
        <v/>
      </c>
      <c r="BM259" s="64" t="str">
        <f t="shared" si="424"/>
        <v>020</v>
      </c>
      <c r="BN259" s="64" t="str">
        <f t="shared" si="403"/>
        <v/>
      </c>
      <c r="BO259" s="64" t="str">
        <f t="shared" si="380"/>
        <v/>
      </c>
      <c r="BP259" s="69"/>
      <c r="BQ259" s="59">
        <v>259.10000000000002</v>
      </c>
      <c r="BR259" s="80" t="e">
        <f>IF($CA$2="ja",IF(#REF!="Visueel",#REF!,"data"),#REF!)</f>
        <v>#REF!</v>
      </c>
      <c r="BS259" s="59" t="e">
        <f>#REF!</f>
        <v>#REF!</v>
      </c>
      <c r="BT259" s="56">
        <f t="shared" si="337"/>
        <v>130.1</v>
      </c>
      <c r="BU259" s="57" t="e">
        <f t="shared" si="404"/>
        <v>#REF!</v>
      </c>
      <c r="BV259" s="56">
        <f>COUNTIF(BU259:BU998,BU259)</f>
        <v>740</v>
      </c>
      <c r="BW259" s="57" t="e">
        <f t="shared" si="382"/>
        <v>#REF!</v>
      </c>
      <c r="BX259" s="57" t="e">
        <f t="shared" si="405"/>
        <v>#REF!</v>
      </c>
    </row>
    <row r="260" spans="1:76" x14ac:dyDescent="0.2">
      <c r="A260" s="75">
        <v>0</v>
      </c>
      <c r="B260" s="76" t="str">
        <f t="shared" si="338"/>
        <v>Handhaving milieuzone</v>
      </c>
      <c r="C260" s="74" t="str">
        <f t="shared" si="339"/>
        <v>Handhaving milieuzone</v>
      </c>
      <c r="D260" s="74" t="str">
        <f t="shared" si="340"/>
        <v/>
      </c>
      <c r="E260" s="74" t="str">
        <f t="shared" si="381"/>
        <v>Handhaving milieuzone</v>
      </c>
      <c r="F260" s="74" t="str">
        <f t="shared" si="383"/>
        <v/>
      </c>
      <c r="G260" s="74" t="str">
        <f t="shared" si="425"/>
        <v/>
      </c>
      <c r="H260" s="62" t="str">
        <f t="shared" si="426"/>
        <v>01</v>
      </c>
      <c r="I260" s="62" t="str">
        <f t="shared" si="384"/>
        <v/>
      </c>
      <c r="J260" s="62"/>
      <c r="K260" s="64" t="str">
        <f t="shared" si="406"/>
        <v>02</v>
      </c>
      <c r="L260" s="64" t="str">
        <f t="shared" si="385"/>
        <v/>
      </c>
      <c r="M260" s="64" t="str">
        <f t="shared" si="344"/>
        <v/>
      </c>
      <c r="N260" s="62" t="str">
        <f t="shared" si="407"/>
        <v>03</v>
      </c>
      <c r="O260" s="62" t="str">
        <f t="shared" si="386"/>
        <v/>
      </c>
      <c r="P260" s="62" t="str">
        <f t="shared" si="346"/>
        <v/>
      </c>
      <c r="Q260" s="64" t="str">
        <f t="shared" si="408"/>
        <v>04</v>
      </c>
      <c r="R260" s="64" t="str">
        <f t="shared" si="387"/>
        <v/>
      </c>
      <c r="S260" s="64" t="str">
        <f t="shared" si="348"/>
        <v/>
      </c>
      <c r="T260" s="62" t="str">
        <f t="shared" si="409"/>
        <v>05</v>
      </c>
      <c r="U260" s="62" t="str">
        <f t="shared" si="388"/>
        <v/>
      </c>
      <c r="V260" s="62" t="str">
        <f t="shared" si="350"/>
        <v/>
      </c>
      <c r="W260" s="64" t="str">
        <f t="shared" si="410"/>
        <v>06</v>
      </c>
      <c r="X260" s="64" t="str">
        <f t="shared" si="389"/>
        <v/>
      </c>
      <c r="Y260" s="64" t="str">
        <f t="shared" si="352"/>
        <v/>
      </c>
      <c r="Z260" s="62" t="str">
        <f t="shared" si="411"/>
        <v>07</v>
      </c>
      <c r="AA260" s="62" t="str">
        <f t="shared" si="390"/>
        <v/>
      </c>
      <c r="AB260" s="62" t="str">
        <f t="shared" si="354"/>
        <v/>
      </c>
      <c r="AC260" s="64" t="str">
        <f t="shared" si="412"/>
        <v>08</v>
      </c>
      <c r="AD260" s="64" t="str">
        <f t="shared" si="391"/>
        <v/>
      </c>
      <c r="AE260" s="64" t="str">
        <f t="shared" si="356"/>
        <v/>
      </c>
      <c r="AF260" s="62" t="str">
        <f t="shared" si="413"/>
        <v>09</v>
      </c>
      <c r="AG260" s="62" t="str">
        <f t="shared" si="392"/>
        <v/>
      </c>
      <c r="AH260" s="62" t="str">
        <f t="shared" si="358"/>
        <v/>
      </c>
      <c r="AI260" s="64" t="str">
        <f t="shared" si="414"/>
        <v>010</v>
      </c>
      <c r="AJ260" s="64" t="str">
        <f t="shared" si="393"/>
        <v/>
      </c>
      <c r="AK260" s="64" t="str">
        <f t="shared" si="360"/>
        <v/>
      </c>
      <c r="AL260" s="62" t="str">
        <f t="shared" si="415"/>
        <v>011</v>
      </c>
      <c r="AM260" s="62" t="str">
        <f t="shared" si="394"/>
        <v/>
      </c>
      <c r="AN260" s="62" t="str">
        <f t="shared" si="362"/>
        <v/>
      </c>
      <c r="AO260" s="64" t="str">
        <f t="shared" si="416"/>
        <v>012</v>
      </c>
      <c r="AP260" s="64" t="str">
        <f t="shared" si="395"/>
        <v/>
      </c>
      <c r="AQ260" s="64" t="str">
        <f t="shared" si="364"/>
        <v/>
      </c>
      <c r="AR260" s="62" t="str">
        <f t="shared" si="417"/>
        <v>013</v>
      </c>
      <c r="AS260" s="62" t="str">
        <f t="shared" si="396"/>
        <v/>
      </c>
      <c r="AT260" s="62" t="str">
        <f t="shared" si="366"/>
        <v/>
      </c>
      <c r="AU260" s="64" t="str">
        <f t="shared" si="418"/>
        <v>014</v>
      </c>
      <c r="AV260" s="64" t="str">
        <f t="shared" si="397"/>
        <v/>
      </c>
      <c r="AW260" s="64" t="str">
        <f t="shared" si="368"/>
        <v/>
      </c>
      <c r="AX260" s="62" t="str">
        <f t="shared" si="419"/>
        <v>015</v>
      </c>
      <c r="AY260" s="62" t="str">
        <f t="shared" si="398"/>
        <v/>
      </c>
      <c r="AZ260" s="62" t="str">
        <f t="shared" si="370"/>
        <v/>
      </c>
      <c r="BA260" s="64" t="str">
        <f t="shared" si="420"/>
        <v>016</v>
      </c>
      <c r="BB260" s="64" t="str">
        <f t="shared" si="399"/>
        <v/>
      </c>
      <c r="BC260" s="64" t="str">
        <f t="shared" si="372"/>
        <v/>
      </c>
      <c r="BD260" s="62" t="str">
        <f t="shared" si="421"/>
        <v>017</v>
      </c>
      <c r="BE260" s="62" t="str">
        <f t="shared" si="400"/>
        <v/>
      </c>
      <c r="BF260" s="62" t="str">
        <f t="shared" si="374"/>
        <v/>
      </c>
      <c r="BG260" s="64" t="str">
        <f t="shared" si="422"/>
        <v>018</v>
      </c>
      <c r="BH260" s="64" t="str">
        <f t="shared" si="401"/>
        <v/>
      </c>
      <c r="BI260" s="64" t="str">
        <f t="shared" si="376"/>
        <v/>
      </c>
      <c r="BJ260" s="62" t="str">
        <f t="shared" si="423"/>
        <v>019</v>
      </c>
      <c r="BK260" s="62" t="str">
        <f t="shared" si="402"/>
        <v/>
      </c>
      <c r="BL260" s="62" t="str">
        <f t="shared" si="378"/>
        <v/>
      </c>
      <c r="BM260" s="64" t="str">
        <f t="shared" si="424"/>
        <v>020</v>
      </c>
      <c r="BN260" s="64" t="str">
        <f t="shared" si="403"/>
        <v/>
      </c>
      <c r="BO260" s="64" t="str">
        <f t="shared" si="380"/>
        <v/>
      </c>
      <c r="BQ260" s="59">
        <v>260.10000000000002</v>
      </c>
      <c r="BR260" s="80" t="e">
        <f>IF($CA$2="ja",IF(#REF!="Visueel",#REF!,"data"),#REF!)</f>
        <v>#REF!</v>
      </c>
      <c r="BS260" s="59" t="e">
        <f>#REF!</f>
        <v>#REF!</v>
      </c>
      <c r="BT260" s="56">
        <f t="shared" si="337"/>
        <v>130.19999999999999</v>
      </c>
      <c r="BU260" s="57" t="e">
        <f t="shared" si="404"/>
        <v>#REF!</v>
      </c>
      <c r="BV260" s="56">
        <f>COUNTIF(BU260:BU998,BU260)</f>
        <v>739</v>
      </c>
      <c r="BW260" s="57" t="e">
        <f t="shared" si="382"/>
        <v>#REF!</v>
      </c>
      <c r="BX260" s="57" t="e">
        <f t="shared" si="405"/>
        <v>#REF!</v>
      </c>
    </row>
    <row r="261" spans="1:76" x14ac:dyDescent="0.2">
      <c r="A261" s="75">
        <v>0</v>
      </c>
      <c r="B261" s="76" t="str">
        <f t="shared" si="338"/>
        <v>Handhaving milieuzone</v>
      </c>
      <c r="C261" s="74" t="str">
        <f t="shared" si="339"/>
        <v>Handhaving milieuzone</v>
      </c>
      <c r="D261" s="74" t="str">
        <f t="shared" si="340"/>
        <v/>
      </c>
      <c r="E261" s="74" t="str">
        <f t="shared" si="381"/>
        <v>Handhaving milieuzone</v>
      </c>
      <c r="F261" s="74" t="str">
        <f t="shared" si="383"/>
        <v/>
      </c>
      <c r="G261" s="74" t="str">
        <f t="shared" si="425"/>
        <v/>
      </c>
      <c r="H261" s="62" t="str">
        <f t="shared" si="426"/>
        <v>01</v>
      </c>
      <c r="I261" s="62" t="str">
        <f t="shared" si="384"/>
        <v/>
      </c>
      <c r="J261" s="62"/>
      <c r="K261" s="64" t="str">
        <f t="shared" si="406"/>
        <v>02</v>
      </c>
      <c r="L261" s="64" t="str">
        <f t="shared" si="385"/>
        <v/>
      </c>
      <c r="M261" s="64" t="str">
        <f t="shared" si="344"/>
        <v/>
      </c>
      <c r="N261" s="62" t="str">
        <f t="shared" si="407"/>
        <v>03</v>
      </c>
      <c r="O261" s="62" t="str">
        <f t="shared" si="386"/>
        <v/>
      </c>
      <c r="P261" s="62" t="str">
        <f t="shared" si="346"/>
        <v/>
      </c>
      <c r="Q261" s="64" t="str">
        <f t="shared" si="408"/>
        <v>04</v>
      </c>
      <c r="R261" s="64" t="str">
        <f t="shared" si="387"/>
        <v/>
      </c>
      <c r="S261" s="64" t="str">
        <f t="shared" si="348"/>
        <v/>
      </c>
      <c r="T261" s="62" t="str">
        <f t="shared" si="409"/>
        <v>05</v>
      </c>
      <c r="U261" s="62" t="str">
        <f t="shared" si="388"/>
        <v/>
      </c>
      <c r="V261" s="62" t="str">
        <f t="shared" si="350"/>
        <v/>
      </c>
      <c r="W261" s="64" t="str">
        <f t="shared" si="410"/>
        <v>06</v>
      </c>
      <c r="X261" s="64" t="str">
        <f t="shared" si="389"/>
        <v/>
      </c>
      <c r="Y261" s="64" t="str">
        <f t="shared" si="352"/>
        <v/>
      </c>
      <c r="Z261" s="62" t="str">
        <f t="shared" si="411"/>
        <v>07</v>
      </c>
      <c r="AA261" s="62" t="str">
        <f t="shared" si="390"/>
        <v/>
      </c>
      <c r="AB261" s="62" t="str">
        <f t="shared" si="354"/>
        <v/>
      </c>
      <c r="AC261" s="64" t="str">
        <f t="shared" si="412"/>
        <v>08</v>
      </c>
      <c r="AD261" s="64" t="str">
        <f t="shared" si="391"/>
        <v/>
      </c>
      <c r="AE261" s="64" t="str">
        <f t="shared" si="356"/>
        <v/>
      </c>
      <c r="AF261" s="62" t="str">
        <f t="shared" si="413"/>
        <v>09</v>
      </c>
      <c r="AG261" s="62" t="str">
        <f t="shared" si="392"/>
        <v/>
      </c>
      <c r="AH261" s="62" t="str">
        <f t="shared" si="358"/>
        <v/>
      </c>
      <c r="AI261" s="64" t="str">
        <f t="shared" si="414"/>
        <v>010</v>
      </c>
      <c r="AJ261" s="64" t="str">
        <f t="shared" si="393"/>
        <v/>
      </c>
      <c r="AK261" s="64" t="str">
        <f t="shared" si="360"/>
        <v/>
      </c>
      <c r="AL261" s="62" t="str">
        <f t="shared" si="415"/>
        <v>011</v>
      </c>
      <c r="AM261" s="62" t="str">
        <f t="shared" si="394"/>
        <v/>
      </c>
      <c r="AN261" s="62" t="str">
        <f t="shared" si="362"/>
        <v/>
      </c>
      <c r="AO261" s="64" t="str">
        <f t="shared" si="416"/>
        <v>012</v>
      </c>
      <c r="AP261" s="64" t="str">
        <f t="shared" si="395"/>
        <v/>
      </c>
      <c r="AQ261" s="64" t="str">
        <f t="shared" si="364"/>
        <v/>
      </c>
      <c r="AR261" s="62" t="str">
        <f t="shared" si="417"/>
        <v>013</v>
      </c>
      <c r="AS261" s="62" t="str">
        <f t="shared" si="396"/>
        <v/>
      </c>
      <c r="AT261" s="62" t="str">
        <f t="shared" si="366"/>
        <v/>
      </c>
      <c r="AU261" s="64" t="str">
        <f t="shared" si="418"/>
        <v>014</v>
      </c>
      <c r="AV261" s="64" t="str">
        <f t="shared" si="397"/>
        <v/>
      </c>
      <c r="AW261" s="64" t="str">
        <f t="shared" si="368"/>
        <v/>
      </c>
      <c r="AX261" s="62" t="str">
        <f t="shared" si="419"/>
        <v>015</v>
      </c>
      <c r="AY261" s="62" t="str">
        <f t="shared" si="398"/>
        <v/>
      </c>
      <c r="AZ261" s="62" t="str">
        <f t="shared" si="370"/>
        <v/>
      </c>
      <c r="BA261" s="64" t="str">
        <f t="shared" si="420"/>
        <v>016</v>
      </c>
      <c r="BB261" s="64" t="str">
        <f t="shared" si="399"/>
        <v/>
      </c>
      <c r="BC261" s="64" t="str">
        <f t="shared" si="372"/>
        <v/>
      </c>
      <c r="BD261" s="62" t="str">
        <f t="shared" si="421"/>
        <v>017</v>
      </c>
      <c r="BE261" s="62" t="str">
        <f t="shared" si="400"/>
        <v/>
      </c>
      <c r="BF261" s="62" t="str">
        <f t="shared" si="374"/>
        <v/>
      </c>
      <c r="BG261" s="64" t="str">
        <f t="shared" si="422"/>
        <v>018</v>
      </c>
      <c r="BH261" s="64" t="str">
        <f t="shared" si="401"/>
        <v/>
      </c>
      <c r="BI261" s="64" t="str">
        <f t="shared" si="376"/>
        <v/>
      </c>
      <c r="BJ261" s="62" t="str">
        <f t="shared" si="423"/>
        <v>019</v>
      </c>
      <c r="BK261" s="62" t="str">
        <f t="shared" si="402"/>
        <v/>
      </c>
      <c r="BL261" s="62" t="str">
        <f t="shared" si="378"/>
        <v/>
      </c>
      <c r="BM261" s="64" t="str">
        <f t="shared" si="424"/>
        <v>020</v>
      </c>
      <c r="BN261" s="64" t="str">
        <f t="shared" si="403"/>
        <v/>
      </c>
      <c r="BO261" s="64" t="str">
        <f t="shared" si="380"/>
        <v/>
      </c>
      <c r="BQ261" s="59">
        <v>261.10000000000002</v>
      </c>
      <c r="BR261" s="80" t="e">
        <f>IF($CA$2="ja",IF(#REF!="Visueel",#REF!,"data"),#REF!)</f>
        <v>#REF!</v>
      </c>
      <c r="BS261" s="59" t="e">
        <f>#REF!</f>
        <v>#REF!</v>
      </c>
      <c r="BT261" s="56">
        <f t="shared" ref="BT261:BT324" si="427">BT259+1</f>
        <v>131.1</v>
      </c>
      <c r="BU261" s="57" t="e">
        <f t="shared" si="404"/>
        <v>#REF!</v>
      </c>
      <c r="BV261" s="56">
        <f>COUNTIF(BU261:BU998,BU261)</f>
        <v>738</v>
      </c>
      <c r="BW261" s="57" t="e">
        <f t="shared" si="382"/>
        <v>#REF!</v>
      </c>
      <c r="BX261" s="57" t="e">
        <f t="shared" si="405"/>
        <v>#REF!</v>
      </c>
    </row>
    <row r="262" spans="1:76" x14ac:dyDescent="0.2">
      <c r="A262" s="75">
        <v>0</v>
      </c>
      <c r="B262" s="76" t="str">
        <f t="shared" si="338"/>
        <v>Handhaving milieuzone</v>
      </c>
      <c r="C262" s="74" t="str">
        <f t="shared" si="339"/>
        <v>Handhaving milieuzone</v>
      </c>
      <c r="D262" s="74" t="str">
        <f t="shared" si="340"/>
        <v/>
      </c>
      <c r="E262" s="74" t="str">
        <f t="shared" si="381"/>
        <v>Handhaving milieuzone</v>
      </c>
      <c r="F262" s="74" t="str">
        <f t="shared" si="383"/>
        <v/>
      </c>
      <c r="G262" s="74" t="str">
        <f t="shared" si="425"/>
        <v/>
      </c>
      <c r="H262" s="62" t="str">
        <f t="shared" si="426"/>
        <v>01</v>
      </c>
      <c r="I262" s="62" t="str">
        <f t="shared" si="384"/>
        <v/>
      </c>
      <c r="J262" s="62"/>
      <c r="K262" s="64" t="str">
        <f t="shared" si="406"/>
        <v>02</v>
      </c>
      <c r="L262" s="64" t="str">
        <f t="shared" si="385"/>
        <v/>
      </c>
      <c r="M262" s="64" t="str">
        <f t="shared" si="344"/>
        <v/>
      </c>
      <c r="N262" s="62" t="str">
        <f t="shared" si="407"/>
        <v>03</v>
      </c>
      <c r="O262" s="62" t="str">
        <f t="shared" si="386"/>
        <v/>
      </c>
      <c r="P262" s="62" t="str">
        <f t="shared" si="346"/>
        <v/>
      </c>
      <c r="Q262" s="64" t="str">
        <f t="shared" si="408"/>
        <v>04</v>
      </c>
      <c r="R262" s="64" t="str">
        <f t="shared" si="387"/>
        <v/>
      </c>
      <c r="S262" s="64" t="str">
        <f t="shared" si="348"/>
        <v/>
      </c>
      <c r="T262" s="62" t="str">
        <f t="shared" si="409"/>
        <v>05</v>
      </c>
      <c r="U262" s="62" t="str">
        <f t="shared" si="388"/>
        <v/>
      </c>
      <c r="V262" s="62" t="str">
        <f t="shared" si="350"/>
        <v/>
      </c>
      <c r="W262" s="64" t="str">
        <f t="shared" si="410"/>
        <v>06</v>
      </c>
      <c r="X262" s="64" t="str">
        <f t="shared" si="389"/>
        <v/>
      </c>
      <c r="Y262" s="64" t="str">
        <f t="shared" si="352"/>
        <v/>
      </c>
      <c r="Z262" s="62" t="str">
        <f t="shared" si="411"/>
        <v>07</v>
      </c>
      <c r="AA262" s="62" t="str">
        <f t="shared" si="390"/>
        <v/>
      </c>
      <c r="AB262" s="62" t="str">
        <f t="shared" si="354"/>
        <v/>
      </c>
      <c r="AC262" s="64" t="str">
        <f t="shared" si="412"/>
        <v>08</v>
      </c>
      <c r="AD262" s="64" t="str">
        <f t="shared" si="391"/>
        <v/>
      </c>
      <c r="AE262" s="64" t="str">
        <f t="shared" si="356"/>
        <v/>
      </c>
      <c r="AF262" s="62" t="str">
        <f t="shared" si="413"/>
        <v>09</v>
      </c>
      <c r="AG262" s="62" t="str">
        <f t="shared" si="392"/>
        <v/>
      </c>
      <c r="AH262" s="62" t="str">
        <f t="shared" si="358"/>
        <v/>
      </c>
      <c r="AI262" s="64" t="str">
        <f t="shared" si="414"/>
        <v>010</v>
      </c>
      <c r="AJ262" s="64" t="str">
        <f t="shared" si="393"/>
        <v/>
      </c>
      <c r="AK262" s="64" t="str">
        <f t="shared" si="360"/>
        <v/>
      </c>
      <c r="AL262" s="62" t="str">
        <f t="shared" si="415"/>
        <v>011</v>
      </c>
      <c r="AM262" s="62" t="str">
        <f t="shared" si="394"/>
        <v/>
      </c>
      <c r="AN262" s="62" t="str">
        <f t="shared" si="362"/>
        <v/>
      </c>
      <c r="AO262" s="64" t="str">
        <f t="shared" si="416"/>
        <v>012</v>
      </c>
      <c r="AP262" s="64" t="str">
        <f t="shared" si="395"/>
        <v/>
      </c>
      <c r="AQ262" s="64" t="str">
        <f t="shared" si="364"/>
        <v/>
      </c>
      <c r="AR262" s="62" t="str">
        <f t="shared" si="417"/>
        <v>013</v>
      </c>
      <c r="AS262" s="62" t="str">
        <f t="shared" si="396"/>
        <v/>
      </c>
      <c r="AT262" s="62" t="str">
        <f t="shared" si="366"/>
        <v/>
      </c>
      <c r="AU262" s="64" t="str">
        <f t="shared" si="418"/>
        <v>014</v>
      </c>
      <c r="AV262" s="64" t="str">
        <f t="shared" si="397"/>
        <v/>
      </c>
      <c r="AW262" s="64" t="str">
        <f t="shared" si="368"/>
        <v/>
      </c>
      <c r="AX262" s="62" t="str">
        <f t="shared" si="419"/>
        <v>015</v>
      </c>
      <c r="AY262" s="62" t="str">
        <f t="shared" si="398"/>
        <v/>
      </c>
      <c r="AZ262" s="62" t="str">
        <f t="shared" si="370"/>
        <v/>
      </c>
      <c r="BA262" s="64" t="str">
        <f t="shared" si="420"/>
        <v>016</v>
      </c>
      <c r="BB262" s="64" t="str">
        <f t="shared" si="399"/>
        <v/>
      </c>
      <c r="BC262" s="64" t="str">
        <f t="shared" si="372"/>
        <v/>
      </c>
      <c r="BD262" s="62" t="str">
        <f t="shared" si="421"/>
        <v>017</v>
      </c>
      <c r="BE262" s="62" t="str">
        <f t="shared" si="400"/>
        <v/>
      </c>
      <c r="BF262" s="62" t="str">
        <f t="shared" si="374"/>
        <v/>
      </c>
      <c r="BG262" s="64" t="str">
        <f t="shared" si="422"/>
        <v>018</v>
      </c>
      <c r="BH262" s="64" t="str">
        <f t="shared" si="401"/>
        <v/>
      </c>
      <c r="BI262" s="64" t="str">
        <f t="shared" si="376"/>
        <v/>
      </c>
      <c r="BJ262" s="62" t="str">
        <f t="shared" si="423"/>
        <v>019</v>
      </c>
      <c r="BK262" s="62" t="str">
        <f t="shared" si="402"/>
        <v/>
      </c>
      <c r="BL262" s="62" t="str">
        <f t="shared" si="378"/>
        <v/>
      </c>
      <c r="BM262" s="64" t="str">
        <f t="shared" si="424"/>
        <v>020</v>
      </c>
      <c r="BN262" s="64" t="str">
        <f t="shared" si="403"/>
        <v/>
      </c>
      <c r="BO262" s="64" t="str">
        <f t="shared" si="380"/>
        <v/>
      </c>
      <c r="BQ262" s="59">
        <v>262.10000000000002</v>
      </c>
      <c r="BR262" s="80" t="e">
        <f>IF($CA$2="ja",IF(#REF!="Visueel",#REF!,"data"),#REF!)</f>
        <v>#REF!</v>
      </c>
      <c r="BS262" s="59" t="e">
        <f>#REF!</f>
        <v>#REF!</v>
      </c>
      <c r="BT262" s="56">
        <f t="shared" si="427"/>
        <v>131.19999999999999</v>
      </c>
      <c r="BU262" s="57" t="e">
        <f t="shared" si="404"/>
        <v>#REF!</v>
      </c>
      <c r="BV262" s="56">
        <f>COUNTIF(BU262:BU998,BU262)</f>
        <v>737</v>
      </c>
      <c r="BW262" s="57" t="e">
        <f t="shared" si="382"/>
        <v>#REF!</v>
      </c>
      <c r="BX262" s="57" t="e">
        <f t="shared" si="405"/>
        <v>#REF!</v>
      </c>
    </row>
    <row r="263" spans="1:76" x14ac:dyDescent="0.2">
      <c r="A263" s="75">
        <v>0</v>
      </c>
      <c r="B263" s="76" t="str">
        <f t="shared" si="338"/>
        <v>Handhaving milieuzone</v>
      </c>
      <c r="C263" s="74" t="str">
        <f t="shared" si="339"/>
        <v>Handhaving milieuzone</v>
      </c>
      <c r="D263" s="74" t="str">
        <f t="shared" si="340"/>
        <v/>
      </c>
      <c r="E263" s="74" t="str">
        <f t="shared" si="381"/>
        <v>Handhaving milieuzone</v>
      </c>
      <c r="F263" s="74" t="str">
        <f t="shared" si="383"/>
        <v/>
      </c>
      <c r="G263" s="74" t="str">
        <f t="shared" si="425"/>
        <v/>
      </c>
      <c r="H263" s="62" t="str">
        <f t="shared" si="426"/>
        <v>01</v>
      </c>
      <c r="I263" s="62" t="str">
        <f t="shared" si="384"/>
        <v/>
      </c>
      <c r="J263" s="62"/>
      <c r="K263" s="64" t="str">
        <f t="shared" si="406"/>
        <v>02</v>
      </c>
      <c r="L263" s="64" t="str">
        <f t="shared" si="385"/>
        <v/>
      </c>
      <c r="M263" s="64" t="str">
        <f t="shared" si="344"/>
        <v/>
      </c>
      <c r="N263" s="62" t="str">
        <f t="shared" si="407"/>
        <v>03</v>
      </c>
      <c r="O263" s="62" t="str">
        <f t="shared" si="386"/>
        <v/>
      </c>
      <c r="P263" s="62" t="str">
        <f t="shared" si="346"/>
        <v/>
      </c>
      <c r="Q263" s="64" t="str">
        <f t="shared" si="408"/>
        <v>04</v>
      </c>
      <c r="R263" s="64" t="str">
        <f t="shared" si="387"/>
        <v/>
      </c>
      <c r="S263" s="64" t="str">
        <f t="shared" si="348"/>
        <v/>
      </c>
      <c r="T263" s="62" t="str">
        <f t="shared" si="409"/>
        <v>05</v>
      </c>
      <c r="U263" s="62" t="str">
        <f t="shared" si="388"/>
        <v/>
      </c>
      <c r="V263" s="62" t="str">
        <f t="shared" si="350"/>
        <v/>
      </c>
      <c r="W263" s="64" t="str">
        <f t="shared" si="410"/>
        <v>06</v>
      </c>
      <c r="X263" s="64" t="str">
        <f t="shared" si="389"/>
        <v/>
      </c>
      <c r="Y263" s="64" t="str">
        <f t="shared" si="352"/>
        <v/>
      </c>
      <c r="Z263" s="62" t="str">
        <f t="shared" si="411"/>
        <v>07</v>
      </c>
      <c r="AA263" s="62" t="str">
        <f t="shared" si="390"/>
        <v/>
      </c>
      <c r="AB263" s="62" t="str">
        <f t="shared" si="354"/>
        <v/>
      </c>
      <c r="AC263" s="64" t="str">
        <f t="shared" si="412"/>
        <v>08</v>
      </c>
      <c r="AD263" s="64" t="str">
        <f t="shared" si="391"/>
        <v/>
      </c>
      <c r="AE263" s="64" t="str">
        <f t="shared" si="356"/>
        <v/>
      </c>
      <c r="AF263" s="62" t="str">
        <f t="shared" si="413"/>
        <v>09</v>
      </c>
      <c r="AG263" s="62" t="str">
        <f t="shared" si="392"/>
        <v/>
      </c>
      <c r="AH263" s="62" t="str">
        <f t="shared" si="358"/>
        <v/>
      </c>
      <c r="AI263" s="64" t="str">
        <f t="shared" si="414"/>
        <v>010</v>
      </c>
      <c r="AJ263" s="64" t="str">
        <f t="shared" si="393"/>
        <v/>
      </c>
      <c r="AK263" s="64" t="str">
        <f t="shared" si="360"/>
        <v/>
      </c>
      <c r="AL263" s="62" t="str">
        <f t="shared" si="415"/>
        <v>011</v>
      </c>
      <c r="AM263" s="62" t="str">
        <f t="shared" si="394"/>
        <v/>
      </c>
      <c r="AN263" s="62" t="str">
        <f t="shared" si="362"/>
        <v/>
      </c>
      <c r="AO263" s="64" t="str">
        <f t="shared" si="416"/>
        <v>012</v>
      </c>
      <c r="AP263" s="64" t="str">
        <f t="shared" si="395"/>
        <v/>
      </c>
      <c r="AQ263" s="64" t="str">
        <f t="shared" si="364"/>
        <v/>
      </c>
      <c r="AR263" s="62" t="str">
        <f t="shared" si="417"/>
        <v>013</v>
      </c>
      <c r="AS263" s="62" t="str">
        <f t="shared" si="396"/>
        <v/>
      </c>
      <c r="AT263" s="62" t="str">
        <f t="shared" si="366"/>
        <v/>
      </c>
      <c r="AU263" s="64" t="str">
        <f t="shared" si="418"/>
        <v>014</v>
      </c>
      <c r="AV263" s="64" t="str">
        <f t="shared" si="397"/>
        <v/>
      </c>
      <c r="AW263" s="64" t="str">
        <f t="shared" si="368"/>
        <v/>
      </c>
      <c r="AX263" s="62" t="str">
        <f t="shared" si="419"/>
        <v>015</v>
      </c>
      <c r="AY263" s="62" t="str">
        <f t="shared" si="398"/>
        <v/>
      </c>
      <c r="AZ263" s="62" t="str">
        <f t="shared" si="370"/>
        <v/>
      </c>
      <c r="BA263" s="64" t="str">
        <f t="shared" si="420"/>
        <v>016</v>
      </c>
      <c r="BB263" s="64" t="str">
        <f t="shared" si="399"/>
        <v/>
      </c>
      <c r="BC263" s="64" t="str">
        <f t="shared" si="372"/>
        <v/>
      </c>
      <c r="BD263" s="62" t="str">
        <f t="shared" si="421"/>
        <v>017</v>
      </c>
      <c r="BE263" s="62" t="str">
        <f t="shared" si="400"/>
        <v/>
      </c>
      <c r="BF263" s="62" t="str">
        <f t="shared" si="374"/>
        <v/>
      </c>
      <c r="BG263" s="64" t="str">
        <f t="shared" si="422"/>
        <v>018</v>
      </c>
      <c r="BH263" s="64" t="str">
        <f t="shared" si="401"/>
        <v/>
      </c>
      <c r="BI263" s="64" t="str">
        <f t="shared" si="376"/>
        <v/>
      </c>
      <c r="BJ263" s="62" t="str">
        <f t="shared" si="423"/>
        <v>019</v>
      </c>
      <c r="BK263" s="62" t="str">
        <f t="shared" si="402"/>
        <v/>
      </c>
      <c r="BL263" s="62" t="str">
        <f t="shared" si="378"/>
        <v/>
      </c>
      <c r="BM263" s="64" t="str">
        <f t="shared" si="424"/>
        <v>020</v>
      </c>
      <c r="BN263" s="64" t="str">
        <f t="shared" si="403"/>
        <v/>
      </c>
      <c r="BO263" s="64" t="str">
        <f t="shared" si="380"/>
        <v/>
      </c>
      <c r="BQ263" s="59">
        <v>263.10000000000002</v>
      </c>
      <c r="BR263" s="80" t="e">
        <f>IF($CA$2="ja",IF(#REF!="Visueel",#REF!,"data"),#REF!)</f>
        <v>#REF!</v>
      </c>
      <c r="BS263" s="59" t="e">
        <f>#REF!</f>
        <v>#REF!</v>
      </c>
      <c r="BT263" s="56">
        <f t="shared" si="427"/>
        <v>132.1</v>
      </c>
      <c r="BU263" s="57" t="e">
        <f t="shared" si="404"/>
        <v>#REF!</v>
      </c>
      <c r="BV263" s="56">
        <f>COUNTIF(BU263:BU998,BU263)</f>
        <v>736</v>
      </c>
      <c r="BW263" s="57" t="e">
        <f t="shared" si="382"/>
        <v>#REF!</v>
      </c>
      <c r="BX263" s="57" t="e">
        <f t="shared" si="405"/>
        <v>#REF!</v>
      </c>
    </row>
    <row r="264" spans="1:76" x14ac:dyDescent="0.2">
      <c r="A264" s="75">
        <v>0</v>
      </c>
      <c r="B264" s="76" t="str">
        <f t="shared" si="338"/>
        <v>Handhaving milieuzone</v>
      </c>
      <c r="C264" s="74" t="str">
        <f t="shared" si="339"/>
        <v>Handhaving milieuzone</v>
      </c>
      <c r="D264" s="74" t="str">
        <f t="shared" si="340"/>
        <v/>
      </c>
      <c r="E264" s="74" t="str">
        <f t="shared" si="381"/>
        <v>Handhaving milieuzone</v>
      </c>
      <c r="F264" s="74" t="str">
        <f t="shared" si="383"/>
        <v/>
      </c>
      <c r="G264" s="74" t="str">
        <f t="shared" si="425"/>
        <v/>
      </c>
      <c r="H264" s="62" t="str">
        <f t="shared" si="426"/>
        <v>01</v>
      </c>
      <c r="I264" s="62" t="str">
        <f t="shared" si="384"/>
        <v/>
      </c>
      <c r="J264" s="62"/>
      <c r="K264" s="64" t="str">
        <f t="shared" si="406"/>
        <v>02</v>
      </c>
      <c r="L264" s="64" t="str">
        <f t="shared" si="385"/>
        <v/>
      </c>
      <c r="M264" s="64" t="str">
        <f t="shared" si="344"/>
        <v/>
      </c>
      <c r="N264" s="62" t="str">
        <f t="shared" si="407"/>
        <v>03</v>
      </c>
      <c r="O264" s="62" t="str">
        <f t="shared" si="386"/>
        <v/>
      </c>
      <c r="P264" s="62" t="str">
        <f t="shared" si="346"/>
        <v/>
      </c>
      <c r="Q264" s="64" t="str">
        <f t="shared" si="408"/>
        <v>04</v>
      </c>
      <c r="R264" s="64" t="str">
        <f t="shared" si="387"/>
        <v/>
      </c>
      <c r="S264" s="64" t="str">
        <f t="shared" si="348"/>
        <v/>
      </c>
      <c r="T264" s="62" t="str">
        <f t="shared" si="409"/>
        <v>05</v>
      </c>
      <c r="U264" s="62" t="str">
        <f t="shared" si="388"/>
        <v/>
      </c>
      <c r="V264" s="62" t="str">
        <f t="shared" si="350"/>
        <v/>
      </c>
      <c r="W264" s="64" t="str">
        <f t="shared" si="410"/>
        <v>06</v>
      </c>
      <c r="X264" s="64" t="str">
        <f t="shared" si="389"/>
        <v/>
      </c>
      <c r="Y264" s="64" t="str">
        <f t="shared" si="352"/>
        <v/>
      </c>
      <c r="Z264" s="62" t="str">
        <f t="shared" si="411"/>
        <v>07</v>
      </c>
      <c r="AA264" s="62" t="str">
        <f t="shared" si="390"/>
        <v/>
      </c>
      <c r="AB264" s="62" t="str">
        <f t="shared" si="354"/>
        <v/>
      </c>
      <c r="AC264" s="64" t="str">
        <f t="shared" si="412"/>
        <v>08</v>
      </c>
      <c r="AD264" s="64" t="str">
        <f t="shared" si="391"/>
        <v/>
      </c>
      <c r="AE264" s="64" t="str">
        <f t="shared" si="356"/>
        <v/>
      </c>
      <c r="AF264" s="62" t="str">
        <f t="shared" si="413"/>
        <v>09</v>
      </c>
      <c r="AG264" s="62" t="str">
        <f t="shared" si="392"/>
        <v/>
      </c>
      <c r="AH264" s="62" t="str">
        <f t="shared" si="358"/>
        <v/>
      </c>
      <c r="AI264" s="64" t="str">
        <f t="shared" si="414"/>
        <v>010</v>
      </c>
      <c r="AJ264" s="64" t="str">
        <f t="shared" si="393"/>
        <v/>
      </c>
      <c r="AK264" s="64" t="str">
        <f t="shared" si="360"/>
        <v/>
      </c>
      <c r="AL264" s="62" t="str">
        <f t="shared" si="415"/>
        <v>011</v>
      </c>
      <c r="AM264" s="62" t="str">
        <f t="shared" si="394"/>
        <v/>
      </c>
      <c r="AN264" s="62" t="str">
        <f t="shared" si="362"/>
        <v/>
      </c>
      <c r="AO264" s="64" t="str">
        <f t="shared" si="416"/>
        <v>012</v>
      </c>
      <c r="AP264" s="64" t="str">
        <f t="shared" si="395"/>
        <v/>
      </c>
      <c r="AQ264" s="64" t="str">
        <f t="shared" si="364"/>
        <v/>
      </c>
      <c r="AR264" s="62" t="str">
        <f t="shared" si="417"/>
        <v>013</v>
      </c>
      <c r="AS264" s="62" t="str">
        <f t="shared" si="396"/>
        <v/>
      </c>
      <c r="AT264" s="62" t="str">
        <f t="shared" si="366"/>
        <v/>
      </c>
      <c r="AU264" s="64" t="str">
        <f t="shared" si="418"/>
        <v>014</v>
      </c>
      <c r="AV264" s="64" t="str">
        <f t="shared" si="397"/>
        <v/>
      </c>
      <c r="AW264" s="64" t="str">
        <f t="shared" si="368"/>
        <v/>
      </c>
      <c r="AX264" s="62" t="str">
        <f t="shared" si="419"/>
        <v>015</v>
      </c>
      <c r="AY264" s="62" t="str">
        <f t="shared" si="398"/>
        <v/>
      </c>
      <c r="AZ264" s="62" t="str">
        <f t="shared" si="370"/>
        <v/>
      </c>
      <c r="BA264" s="64" t="str">
        <f t="shared" si="420"/>
        <v>016</v>
      </c>
      <c r="BB264" s="64" t="str">
        <f t="shared" si="399"/>
        <v/>
      </c>
      <c r="BC264" s="64" t="str">
        <f t="shared" si="372"/>
        <v/>
      </c>
      <c r="BD264" s="62" t="str">
        <f t="shared" si="421"/>
        <v>017</v>
      </c>
      <c r="BE264" s="62" t="str">
        <f t="shared" si="400"/>
        <v/>
      </c>
      <c r="BF264" s="62" t="str">
        <f t="shared" si="374"/>
        <v/>
      </c>
      <c r="BG264" s="64" t="str">
        <f t="shared" si="422"/>
        <v>018</v>
      </c>
      <c r="BH264" s="64" t="str">
        <f t="shared" si="401"/>
        <v/>
      </c>
      <c r="BI264" s="64" t="str">
        <f t="shared" si="376"/>
        <v/>
      </c>
      <c r="BJ264" s="62" t="str">
        <f t="shared" si="423"/>
        <v>019</v>
      </c>
      <c r="BK264" s="62" t="str">
        <f t="shared" si="402"/>
        <v/>
      </c>
      <c r="BL264" s="62" t="str">
        <f t="shared" si="378"/>
        <v/>
      </c>
      <c r="BM264" s="64" t="str">
        <f t="shared" si="424"/>
        <v>020</v>
      </c>
      <c r="BN264" s="64" t="str">
        <f t="shared" si="403"/>
        <v/>
      </c>
      <c r="BO264" s="64" t="str">
        <f t="shared" si="380"/>
        <v/>
      </c>
      <c r="BQ264" s="59">
        <v>264.10000000000002</v>
      </c>
      <c r="BR264" s="80" t="e">
        <f>IF($CA$2="ja",IF(#REF!="Visueel",#REF!,"data"),#REF!)</f>
        <v>#REF!</v>
      </c>
      <c r="BS264" s="59" t="e">
        <f>#REF!</f>
        <v>#REF!</v>
      </c>
      <c r="BT264" s="56">
        <f t="shared" si="427"/>
        <v>132.19999999999999</v>
      </c>
      <c r="BU264" s="57" t="e">
        <f t="shared" si="404"/>
        <v>#REF!</v>
      </c>
      <c r="BV264" s="56">
        <f>COUNTIF(BU264:BU998,BU264)</f>
        <v>735</v>
      </c>
      <c r="BW264" s="57" t="e">
        <f t="shared" si="382"/>
        <v>#REF!</v>
      </c>
      <c r="BX264" s="57" t="e">
        <f t="shared" si="405"/>
        <v>#REF!</v>
      </c>
    </row>
    <row r="265" spans="1:76" x14ac:dyDescent="0.2">
      <c r="A265" s="75">
        <v>0</v>
      </c>
      <c r="B265" s="76" t="str">
        <f t="shared" si="338"/>
        <v>Handhaving milieuzone</v>
      </c>
      <c r="C265" s="74" t="str">
        <f t="shared" si="339"/>
        <v>Handhaving milieuzone</v>
      </c>
      <c r="D265" s="74" t="str">
        <f t="shared" si="340"/>
        <v/>
      </c>
      <c r="E265" s="74" t="str">
        <f t="shared" si="381"/>
        <v>Handhaving milieuzone</v>
      </c>
      <c r="F265" s="74" t="str">
        <f t="shared" si="383"/>
        <v/>
      </c>
      <c r="G265" s="74" t="str">
        <f t="shared" si="425"/>
        <v/>
      </c>
      <c r="H265" s="62" t="str">
        <f t="shared" si="426"/>
        <v>01</v>
      </c>
      <c r="I265" s="62" t="str">
        <f t="shared" si="384"/>
        <v/>
      </c>
      <c r="J265" s="62"/>
      <c r="K265" s="64" t="str">
        <f t="shared" si="406"/>
        <v>02</v>
      </c>
      <c r="L265" s="64" t="str">
        <f t="shared" si="385"/>
        <v/>
      </c>
      <c r="M265" s="64" t="str">
        <f t="shared" si="344"/>
        <v/>
      </c>
      <c r="N265" s="62" t="str">
        <f t="shared" si="407"/>
        <v>03</v>
      </c>
      <c r="O265" s="62" t="str">
        <f t="shared" si="386"/>
        <v/>
      </c>
      <c r="P265" s="62" t="str">
        <f t="shared" si="346"/>
        <v/>
      </c>
      <c r="Q265" s="64" t="str">
        <f t="shared" si="408"/>
        <v>04</v>
      </c>
      <c r="R265" s="64" t="str">
        <f t="shared" si="387"/>
        <v/>
      </c>
      <c r="S265" s="64" t="str">
        <f t="shared" si="348"/>
        <v/>
      </c>
      <c r="T265" s="62" t="str">
        <f t="shared" si="409"/>
        <v>05</v>
      </c>
      <c r="U265" s="62" t="str">
        <f t="shared" si="388"/>
        <v/>
      </c>
      <c r="V265" s="62" t="str">
        <f t="shared" si="350"/>
        <v/>
      </c>
      <c r="W265" s="64" t="str">
        <f t="shared" si="410"/>
        <v>06</v>
      </c>
      <c r="X265" s="64" t="str">
        <f t="shared" si="389"/>
        <v/>
      </c>
      <c r="Y265" s="64" t="str">
        <f t="shared" si="352"/>
        <v/>
      </c>
      <c r="Z265" s="62" t="str">
        <f t="shared" si="411"/>
        <v>07</v>
      </c>
      <c r="AA265" s="62" t="str">
        <f t="shared" si="390"/>
        <v/>
      </c>
      <c r="AB265" s="62" t="str">
        <f t="shared" si="354"/>
        <v/>
      </c>
      <c r="AC265" s="64" t="str">
        <f t="shared" si="412"/>
        <v>08</v>
      </c>
      <c r="AD265" s="64" t="str">
        <f t="shared" si="391"/>
        <v/>
      </c>
      <c r="AE265" s="64" t="str">
        <f t="shared" si="356"/>
        <v/>
      </c>
      <c r="AF265" s="62" t="str">
        <f t="shared" si="413"/>
        <v>09</v>
      </c>
      <c r="AG265" s="62" t="str">
        <f t="shared" si="392"/>
        <v/>
      </c>
      <c r="AH265" s="62" t="str">
        <f t="shared" si="358"/>
        <v/>
      </c>
      <c r="AI265" s="64" t="str">
        <f t="shared" si="414"/>
        <v>010</v>
      </c>
      <c r="AJ265" s="64" t="str">
        <f t="shared" si="393"/>
        <v/>
      </c>
      <c r="AK265" s="64" t="str">
        <f t="shared" si="360"/>
        <v/>
      </c>
      <c r="AL265" s="62" t="str">
        <f t="shared" si="415"/>
        <v>011</v>
      </c>
      <c r="AM265" s="62" t="str">
        <f t="shared" si="394"/>
        <v/>
      </c>
      <c r="AN265" s="62" t="str">
        <f t="shared" si="362"/>
        <v/>
      </c>
      <c r="AO265" s="64" t="str">
        <f t="shared" si="416"/>
        <v>012</v>
      </c>
      <c r="AP265" s="64" t="str">
        <f t="shared" si="395"/>
        <v/>
      </c>
      <c r="AQ265" s="64" t="str">
        <f t="shared" si="364"/>
        <v/>
      </c>
      <c r="AR265" s="62" t="str">
        <f t="shared" si="417"/>
        <v>013</v>
      </c>
      <c r="AS265" s="62" t="str">
        <f t="shared" si="396"/>
        <v/>
      </c>
      <c r="AT265" s="62" t="str">
        <f t="shared" si="366"/>
        <v/>
      </c>
      <c r="AU265" s="64" t="str">
        <f t="shared" si="418"/>
        <v>014</v>
      </c>
      <c r="AV265" s="64" t="str">
        <f t="shared" si="397"/>
        <v/>
      </c>
      <c r="AW265" s="64" t="str">
        <f t="shared" si="368"/>
        <v/>
      </c>
      <c r="AX265" s="62" t="str">
        <f t="shared" si="419"/>
        <v>015</v>
      </c>
      <c r="AY265" s="62" t="str">
        <f t="shared" si="398"/>
        <v/>
      </c>
      <c r="AZ265" s="62" t="str">
        <f t="shared" si="370"/>
        <v/>
      </c>
      <c r="BA265" s="64" t="str">
        <f t="shared" si="420"/>
        <v>016</v>
      </c>
      <c r="BB265" s="64" t="str">
        <f t="shared" si="399"/>
        <v/>
      </c>
      <c r="BC265" s="64" t="str">
        <f t="shared" si="372"/>
        <v/>
      </c>
      <c r="BD265" s="62" t="str">
        <f t="shared" si="421"/>
        <v>017</v>
      </c>
      <c r="BE265" s="62" t="str">
        <f t="shared" si="400"/>
        <v/>
      </c>
      <c r="BF265" s="62" t="str">
        <f t="shared" si="374"/>
        <v/>
      </c>
      <c r="BG265" s="64" t="str">
        <f t="shared" si="422"/>
        <v>018</v>
      </c>
      <c r="BH265" s="64" t="str">
        <f t="shared" si="401"/>
        <v/>
      </c>
      <c r="BI265" s="64" t="str">
        <f t="shared" si="376"/>
        <v/>
      </c>
      <c r="BJ265" s="62" t="str">
        <f t="shared" si="423"/>
        <v>019</v>
      </c>
      <c r="BK265" s="62" t="str">
        <f t="shared" si="402"/>
        <v/>
      </c>
      <c r="BL265" s="62" t="str">
        <f t="shared" si="378"/>
        <v/>
      </c>
      <c r="BM265" s="64" t="str">
        <f t="shared" si="424"/>
        <v>020</v>
      </c>
      <c r="BN265" s="64" t="str">
        <f t="shared" si="403"/>
        <v/>
      </c>
      <c r="BO265" s="64" t="str">
        <f t="shared" si="380"/>
        <v/>
      </c>
      <c r="BQ265" s="59">
        <v>265.10000000000002</v>
      </c>
      <c r="BR265" s="80" t="e">
        <f>IF($CA$2="ja",IF(#REF!="Visueel",#REF!,"data"),#REF!)</f>
        <v>#REF!</v>
      </c>
      <c r="BS265" s="59" t="e">
        <f>#REF!</f>
        <v>#REF!</v>
      </c>
      <c r="BT265" s="56">
        <f t="shared" si="427"/>
        <v>133.1</v>
      </c>
      <c r="BU265" s="57" t="e">
        <f t="shared" si="404"/>
        <v>#REF!</v>
      </c>
      <c r="BV265" s="56">
        <f>COUNTIF(BU265:BU998,BU265)</f>
        <v>734</v>
      </c>
      <c r="BW265" s="57" t="e">
        <f t="shared" si="382"/>
        <v>#REF!</v>
      </c>
      <c r="BX265" s="57" t="e">
        <f t="shared" si="405"/>
        <v>#REF!</v>
      </c>
    </row>
    <row r="266" spans="1:76" x14ac:dyDescent="0.2">
      <c r="A266" s="75">
        <v>0</v>
      </c>
      <c r="B266" s="76" t="str">
        <f t="shared" si="338"/>
        <v>Handhaving milieuzone</v>
      </c>
      <c r="C266" s="74" t="str">
        <f t="shared" si="339"/>
        <v>Handhaving milieuzone</v>
      </c>
      <c r="D266" s="74" t="str">
        <f t="shared" si="340"/>
        <v/>
      </c>
      <c r="E266" s="74" t="str">
        <f t="shared" si="381"/>
        <v>Handhaving milieuzone</v>
      </c>
      <c r="F266" s="74" t="str">
        <f t="shared" si="383"/>
        <v/>
      </c>
      <c r="G266" s="74" t="str">
        <f t="shared" si="425"/>
        <v/>
      </c>
      <c r="H266" s="62" t="str">
        <f t="shared" si="426"/>
        <v>01</v>
      </c>
      <c r="I266" s="62" t="str">
        <f t="shared" si="384"/>
        <v/>
      </c>
      <c r="J266" s="62"/>
      <c r="K266" s="64" t="str">
        <f t="shared" si="406"/>
        <v>02</v>
      </c>
      <c r="L266" s="64" t="str">
        <f t="shared" si="385"/>
        <v/>
      </c>
      <c r="M266" s="64" t="str">
        <f t="shared" si="344"/>
        <v/>
      </c>
      <c r="N266" s="62" t="str">
        <f t="shared" si="407"/>
        <v>03</v>
      </c>
      <c r="O266" s="62" t="str">
        <f t="shared" si="386"/>
        <v/>
      </c>
      <c r="P266" s="62" t="str">
        <f t="shared" si="346"/>
        <v/>
      </c>
      <c r="Q266" s="64" t="str">
        <f t="shared" si="408"/>
        <v>04</v>
      </c>
      <c r="R266" s="64" t="str">
        <f t="shared" si="387"/>
        <v/>
      </c>
      <c r="S266" s="64" t="str">
        <f t="shared" si="348"/>
        <v/>
      </c>
      <c r="T266" s="62" t="str">
        <f t="shared" si="409"/>
        <v>05</v>
      </c>
      <c r="U266" s="62" t="str">
        <f t="shared" si="388"/>
        <v/>
      </c>
      <c r="V266" s="62" t="str">
        <f t="shared" si="350"/>
        <v/>
      </c>
      <c r="W266" s="64" t="str">
        <f t="shared" si="410"/>
        <v>06</v>
      </c>
      <c r="X266" s="64" t="str">
        <f t="shared" si="389"/>
        <v/>
      </c>
      <c r="Y266" s="64" t="str">
        <f t="shared" si="352"/>
        <v/>
      </c>
      <c r="Z266" s="62" t="str">
        <f t="shared" si="411"/>
        <v>07</v>
      </c>
      <c r="AA266" s="62" t="str">
        <f t="shared" si="390"/>
        <v/>
      </c>
      <c r="AB266" s="62" t="str">
        <f t="shared" si="354"/>
        <v/>
      </c>
      <c r="AC266" s="64" t="str">
        <f t="shared" si="412"/>
        <v>08</v>
      </c>
      <c r="AD266" s="64" t="str">
        <f t="shared" si="391"/>
        <v/>
      </c>
      <c r="AE266" s="64" t="str">
        <f t="shared" si="356"/>
        <v/>
      </c>
      <c r="AF266" s="62" t="str">
        <f t="shared" si="413"/>
        <v>09</v>
      </c>
      <c r="AG266" s="62" t="str">
        <f t="shared" si="392"/>
        <v/>
      </c>
      <c r="AH266" s="62" t="str">
        <f t="shared" si="358"/>
        <v/>
      </c>
      <c r="AI266" s="64" t="str">
        <f t="shared" si="414"/>
        <v>010</v>
      </c>
      <c r="AJ266" s="64" t="str">
        <f t="shared" si="393"/>
        <v/>
      </c>
      <c r="AK266" s="64" t="str">
        <f t="shared" si="360"/>
        <v/>
      </c>
      <c r="AL266" s="62" t="str">
        <f t="shared" si="415"/>
        <v>011</v>
      </c>
      <c r="AM266" s="62" t="str">
        <f t="shared" si="394"/>
        <v/>
      </c>
      <c r="AN266" s="62" t="str">
        <f t="shared" si="362"/>
        <v/>
      </c>
      <c r="AO266" s="64" t="str">
        <f t="shared" si="416"/>
        <v>012</v>
      </c>
      <c r="AP266" s="64" t="str">
        <f t="shared" si="395"/>
        <v/>
      </c>
      <c r="AQ266" s="64" t="str">
        <f t="shared" si="364"/>
        <v/>
      </c>
      <c r="AR266" s="62" t="str">
        <f t="shared" si="417"/>
        <v>013</v>
      </c>
      <c r="AS266" s="62" t="str">
        <f t="shared" si="396"/>
        <v/>
      </c>
      <c r="AT266" s="62" t="str">
        <f t="shared" si="366"/>
        <v/>
      </c>
      <c r="AU266" s="64" t="str">
        <f t="shared" si="418"/>
        <v>014</v>
      </c>
      <c r="AV266" s="64" t="str">
        <f t="shared" si="397"/>
        <v/>
      </c>
      <c r="AW266" s="64" t="str">
        <f t="shared" si="368"/>
        <v/>
      </c>
      <c r="AX266" s="62" t="str">
        <f t="shared" si="419"/>
        <v>015</v>
      </c>
      <c r="AY266" s="62" t="str">
        <f t="shared" si="398"/>
        <v/>
      </c>
      <c r="AZ266" s="62" t="str">
        <f t="shared" si="370"/>
        <v/>
      </c>
      <c r="BA266" s="64" t="str">
        <f t="shared" si="420"/>
        <v>016</v>
      </c>
      <c r="BB266" s="64" t="str">
        <f t="shared" si="399"/>
        <v/>
      </c>
      <c r="BC266" s="64" t="str">
        <f t="shared" si="372"/>
        <v/>
      </c>
      <c r="BD266" s="62" t="str">
        <f t="shared" si="421"/>
        <v>017</v>
      </c>
      <c r="BE266" s="62" t="str">
        <f t="shared" si="400"/>
        <v/>
      </c>
      <c r="BF266" s="62" t="str">
        <f t="shared" si="374"/>
        <v/>
      </c>
      <c r="BG266" s="64" t="str">
        <f t="shared" si="422"/>
        <v>018</v>
      </c>
      <c r="BH266" s="64" t="str">
        <f t="shared" si="401"/>
        <v/>
      </c>
      <c r="BI266" s="64" t="str">
        <f t="shared" si="376"/>
        <v/>
      </c>
      <c r="BJ266" s="62" t="str">
        <f t="shared" si="423"/>
        <v>019</v>
      </c>
      <c r="BK266" s="62" t="str">
        <f t="shared" si="402"/>
        <v/>
      </c>
      <c r="BL266" s="62" t="str">
        <f t="shared" si="378"/>
        <v/>
      </c>
      <c r="BM266" s="64" t="str">
        <f t="shared" si="424"/>
        <v>020</v>
      </c>
      <c r="BN266" s="64" t="str">
        <f t="shared" si="403"/>
        <v/>
      </c>
      <c r="BO266" s="64" t="str">
        <f t="shared" si="380"/>
        <v/>
      </c>
      <c r="BQ266" s="59">
        <v>266.10000000000002</v>
      </c>
      <c r="BR266" s="80" t="e">
        <f>IF($CA$2="ja",IF(#REF!="Visueel",#REF!,"data"),#REF!)</f>
        <v>#REF!</v>
      </c>
      <c r="BS266" s="59" t="e">
        <f>#REF!</f>
        <v>#REF!</v>
      </c>
      <c r="BT266" s="56">
        <f t="shared" si="427"/>
        <v>133.19999999999999</v>
      </c>
      <c r="BU266" s="57" t="e">
        <f t="shared" si="404"/>
        <v>#REF!</v>
      </c>
      <c r="BV266" s="56">
        <f>COUNTIF(BU266:BU998,BU266)</f>
        <v>733</v>
      </c>
      <c r="BW266" s="57" t="e">
        <f t="shared" si="382"/>
        <v>#REF!</v>
      </c>
      <c r="BX266" s="57" t="e">
        <f t="shared" si="405"/>
        <v>#REF!</v>
      </c>
    </row>
    <row r="267" spans="1:76" x14ac:dyDescent="0.2">
      <c r="A267" s="75">
        <v>0</v>
      </c>
      <c r="B267" s="76" t="str">
        <f t="shared" si="338"/>
        <v>Handhaving milieuzone</v>
      </c>
      <c r="C267" s="74" t="str">
        <f t="shared" si="339"/>
        <v>Handhaving milieuzone</v>
      </c>
      <c r="D267" s="74" t="str">
        <f t="shared" si="340"/>
        <v/>
      </c>
      <c r="E267" s="74" t="str">
        <f t="shared" si="381"/>
        <v>Handhaving milieuzone</v>
      </c>
      <c r="F267" s="74" t="str">
        <f t="shared" si="383"/>
        <v/>
      </c>
      <c r="G267" s="74" t="str">
        <f t="shared" si="425"/>
        <v/>
      </c>
      <c r="H267" s="62" t="str">
        <f t="shared" si="426"/>
        <v>01</v>
      </c>
      <c r="I267" s="62" t="str">
        <f t="shared" si="384"/>
        <v/>
      </c>
      <c r="J267" s="62"/>
      <c r="K267" s="64" t="str">
        <f t="shared" si="406"/>
        <v>02</v>
      </c>
      <c r="L267" s="64" t="str">
        <f t="shared" si="385"/>
        <v/>
      </c>
      <c r="M267" s="64" t="str">
        <f t="shared" si="344"/>
        <v/>
      </c>
      <c r="N267" s="62" t="str">
        <f t="shared" si="407"/>
        <v>03</v>
      </c>
      <c r="O267" s="62" t="str">
        <f t="shared" si="386"/>
        <v/>
      </c>
      <c r="P267" s="62" t="str">
        <f t="shared" si="346"/>
        <v/>
      </c>
      <c r="Q267" s="64" t="str">
        <f t="shared" si="408"/>
        <v>04</v>
      </c>
      <c r="R267" s="64" t="str">
        <f t="shared" si="387"/>
        <v/>
      </c>
      <c r="S267" s="64" t="str">
        <f t="shared" si="348"/>
        <v/>
      </c>
      <c r="T267" s="62" t="str">
        <f t="shared" si="409"/>
        <v>05</v>
      </c>
      <c r="U267" s="62" t="str">
        <f t="shared" si="388"/>
        <v/>
      </c>
      <c r="V267" s="62" t="str">
        <f t="shared" si="350"/>
        <v/>
      </c>
      <c r="W267" s="64" t="str">
        <f t="shared" si="410"/>
        <v>06</v>
      </c>
      <c r="X267" s="64" t="str">
        <f t="shared" si="389"/>
        <v/>
      </c>
      <c r="Y267" s="64" t="str">
        <f t="shared" si="352"/>
        <v/>
      </c>
      <c r="Z267" s="62" t="str">
        <f t="shared" si="411"/>
        <v>07</v>
      </c>
      <c r="AA267" s="62" t="str">
        <f t="shared" si="390"/>
        <v/>
      </c>
      <c r="AB267" s="62" t="str">
        <f t="shared" si="354"/>
        <v/>
      </c>
      <c r="AC267" s="64" t="str">
        <f t="shared" si="412"/>
        <v>08</v>
      </c>
      <c r="AD267" s="64" t="str">
        <f t="shared" si="391"/>
        <v/>
      </c>
      <c r="AE267" s="64" t="str">
        <f t="shared" si="356"/>
        <v/>
      </c>
      <c r="AF267" s="62" t="str">
        <f t="shared" si="413"/>
        <v>09</v>
      </c>
      <c r="AG267" s="62" t="str">
        <f t="shared" si="392"/>
        <v/>
      </c>
      <c r="AH267" s="62" t="str">
        <f t="shared" si="358"/>
        <v/>
      </c>
      <c r="AI267" s="64" t="str">
        <f t="shared" si="414"/>
        <v>010</v>
      </c>
      <c r="AJ267" s="64" t="str">
        <f t="shared" si="393"/>
        <v/>
      </c>
      <c r="AK267" s="64" t="str">
        <f t="shared" si="360"/>
        <v/>
      </c>
      <c r="AL267" s="62" t="str">
        <f t="shared" si="415"/>
        <v>011</v>
      </c>
      <c r="AM267" s="62" t="str">
        <f t="shared" si="394"/>
        <v/>
      </c>
      <c r="AN267" s="62" t="str">
        <f t="shared" si="362"/>
        <v/>
      </c>
      <c r="AO267" s="64" t="str">
        <f t="shared" si="416"/>
        <v>012</v>
      </c>
      <c r="AP267" s="64" t="str">
        <f t="shared" si="395"/>
        <v/>
      </c>
      <c r="AQ267" s="64" t="str">
        <f t="shared" si="364"/>
        <v/>
      </c>
      <c r="AR267" s="62" t="str">
        <f t="shared" si="417"/>
        <v>013</v>
      </c>
      <c r="AS267" s="62" t="str">
        <f t="shared" si="396"/>
        <v/>
      </c>
      <c r="AT267" s="62" t="str">
        <f t="shared" si="366"/>
        <v/>
      </c>
      <c r="AU267" s="64" t="str">
        <f t="shared" si="418"/>
        <v>014</v>
      </c>
      <c r="AV267" s="64" t="str">
        <f t="shared" si="397"/>
        <v/>
      </c>
      <c r="AW267" s="64" t="str">
        <f t="shared" si="368"/>
        <v/>
      </c>
      <c r="AX267" s="62" t="str">
        <f t="shared" si="419"/>
        <v>015</v>
      </c>
      <c r="AY267" s="62" t="str">
        <f t="shared" si="398"/>
        <v/>
      </c>
      <c r="AZ267" s="62" t="str">
        <f t="shared" si="370"/>
        <v/>
      </c>
      <c r="BA267" s="64" t="str">
        <f t="shared" si="420"/>
        <v>016</v>
      </c>
      <c r="BB267" s="64" t="str">
        <f t="shared" si="399"/>
        <v/>
      </c>
      <c r="BC267" s="64" t="str">
        <f t="shared" si="372"/>
        <v/>
      </c>
      <c r="BD267" s="62" t="str">
        <f t="shared" si="421"/>
        <v>017</v>
      </c>
      <c r="BE267" s="62" t="str">
        <f t="shared" si="400"/>
        <v/>
      </c>
      <c r="BF267" s="62" t="str">
        <f t="shared" si="374"/>
        <v/>
      </c>
      <c r="BG267" s="64" t="str">
        <f t="shared" si="422"/>
        <v>018</v>
      </c>
      <c r="BH267" s="64" t="str">
        <f t="shared" si="401"/>
        <v/>
      </c>
      <c r="BI267" s="64" t="str">
        <f t="shared" si="376"/>
        <v/>
      </c>
      <c r="BJ267" s="62" t="str">
        <f t="shared" si="423"/>
        <v>019</v>
      </c>
      <c r="BK267" s="62" t="str">
        <f t="shared" si="402"/>
        <v/>
      </c>
      <c r="BL267" s="62" t="str">
        <f t="shared" si="378"/>
        <v/>
      </c>
      <c r="BM267" s="64" t="str">
        <f t="shared" si="424"/>
        <v>020</v>
      </c>
      <c r="BN267" s="64" t="str">
        <f t="shared" si="403"/>
        <v/>
      </c>
      <c r="BO267" s="64" t="str">
        <f t="shared" si="380"/>
        <v/>
      </c>
      <c r="BQ267" s="59">
        <v>267.10000000000002</v>
      </c>
      <c r="BR267" s="80" t="e">
        <f>IF($CA$2="ja",IF(#REF!="Visueel",#REF!,"data"),#REF!)</f>
        <v>#REF!</v>
      </c>
      <c r="BS267" s="59" t="e">
        <f>#REF!</f>
        <v>#REF!</v>
      </c>
      <c r="BT267" s="56">
        <f t="shared" si="427"/>
        <v>134.1</v>
      </c>
      <c r="BU267" s="57" t="e">
        <f t="shared" si="404"/>
        <v>#REF!</v>
      </c>
      <c r="BV267" s="56">
        <f>COUNTIF(BU267:BU998,BU267)</f>
        <v>732</v>
      </c>
      <c r="BW267" s="57" t="e">
        <f t="shared" si="382"/>
        <v>#REF!</v>
      </c>
      <c r="BX267" s="57" t="e">
        <f t="shared" si="405"/>
        <v>#REF!</v>
      </c>
    </row>
    <row r="268" spans="1:76" x14ac:dyDescent="0.2">
      <c r="A268" s="75">
        <v>0</v>
      </c>
      <c r="B268" s="76" t="str">
        <f>CONCATENATE(C268,D268)</f>
        <v>Handhaving milieuzone</v>
      </c>
      <c r="C268" s="74" t="str">
        <f>CONCATENATE(E268,F268,G268,BN268,BO268,BK268,BL268,BH268,BI268,BE268,BF268,BB268,BC268,AY268,AZ268,AV268,AW268,AS268,AT268,AP268,AQ268,AM268,AN268)</f>
        <v>Handhaving milieuzone</v>
      </c>
      <c r="D268" s="74" t="str">
        <f>CONCATENATE(AJ268,AK268,AG268,AH268,AD268,AE268,AA268,AB268,X268,Y268,U268,V268,R268,S268,O268,P268,L268,M268,I268,J268)</f>
        <v/>
      </c>
      <c r="E268" s="74" t="str">
        <f t="shared" si="381"/>
        <v>Handhaving milieuzone</v>
      </c>
      <c r="F268" s="74" t="str">
        <f t="shared" si="383"/>
        <v/>
      </c>
      <c r="G268" s="74" t="str">
        <f t="shared" si="425"/>
        <v/>
      </c>
      <c r="H268" s="62" t="str">
        <f t="shared" si="426"/>
        <v>01</v>
      </c>
      <c r="I268" s="62" t="str">
        <f>IF(ISNA(VLOOKUP(H268,$BW$1:$BX$998,2,FALSE))=TRUE,"",VLOOKUP(H268,$BW$1:$BX$998,2,FALSE))</f>
        <v/>
      </c>
      <c r="J268" s="62"/>
      <c r="K268" s="64" t="str">
        <f t="shared" si="406"/>
        <v>02</v>
      </c>
      <c r="L268" s="64" t="str">
        <f>IF(ISNA(VLOOKUP(K268,$BW$1:$BX$998,2,FALSE))=TRUE,"",VLOOKUP(K268,$BW$1:$BX$998,2,FALSE))</f>
        <v/>
      </c>
      <c r="M268" s="64" t="str">
        <f>IF((COUNTBLANK(L268)+COUNTBLANK(I268))=0," + ","")</f>
        <v/>
      </c>
      <c r="N268" s="62" t="str">
        <f t="shared" si="407"/>
        <v>03</v>
      </c>
      <c r="O268" s="62" t="str">
        <f>IF(ISNA(VLOOKUP(N268,$BW$1:$BX$998,2,FALSE))=TRUE,"",VLOOKUP(N268,$BW$1:$BX$998,2,FALSE))</f>
        <v/>
      </c>
      <c r="P268" s="62" t="str">
        <f>IF((COUNTBLANK(O268)+COUNTBLANK(L268))=0," + ","")</f>
        <v/>
      </c>
      <c r="Q268" s="64" t="str">
        <f t="shared" si="408"/>
        <v>04</v>
      </c>
      <c r="R268" s="64" t="str">
        <f>IF(ISNA(VLOOKUP(Q268,$BW$1:$BX$998,2,FALSE))=TRUE,"",VLOOKUP(Q268,$BW$1:$BX$998,2,FALSE))</f>
        <v/>
      </c>
      <c r="S268" s="64" t="str">
        <f>IF((COUNTBLANK(R268)+COUNTBLANK(O268))=0," + ","")</f>
        <v/>
      </c>
      <c r="T268" s="62" t="str">
        <f t="shared" si="409"/>
        <v>05</v>
      </c>
      <c r="U268" s="62" t="str">
        <f>IF(ISNA(VLOOKUP(T268,$BW$1:$BX$998,2,FALSE))=TRUE,"",VLOOKUP(T268,$BW$1:$BX$998,2,FALSE))</f>
        <v/>
      </c>
      <c r="V268" s="62" t="str">
        <f>IF((COUNTBLANK(U268)+COUNTBLANK(R268))=0," + ","")</f>
        <v/>
      </c>
      <c r="W268" s="64" t="str">
        <f t="shared" si="410"/>
        <v>06</v>
      </c>
      <c r="X268" s="64" t="str">
        <f>IF(ISNA(VLOOKUP(W268,$BW$1:$BX$998,2,FALSE))=TRUE,"",VLOOKUP(W268,$BW$1:$BX$998,2,FALSE))</f>
        <v/>
      </c>
      <c r="Y268" s="64" t="str">
        <f>IF((COUNTBLANK(X268)+COUNTBLANK(U268))=0," + ","")</f>
        <v/>
      </c>
      <c r="Z268" s="62" t="str">
        <f t="shared" si="411"/>
        <v>07</v>
      </c>
      <c r="AA268" s="62" t="str">
        <f>IF(ISNA(VLOOKUP(Z268,$BW$1:$BX$998,2,FALSE))=TRUE,"",VLOOKUP(Z268,$BW$1:$BX$998,2,FALSE))</f>
        <v/>
      </c>
      <c r="AB268" s="62" t="str">
        <f>IF((COUNTBLANK(AA268)+COUNTBLANK(X268))=0," + ","")</f>
        <v/>
      </c>
      <c r="AC268" s="64" t="str">
        <f t="shared" si="412"/>
        <v>08</v>
      </c>
      <c r="AD268" s="64" t="str">
        <f>IF(ISNA(VLOOKUP(AC268,$BW$1:$BX$998,2,FALSE))=TRUE,"",VLOOKUP(AC268,$BW$1:$BX$998,2,FALSE))</f>
        <v/>
      </c>
      <c r="AE268" s="64" t="str">
        <f>IF((COUNTBLANK(AD268)+COUNTBLANK(AA268))=0," + ","")</f>
        <v/>
      </c>
      <c r="AF268" s="62" t="str">
        <f t="shared" si="413"/>
        <v>09</v>
      </c>
      <c r="AG268" s="62" t="str">
        <f>IF(ISNA(VLOOKUP(AF268,$BW$1:$BX$998,2,FALSE))=TRUE,"",VLOOKUP(AF268,$BW$1:$BX$998,2,FALSE))</f>
        <v/>
      </c>
      <c r="AH268" s="62" t="str">
        <f>IF((COUNTBLANK(AG268)+COUNTBLANK(AD268))=0," + ","")</f>
        <v/>
      </c>
      <c r="AI268" s="64" t="str">
        <f t="shared" si="414"/>
        <v>010</v>
      </c>
      <c r="AJ268" s="64" t="str">
        <f>IF(ISNA(VLOOKUP(AI268,$BW$1:$BX$998,2,FALSE))=TRUE,"",VLOOKUP(AI268,$BW$1:$BX$998,2,FALSE))</f>
        <v/>
      </c>
      <c r="AK268" s="64" t="str">
        <f>IF((COUNTBLANK(AJ268)+COUNTBLANK(AG268))=0," + ","")</f>
        <v/>
      </c>
      <c r="AL268" s="62" t="str">
        <f t="shared" si="415"/>
        <v>011</v>
      </c>
      <c r="AM268" s="62" t="str">
        <f>IF(ISNA(VLOOKUP(AL268,$BW$1:$BX$998,2,FALSE))=TRUE,"",VLOOKUP(AL268,$BW$1:$BX$998,2,FALSE))</f>
        <v/>
      </c>
      <c r="AN268" s="62" t="str">
        <f>IF((COUNTBLANK(AM268)+COUNTBLANK(AJ268))=0," + ","")</f>
        <v/>
      </c>
      <c r="AO268" s="64" t="str">
        <f t="shared" si="416"/>
        <v>012</v>
      </c>
      <c r="AP268" s="64" t="str">
        <f>IF(ISNA(VLOOKUP(AO268,$BW$1:$BX$998,2,FALSE))=TRUE,"",VLOOKUP(AO268,$BW$1:$BX$998,2,FALSE))</f>
        <v/>
      </c>
      <c r="AQ268" s="64" t="str">
        <f>IF((COUNTBLANK(AP268)+COUNTBLANK(AM268))=0," + ","")</f>
        <v/>
      </c>
      <c r="AR268" s="62" t="str">
        <f t="shared" si="417"/>
        <v>013</v>
      </c>
      <c r="AS268" s="62" t="str">
        <f>IF(ISNA(VLOOKUP(AR268,$BW$1:$BX$998,2,FALSE))=TRUE,"",VLOOKUP(AR268,$BW$1:$BX$998,2,FALSE))</f>
        <v/>
      </c>
      <c r="AT268" s="62" t="str">
        <f>IF((COUNTBLANK(AS268)+COUNTBLANK(AP268))=0," + ","")</f>
        <v/>
      </c>
      <c r="AU268" s="64" t="str">
        <f t="shared" si="418"/>
        <v>014</v>
      </c>
      <c r="AV268" s="64" t="str">
        <f>IF(ISNA(VLOOKUP(AU268,$BW$1:$BX$998,2,FALSE))=TRUE,"",VLOOKUP(AU268,$BW$1:$BX$998,2,FALSE))</f>
        <v/>
      </c>
      <c r="AW268" s="64" t="str">
        <f>IF((COUNTBLANK(AV268)+COUNTBLANK(AS268))=0," + ","")</f>
        <v/>
      </c>
      <c r="AX268" s="62" t="str">
        <f t="shared" si="419"/>
        <v>015</v>
      </c>
      <c r="AY268" s="62" t="str">
        <f>IF(ISNA(VLOOKUP(AX268,$BW$1:$BX$998,2,FALSE))=TRUE,"",VLOOKUP(AX268,$BW$1:$BX$998,2,FALSE))</f>
        <v/>
      </c>
      <c r="AZ268" s="62" t="str">
        <f>IF((COUNTBLANK(AY268)+COUNTBLANK(AV268))=0," + ","")</f>
        <v/>
      </c>
      <c r="BA268" s="64" t="str">
        <f t="shared" si="420"/>
        <v>016</v>
      </c>
      <c r="BB268" s="64" t="str">
        <f>IF(ISNA(VLOOKUP(BA268,$BW$1:$BX$998,2,FALSE))=TRUE,"",VLOOKUP(BA268,$BW$1:$BX$998,2,FALSE))</f>
        <v/>
      </c>
      <c r="BC268" s="64" t="str">
        <f>IF((COUNTBLANK(BB268)+COUNTBLANK(AY268))=0," + ","")</f>
        <v/>
      </c>
      <c r="BD268" s="62" t="str">
        <f t="shared" si="421"/>
        <v>017</v>
      </c>
      <c r="BE268" s="62" t="str">
        <f>IF(ISNA(VLOOKUP(BD268,$BW$1:$BX$998,2,FALSE))=TRUE,"",VLOOKUP(BD268,$BW$1:$BX$998,2,FALSE))</f>
        <v/>
      </c>
      <c r="BF268" s="62" t="str">
        <f>IF((COUNTBLANK(BE268)+COUNTBLANK(BB268))=0," + ","")</f>
        <v/>
      </c>
      <c r="BG268" s="64" t="str">
        <f t="shared" si="422"/>
        <v>018</v>
      </c>
      <c r="BH268" s="64" t="str">
        <f>IF(ISNA(VLOOKUP(BG268,$BW$1:$BX$998,2,FALSE))=TRUE,"",VLOOKUP(BG268,$BW$1:$BX$998,2,FALSE))</f>
        <v/>
      </c>
      <c r="BI268" s="64" t="str">
        <f>IF((COUNTBLANK(BH268)+COUNTBLANK(BE268))=0," + ","")</f>
        <v/>
      </c>
      <c r="BJ268" s="62" t="str">
        <f t="shared" si="423"/>
        <v>019</v>
      </c>
      <c r="BK268" s="62" t="str">
        <f>IF(ISNA(VLOOKUP(BJ268,$BW$1:$BX$998,2,FALSE))=TRUE,"",VLOOKUP(BJ268,$BW$1:$BX$998,2,FALSE))</f>
        <v/>
      </c>
      <c r="BL268" s="62" t="str">
        <f>IF((COUNTBLANK(BK268)+COUNTBLANK(BH268))=0," + ","")</f>
        <v/>
      </c>
      <c r="BM268" s="64" t="str">
        <f t="shared" si="424"/>
        <v>020</v>
      </c>
      <c r="BN268" s="64" t="str">
        <f>IF(ISNA(VLOOKUP(BM268,$BW$1:$BX$998,2,FALSE))=TRUE,"",VLOOKUP(BM268,$BW$1:$BX$998,2,FALSE))</f>
        <v/>
      </c>
      <c r="BO268" s="64" t="str">
        <f>IF((COUNTBLANK(BN268)+COUNTBLANK(BK268))=0," + ","")</f>
        <v/>
      </c>
      <c r="BQ268" s="59">
        <v>268.10000000000002</v>
      </c>
      <c r="BR268" s="80" t="e">
        <f>IF($CA$2="ja",IF(#REF!="Visueel",#REF!,"data"),#REF!)</f>
        <v>#REF!</v>
      </c>
      <c r="BS268" s="59" t="e">
        <f>#REF!</f>
        <v>#REF!</v>
      </c>
      <c r="BT268" s="56">
        <f t="shared" si="427"/>
        <v>134.19999999999999</v>
      </c>
      <c r="BU268" s="57" t="e">
        <f t="shared" ref="BU268:BU331" si="428">VLOOKUP(BT268,$BQ$1:$BS$998,2,FALSE)</f>
        <v>#REF!</v>
      </c>
      <c r="BV268" s="56">
        <f>COUNTIF(BU268:BU998,BU268)</f>
        <v>731</v>
      </c>
      <c r="BW268" s="57" t="e">
        <f t="shared" ref="BW268:BW331" si="429">CONCATENATE(BU268,BV268)</f>
        <v>#REF!</v>
      </c>
      <c r="BX268" s="57" t="e">
        <f t="shared" ref="BX268:BX331" si="430">VLOOKUP(BT268,$BQ$1:$BS$998,3,FALSE)</f>
        <v>#REF!</v>
      </c>
    </row>
    <row r="269" spans="1:76" x14ac:dyDescent="0.2">
      <c r="A269" s="75">
        <v>0</v>
      </c>
      <c r="B269" s="76" t="str">
        <f>CONCATENATE(C269,D269)</f>
        <v>Handhaving milieuzone</v>
      </c>
      <c r="C269" s="74" t="str">
        <f>CONCATENATE(E269,F269,G269,BN269,BO269,BK269,BL269,BH269,BI269,BE269,BF269,BB269,BC269,AY269,AZ269,AV269,AW269,AS269,AT269,AP269,AQ269,AM269,AN269)</f>
        <v>Handhaving milieuzone</v>
      </c>
      <c r="D269" s="74" t="str">
        <f>CONCATENATE(AJ269,AK269,AG269,AH269,AD269,AE269,AA269,AB269,X269,Y269,U269,V269,R269,S269,O269,P269,L269,M269,I269,J269)</f>
        <v/>
      </c>
      <c r="E269" s="74" t="str">
        <f>IF(COUNTBLANK(F269)=0,"Handhaving milieuzone en reistijdmeting op ","Handhaving milieuzone")</f>
        <v>Handhaving milieuzone</v>
      </c>
      <c r="F269" s="74" t="str">
        <f t="shared" si="383"/>
        <v/>
      </c>
      <c r="G269" s="74" t="str">
        <f t="shared" si="425"/>
        <v/>
      </c>
      <c r="H269" s="62" t="str">
        <f t="shared" si="426"/>
        <v>01</v>
      </c>
      <c r="I269" s="62" t="str">
        <f>IF(ISNA(VLOOKUP(H269,$BW$1:$BX$998,2,FALSE))=TRUE,"",VLOOKUP(H269,$BW$1:$BX$998,2,FALSE))</f>
        <v/>
      </c>
      <c r="J269" s="62"/>
      <c r="K269" s="64" t="str">
        <f t="shared" si="406"/>
        <v>02</v>
      </c>
      <c r="L269" s="64" t="str">
        <f>IF(ISNA(VLOOKUP(K269,$BW$1:$BX$998,2,FALSE))=TRUE,"",VLOOKUP(K269,$BW$1:$BX$998,2,FALSE))</f>
        <v/>
      </c>
      <c r="M269" s="64" t="str">
        <f>IF((COUNTBLANK(L269)+COUNTBLANK(I269))=0," + ","")</f>
        <v/>
      </c>
      <c r="N269" s="62" t="str">
        <f t="shared" si="407"/>
        <v>03</v>
      </c>
      <c r="O269" s="62" t="str">
        <f>IF(ISNA(VLOOKUP(N269,$BW$1:$BX$998,2,FALSE))=TRUE,"",VLOOKUP(N269,$BW$1:$BX$998,2,FALSE))</f>
        <v/>
      </c>
      <c r="P269" s="62" t="str">
        <f>IF((COUNTBLANK(O269)+COUNTBLANK(L269))=0," + ","")</f>
        <v/>
      </c>
      <c r="Q269" s="64" t="str">
        <f t="shared" si="408"/>
        <v>04</v>
      </c>
      <c r="R269" s="64" t="str">
        <f>IF(ISNA(VLOOKUP(Q269,$BW$1:$BX$998,2,FALSE))=TRUE,"",VLOOKUP(Q269,$BW$1:$BX$998,2,FALSE))</f>
        <v/>
      </c>
      <c r="S269" s="64" t="str">
        <f>IF((COUNTBLANK(R269)+COUNTBLANK(O269))=0," + ","")</f>
        <v/>
      </c>
      <c r="T269" s="62" t="str">
        <f t="shared" si="409"/>
        <v>05</v>
      </c>
      <c r="U269" s="62" t="str">
        <f>IF(ISNA(VLOOKUP(T269,$BW$1:$BX$998,2,FALSE))=TRUE,"",VLOOKUP(T269,$BW$1:$BX$998,2,FALSE))</f>
        <v/>
      </c>
      <c r="V269" s="62" t="str">
        <f>IF((COUNTBLANK(U269)+COUNTBLANK(R269))=0," + ","")</f>
        <v/>
      </c>
      <c r="W269" s="64" t="str">
        <f t="shared" si="410"/>
        <v>06</v>
      </c>
      <c r="X269" s="64" t="str">
        <f>IF(ISNA(VLOOKUP(W269,$BW$1:$BX$998,2,FALSE))=TRUE,"",VLOOKUP(W269,$BW$1:$BX$998,2,FALSE))</f>
        <v/>
      </c>
      <c r="Y269" s="64" t="str">
        <f>IF((COUNTBLANK(X269)+COUNTBLANK(U269))=0," + ","")</f>
        <v/>
      </c>
      <c r="Z269" s="62" t="str">
        <f t="shared" si="411"/>
        <v>07</v>
      </c>
      <c r="AA269" s="62" t="str">
        <f>IF(ISNA(VLOOKUP(Z269,$BW$1:$BX$998,2,FALSE))=TRUE,"",VLOOKUP(Z269,$BW$1:$BX$998,2,FALSE))</f>
        <v/>
      </c>
      <c r="AB269" s="62" t="str">
        <f>IF((COUNTBLANK(AA269)+COUNTBLANK(X269))=0," + ","")</f>
        <v/>
      </c>
      <c r="AC269" s="64" t="str">
        <f t="shared" si="412"/>
        <v>08</v>
      </c>
      <c r="AD269" s="64" t="str">
        <f>IF(ISNA(VLOOKUP(AC269,$BW$1:$BX$998,2,FALSE))=TRUE,"",VLOOKUP(AC269,$BW$1:$BX$998,2,FALSE))</f>
        <v/>
      </c>
      <c r="AE269" s="64" t="str">
        <f>IF((COUNTBLANK(AD269)+COUNTBLANK(AA269))=0," + ","")</f>
        <v/>
      </c>
      <c r="AF269" s="62" t="str">
        <f t="shared" si="413"/>
        <v>09</v>
      </c>
      <c r="AG269" s="62" t="str">
        <f>IF(ISNA(VLOOKUP(AF269,$BW$1:$BX$998,2,FALSE))=TRUE,"",VLOOKUP(AF269,$BW$1:$BX$998,2,FALSE))</f>
        <v/>
      </c>
      <c r="AH269" s="62" t="str">
        <f>IF((COUNTBLANK(AG269)+COUNTBLANK(AD269))=0," + ","")</f>
        <v/>
      </c>
      <c r="AI269" s="64" t="str">
        <f t="shared" si="414"/>
        <v>010</v>
      </c>
      <c r="AJ269" s="64" t="str">
        <f>IF(ISNA(VLOOKUP(AI269,$BW$1:$BX$998,2,FALSE))=TRUE,"",VLOOKUP(AI269,$BW$1:$BX$998,2,FALSE))</f>
        <v/>
      </c>
      <c r="AK269" s="64" t="str">
        <f>IF((COUNTBLANK(AJ269)+COUNTBLANK(AG269))=0," + ","")</f>
        <v/>
      </c>
      <c r="AL269" s="62" t="str">
        <f t="shared" si="415"/>
        <v>011</v>
      </c>
      <c r="AM269" s="62" t="str">
        <f>IF(ISNA(VLOOKUP(AL269,$BW$1:$BX$998,2,FALSE))=TRUE,"",VLOOKUP(AL269,$BW$1:$BX$998,2,FALSE))</f>
        <v/>
      </c>
      <c r="AN269" s="62" t="str">
        <f>IF((COUNTBLANK(AM269)+COUNTBLANK(AJ269))=0," + ","")</f>
        <v/>
      </c>
      <c r="AO269" s="64" t="str">
        <f t="shared" si="416"/>
        <v>012</v>
      </c>
      <c r="AP269" s="64" t="str">
        <f>IF(ISNA(VLOOKUP(AO269,$BW$1:$BX$998,2,FALSE))=TRUE,"",VLOOKUP(AO269,$BW$1:$BX$998,2,FALSE))</f>
        <v/>
      </c>
      <c r="AQ269" s="64" t="str">
        <f>IF((COUNTBLANK(AP269)+COUNTBLANK(AM269))=0," + ","")</f>
        <v/>
      </c>
      <c r="AR269" s="62" t="str">
        <f t="shared" si="417"/>
        <v>013</v>
      </c>
      <c r="AS269" s="62" t="str">
        <f>IF(ISNA(VLOOKUP(AR269,$BW$1:$BX$998,2,FALSE))=TRUE,"",VLOOKUP(AR269,$BW$1:$BX$998,2,FALSE))</f>
        <v/>
      </c>
      <c r="AT269" s="62" t="str">
        <f>IF((COUNTBLANK(AS269)+COUNTBLANK(AP269))=0," + ","")</f>
        <v/>
      </c>
      <c r="AU269" s="64" t="str">
        <f t="shared" si="418"/>
        <v>014</v>
      </c>
      <c r="AV269" s="64" t="str">
        <f>IF(ISNA(VLOOKUP(AU269,$BW$1:$BX$998,2,FALSE))=TRUE,"",VLOOKUP(AU269,$BW$1:$BX$998,2,FALSE))</f>
        <v/>
      </c>
      <c r="AW269" s="64" t="str">
        <f>IF((COUNTBLANK(AV269)+COUNTBLANK(AS269))=0," + ","")</f>
        <v/>
      </c>
      <c r="AX269" s="62" t="str">
        <f t="shared" si="419"/>
        <v>015</v>
      </c>
      <c r="AY269" s="62" t="str">
        <f>IF(ISNA(VLOOKUP(AX269,$BW$1:$BX$998,2,FALSE))=TRUE,"",VLOOKUP(AX269,$BW$1:$BX$998,2,FALSE))</f>
        <v/>
      </c>
      <c r="AZ269" s="62" t="str">
        <f>IF((COUNTBLANK(AY269)+COUNTBLANK(AV269))=0," + ","")</f>
        <v/>
      </c>
      <c r="BA269" s="64" t="str">
        <f t="shared" si="420"/>
        <v>016</v>
      </c>
      <c r="BB269" s="64" t="str">
        <f>IF(ISNA(VLOOKUP(BA269,$BW$1:$BX$998,2,FALSE))=TRUE,"",VLOOKUP(BA269,$BW$1:$BX$998,2,FALSE))</f>
        <v/>
      </c>
      <c r="BC269" s="64" t="str">
        <f>IF((COUNTBLANK(BB269)+COUNTBLANK(AY269))=0," + ","")</f>
        <v/>
      </c>
      <c r="BD269" s="62" t="str">
        <f t="shared" si="421"/>
        <v>017</v>
      </c>
      <c r="BE269" s="62" t="str">
        <f>IF(ISNA(VLOOKUP(BD269,$BW$1:$BX$998,2,FALSE))=TRUE,"",VLOOKUP(BD269,$BW$1:$BX$998,2,FALSE))</f>
        <v/>
      </c>
      <c r="BF269" s="62" t="str">
        <f>IF((COUNTBLANK(BE269)+COUNTBLANK(BB269))=0," + ","")</f>
        <v/>
      </c>
      <c r="BG269" s="64" t="str">
        <f t="shared" si="422"/>
        <v>018</v>
      </c>
      <c r="BH269" s="64" t="str">
        <f>IF(ISNA(VLOOKUP(BG269,$BW$1:$BX$998,2,FALSE))=TRUE,"",VLOOKUP(BG269,$BW$1:$BX$998,2,FALSE))</f>
        <v/>
      </c>
      <c r="BI269" s="64" t="str">
        <f>IF((COUNTBLANK(BH269)+COUNTBLANK(BE269))=0," + ","")</f>
        <v/>
      </c>
      <c r="BJ269" s="62" t="str">
        <f t="shared" si="423"/>
        <v>019</v>
      </c>
      <c r="BK269" s="62" t="str">
        <f>IF(ISNA(VLOOKUP(BJ269,$BW$1:$BX$998,2,FALSE))=TRUE,"",VLOOKUP(BJ269,$BW$1:$BX$998,2,FALSE))</f>
        <v/>
      </c>
      <c r="BL269" s="62" t="str">
        <f>IF((COUNTBLANK(BK269)+COUNTBLANK(BH269))=0," + ","")</f>
        <v/>
      </c>
      <c r="BM269" s="64" t="str">
        <f t="shared" si="424"/>
        <v>020</v>
      </c>
      <c r="BN269" s="64" t="str">
        <f>IF(ISNA(VLOOKUP(BM269,$BW$1:$BX$998,2,FALSE))=TRUE,"",VLOOKUP(BM269,$BW$1:$BX$998,2,FALSE))</f>
        <v/>
      </c>
      <c r="BO269" s="64" t="str">
        <f>IF((COUNTBLANK(BN269)+COUNTBLANK(BK269))=0," + ","")</f>
        <v/>
      </c>
      <c r="BQ269" s="59">
        <v>269.10000000000002</v>
      </c>
      <c r="BR269" s="80" t="e">
        <f>IF($CA$2="ja",IF(#REF!="Visueel",#REF!,"data"),#REF!)</f>
        <v>#REF!</v>
      </c>
      <c r="BS269" s="59" t="e">
        <f>#REF!</f>
        <v>#REF!</v>
      </c>
      <c r="BT269" s="56">
        <f t="shared" si="427"/>
        <v>135.1</v>
      </c>
      <c r="BU269" s="57" t="e">
        <f t="shared" si="428"/>
        <v>#REF!</v>
      </c>
      <c r="BV269" s="56">
        <f>COUNTIF(BU269:BU998,BU269)</f>
        <v>730</v>
      </c>
      <c r="BW269" s="57" t="e">
        <f t="shared" si="429"/>
        <v>#REF!</v>
      </c>
      <c r="BX269" s="57" t="e">
        <f t="shared" si="430"/>
        <v>#REF!</v>
      </c>
    </row>
    <row r="270" spans="1:76" x14ac:dyDescent="0.2">
      <c r="A270" s="75">
        <v>0</v>
      </c>
      <c r="B270" s="76" t="str">
        <f>CONCATENATE(C270,D270)</f>
        <v>Handhaving milieuzone</v>
      </c>
      <c r="C270" s="74" t="str">
        <f>CONCATENATE(E270,F270,G270,BN270,BO270,BK270,BL270,BH270,BI270,BE270,BF270,BB270,BC270,AY270,AZ270,AV270,AW270,AS270,AT270,AP270,AQ270,AM270,AN270)</f>
        <v>Handhaving milieuzone</v>
      </c>
      <c r="D270" s="74" t="str">
        <f>CONCATENATE(AJ270,AK270,AG270,AH270,AD270,AE270,AA270,AB270,X270,Y270,U270,V270,R270,S270,O270,P270,L270,M270,I270,J270)</f>
        <v/>
      </c>
      <c r="E270" s="74" t="str">
        <f>IF(COUNTBLANK(F270)=0,"Handhaving milieuzone en reistijdmeting op ","Handhaving milieuzone")</f>
        <v>Handhaving milieuzone</v>
      </c>
      <c r="F270" s="74" t="str">
        <f t="shared" si="383"/>
        <v/>
      </c>
      <c r="G270" s="74" t="str">
        <f t="shared" si="425"/>
        <v/>
      </c>
      <c r="H270" s="62" t="str">
        <f t="shared" si="426"/>
        <v>01</v>
      </c>
      <c r="I270" s="62" t="str">
        <f>IF(ISNA(VLOOKUP(H270,$BW$1:$BX$998,2,FALSE))=TRUE,"",VLOOKUP(H270,$BW$1:$BX$998,2,FALSE))</f>
        <v/>
      </c>
      <c r="J270" s="62"/>
      <c r="K270" s="64" t="str">
        <f t="shared" si="406"/>
        <v>02</v>
      </c>
      <c r="L270" s="64" t="str">
        <f>IF(ISNA(VLOOKUP(K270,$BW$1:$BX$998,2,FALSE))=TRUE,"",VLOOKUP(K270,$BW$1:$BX$998,2,FALSE))</f>
        <v/>
      </c>
      <c r="M270" s="64" t="str">
        <f>IF((COUNTBLANK(L270)+COUNTBLANK(I270))=0," + ","")</f>
        <v/>
      </c>
      <c r="N270" s="62" t="str">
        <f t="shared" si="407"/>
        <v>03</v>
      </c>
      <c r="O270" s="62" t="str">
        <f>IF(ISNA(VLOOKUP(N270,$BW$1:$BX$998,2,FALSE))=TRUE,"",VLOOKUP(N270,$BW$1:$BX$998,2,FALSE))</f>
        <v/>
      </c>
      <c r="P270" s="62" t="str">
        <f>IF((COUNTBLANK(O270)+COUNTBLANK(L270))=0," + ","")</f>
        <v/>
      </c>
      <c r="Q270" s="64" t="str">
        <f t="shared" si="408"/>
        <v>04</v>
      </c>
      <c r="R270" s="64" t="str">
        <f>IF(ISNA(VLOOKUP(Q270,$BW$1:$BX$998,2,FALSE))=TRUE,"",VLOOKUP(Q270,$BW$1:$BX$998,2,FALSE))</f>
        <v/>
      </c>
      <c r="S270" s="64" t="str">
        <f>IF((COUNTBLANK(R270)+COUNTBLANK(O270))=0," + ","")</f>
        <v/>
      </c>
      <c r="T270" s="62" t="str">
        <f t="shared" si="409"/>
        <v>05</v>
      </c>
      <c r="U270" s="62" t="str">
        <f>IF(ISNA(VLOOKUP(T270,$BW$1:$BX$998,2,FALSE))=TRUE,"",VLOOKUP(T270,$BW$1:$BX$998,2,FALSE))</f>
        <v/>
      </c>
      <c r="V270" s="62" t="str">
        <f>IF((COUNTBLANK(U270)+COUNTBLANK(R270))=0," + ","")</f>
        <v/>
      </c>
      <c r="W270" s="64" t="str">
        <f t="shared" si="410"/>
        <v>06</v>
      </c>
      <c r="X270" s="64" t="str">
        <f>IF(ISNA(VLOOKUP(W270,$BW$1:$BX$998,2,FALSE))=TRUE,"",VLOOKUP(W270,$BW$1:$BX$998,2,FALSE))</f>
        <v/>
      </c>
      <c r="Y270" s="64" t="str">
        <f>IF((COUNTBLANK(X270)+COUNTBLANK(U270))=0," + ","")</f>
        <v/>
      </c>
      <c r="Z270" s="62" t="str">
        <f t="shared" si="411"/>
        <v>07</v>
      </c>
      <c r="AA270" s="62" t="str">
        <f>IF(ISNA(VLOOKUP(Z270,$BW$1:$BX$998,2,FALSE))=TRUE,"",VLOOKUP(Z270,$BW$1:$BX$998,2,FALSE))</f>
        <v/>
      </c>
      <c r="AB270" s="62" t="str">
        <f>IF((COUNTBLANK(AA270)+COUNTBLANK(X270))=0," + ","")</f>
        <v/>
      </c>
      <c r="AC270" s="64" t="str">
        <f t="shared" si="412"/>
        <v>08</v>
      </c>
      <c r="AD270" s="64" t="str">
        <f>IF(ISNA(VLOOKUP(AC270,$BW$1:$BX$998,2,FALSE))=TRUE,"",VLOOKUP(AC270,$BW$1:$BX$998,2,FALSE))</f>
        <v/>
      </c>
      <c r="AE270" s="64" t="str">
        <f>IF((COUNTBLANK(AD270)+COUNTBLANK(AA270))=0," + ","")</f>
        <v/>
      </c>
      <c r="AF270" s="62" t="str">
        <f t="shared" si="413"/>
        <v>09</v>
      </c>
      <c r="AG270" s="62" t="str">
        <f>IF(ISNA(VLOOKUP(AF270,$BW$1:$BX$998,2,FALSE))=TRUE,"",VLOOKUP(AF270,$BW$1:$BX$998,2,FALSE))</f>
        <v/>
      </c>
      <c r="AH270" s="62" t="str">
        <f>IF((COUNTBLANK(AG270)+COUNTBLANK(AD270))=0," + ","")</f>
        <v/>
      </c>
      <c r="AI270" s="64" t="str">
        <f t="shared" si="414"/>
        <v>010</v>
      </c>
      <c r="AJ270" s="64" t="str">
        <f>IF(ISNA(VLOOKUP(AI270,$BW$1:$BX$998,2,FALSE))=TRUE,"",VLOOKUP(AI270,$BW$1:$BX$998,2,FALSE))</f>
        <v/>
      </c>
      <c r="AK270" s="64" t="str">
        <f>IF((COUNTBLANK(AJ270)+COUNTBLANK(AG270))=0," + ","")</f>
        <v/>
      </c>
      <c r="AL270" s="62" t="str">
        <f t="shared" si="415"/>
        <v>011</v>
      </c>
      <c r="AM270" s="62" t="str">
        <f>IF(ISNA(VLOOKUP(AL270,$BW$1:$BX$998,2,FALSE))=TRUE,"",VLOOKUP(AL270,$BW$1:$BX$998,2,FALSE))</f>
        <v/>
      </c>
      <c r="AN270" s="62" t="str">
        <f>IF((COUNTBLANK(AM270)+COUNTBLANK(AJ270))=0," + ","")</f>
        <v/>
      </c>
      <c r="AO270" s="64" t="str">
        <f t="shared" si="416"/>
        <v>012</v>
      </c>
      <c r="AP270" s="64" t="str">
        <f>IF(ISNA(VLOOKUP(AO270,$BW$1:$BX$998,2,FALSE))=TRUE,"",VLOOKUP(AO270,$BW$1:$BX$998,2,FALSE))</f>
        <v/>
      </c>
      <c r="AQ270" s="64" t="str">
        <f>IF((COUNTBLANK(AP270)+COUNTBLANK(AM270))=0," + ","")</f>
        <v/>
      </c>
      <c r="AR270" s="62" t="str">
        <f t="shared" si="417"/>
        <v>013</v>
      </c>
      <c r="AS270" s="62" t="str">
        <f>IF(ISNA(VLOOKUP(AR270,$BW$1:$BX$998,2,FALSE))=TRUE,"",VLOOKUP(AR270,$BW$1:$BX$998,2,FALSE))</f>
        <v/>
      </c>
      <c r="AT270" s="62" t="str">
        <f>IF((COUNTBLANK(AS270)+COUNTBLANK(AP270))=0," + ","")</f>
        <v/>
      </c>
      <c r="AU270" s="64" t="str">
        <f t="shared" si="418"/>
        <v>014</v>
      </c>
      <c r="AV270" s="64" t="str">
        <f>IF(ISNA(VLOOKUP(AU270,$BW$1:$BX$998,2,FALSE))=TRUE,"",VLOOKUP(AU270,$BW$1:$BX$998,2,FALSE))</f>
        <v/>
      </c>
      <c r="AW270" s="64" t="str">
        <f>IF((COUNTBLANK(AV270)+COUNTBLANK(AS270))=0," + ","")</f>
        <v/>
      </c>
      <c r="AX270" s="62" t="str">
        <f t="shared" si="419"/>
        <v>015</v>
      </c>
      <c r="AY270" s="62" t="str">
        <f>IF(ISNA(VLOOKUP(AX270,$BW$1:$BX$998,2,FALSE))=TRUE,"",VLOOKUP(AX270,$BW$1:$BX$998,2,FALSE))</f>
        <v/>
      </c>
      <c r="AZ270" s="62" t="str">
        <f>IF((COUNTBLANK(AY270)+COUNTBLANK(AV270))=0," + ","")</f>
        <v/>
      </c>
      <c r="BA270" s="64" t="str">
        <f t="shared" si="420"/>
        <v>016</v>
      </c>
      <c r="BB270" s="64" t="str">
        <f>IF(ISNA(VLOOKUP(BA270,$BW$1:$BX$998,2,FALSE))=TRUE,"",VLOOKUP(BA270,$BW$1:$BX$998,2,FALSE))</f>
        <v/>
      </c>
      <c r="BC270" s="64" t="str">
        <f>IF((COUNTBLANK(BB270)+COUNTBLANK(AY270))=0," + ","")</f>
        <v/>
      </c>
      <c r="BD270" s="62" t="str">
        <f t="shared" si="421"/>
        <v>017</v>
      </c>
      <c r="BE270" s="62" t="str">
        <f>IF(ISNA(VLOOKUP(BD270,$BW$1:$BX$998,2,FALSE))=TRUE,"",VLOOKUP(BD270,$BW$1:$BX$998,2,FALSE))</f>
        <v/>
      </c>
      <c r="BF270" s="62" t="str">
        <f>IF((COUNTBLANK(BE270)+COUNTBLANK(BB270))=0," + ","")</f>
        <v/>
      </c>
      <c r="BG270" s="64" t="str">
        <f t="shared" si="422"/>
        <v>018</v>
      </c>
      <c r="BH270" s="64" t="str">
        <f>IF(ISNA(VLOOKUP(BG270,$BW$1:$BX$998,2,FALSE))=TRUE,"",VLOOKUP(BG270,$BW$1:$BX$998,2,FALSE))</f>
        <v/>
      </c>
      <c r="BI270" s="64" t="str">
        <f>IF((COUNTBLANK(BH270)+COUNTBLANK(BE270))=0," + ","")</f>
        <v/>
      </c>
      <c r="BJ270" s="62" t="str">
        <f t="shared" si="423"/>
        <v>019</v>
      </c>
      <c r="BK270" s="62" t="str">
        <f>IF(ISNA(VLOOKUP(BJ270,$BW$1:$BX$998,2,FALSE))=TRUE,"",VLOOKUP(BJ270,$BW$1:$BX$998,2,FALSE))</f>
        <v/>
      </c>
      <c r="BL270" s="62" t="str">
        <f>IF((COUNTBLANK(BK270)+COUNTBLANK(BH270))=0," + ","")</f>
        <v/>
      </c>
      <c r="BM270" s="64" t="str">
        <f t="shared" si="424"/>
        <v>020</v>
      </c>
      <c r="BN270" s="64" t="str">
        <f>IF(ISNA(VLOOKUP(BM270,$BW$1:$BX$998,2,FALSE))=TRUE,"",VLOOKUP(BM270,$BW$1:$BX$998,2,FALSE))</f>
        <v/>
      </c>
      <c r="BO270" s="64" t="str">
        <f>IF((COUNTBLANK(BN270)+COUNTBLANK(BK270))=0," + ","")</f>
        <v/>
      </c>
      <c r="BQ270" s="59">
        <v>270.10000000000002</v>
      </c>
      <c r="BR270" s="80" t="e">
        <f>IF($CA$2="ja",IF(#REF!="Visueel",#REF!,"data"),#REF!)</f>
        <v>#REF!</v>
      </c>
      <c r="BS270" s="59" t="e">
        <f>#REF!</f>
        <v>#REF!</v>
      </c>
      <c r="BT270" s="56">
        <f t="shared" si="427"/>
        <v>135.19999999999999</v>
      </c>
      <c r="BU270" s="57" t="e">
        <f t="shared" si="428"/>
        <v>#REF!</v>
      </c>
      <c r="BV270" s="56">
        <f>COUNTIF(BU270:BU998,BU270)</f>
        <v>729</v>
      </c>
      <c r="BW270" s="57" t="e">
        <f t="shared" si="429"/>
        <v>#REF!</v>
      </c>
      <c r="BX270" s="57" t="e">
        <f t="shared" si="430"/>
        <v>#REF!</v>
      </c>
    </row>
    <row r="271" spans="1:76" x14ac:dyDescent="0.2">
      <c r="A271" s="66"/>
      <c r="B271" s="67"/>
      <c r="C271" s="67"/>
      <c r="D271" s="67"/>
      <c r="E271" s="67"/>
      <c r="F271" s="67"/>
      <c r="G271" s="67"/>
      <c r="H271" s="68"/>
      <c r="I271" s="68"/>
      <c r="J271" s="68"/>
      <c r="K271" s="69"/>
      <c r="L271" s="69"/>
      <c r="M271" s="69"/>
      <c r="N271" s="68"/>
      <c r="O271" s="68"/>
      <c r="P271" s="68"/>
      <c r="Q271" s="69"/>
      <c r="R271" s="69"/>
      <c r="S271" s="69"/>
      <c r="T271" s="68"/>
      <c r="U271" s="68"/>
      <c r="V271" s="68"/>
      <c r="W271" s="69"/>
      <c r="X271" s="69"/>
      <c r="Y271" s="69"/>
      <c r="Z271" s="68"/>
      <c r="AA271" s="68"/>
      <c r="AB271" s="68"/>
      <c r="AC271" s="69"/>
      <c r="AD271" s="69"/>
      <c r="AE271" s="69"/>
      <c r="AF271" s="68"/>
      <c r="AG271" s="68"/>
      <c r="AH271" s="68"/>
      <c r="AI271" s="69"/>
      <c r="AJ271" s="69"/>
      <c r="AK271" s="69"/>
      <c r="AL271" s="68"/>
      <c r="AM271" s="68"/>
      <c r="AN271" s="68"/>
      <c r="AO271" s="69"/>
      <c r="AP271" s="69"/>
      <c r="AQ271" s="69"/>
      <c r="AR271" s="68"/>
      <c r="AS271" s="68"/>
      <c r="AT271" s="68"/>
      <c r="AU271" s="69"/>
      <c r="AV271" s="69"/>
      <c r="AW271" s="69"/>
      <c r="AX271" s="68"/>
      <c r="AY271" s="68"/>
      <c r="AZ271" s="68"/>
      <c r="BA271" s="69"/>
      <c r="BB271" s="69"/>
      <c r="BC271" s="69"/>
      <c r="BD271" s="68"/>
      <c r="BE271" s="68"/>
      <c r="BF271" s="68"/>
      <c r="BG271" s="69"/>
      <c r="BH271" s="69"/>
      <c r="BI271" s="69"/>
      <c r="BJ271" s="68"/>
      <c r="BK271" s="68"/>
      <c r="BL271" s="68"/>
      <c r="BM271" s="69"/>
      <c r="BN271" s="69"/>
      <c r="BO271" s="69"/>
      <c r="BQ271" s="59">
        <v>271.10000000000002</v>
      </c>
      <c r="BR271" s="80" t="e">
        <f>IF($CA$2="ja",IF(#REF!="Visueel",#REF!,"data"),#REF!)</f>
        <v>#REF!</v>
      </c>
      <c r="BS271" s="59" t="e">
        <f>#REF!</f>
        <v>#REF!</v>
      </c>
      <c r="BT271" s="56">
        <f t="shared" si="427"/>
        <v>136.1</v>
      </c>
      <c r="BU271" s="57" t="e">
        <f t="shared" si="428"/>
        <v>#REF!</v>
      </c>
      <c r="BV271" s="56">
        <f>COUNTIF(BU271:BU998,BU271)</f>
        <v>728</v>
      </c>
      <c r="BW271" s="57" t="e">
        <f t="shared" si="429"/>
        <v>#REF!</v>
      </c>
      <c r="BX271" s="57" t="e">
        <f t="shared" si="430"/>
        <v>#REF!</v>
      </c>
    </row>
    <row r="272" spans="1:76" x14ac:dyDescent="0.2">
      <c r="A272" s="66"/>
      <c r="B272" s="67"/>
      <c r="C272" s="67"/>
      <c r="D272" s="67"/>
      <c r="E272" s="67"/>
      <c r="F272" s="67"/>
      <c r="G272" s="67"/>
      <c r="H272" s="68"/>
      <c r="I272" s="68"/>
      <c r="J272" s="68"/>
      <c r="K272" s="69"/>
      <c r="L272" s="69"/>
      <c r="M272" s="69"/>
      <c r="N272" s="68"/>
      <c r="O272" s="68"/>
      <c r="P272" s="68"/>
      <c r="Q272" s="69"/>
      <c r="R272" s="69"/>
      <c r="S272" s="69"/>
      <c r="T272" s="68"/>
      <c r="U272" s="68"/>
      <c r="V272" s="68"/>
      <c r="W272" s="69"/>
      <c r="X272" s="69"/>
      <c r="Y272" s="69"/>
      <c r="Z272" s="68"/>
      <c r="AA272" s="68"/>
      <c r="AB272" s="68"/>
      <c r="AC272" s="69"/>
      <c r="AD272" s="69"/>
      <c r="AE272" s="69"/>
      <c r="AF272" s="68"/>
      <c r="AG272" s="68"/>
      <c r="AH272" s="68"/>
      <c r="AI272" s="69"/>
      <c r="AJ272" s="69"/>
      <c r="AK272" s="69"/>
      <c r="AL272" s="68"/>
      <c r="AM272" s="68"/>
      <c r="AN272" s="68"/>
      <c r="AO272" s="69"/>
      <c r="AP272" s="69"/>
      <c r="AQ272" s="69"/>
      <c r="AR272" s="68"/>
      <c r="AS272" s="68"/>
      <c r="AT272" s="68"/>
      <c r="AU272" s="69"/>
      <c r="AV272" s="69"/>
      <c r="AW272" s="69"/>
      <c r="AX272" s="68"/>
      <c r="AY272" s="68"/>
      <c r="AZ272" s="68"/>
      <c r="BA272" s="69"/>
      <c r="BB272" s="69"/>
      <c r="BC272" s="69"/>
      <c r="BD272" s="68"/>
      <c r="BE272" s="68"/>
      <c r="BF272" s="68"/>
      <c r="BG272" s="69"/>
      <c r="BH272" s="69"/>
      <c r="BI272" s="69"/>
      <c r="BJ272" s="68"/>
      <c r="BK272" s="68"/>
      <c r="BL272" s="68"/>
      <c r="BM272" s="69"/>
      <c r="BN272" s="69"/>
      <c r="BO272" s="69"/>
      <c r="BQ272" s="59">
        <v>272.10000000000002</v>
      </c>
      <c r="BR272" s="80" t="e">
        <f>IF($CA$2="ja",IF(#REF!="Visueel",#REF!,"data"),#REF!)</f>
        <v>#REF!</v>
      </c>
      <c r="BS272" s="59" t="e">
        <f>#REF!</f>
        <v>#REF!</v>
      </c>
      <c r="BT272" s="56">
        <f t="shared" si="427"/>
        <v>136.19999999999999</v>
      </c>
      <c r="BU272" s="57" t="e">
        <f t="shared" si="428"/>
        <v>#REF!</v>
      </c>
      <c r="BV272" s="56">
        <f>COUNTIF(BU272:BU998,BU272)</f>
        <v>727</v>
      </c>
      <c r="BW272" s="57" t="e">
        <f t="shared" si="429"/>
        <v>#REF!</v>
      </c>
      <c r="BX272" s="57" t="e">
        <f t="shared" si="430"/>
        <v>#REF!</v>
      </c>
    </row>
    <row r="273" spans="1:76" x14ac:dyDescent="0.2">
      <c r="A273" s="66"/>
      <c r="B273" s="67"/>
      <c r="C273" s="67"/>
      <c r="D273" s="67"/>
      <c r="E273" s="67"/>
      <c r="F273" s="67"/>
      <c r="G273" s="67"/>
      <c r="H273" s="68"/>
      <c r="I273" s="68"/>
      <c r="J273" s="68"/>
      <c r="K273" s="69"/>
      <c r="L273" s="69"/>
      <c r="M273" s="69"/>
      <c r="N273" s="68"/>
      <c r="O273" s="68"/>
      <c r="P273" s="68"/>
      <c r="Q273" s="69"/>
      <c r="R273" s="69"/>
      <c r="S273" s="69"/>
      <c r="T273" s="68"/>
      <c r="U273" s="68"/>
      <c r="V273" s="68"/>
      <c r="W273" s="69"/>
      <c r="X273" s="69"/>
      <c r="Y273" s="69"/>
      <c r="Z273" s="68"/>
      <c r="AA273" s="68"/>
      <c r="AB273" s="68"/>
      <c r="AC273" s="69"/>
      <c r="AD273" s="69"/>
      <c r="AE273" s="69"/>
      <c r="AF273" s="68"/>
      <c r="AG273" s="68"/>
      <c r="AH273" s="68"/>
      <c r="AI273" s="69"/>
      <c r="AJ273" s="69"/>
      <c r="AK273" s="69"/>
      <c r="AL273" s="68"/>
      <c r="AM273" s="68"/>
      <c r="AN273" s="68"/>
      <c r="AO273" s="69"/>
      <c r="AP273" s="69"/>
      <c r="AQ273" s="69"/>
      <c r="AR273" s="68"/>
      <c r="AS273" s="68"/>
      <c r="AT273" s="68"/>
      <c r="AU273" s="69"/>
      <c r="AV273" s="69"/>
      <c r="AW273" s="69"/>
      <c r="AX273" s="68"/>
      <c r="AY273" s="68"/>
      <c r="AZ273" s="68"/>
      <c r="BA273" s="69"/>
      <c r="BB273" s="69"/>
      <c r="BC273" s="69"/>
      <c r="BD273" s="68"/>
      <c r="BE273" s="68"/>
      <c r="BF273" s="68"/>
      <c r="BG273" s="69"/>
      <c r="BH273" s="69"/>
      <c r="BI273" s="69"/>
      <c r="BJ273" s="68"/>
      <c r="BK273" s="68"/>
      <c r="BL273" s="68"/>
      <c r="BM273" s="69"/>
      <c r="BN273" s="69"/>
      <c r="BO273" s="69"/>
      <c r="BQ273" s="59">
        <v>273.10000000000002</v>
      </c>
      <c r="BR273" s="80" t="e">
        <f>IF($CA$2="ja",IF(#REF!="Visueel",#REF!,"data"),#REF!)</f>
        <v>#REF!</v>
      </c>
      <c r="BS273" s="59" t="e">
        <f>#REF!</f>
        <v>#REF!</v>
      </c>
      <c r="BT273" s="56">
        <f t="shared" si="427"/>
        <v>137.1</v>
      </c>
      <c r="BU273" s="57" t="e">
        <f t="shared" si="428"/>
        <v>#REF!</v>
      </c>
      <c r="BV273" s="56">
        <f>COUNTIF(BU273:BU998,BU273)</f>
        <v>726</v>
      </c>
      <c r="BW273" s="57" t="e">
        <f t="shared" si="429"/>
        <v>#REF!</v>
      </c>
      <c r="BX273" s="57" t="e">
        <f t="shared" si="430"/>
        <v>#REF!</v>
      </c>
    </row>
    <row r="274" spans="1:76" x14ac:dyDescent="0.2">
      <c r="A274" s="66"/>
      <c r="B274" s="67"/>
      <c r="C274" s="67"/>
      <c r="D274" s="67"/>
      <c r="E274" s="67"/>
      <c r="F274" s="67"/>
      <c r="G274" s="67"/>
      <c r="H274" s="68"/>
      <c r="I274" s="68"/>
      <c r="J274" s="68"/>
      <c r="K274" s="69"/>
      <c r="L274" s="69"/>
      <c r="M274" s="69"/>
      <c r="N274" s="68"/>
      <c r="O274" s="68"/>
      <c r="P274" s="68"/>
      <c r="Q274" s="69"/>
      <c r="R274" s="69"/>
      <c r="S274" s="69"/>
      <c r="T274" s="68"/>
      <c r="U274" s="68"/>
      <c r="V274" s="68"/>
      <c r="W274" s="69"/>
      <c r="X274" s="69"/>
      <c r="Y274" s="69"/>
      <c r="Z274" s="68"/>
      <c r="AA274" s="68"/>
      <c r="AB274" s="68"/>
      <c r="AC274" s="69"/>
      <c r="AD274" s="69"/>
      <c r="AE274" s="69"/>
      <c r="AF274" s="68"/>
      <c r="AG274" s="68"/>
      <c r="AH274" s="68"/>
      <c r="AI274" s="69"/>
      <c r="AJ274" s="69"/>
      <c r="AK274" s="69"/>
      <c r="AL274" s="68"/>
      <c r="AM274" s="68"/>
      <c r="AN274" s="68"/>
      <c r="AO274" s="69"/>
      <c r="AP274" s="69"/>
      <c r="AQ274" s="69"/>
      <c r="AR274" s="68"/>
      <c r="AS274" s="68"/>
      <c r="AT274" s="68"/>
      <c r="AU274" s="69"/>
      <c r="AV274" s="69"/>
      <c r="AW274" s="69"/>
      <c r="AX274" s="68"/>
      <c r="AY274" s="68"/>
      <c r="AZ274" s="68"/>
      <c r="BA274" s="69"/>
      <c r="BB274" s="69"/>
      <c r="BC274" s="69"/>
      <c r="BD274" s="68"/>
      <c r="BE274" s="68"/>
      <c r="BF274" s="68"/>
      <c r="BG274" s="69"/>
      <c r="BH274" s="69"/>
      <c r="BI274" s="69"/>
      <c r="BJ274" s="68"/>
      <c r="BK274" s="68"/>
      <c r="BL274" s="68"/>
      <c r="BM274" s="69"/>
      <c r="BN274" s="69"/>
      <c r="BO274" s="69"/>
      <c r="BQ274" s="59">
        <v>274.10000000000002</v>
      </c>
      <c r="BR274" s="80" t="e">
        <f>IF($CA$2="ja",IF(#REF!="Visueel",#REF!,"data"),#REF!)</f>
        <v>#REF!</v>
      </c>
      <c r="BS274" s="59" t="e">
        <f>#REF!</f>
        <v>#REF!</v>
      </c>
      <c r="BT274" s="56">
        <f t="shared" si="427"/>
        <v>137.19999999999999</v>
      </c>
      <c r="BU274" s="57" t="e">
        <f t="shared" si="428"/>
        <v>#REF!</v>
      </c>
      <c r="BV274" s="56">
        <f>COUNTIF(BU274:BU998,BU274)</f>
        <v>725</v>
      </c>
      <c r="BW274" s="57" t="e">
        <f t="shared" si="429"/>
        <v>#REF!</v>
      </c>
      <c r="BX274" s="57" t="e">
        <f t="shared" si="430"/>
        <v>#REF!</v>
      </c>
    </row>
    <row r="275" spans="1:76" x14ac:dyDescent="0.2">
      <c r="A275" s="66"/>
      <c r="B275" s="67"/>
      <c r="C275" s="67"/>
      <c r="D275" s="67"/>
      <c r="E275" s="67"/>
      <c r="F275" s="67"/>
      <c r="G275" s="67"/>
      <c r="H275" s="68"/>
      <c r="I275" s="68"/>
      <c r="J275" s="68"/>
      <c r="K275" s="69"/>
      <c r="L275" s="69"/>
      <c r="M275" s="69"/>
      <c r="N275" s="68"/>
      <c r="O275" s="68"/>
      <c r="P275" s="68"/>
      <c r="Q275" s="69"/>
      <c r="R275" s="69"/>
      <c r="S275" s="69"/>
      <c r="T275" s="68"/>
      <c r="U275" s="68"/>
      <c r="V275" s="68"/>
      <c r="W275" s="69"/>
      <c r="X275" s="69"/>
      <c r="Y275" s="69"/>
      <c r="Z275" s="68"/>
      <c r="AA275" s="68"/>
      <c r="AB275" s="68"/>
      <c r="AC275" s="69"/>
      <c r="AD275" s="69"/>
      <c r="AE275" s="69"/>
      <c r="AF275" s="68"/>
      <c r="AG275" s="68"/>
      <c r="AH275" s="68"/>
      <c r="AI275" s="69"/>
      <c r="AJ275" s="69"/>
      <c r="AK275" s="69"/>
      <c r="AL275" s="68"/>
      <c r="AM275" s="68"/>
      <c r="AN275" s="68"/>
      <c r="AO275" s="69"/>
      <c r="AP275" s="69"/>
      <c r="AQ275" s="69"/>
      <c r="AR275" s="68"/>
      <c r="AS275" s="68"/>
      <c r="AT275" s="68"/>
      <c r="AU275" s="69"/>
      <c r="AV275" s="69"/>
      <c r="AW275" s="69"/>
      <c r="AX275" s="68"/>
      <c r="AY275" s="68"/>
      <c r="AZ275" s="68"/>
      <c r="BA275" s="69"/>
      <c r="BB275" s="69"/>
      <c r="BC275" s="69"/>
      <c r="BD275" s="68"/>
      <c r="BE275" s="68"/>
      <c r="BF275" s="68"/>
      <c r="BG275" s="69"/>
      <c r="BH275" s="69"/>
      <c r="BI275" s="69"/>
      <c r="BJ275" s="68"/>
      <c r="BK275" s="68"/>
      <c r="BL275" s="68"/>
      <c r="BM275" s="69"/>
      <c r="BN275" s="69"/>
      <c r="BO275" s="69"/>
      <c r="BQ275" s="59">
        <v>275.10000000000002</v>
      </c>
      <c r="BR275" s="80" t="e">
        <f>IF($CA$2="ja",IF(#REF!="Visueel",#REF!,"data"),#REF!)</f>
        <v>#REF!</v>
      </c>
      <c r="BS275" s="59" t="e">
        <f>#REF!</f>
        <v>#REF!</v>
      </c>
      <c r="BT275" s="56">
        <f t="shared" si="427"/>
        <v>138.1</v>
      </c>
      <c r="BU275" s="57" t="e">
        <f t="shared" si="428"/>
        <v>#REF!</v>
      </c>
      <c r="BV275" s="56">
        <f>COUNTIF(BU275:BU998,BU275)</f>
        <v>724</v>
      </c>
      <c r="BW275" s="57" t="e">
        <f t="shared" si="429"/>
        <v>#REF!</v>
      </c>
      <c r="BX275" s="57" t="e">
        <f t="shared" si="430"/>
        <v>#REF!</v>
      </c>
    </row>
    <row r="276" spans="1:76" x14ac:dyDescent="0.2">
      <c r="A276" s="66"/>
      <c r="B276" s="67"/>
      <c r="C276" s="67"/>
      <c r="D276" s="67"/>
      <c r="E276" s="67"/>
      <c r="F276" s="67"/>
      <c r="G276" s="67"/>
      <c r="H276" s="68"/>
      <c r="I276" s="68"/>
      <c r="J276" s="68"/>
      <c r="K276" s="69"/>
      <c r="L276" s="69"/>
      <c r="M276" s="69"/>
      <c r="N276" s="68"/>
      <c r="O276" s="68"/>
      <c r="P276" s="68"/>
      <c r="Q276" s="69"/>
      <c r="R276" s="69"/>
      <c r="S276" s="69"/>
      <c r="T276" s="68"/>
      <c r="U276" s="68"/>
      <c r="V276" s="68"/>
      <c r="W276" s="69"/>
      <c r="X276" s="69"/>
      <c r="Y276" s="69"/>
      <c r="Z276" s="68"/>
      <c r="AA276" s="68"/>
      <c r="AB276" s="68"/>
      <c r="AC276" s="69"/>
      <c r="AD276" s="69"/>
      <c r="AE276" s="69"/>
      <c r="AF276" s="68"/>
      <c r="AG276" s="68"/>
      <c r="AH276" s="68"/>
      <c r="AI276" s="69"/>
      <c r="AJ276" s="69"/>
      <c r="AK276" s="69"/>
      <c r="AL276" s="68"/>
      <c r="AM276" s="68"/>
      <c r="AN276" s="68"/>
      <c r="AO276" s="69"/>
      <c r="AP276" s="69"/>
      <c r="AQ276" s="69"/>
      <c r="AR276" s="68"/>
      <c r="AS276" s="68"/>
      <c r="AT276" s="68"/>
      <c r="AU276" s="69"/>
      <c r="AV276" s="69"/>
      <c r="AW276" s="69"/>
      <c r="AX276" s="68"/>
      <c r="AY276" s="68"/>
      <c r="AZ276" s="68"/>
      <c r="BA276" s="69"/>
      <c r="BB276" s="69"/>
      <c r="BC276" s="69"/>
      <c r="BD276" s="68"/>
      <c r="BE276" s="68"/>
      <c r="BF276" s="68"/>
      <c r="BG276" s="69"/>
      <c r="BH276" s="69"/>
      <c r="BI276" s="69"/>
      <c r="BJ276" s="68"/>
      <c r="BK276" s="68"/>
      <c r="BL276" s="68"/>
      <c r="BM276" s="69"/>
      <c r="BN276" s="69"/>
      <c r="BO276" s="69"/>
      <c r="BQ276" s="59">
        <v>276.10000000000002</v>
      </c>
      <c r="BR276" s="80" t="e">
        <f>IF($CA$2="ja",IF(#REF!="Visueel",#REF!,"data"),#REF!)</f>
        <v>#REF!</v>
      </c>
      <c r="BS276" s="59" t="e">
        <f>#REF!</f>
        <v>#REF!</v>
      </c>
      <c r="BT276" s="56">
        <f t="shared" si="427"/>
        <v>138.19999999999999</v>
      </c>
      <c r="BU276" s="57" t="e">
        <f t="shared" si="428"/>
        <v>#REF!</v>
      </c>
      <c r="BV276" s="56">
        <f>COUNTIF(BU276:BU998,BU276)</f>
        <v>723</v>
      </c>
      <c r="BW276" s="57" t="e">
        <f t="shared" si="429"/>
        <v>#REF!</v>
      </c>
      <c r="BX276" s="57" t="e">
        <f t="shared" si="430"/>
        <v>#REF!</v>
      </c>
    </row>
    <row r="277" spans="1:76" x14ac:dyDescent="0.2">
      <c r="A277" s="66"/>
      <c r="B277" s="67"/>
      <c r="C277" s="67"/>
      <c r="D277" s="67"/>
      <c r="E277" s="67"/>
      <c r="F277" s="67"/>
      <c r="G277" s="67"/>
      <c r="H277" s="68"/>
      <c r="I277" s="68"/>
      <c r="J277" s="68"/>
      <c r="K277" s="69"/>
      <c r="L277" s="69"/>
      <c r="M277" s="69"/>
      <c r="N277" s="68"/>
      <c r="O277" s="68"/>
      <c r="P277" s="68"/>
      <c r="Q277" s="69"/>
      <c r="R277" s="69"/>
      <c r="S277" s="69"/>
      <c r="T277" s="68"/>
      <c r="U277" s="68"/>
      <c r="V277" s="68"/>
      <c r="W277" s="69"/>
      <c r="X277" s="69"/>
      <c r="Y277" s="69"/>
      <c r="Z277" s="68"/>
      <c r="AA277" s="68"/>
      <c r="AB277" s="68"/>
      <c r="AC277" s="69"/>
      <c r="AD277" s="69"/>
      <c r="AE277" s="69"/>
      <c r="AF277" s="68"/>
      <c r="AG277" s="68"/>
      <c r="AH277" s="68"/>
      <c r="AI277" s="69"/>
      <c r="AJ277" s="69"/>
      <c r="AK277" s="69"/>
      <c r="AL277" s="68"/>
      <c r="AM277" s="68"/>
      <c r="AN277" s="68"/>
      <c r="AO277" s="69"/>
      <c r="AP277" s="69"/>
      <c r="AQ277" s="69"/>
      <c r="AR277" s="68"/>
      <c r="AS277" s="68"/>
      <c r="AT277" s="68"/>
      <c r="AU277" s="69"/>
      <c r="AV277" s="69"/>
      <c r="AW277" s="69"/>
      <c r="AX277" s="68"/>
      <c r="AY277" s="68"/>
      <c r="AZ277" s="68"/>
      <c r="BA277" s="69"/>
      <c r="BB277" s="69"/>
      <c r="BC277" s="69"/>
      <c r="BD277" s="68"/>
      <c r="BE277" s="68"/>
      <c r="BF277" s="68"/>
      <c r="BG277" s="69"/>
      <c r="BH277" s="69"/>
      <c r="BI277" s="69"/>
      <c r="BJ277" s="68"/>
      <c r="BK277" s="68"/>
      <c r="BL277" s="68"/>
      <c r="BM277" s="69"/>
      <c r="BN277" s="69"/>
      <c r="BO277" s="69"/>
      <c r="BQ277" s="59">
        <v>277.10000000000002</v>
      </c>
      <c r="BR277" s="80" t="e">
        <f>IF($CA$2="ja",IF(#REF!="Visueel",#REF!,"data"),#REF!)</f>
        <v>#REF!</v>
      </c>
      <c r="BS277" s="59" t="e">
        <f>#REF!</f>
        <v>#REF!</v>
      </c>
      <c r="BT277" s="56">
        <f t="shared" si="427"/>
        <v>139.1</v>
      </c>
      <c r="BU277" s="57" t="e">
        <f t="shared" si="428"/>
        <v>#REF!</v>
      </c>
      <c r="BV277" s="56">
        <f>COUNTIF(BU277:BU998,BU277)</f>
        <v>722</v>
      </c>
      <c r="BW277" s="57" t="e">
        <f t="shared" si="429"/>
        <v>#REF!</v>
      </c>
      <c r="BX277" s="57" t="e">
        <f t="shared" si="430"/>
        <v>#REF!</v>
      </c>
    </row>
    <row r="278" spans="1:76" x14ac:dyDescent="0.2">
      <c r="A278" s="66"/>
      <c r="B278" s="67"/>
      <c r="C278" s="67"/>
      <c r="D278" s="67"/>
      <c r="E278" s="67"/>
      <c r="F278" s="67"/>
      <c r="G278" s="67"/>
      <c r="H278" s="68"/>
      <c r="I278" s="68"/>
      <c r="J278" s="68"/>
      <c r="K278" s="69"/>
      <c r="L278" s="69"/>
      <c r="M278" s="69"/>
      <c r="N278" s="68"/>
      <c r="O278" s="68"/>
      <c r="P278" s="68"/>
      <c r="Q278" s="69"/>
      <c r="R278" s="69"/>
      <c r="S278" s="69"/>
      <c r="T278" s="68"/>
      <c r="U278" s="68"/>
      <c r="V278" s="68"/>
      <c r="W278" s="69"/>
      <c r="X278" s="69"/>
      <c r="Y278" s="69"/>
      <c r="Z278" s="68"/>
      <c r="AA278" s="68"/>
      <c r="AB278" s="68"/>
      <c r="AC278" s="69"/>
      <c r="AD278" s="69"/>
      <c r="AE278" s="69"/>
      <c r="AF278" s="68"/>
      <c r="AG278" s="68"/>
      <c r="AH278" s="68"/>
      <c r="AI278" s="69"/>
      <c r="AJ278" s="69"/>
      <c r="AK278" s="69"/>
      <c r="AL278" s="68"/>
      <c r="AM278" s="68"/>
      <c r="AN278" s="68"/>
      <c r="AO278" s="69"/>
      <c r="AP278" s="69"/>
      <c r="AQ278" s="69"/>
      <c r="AR278" s="68"/>
      <c r="AS278" s="68"/>
      <c r="AT278" s="68"/>
      <c r="AU278" s="69"/>
      <c r="AV278" s="69"/>
      <c r="AW278" s="69"/>
      <c r="AX278" s="68"/>
      <c r="AY278" s="68"/>
      <c r="AZ278" s="68"/>
      <c r="BA278" s="69"/>
      <c r="BB278" s="69"/>
      <c r="BC278" s="69"/>
      <c r="BD278" s="68"/>
      <c r="BE278" s="68"/>
      <c r="BF278" s="68"/>
      <c r="BG278" s="69"/>
      <c r="BH278" s="69"/>
      <c r="BI278" s="69"/>
      <c r="BJ278" s="68"/>
      <c r="BK278" s="68"/>
      <c r="BL278" s="68"/>
      <c r="BM278" s="69"/>
      <c r="BN278" s="69"/>
      <c r="BO278" s="69"/>
      <c r="BQ278" s="59">
        <v>278.10000000000002</v>
      </c>
      <c r="BR278" s="80" t="e">
        <f>IF($CA$2="ja",IF(#REF!="Visueel",#REF!,"data"),#REF!)</f>
        <v>#REF!</v>
      </c>
      <c r="BS278" s="59" t="e">
        <f>#REF!</f>
        <v>#REF!</v>
      </c>
      <c r="BT278" s="56">
        <f t="shared" si="427"/>
        <v>139.19999999999999</v>
      </c>
      <c r="BU278" s="57" t="e">
        <f t="shared" si="428"/>
        <v>#REF!</v>
      </c>
      <c r="BV278" s="56">
        <f>COUNTIF(BU278:BU998,BU278)</f>
        <v>721</v>
      </c>
      <c r="BW278" s="57" t="e">
        <f t="shared" si="429"/>
        <v>#REF!</v>
      </c>
      <c r="BX278" s="57" t="e">
        <f t="shared" si="430"/>
        <v>#REF!</v>
      </c>
    </row>
    <row r="279" spans="1:76" x14ac:dyDescent="0.2">
      <c r="A279" s="66"/>
      <c r="B279" s="67"/>
      <c r="C279" s="67"/>
      <c r="D279" s="67"/>
      <c r="E279" s="67"/>
      <c r="F279" s="67"/>
      <c r="G279" s="67"/>
      <c r="H279" s="68"/>
      <c r="I279" s="68"/>
      <c r="J279" s="68"/>
      <c r="K279" s="69"/>
      <c r="L279" s="69"/>
      <c r="M279" s="69"/>
      <c r="N279" s="68"/>
      <c r="O279" s="68"/>
      <c r="P279" s="68"/>
      <c r="Q279" s="69"/>
      <c r="R279" s="69"/>
      <c r="S279" s="69"/>
      <c r="T279" s="68"/>
      <c r="U279" s="68"/>
      <c r="V279" s="68"/>
      <c r="W279" s="69"/>
      <c r="X279" s="69"/>
      <c r="Y279" s="69"/>
      <c r="Z279" s="68"/>
      <c r="AA279" s="68"/>
      <c r="AB279" s="68"/>
      <c r="AC279" s="69"/>
      <c r="AD279" s="69"/>
      <c r="AE279" s="69"/>
      <c r="AF279" s="68"/>
      <c r="AG279" s="68"/>
      <c r="AH279" s="68"/>
      <c r="AI279" s="69"/>
      <c r="AJ279" s="69"/>
      <c r="AK279" s="69"/>
      <c r="AL279" s="68"/>
      <c r="AM279" s="68"/>
      <c r="AN279" s="68"/>
      <c r="AO279" s="69"/>
      <c r="AP279" s="69"/>
      <c r="AQ279" s="69"/>
      <c r="AR279" s="68"/>
      <c r="AS279" s="68"/>
      <c r="AT279" s="68"/>
      <c r="AU279" s="69"/>
      <c r="AV279" s="69"/>
      <c r="AW279" s="69"/>
      <c r="AX279" s="68"/>
      <c r="AY279" s="68"/>
      <c r="AZ279" s="68"/>
      <c r="BA279" s="69"/>
      <c r="BB279" s="69"/>
      <c r="BC279" s="69"/>
      <c r="BD279" s="68"/>
      <c r="BE279" s="68"/>
      <c r="BF279" s="68"/>
      <c r="BG279" s="69"/>
      <c r="BH279" s="69"/>
      <c r="BI279" s="69"/>
      <c r="BJ279" s="68"/>
      <c r="BK279" s="68"/>
      <c r="BL279" s="68"/>
      <c r="BM279" s="69"/>
      <c r="BN279" s="69"/>
      <c r="BO279" s="69"/>
      <c r="BQ279" s="59">
        <v>279.10000000000002</v>
      </c>
      <c r="BR279" s="80" t="e">
        <f>IF($CA$2="ja",IF(#REF!="Visueel",#REF!,"data"),#REF!)</f>
        <v>#REF!</v>
      </c>
      <c r="BS279" s="59" t="e">
        <f>#REF!</f>
        <v>#REF!</v>
      </c>
      <c r="BT279" s="56">
        <f t="shared" si="427"/>
        <v>140.1</v>
      </c>
      <c r="BU279" s="57" t="e">
        <f t="shared" si="428"/>
        <v>#REF!</v>
      </c>
      <c r="BV279" s="56">
        <f>COUNTIF(BU279:BU998,BU279)</f>
        <v>720</v>
      </c>
      <c r="BW279" s="57" t="e">
        <f t="shared" si="429"/>
        <v>#REF!</v>
      </c>
      <c r="BX279" s="57" t="e">
        <f t="shared" si="430"/>
        <v>#REF!</v>
      </c>
    </row>
    <row r="280" spans="1:76" x14ac:dyDescent="0.2">
      <c r="A280" s="66"/>
      <c r="B280" s="67"/>
      <c r="C280" s="67"/>
      <c r="D280" s="67"/>
      <c r="E280" s="67"/>
      <c r="F280" s="67"/>
      <c r="G280" s="67"/>
      <c r="H280" s="68"/>
      <c r="I280" s="68"/>
      <c r="J280" s="68"/>
      <c r="K280" s="69"/>
      <c r="L280" s="69"/>
      <c r="M280" s="69"/>
      <c r="N280" s="68"/>
      <c r="O280" s="68"/>
      <c r="P280" s="68"/>
      <c r="Q280" s="69"/>
      <c r="R280" s="69"/>
      <c r="S280" s="69"/>
      <c r="T280" s="68"/>
      <c r="U280" s="68"/>
      <c r="V280" s="68"/>
      <c r="W280" s="69"/>
      <c r="X280" s="69"/>
      <c r="Y280" s="69"/>
      <c r="Z280" s="68"/>
      <c r="AA280" s="68"/>
      <c r="AB280" s="68"/>
      <c r="AC280" s="69"/>
      <c r="AD280" s="69"/>
      <c r="AE280" s="69"/>
      <c r="AF280" s="68"/>
      <c r="AG280" s="68"/>
      <c r="AH280" s="68"/>
      <c r="AI280" s="69"/>
      <c r="AJ280" s="69"/>
      <c r="AK280" s="69"/>
      <c r="AL280" s="68"/>
      <c r="AM280" s="68"/>
      <c r="AN280" s="68"/>
      <c r="AO280" s="69"/>
      <c r="AP280" s="69"/>
      <c r="AQ280" s="69"/>
      <c r="AR280" s="68"/>
      <c r="AS280" s="68"/>
      <c r="AT280" s="68"/>
      <c r="AU280" s="69"/>
      <c r="AV280" s="69"/>
      <c r="AW280" s="69"/>
      <c r="AX280" s="68"/>
      <c r="AY280" s="68"/>
      <c r="AZ280" s="68"/>
      <c r="BA280" s="69"/>
      <c r="BB280" s="69"/>
      <c r="BC280" s="69"/>
      <c r="BD280" s="68"/>
      <c r="BE280" s="68"/>
      <c r="BF280" s="68"/>
      <c r="BG280" s="69"/>
      <c r="BH280" s="69"/>
      <c r="BI280" s="69"/>
      <c r="BJ280" s="68"/>
      <c r="BK280" s="68"/>
      <c r="BL280" s="68"/>
      <c r="BM280" s="69"/>
      <c r="BN280" s="69"/>
      <c r="BO280" s="69"/>
      <c r="BQ280" s="59">
        <v>280.10000000000002</v>
      </c>
      <c r="BR280" s="80" t="e">
        <f>IF($CA$2="ja",IF(#REF!="Visueel",#REF!,"data"),#REF!)</f>
        <v>#REF!</v>
      </c>
      <c r="BS280" s="59" t="e">
        <f>#REF!</f>
        <v>#REF!</v>
      </c>
      <c r="BT280" s="56">
        <f t="shared" si="427"/>
        <v>140.19999999999999</v>
      </c>
      <c r="BU280" s="57" t="e">
        <f t="shared" si="428"/>
        <v>#REF!</v>
      </c>
      <c r="BV280" s="56">
        <f>COUNTIF(BU280:BU998,BU280)</f>
        <v>719</v>
      </c>
      <c r="BW280" s="57" t="e">
        <f t="shared" si="429"/>
        <v>#REF!</v>
      </c>
      <c r="BX280" s="57" t="e">
        <f t="shared" si="430"/>
        <v>#REF!</v>
      </c>
    </row>
    <row r="281" spans="1:76" x14ac:dyDescent="0.2">
      <c r="A281" s="66"/>
      <c r="B281" s="67"/>
      <c r="C281" s="67"/>
      <c r="D281" s="67"/>
      <c r="E281" s="67"/>
      <c r="F281" s="67"/>
      <c r="G281" s="67"/>
      <c r="H281" s="68"/>
      <c r="I281" s="68"/>
      <c r="J281" s="68"/>
      <c r="K281" s="69"/>
      <c r="L281" s="69"/>
      <c r="M281" s="69"/>
      <c r="N281" s="68"/>
      <c r="O281" s="68"/>
      <c r="P281" s="68"/>
      <c r="Q281" s="69"/>
      <c r="R281" s="69"/>
      <c r="S281" s="69"/>
      <c r="T281" s="68"/>
      <c r="U281" s="68"/>
      <c r="V281" s="68"/>
      <c r="W281" s="69"/>
      <c r="X281" s="69"/>
      <c r="Y281" s="69"/>
      <c r="Z281" s="68"/>
      <c r="AA281" s="68"/>
      <c r="AB281" s="68"/>
      <c r="AC281" s="69"/>
      <c r="AD281" s="69"/>
      <c r="AE281" s="69"/>
      <c r="AF281" s="68"/>
      <c r="AG281" s="68"/>
      <c r="AH281" s="68"/>
      <c r="AI281" s="69"/>
      <c r="AJ281" s="69"/>
      <c r="AK281" s="69"/>
      <c r="AL281" s="68"/>
      <c r="AM281" s="68"/>
      <c r="AN281" s="68"/>
      <c r="AO281" s="69"/>
      <c r="AP281" s="69"/>
      <c r="AQ281" s="69"/>
      <c r="AR281" s="68"/>
      <c r="AS281" s="68"/>
      <c r="AT281" s="68"/>
      <c r="AU281" s="69"/>
      <c r="AV281" s="69"/>
      <c r="AW281" s="69"/>
      <c r="AX281" s="68"/>
      <c r="AY281" s="68"/>
      <c r="AZ281" s="68"/>
      <c r="BA281" s="69"/>
      <c r="BB281" s="69"/>
      <c r="BC281" s="69"/>
      <c r="BD281" s="68"/>
      <c r="BE281" s="68"/>
      <c r="BF281" s="68"/>
      <c r="BG281" s="69"/>
      <c r="BH281" s="69"/>
      <c r="BI281" s="69"/>
      <c r="BJ281" s="68"/>
      <c r="BK281" s="68"/>
      <c r="BL281" s="68"/>
      <c r="BM281" s="69"/>
      <c r="BN281" s="69"/>
      <c r="BO281" s="69"/>
      <c r="BQ281" s="59">
        <v>281.10000000000002</v>
      </c>
      <c r="BR281" s="80" t="e">
        <f>IF($CA$2="ja",IF(#REF!="Visueel",#REF!,"data"),#REF!)</f>
        <v>#REF!</v>
      </c>
      <c r="BS281" s="59" t="e">
        <f>#REF!</f>
        <v>#REF!</v>
      </c>
      <c r="BT281" s="56">
        <f t="shared" si="427"/>
        <v>141.1</v>
      </c>
      <c r="BU281" s="57" t="e">
        <f t="shared" si="428"/>
        <v>#REF!</v>
      </c>
      <c r="BV281" s="56">
        <f>COUNTIF(BU281:BU998,BU281)</f>
        <v>718</v>
      </c>
      <c r="BW281" s="57" t="e">
        <f t="shared" si="429"/>
        <v>#REF!</v>
      </c>
      <c r="BX281" s="57" t="e">
        <f t="shared" si="430"/>
        <v>#REF!</v>
      </c>
    </row>
    <row r="282" spans="1:76" x14ac:dyDescent="0.2">
      <c r="A282" s="66"/>
      <c r="B282" s="67"/>
      <c r="C282" s="67"/>
      <c r="D282" s="67"/>
      <c r="E282" s="67"/>
      <c r="F282" s="67"/>
      <c r="G282" s="67"/>
      <c r="H282" s="68"/>
      <c r="I282" s="68"/>
      <c r="J282" s="68"/>
      <c r="K282" s="69"/>
      <c r="L282" s="69"/>
      <c r="M282" s="69"/>
      <c r="N282" s="68"/>
      <c r="O282" s="68"/>
      <c r="P282" s="68"/>
      <c r="Q282" s="69"/>
      <c r="R282" s="69"/>
      <c r="S282" s="69"/>
      <c r="T282" s="68"/>
      <c r="U282" s="68"/>
      <c r="V282" s="68"/>
      <c r="W282" s="69"/>
      <c r="X282" s="69"/>
      <c r="Y282" s="69"/>
      <c r="Z282" s="68"/>
      <c r="AA282" s="68"/>
      <c r="AB282" s="68"/>
      <c r="AC282" s="69"/>
      <c r="AD282" s="69"/>
      <c r="AE282" s="69"/>
      <c r="AF282" s="68"/>
      <c r="AG282" s="68"/>
      <c r="AH282" s="68"/>
      <c r="AI282" s="69"/>
      <c r="AJ282" s="69"/>
      <c r="AK282" s="69"/>
      <c r="AL282" s="68"/>
      <c r="AM282" s="68"/>
      <c r="AN282" s="68"/>
      <c r="AO282" s="69"/>
      <c r="AP282" s="69"/>
      <c r="AQ282" s="69"/>
      <c r="AR282" s="68"/>
      <c r="AS282" s="68"/>
      <c r="AT282" s="68"/>
      <c r="AU282" s="69"/>
      <c r="AV282" s="69"/>
      <c r="AW282" s="69"/>
      <c r="AX282" s="68"/>
      <c r="AY282" s="68"/>
      <c r="AZ282" s="68"/>
      <c r="BA282" s="69"/>
      <c r="BB282" s="69"/>
      <c r="BC282" s="69"/>
      <c r="BD282" s="68"/>
      <c r="BE282" s="68"/>
      <c r="BF282" s="68"/>
      <c r="BG282" s="69"/>
      <c r="BH282" s="69"/>
      <c r="BI282" s="69"/>
      <c r="BJ282" s="68"/>
      <c r="BK282" s="68"/>
      <c r="BL282" s="68"/>
      <c r="BM282" s="69"/>
      <c r="BN282" s="69"/>
      <c r="BO282" s="69"/>
      <c r="BQ282" s="59">
        <v>282.10000000000002</v>
      </c>
      <c r="BR282" s="80" t="e">
        <f>IF($CA$2="ja",IF(#REF!="Visueel",#REF!,"data"),#REF!)</f>
        <v>#REF!</v>
      </c>
      <c r="BS282" s="59" t="e">
        <f>#REF!</f>
        <v>#REF!</v>
      </c>
      <c r="BT282" s="56">
        <f t="shared" si="427"/>
        <v>141.19999999999999</v>
      </c>
      <c r="BU282" s="57" t="e">
        <f t="shared" si="428"/>
        <v>#REF!</v>
      </c>
      <c r="BV282" s="56">
        <f>COUNTIF(BU282:BU998,BU282)</f>
        <v>717</v>
      </c>
      <c r="BW282" s="57" t="e">
        <f t="shared" si="429"/>
        <v>#REF!</v>
      </c>
      <c r="BX282" s="57" t="e">
        <f t="shared" si="430"/>
        <v>#REF!</v>
      </c>
    </row>
    <row r="283" spans="1:76" x14ac:dyDescent="0.2">
      <c r="A283" s="66"/>
      <c r="B283" s="67"/>
      <c r="C283" s="67"/>
      <c r="D283" s="67"/>
      <c r="E283" s="67"/>
      <c r="F283" s="67"/>
      <c r="G283" s="67"/>
      <c r="H283" s="68"/>
      <c r="I283" s="68"/>
      <c r="J283" s="68"/>
      <c r="K283" s="69"/>
      <c r="L283" s="69"/>
      <c r="M283" s="69"/>
      <c r="N283" s="68"/>
      <c r="O283" s="68"/>
      <c r="P283" s="68"/>
      <c r="Q283" s="69"/>
      <c r="R283" s="69"/>
      <c r="S283" s="69"/>
      <c r="T283" s="68"/>
      <c r="U283" s="68"/>
      <c r="V283" s="68"/>
      <c r="W283" s="69"/>
      <c r="X283" s="69"/>
      <c r="Y283" s="69"/>
      <c r="Z283" s="68"/>
      <c r="AA283" s="68"/>
      <c r="AB283" s="68"/>
      <c r="AC283" s="69"/>
      <c r="AD283" s="69"/>
      <c r="AE283" s="69"/>
      <c r="AF283" s="68"/>
      <c r="AG283" s="68"/>
      <c r="AH283" s="68"/>
      <c r="AI283" s="69"/>
      <c r="AJ283" s="69"/>
      <c r="AK283" s="69"/>
      <c r="AL283" s="68"/>
      <c r="AM283" s="68"/>
      <c r="AN283" s="68"/>
      <c r="AO283" s="69"/>
      <c r="AP283" s="69"/>
      <c r="AQ283" s="69"/>
      <c r="AR283" s="68"/>
      <c r="AS283" s="68"/>
      <c r="AT283" s="68"/>
      <c r="AU283" s="69"/>
      <c r="AV283" s="69"/>
      <c r="AW283" s="69"/>
      <c r="AX283" s="68"/>
      <c r="AY283" s="68"/>
      <c r="AZ283" s="68"/>
      <c r="BA283" s="69"/>
      <c r="BB283" s="69"/>
      <c r="BC283" s="69"/>
      <c r="BD283" s="68"/>
      <c r="BE283" s="68"/>
      <c r="BF283" s="68"/>
      <c r="BG283" s="69"/>
      <c r="BH283" s="69"/>
      <c r="BI283" s="69"/>
      <c r="BJ283" s="68"/>
      <c r="BK283" s="68"/>
      <c r="BL283" s="68"/>
      <c r="BM283" s="69"/>
      <c r="BN283" s="69"/>
      <c r="BO283" s="69"/>
      <c r="BQ283" s="59">
        <v>283.10000000000002</v>
      </c>
      <c r="BR283" s="80" t="e">
        <f>IF($CA$2="ja",IF(#REF!="Visueel",#REF!,"data"),#REF!)</f>
        <v>#REF!</v>
      </c>
      <c r="BS283" s="59" t="e">
        <f>#REF!</f>
        <v>#REF!</v>
      </c>
      <c r="BT283" s="56">
        <f t="shared" si="427"/>
        <v>142.1</v>
      </c>
      <c r="BU283" s="57" t="e">
        <f t="shared" si="428"/>
        <v>#REF!</v>
      </c>
      <c r="BV283" s="56">
        <f>COUNTIF(BU283:BU998,BU283)</f>
        <v>716</v>
      </c>
      <c r="BW283" s="57" t="e">
        <f t="shared" si="429"/>
        <v>#REF!</v>
      </c>
      <c r="BX283" s="57" t="e">
        <f t="shared" si="430"/>
        <v>#REF!</v>
      </c>
    </row>
    <row r="284" spans="1:76" x14ac:dyDescent="0.2">
      <c r="A284" s="66"/>
      <c r="B284" s="67"/>
      <c r="C284" s="67"/>
      <c r="D284" s="67"/>
      <c r="E284" s="67"/>
      <c r="F284" s="67"/>
      <c r="G284" s="67"/>
      <c r="H284" s="68"/>
      <c r="I284" s="68"/>
      <c r="J284" s="68"/>
      <c r="K284" s="69"/>
      <c r="L284" s="69"/>
      <c r="M284" s="69"/>
      <c r="N284" s="68"/>
      <c r="O284" s="68"/>
      <c r="P284" s="68"/>
      <c r="Q284" s="69"/>
      <c r="R284" s="69"/>
      <c r="S284" s="69"/>
      <c r="T284" s="68"/>
      <c r="U284" s="68"/>
      <c r="V284" s="68"/>
      <c r="W284" s="69"/>
      <c r="X284" s="69"/>
      <c r="Y284" s="69"/>
      <c r="Z284" s="68"/>
      <c r="AA284" s="68"/>
      <c r="AB284" s="68"/>
      <c r="AC284" s="69"/>
      <c r="AD284" s="69"/>
      <c r="AE284" s="69"/>
      <c r="AF284" s="68"/>
      <c r="AG284" s="68"/>
      <c r="AH284" s="68"/>
      <c r="AI284" s="69"/>
      <c r="AJ284" s="69"/>
      <c r="AK284" s="69"/>
      <c r="AL284" s="68"/>
      <c r="AM284" s="68"/>
      <c r="AN284" s="68"/>
      <c r="AO284" s="69"/>
      <c r="AP284" s="69"/>
      <c r="AQ284" s="69"/>
      <c r="AR284" s="68"/>
      <c r="AS284" s="68"/>
      <c r="AT284" s="68"/>
      <c r="AU284" s="69"/>
      <c r="AV284" s="69"/>
      <c r="AW284" s="69"/>
      <c r="AX284" s="68"/>
      <c r="AY284" s="68"/>
      <c r="AZ284" s="68"/>
      <c r="BA284" s="69"/>
      <c r="BB284" s="69"/>
      <c r="BC284" s="69"/>
      <c r="BD284" s="68"/>
      <c r="BE284" s="68"/>
      <c r="BF284" s="68"/>
      <c r="BG284" s="69"/>
      <c r="BH284" s="69"/>
      <c r="BI284" s="69"/>
      <c r="BJ284" s="68"/>
      <c r="BK284" s="68"/>
      <c r="BL284" s="68"/>
      <c r="BM284" s="69"/>
      <c r="BN284" s="69"/>
      <c r="BO284" s="69"/>
      <c r="BQ284" s="59">
        <v>284.10000000000002</v>
      </c>
      <c r="BR284" s="80" t="e">
        <f>IF($CA$2="ja",IF(#REF!="Visueel",#REF!,"data"),#REF!)</f>
        <v>#REF!</v>
      </c>
      <c r="BS284" s="59" t="e">
        <f>#REF!</f>
        <v>#REF!</v>
      </c>
      <c r="BT284" s="56">
        <f t="shared" si="427"/>
        <v>142.19999999999999</v>
      </c>
      <c r="BU284" s="57" t="e">
        <f t="shared" si="428"/>
        <v>#REF!</v>
      </c>
      <c r="BV284" s="56">
        <f>COUNTIF(BU284:BU998,BU284)</f>
        <v>715</v>
      </c>
      <c r="BW284" s="57" t="e">
        <f t="shared" si="429"/>
        <v>#REF!</v>
      </c>
      <c r="BX284" s="57" t="e">
        <f t="shared" si="430"/>
        <v>#REF!</v>
      </c>
    </row>
    <row r="285" spans="1:76" x14ac:dyDescent="0.2">
      <c r="A285" s="66"/>
      <c r="B285" s="67"/>
      <c r="C285" s="67"/>
      <c r="D285" s="67"/>
      <c r="E285" s="67"/>
      <c r="F285" s="67"/>
      <c r="G285" s="67"/>
      <c r="H285" s="68"/>
      <c r="I285" s="68"/>
      <c r="J285" s="68"/>
      <c r="K285" s="69"/>
      <c r="L285" s="69"/>
      <c r="M285" s="69"/>
      <c r="N285" s="68"/>
      <c r="O285" s="68"/>
      <c r="P285" s="68"/>
      <c r="Q285" s="69"/>
      <c r="R285" s="69"/>
      <c r="S285" s="69"/>
      <c r="T285" s="68"/>
      <c r="U285" s="68"/>
      <c r="V285" s="68"/>
      <c r="W285" s="69"/>
      <c r="X285" s="69"/>
      <c r="Y285" s="69"/>
      <c r="Z285" s="68"/>
      <c r="AA285" s="68"/>
      <c r="AB285" s="68"/>
      <c r="AC285" s="69"/>
      <c r="AD285" s="69"/>
      <c r="AE285" s="69"/>
      <c r="AF285" s="68"/>
      <c r="AG285" s="68"/>
      <c r="AH285" s="68"/>
      <c r="AI285" s="69"/>
      <c r="AJ285" s="69"/>
      <c r="AK285" s="69"/>
      <c r="AL285" s="68"/>
      <c r="AM285" s="68"/>
      <c r="AN285" s="68"/>
      <c r="AO285" s="69"/>
      <c r="AP285" s="69"/>
      <c r="AQ285" s="69"/>
      <c r="AR285" s="68"/>
      <c r="AS285" s="68"/>
      <c r="AT285" s="68"/>
      <c r="AU285" s="69"/>
      <c r="AV285" s="69"/>
      <c r="AW285" s="69"/>
      <c r="AX285" s="68"/>
      <c r="AY285" s="68"/>
      <c r="AZ285" s="68"/>
      <c r="BA285" s="69"/>
      <c r="BB285" s="69"/>
      <c r="BC285" s="69"/>
      <c r="BD285" s="68"/>
      <c r="BE285" s="68"/>
      <c r="BF285" s="68"/>
      <c r="BG285" s="69"/>
      <c r="BH285" s="69"/>
      <c r="BI285" s="69"/>
      <c r="BJ285" s="68"/>
      <c r="BK285" s="68"/>
      <c r="BL285" s="68"/>
      <c r="BM285" s="69"/>
      <c r="BN285" s="69"/>
      <c r="BO285" s="69"/>
      <c r="BQ285" s="59">
        <v>285.10000000000002</v>
      </c>
      <c r="BR285" s="80" t="e">
        <f>IF($CA$2="ja",IF(#REF!="Visueel",#REF!,"data"),#REF!)</f>
        <v>#REF!</v>
      </c>
      <c r="BS285" s="59" t="e">
        <f>#REF!</f>
        <v>#REF!</v>
      </c>
      <c r="BT285" s="56">
        <f t="shared" si="427"/>
        <v>143.1</v>
      </c>
      <c r="BU285" s="57" t="e">
        <f t="shared" si="428"/>
        <v>#REF!</v>
      </c>
      <c r="BV285" s="56">
        <f>COUNTIF(BU285:BU998,BU285)</f>
        <v>714</v>
      </c>
      <c r="BW285" s="57" t="e">
        <f t="shared" si="429"/>
        <v>#REF!</v>
      </c>
      <c r="BX285" s="57" t="e">
        <f t="shared" si="430"/>
        <v>#REF!</v>
      </c>
    </row>
    <row r="286" spans="1:76" x14ac:dyDescent="0.2">
      <c r="A286" s="66"/>
      <c r="B286" s="67"/>
      <c r="C286" s="67"/>
      <c r="D286" s="67"/>
      <c r="E286" s="67"/>
      <c r="F286" s="67"/>
      <c r="G286" s="67"/>
      <c r="H286" s="68"/>
      <c r="I286" s="68"/>
      <c r="J286" s="68"/>
      <c r="K286" s="69"/>
      <c r="L286" s="69"/>
      <c r="M286" s="69"/>
      <c r="N286" s="68"/>
      <c r="O286" s="68"/>
      <c r="P286" s="68"/>
      <c r="Q286" s="69"/>
      <c r="R286" s="69"/>
      <c r="S286" s="69"/>
      <c r="T286" s="68"/>
      <c r="U286" s="68"/>
      <c r="V286" s="68"/>
      <c r="W286" s="69"/>
      <c r="X286" s="69"/>
      <c r="Y286" s="69"/>
      <c r="Z286" s="68"/>
      <c r="AA286" s="68"/>
      <c r="AB286" s="68"/>
      <c r="AC286" s="69"/>
      <c r="AD286" s="69"/>
      <c r="AE286" s="69"/>
      <c r="AF286" s="68"/>
      <c r="AG286" s="68"/>
      <c r="AH286" s="68"/>
      <c r="AI286" s="69"/>
      <c r="AJ286" s="69"/>
      <c r="AK286" s="69"/>
      <c r="AL286" s="68"/>
      <c r="AM286" s="68"/>
      <c r="AN286" s="68"/>
      <c r="AO286" s="69"/>
      <c r="AP286" s="69"/>
      <c r="AQ286" s="69"/>
      <c r="AR286" s="68"/>
      <c r="AS286" s="68"/>
      <c r="AT286" s="68"/>
      <c r="AU286" s="69"/>
      <c r="AV286" s="69"/>
      <c r="AW286" s="69"/>
      <c r="AX286" s="68"/>
      <c r="AY286" s="68"/>
      <c r="AZ286" s="68"/>
      <c r="BA286" s="69"/>
      <c r="BB286" s="69"/>
      <c r="BC286" s="69"/>
      <c r="BD286" s="68"/>
      <c r="BE286" s="68"/>
      <c r="BF286" s="68"/>
      <c r="BG286" s="69"/>
      <c r="BH286" s="69"/>
      <c r="BI286" s="69"/>
      <c r="BJ286" s="68"/>
      <c r="BK286" s="68"/>
      <c r="BL286" s="68"/>
      <c r="BM286" s="69"/>
      <c r="BN286" s="69"/>
      <c r="BO286" s="69"/>
      <c r="BQ286" s="59">
        <v>286.10000000000002</v>
      </c>
      <c r="BR286" s="80" t="e">
        <f>IF($CA$2="ja",IF(#REF!="Visueel",#REF!,"data"),#REF!)</f>
        <v>#REF!</v>
      </c>
      <c r="BS286" s="59" t="e">
        <f>#REF!</f>
        <v>#REF!</v>
      </c>
      <c r="BT286" s="56">
        <f t="shared" si="427"/>
        <v>143.19999999999999</v>
      </c>
      <c r="BU286" s="57" t="e">
        <f t="shared" si="428"/>
        <v>#REF!</v>
      </c>
      <c r="BV286" s="56">
        <f>COUNTIF(BU286:BU998,BU286)</f>
        <v>713</v>
      </c>
      <c r="BW286" s="57" t="e">
        <f t="shared" si="429"/>
        <v>#REF!</v>
      </c>
      <c r="BX286" s="57" t="e">
        <f t="shared" si="430"/>
        <v>#REF!</v>
      </c>
    </row>
    <row r="287" spans="1:76" x14ac:dyDescent="0.2">
      <c r="A287" s="66"/>
      <c r="B287" s="67"/>
      <c r="C287" s="67"/>
      <c r="D287" s="67"/>
      <c r="E287" s="67"/>
      <c r="F287" s="67"/>
      <c r="G287" s="67"/>
      <c r="H287" s="68"/>
      <c r="I287" s="68"/>
      <c r="J287" s="68"/>
      <c r="K287" s="69"/>
      <c r="L287" s="69"/>
      <c r="M287" s="69"/>
      <c r="N287" s="68"/>
      <c r="O287" s="68"/>
      <c r="P287" s="68"/>
      <c r="Q287" s="69"/>
      <c r="R287" s="69"/>
      <c r="S287" s="69"/>
      <c r="T287" s="68"/>
      <c r="U287" s="68"/>
      <c r="V287" s="68"/>
      <c r="W287" s="69"/>
      <c r="X287" s="69"/>
      <c r="Y287" s="69"/>
      <c r="Z287" s="68"/>
      <c r="AA287" s="68"/>
      <c r="AB287" s="68"/>
      <c r="AC287" s="69"/>
      <c r="AD287" s="69"/>
      <c r="AE287" s="69"/>
      <c r="AF287" s="68"/>
      <c r="AG287" s="68"/>
      <c r="AH287" s="68"/>
      <c r="AI287" s="69"/>
      <c r="AJ287" s="69"/>
      <c r="AK287" s="69"/>
      <c r="AL287" s="68"/>
      <c r="AM287" s="68"/>
      <c r="AN287" s="68"/>
      <c r="AO287" s="69"/>
      <c r="AP287" s="69"/>
      <c r="AQ287" s="69"/>
      <c r="AR287" s="68"/>
      <c r="AS287" s="68"/>
      <c r="AT287" s="68"/>
      <c r="AU287" s="69"/>
      <c r="AV287" s="69"/>
      <c r="AW287" s="69"/>
      <c r="AX287" s="68"/>
      <c r="AY287" s="68"/>
      <c r="AZ287" s="68"/>
      <c r="BA287" s="69"/>
      <c r="BB287" s="69"/>
      <c r="BC287" s="69"/>
      <c r="BD287" s="68"/>
      <c r="BE287" s="68"/>
      <c r="BF287" s="68"/>
      <c r="BG287" s="69"/>
      <c r="BH287" s="69"/>
      <c r="BI287" s="69"/>
      <c r="BJ287" s="68"/>
      <c r="BK287" s="68"/>
      <c r="BL287" s="68"/>
      <c r="BM287" s="69"/>
      <c r="BN287" s="69"/>
      <c r="BO287" s="69"/>
      <c r="BQ287" s="59">
        <v>287.10000000000002</v>
      </c>
      <c r="BR287" s="80" t="e">
        <f>IF($CA$2="ja",IF(#REF!="Visueel",#REF!,"data"),#REF!)</f>
        <v>#REF!</v>
      </c>
      <c r="BS287" s="59" t="e">
        <f>#REF!</f>
        <v>#REF!</v>
      </c>
      <c r="BT287" s="56">
        <f t="shared" si="427"/>
        <v>144.1</v>
      </c>
      <c r="BU287" s="57" t="e">
        <f t="shared" si="428"/>
        <v>#REF!</v>
      </c>
      <c r="BV287" s="56">
        <f>COUNTIF(BU287:BU998,BU287)</f>
        <v>712</v>
      </c>
      <c r="BW287" s="57" t="e">
        <f t="shared" si="429"/>
        <v>#REF!</v>
      </c>
      <c r="BX287" s="57" t="e">
        <f t="shared" si="430"/>
        <v>#REF!</v>
      </c>
    </row>
    <row r="288" spans="1:76" x14ac:dyDescent="0.2">
      <c r="A288" s="66"/>
      <c r="B288" s="67"/>
      <c r="C288" s="67"/>
      <c r="D288" s="67"/>
      <c r="E288" s="67"/>
      <c r="F288" s="67"/>
      <c r="G288" s="67"/>
      <c r="H288" s="68"/>
      <c r="I288" s="68"/>
      <c r="J288" s="68"/>
      <c r="K288" s="69"/>
      <c r="L288" s="69"/>
      <c r="M288" s="69"/>
      <c r="N288" s="68"/>
      <c r="O288" s="68"/>
      <c r="P288" s="68"/>
      <c r="Q288" s="69"/>
      <c r="R288" s="69"/>
      <c r="S288" s="69"/>
      <c r="T288" s="68"/>
      <c r="U288" s="68"/>
      <c r="V288" s="68"/>
      <c r="W288" s="69"/>
      <c r="X288" s="69"/>
      <c r="Y288" s="69"/>
      <c r="Z288" s="68"/>
      <c r="AA288" s="68"/>
      <c r="AB288" s="68"/>
      <c r="AC288" s="69"/>
      <c r="AD288" s="69"/>
      <c r="AE288" s="69"/>
      <c r="AF288" s="68"/>
      <c r="AG288" s="68"/>
      <c r="AH288" s="68"/>
      <c r="AI288" s="69"/>
      <c r="AJ288" s="69"/>
      <c r="AK288" s="69"/>
      <c r="AL288" s="68"/>
      <c r="AM288" s="68"/>
      <c r="AN288" s="68"/>
      <c r="AO288" s="69"/>
      <c r="AP288" s="69"/>
      <c r="AQ288" s="69"/>
      <c r="AR288" s="68"/>
      <c r="AS288" s="68"/>
      <c r="AT288" s="68"/>
      <c r="AU288" s="69"/>
      <c r="AV288" s="69"/>
      <c r="AW288" s="69"/>
      <c r="AX288" s="68"/>
      <c r="AY288" s="68"/>
      <c r="AZ288" s="68"/>
      <c r="BA288" s="69"/>
      <c r="BB288" s="69"/>
      <c r="BC288" s="69"/>
      <c r="BD288" s="68"/>
      <c r="BE288" s="68"/>
      <c r="BF288" s="68"/>
      <c r="BG288" s="69"/>
      <c r="BH288" s="69"/>
      <c r="BI288" s="69"/>
      <c r="BJ288" s="68"/>
      <c r="BK288" s="68"/>
      <c r="BL288" s="68"/>
      <c r="BM288" s="69"/>
      <c r="BN288" s="69"/>
      <c r="BO288" s="69"/>
      <c r="BQ288" s="59">
        <v>288.10000000000002</v>
      </c>
      <c r="BR288" s="80" t="e">
        <f>IF($CA$2="ja",IF(#REF!="Visueel",#REF!,"data"),#REF!)</f>
        <v>#REF!</v>
      </c>
      <c r="BS288" s="59" t="e">
        <f>#REF!</f>
        <v>#REF!</v>
      </c>
      <c r="BT288" s="56">
        <f t="shared" si="427"/>
        <v>144.19999999999999</v>
      </c>
      <c r="BU288" s="57" t="e">
        <f t="shared" si="428"/>
        <v>#REF!</v>
      </c>
      <c r="BV288" s="56">
        <f>COUNTIF(BU288:BU998,BU288)</f>
        <v>711</v>
      </c>
      <c r="BW288" s="57" t="e">
        <f t="shared" si="429"/>
        <v>#REF!</v>
      </c>
      <c r="BX288" s="57" t="e">
        <f t="shared" si="430"/>
        <v>#REF!</v>
      </c>
    </row>
    <row r="289" spans="1:76" x14ac:dyDescent="0.2">
      <c r="A289" s="66"/>
      <c r="B289" s="67"/>
      <c r="C289" s="67"/>
      <c r="D289" s="67"/>
      <c r="E289" s="67"/>
      <c r="F289" s="67"/>
      <c r="G289" s="67"/>
      <c r="H289" s="68"/>
      <c r="I289" s="68"/>
      <c r="J289" s="68"/>
      <c r="K289" s="69"/>
      <c r="L289" s="69"/>
      <c r="M289" s="69"/>
      <c r="N289" s="68"/>
      <c r="O289" s="68"/>
      <c r="P289" s="68"/>
      <c r="Q289" s="69"/>
      <c r="R289" s="69"/>
      <c r="S289" s="69"/>
      <c r="T289" s="68"/>
      <c r="U289" s="68"/>
      <c r="V289" s="68"/>
      <c r="W289" s="69"/>
      <c r="X289" s="69"/>
      <c r="Y289" s="69"/>
      <c r="Z289" s="68"/>
      <c r="AA289" s="68"/>
      <c r="AB289" s="68"/>
      <c r="AC289" s="69"/>
      <c r="AD289" s="69"/>
      <c r="AE289" s="69"/>
      <c r="AF289" s="68"/>
      <c r="AG289" s="68"/>
      <c r="AH289" s="68"/>
      <c r="AI289" s="69"/>
      <c r="AJ289" s="69"/>
      <c r="AK289" s="69"/>
      <c r="AL289" s="68"/>
      <c r="AM289" s="68"/>
      <c r="AN289" s="68"/>
      <c r="AO289" s="69"/>
      <c r="AP289" s="69"/>
      <c r="AQ289" s="69"/>
      <c r="AR289" s="68"/>
      <c r="AS289" s="68"/>
      <c r="AT289" s="68"/>
      <c r="AU289" s="69"/>
      <c r="AV289" s="69"/>
      <c r="AW289" s="69"/>
      <c r="AX289" s="68"/>
      <c r="AY289" s="68"/>
      <c r="AZ289" s="68"/>
      <c r="BA289" s="69"/>
      <c r="BB289" s="69"/>
      <c r="BC289" s="69"/>
      <c r="BD289" s="68"/>
      <c r="BE289" s="68"/>
      <c r="BF289" s="68"/>
      <c r="BG289" s="69"/>
      <c r="BH289" s="69"/>
      <c r="BI289" s="69"/>
      <c r="BJ289" s="68"/>
      <c r="BK289" s="68"/>
      <c r="BL289" s="68"/>
      <c r="BM289" s="69"/>
      <c r="BN289" s="69"/>
      <c r="BO289" s="69"/>
      <c r="BQ289" s="59">
        <v>289.10000000000002</v>
      </c>
      <c r="BR289" s="80" t="e">
        <f>IF($CA$2="ja",IF(#REF!="Visueel",#REF!,"data"),#REF!)</f>
        <v>#REF!</v>
      </c>
      <c r="BS289" s="59" t="e">
        <f>#REF!</f>
        <v>#REF!</v>
      </c>
      <c r="BT289" s="56">
        <f t="shared" si="427"/>
        <v>145.1</v>
      </c>
      <c r="BU289" s="57" t="e">
        <f t="shared" si="428"/>
        <v>#REF!</v>
      </c>
      <c r="BV289" s="56">
        <f>COUNTIF(BU289:BU998,BU289)</f>
        <v>710</v>
      </c>
      <c r="BW289" s="57" t="e">
        <f t="shared" si="429"/>
        <v>#REF!</v>
      </c>
      <c r="BX289" s="57" t="e">
        <f t="shared" si="430"/>
        <v>#REF!</v>
      </c>
    </row>
    <row r="290" spans="1:76" x14ac:dyDescent="0.2">
      <c r="A290" s="66"/>
      <c r="B290" s="67"/>
      <c r="C290" s="67"/>
      <c r="D290" s="67"/>
      <c r="E290" s="67"/>
      <c r="F290" s="67"/>
      <c r="G290" s="67"/>
      <c r="H290" s="68"/>
      <c r="I290" s="68"/>
      <c r="J290" s="68"/>
      <c r="K290" s="69"/>
      <c r="L290" s="69"/>
      <c r="M290" s="69"/>
      <c r="N290" s="68"/>
      <c r="O290" s="68"/>
      <c r="P290" s="68"/>
      <c r="Q290" s="69"/>
      <c r="R290" s="69"/>
      <c r="S290" s="69"/>
      <c r="T290" s="68"/>
      <c r="U290" s="68"/>
      <c r="V290" s="68"/>
      <c r="W290" s="69"/>
      <c r="X290" s="69"/>
      <c r="Y290" s="69"/>
      <c r="Z290" s="68"/>
      <c r="AA290" s="68"/>
      <c r="AB290" s="68"/>
      <c r="AC290" s="69"/>
      <c r="AD290" s="69"/>
      <c r="AE290" s="69"/>
      <c r="AF290" s="68"/>
      <c r="AG290" s="68"/>
      <c r="AH290" s="68"/>
      <c r="AI290" s="69"/>
      <c r="AJ290" s="69"/>
      <c r="AK290" s="69"/>
      <c r="AL290" s="68"/>
      <c r="AM290" s="68"/>
      <c r="AN290" s="68"/>
      <c r="AO290" s="69"/>
      <c r="AP290" s="69"/>
      <c r="AQ290" s="69"/>
      <c r="AR290" s="68"/>
      <c r="AS290" s="68"/>
      <c r="AT290" s="68"/>
      <c r="AU290" s="69"/>
      <c r="AV290" s="69"/>
      <c r="AW290" s="69"/>
      <c r="AX290" s="68"/>
      <c r="AY290" s="68"/>
      <c r="AZ290" s="68"/>
      <c r="BA290" s="69"/>
      <c r="BB290" s="69"/>
      <c r="BC290" s="69"/>
      <c r="BD290" s="68"/>
      <c r="BE290" s="68"/>
      <c r="BF290" s="68"/>
      <c r="BG290" s="69"/>
      <c r="BH290" s="69"/>
      <c r="BI290" s="69"/>
      <c r="BJ290" s="68"/>
      <c r="BK290" s="68"/>
      <c r="BL290" s="68"/>
      <c r="BM290" s="69"/>
      <c r="BN290" s="69"/>
      <c r="BO290" s="69"/>
      <c r="BQ290" s="59">
        <v>290.10000000000002</v>
      </c>
      <c r="BR290" s="80" t="e">
        <f>IF($CA$2="ja",IF(#REF!="Visueel",#REF!,"data"),#REF!)</f>
        <v>#REF!</v>
      </c>
      <c r="BS290" s="59" t="e">
        <f>#REF!</f>
        <v>#REF!</v>
      </c>
      <c r="BT290" s="56">
        <f t="shared" si="427"/>
        <v>145.19999999999999</v>
      </c>
      <c r="BU290" s="57" t="e">
        <f t="shared" si="428"/>
        <v>#REF!</v>
      </c>
      <c r="BV290" s="56">
        <f>COUNTIF(BU290:BU998,BU290)</f>
        <v>709</v>
      </c>
      <c r="BW290" s="57" t="e">
        <f t="shared" si="429"/>
        <v>#REF!</v>
      </c>
      <c r="BX290" s="57" t="e">
        <f t="shared" si="430"/>
        <v>#REF!</v>
      </c>
    </row>
    <row r="291" spans="1:76" x14ac:dyDescent="0.2">
      <c r="A291" s="66"/>
      <c r="B291" s="67"/>
      <c r="C291" s="67"/>
      <c r="D291" s="67"/>
      <c r="E291" s="67"/>
      <c r="F291" s="67"/>
      <c r="G291" s="67"/>
      <c r="H291" s="68"/>
      <c r="I291" s="68"/>
      <c r="J291" s="68"/>
      <c r="K291" s="69"/>
      <c r="L291" s="69"/>
      <c r="M291" s="69"/>
      <c r="N291" s="68"/>
      <c r="O291" s="68"/>
      <c r="P291" s="68"/>
      <c r="Q291" s="69"/>
      <c r="R291" s="69"/>
      <c r="S291" s="69"/>
      <c r="T291" s="68"/>
      <c r="U291" s="68"/>
      <c r="V291" s="68"/>
      <c r="W291" s="69"/>
      <c r="X291" s="69"/>
      <c r="Y291" s="69"/>
      <c r="Z291" s="68"/>
      <c r="AA291" s="68"/>
      <c r="AB291" s="68"/>
      <c r="AC291" s="69"/>
      <c r="AD291" s="69"/>
      <c r="AE291" s="69"/>
      <c r="AF291" s="68"/>
      <c r="AG291" s="68"/>
      <c r="AH291" s="68"/>
      <c r="AI291" s="69"/>
      <c r="AJ291" s="69"/>
      <c r="AK291" s="69"/>
      <c r="AL291" s="68"/>
      <c r="AM291" s="68"/>
      <c r="AN291" s="68"/>
      <c r="AO291" s="69"/>
      <c r="AP291" s="69"/>
      <c r="AQ291" s="69"/>
      <c r="AR291" s="68"/>
      <c r="AS291" s="68"/>
      <c r="AT291" s="68"/>
      <c r="AU291" s="69"/>
      <c r="AV291" s="69"/>
      <c r="AW291" s="69"/>
      <c r="AX291" s="68"/>
      <c r="AY291" s="68"/>
      <c r="AZ291" s="68"/>
      <c r="BA291" s="69"/>
      <c r="BB291" s="69"/>
      <c r="BC291" s="69"/>
      <c r="BD291" s="68"/>
      <c r="BE291" s="68"/>
      <c r="BF291" s="68"/>
      <c r="BG291" s="69"/>
      <c r="BH291" s="69"/>
      <c r="BI291" s="69"/>
      <c r="BJ291" s="68"/>
      <c r="BK291" s="68"/>
      <c r="BL291" s="68"/>
      <c r="BM291" s="69"/>
      <c r="BN291" s="69"/>
      <c r="BO291" s="69"/>
      <c r="BQ291" s="59">
        <v>291.10000000000002</v>
      </c>
      <c r="BR291" s="80" t="e">
        <f>IF($CA$2="ja",IF(#REF!="Visueel",#REF!,"data"),#REF!)</f>
        <v>#REF!</v>
      </c>
      <c r="BS291" s="59" t="e">
        <f>#REF!</f>
        <v>#REF!</v>
      </c>
      <c r="BT291" s="56">
        <f t="shared" si="427"/>
        <v>146.1</v>
      </c>
      <c r="BU291" s="57" t="e">
        <f t="shared" si="428"/>
        <v>#REF!</v>
      </c>
      <c r="BV291" s="56">
        <f>COUNTIF(BU291:BU998,BU291)</f>
        <v>708</v>
      </c>
      <c r="BW291" s="57" t="e">
        <f t="shared" si="429"/>
        <v>#REF!</v>
      </c>
      <c r="BX291" s="57" t="e">
        <f t="shared" si="430"/>
        <v>#REF!</v>
      </c>
    </row>
    <row r="292" spans="1:76" x14ac:dyDescent="0.2">
      <c r="A292" s="66"/>
      <c r="B292" s="67"/>
      <c r="C292" s="67"/>
      <c r="D292" s="67"/>
      <c r="E292" s="67"/>
      <c r="F292" s="67"/>
      <c r="G292" s="67"/>
      <c r="H292" s="68"/>
      <c r="I292" s="68"/>
      <c r="J292" s="68"/>
      <c r="K292" s="69"/>
      <c r="L292" s="69"/>
      <c r="M292" s="69"/>
      <c r="N292" s="68"/>
      <c r="O292" s="68"/>
      <c r="P292" s="68"/>
      <c r="Q292" s="69"/>
      <c r="R292" s="69"/>
      <c r="S292" s="69"/>
      <c r="T292" s="68"/>
      <c r="U292" s="68"/>
      <c r="V292" s="68"/>
      <c r="W292" s="69"/>
      <c r="X292" s="69"/>
      <c r="Y292" s="69"/>
      <c r="Z292" s="68"/>
      <c r="AA292" s="68"/>
      <c r="AB292" s="68"/>
      <c r="AC292" s="69"/>
      <c r="AD292" s="69"/>
      <c r="AE292" s="69"/>
      <c r="AF292" s="68"/>
      <c r="AG292" s="68"/>
      <c r="AH292" s="68"/>
      <c r="AI292" s="69"/>
      <c r="AJ292" s="69"/>
      <c r="AK292" s="69"/>
      <c r="AL292" s="68"/>
      <c r="AM292" s="68"/>
      <c r="AN292" s="68"/>
      <c r="AO292" s="69"/>
      <c r="AP292" s="69"/>
      <c r="AQ292" s="69"/>
      <c r="AR292" s="68"/>
      <c r="AS292" s="68"/>
      <c r="AT292" s="68"/>
      <c r="AU292" s="69"/>
      <c r="AV292" s="69"/>
      <c r="AW292" s="69"/>
      <c r="AX292" s="68"/>
      <c r="AY292" s="68"/>
      <c r="AZ292" s="68"/>
      <c r="BA292" s="69"/>
      <c r="BB292" s="69"/>
      <c r="BC292" s="69"/>
      <c r="BD292" s="68"/>
      <c r="BE292" s="68"/>
      <c r="BF292" s="68"/>
      <c r="BG292" s="69"/>
      <c r="BH292" s="69"/>
      <c r="BI292" s="69"/>
      <c r="BJ292" s="68"/>
      <c r="BK292" s="68"/>
      <c r="BL292" s="68"/>
      <c r="BM292" s="69"/>
      <c r="BN292" s="69"/>
      <c r="BO292" s="69"/>
      <c r="BQ292" s="59">
        <v>292.10000000000002</v>
      </c>
      <c r="BR292" s="80" t="e">
        <f>IF($CA$2="ja",IF(#REF!="Visueel",#REF!,"data"),#REF!)</f>
        <v>#REF!</v>
      </c>
      <c r="BS292" s="59" t="e">
        <f>#REF!</f>
        <v>#REF!</v>
      </c>
      <c r="BT292" s="56">
        <f t="shared" si="427"/>
        <v>146.19999999999999</v>
      </c>
      <c r="BU292" s="57" t="e">
        <f t="shared" si="428"/>
        <v>#REF!</v>
      </c>
      <c r="BV292" s="56">
        <f>COUNTIF(BU292:BU998,BU292)</f>
        <v>707</v>
      </c>
      <c r="BW292" s="57" t="e">
        <f t="shared" si="429"/>
        <v>#REF!</v>
      </c>
      <c r="BX292" s="57" t="e">
        <f t="shared" si="430"/>
        <v>#REF!</v>
      </c>
    </row>
    <row r="293" spans="1:76" x14ac:dyDescent="0.2">
      <c r="A293" s="66"/>
      <c r="B293" s="67"/>
      <c r="C293" s="67"/>
      <c r="D293" s="67"/>
      <c r="E293" s="67"/>
      <c r="F293" s="67"/>
      <c r="G293" s="67"/>
      <c r="H293" s="68"/>
      <c r="I293" s="68"/>
      <c r="J293" s="68"/>
      <c r="K293" s="69"/>
      <c r="L293" s="69"/>
      <c r="M293" s="69"/>
      <c r="N293" s="68"/>
      <c r="O293" s="68"/>
      <c r="P293" s="68"/>
      <c r="Q293" s="69"/>
      <c r="R293" s="69"/>
      <c r="S293" s="69"/>
      <c r="T293" s="68"/>
      <c r="U293" s="68"/>
      <c r="V293" s="68"/>
      <c r="W293" s="69"/>
      <c r="X293" s="69"/>
      <c r="Y293" s="69"/>
      <c r="Z293" s="68"/>
      <c r="AA293" s="68"/>
      <c r="AB293" s="68"/>
      <c r="AC293" s="69"/>
      <c r="AD293" s="69"/>
      <c r="AE293" s="69"/>
      <c r="AF293" s="68"/>
      <c r="AG293" s="68"/>
      <c r="AH293" s="68"/>
      <c r="AI293" s="69"/>
      <c r="AJ293" s="69"/>
      <c r="AK293" s="69"/>
      <c r="AL293" s="68"/>
      <c r="AM293" s="68"/>
      <c r="AN293" s="68"/>
      <c r="AO293" s="69"/>
      <c r="AP293" s="69"/>
      <c r="AQ293" s="69"/>
      <c r="AR293" s="68"/>
      <c r="AS293" s="68"/>
      <c r="AT293" s="68"/>
      <c r="AU293" s="69"/>
      <c r="AV293" s="69"/>
      <c r="AW293" s="69"/>
      <c r="AX293" s="68"/>
      <c r="AY293" s="68"/>
      <c r="AZ293" s="68"/>
      <c r="BA293" s="69"/>
      <c r="BB293" s="69"/>
      <c r="BC293" s="69"/>
      <c r="BD293" s="68"/>
      <c r="BE293" s="68"/>
      <c r="BF293" s="68"/>
      <c r="BG293" s="69"/>
      <c r="BH293" s="69"/>
      <c r="BI293" s="69"/>
      <c r="BJ293" s="68"/>
      <c r="BK293" s="68"/>
      <c r="BL293" s="68"/>
      <c r="BM293" s="69"/>
      <c r="BN293" s="69"/>
      <c r="BO293" s="69"/>
      <c r="BQ293" s="59">
        <v>293.10000000000002</v>
      </c>
      <c r="BR293" s="80" t="e">
        <f>IF($CA$2="ja",IF(#REF!="Visueel",#REF!,"data"),#REF!)</f>
        <v>#REF!</v>
      </c>
      <c r="BS293" s="59" t="e">
        <f>#REF!</f>
        <v>#REF!</v>
      </c>
      <c r="BT293" s="56">
        <f t="shared" si="427"/>
        <v>147.1</v>
      </c>
      <c r="BU293" s="57" t="e">
        <f t="shared" si="428"/>
        <v>#REF!</v>
      </c>
      <c r="BV293" s="56">
        <f>COUNTIF(BU293:BU998,BU293)</f>
        <v>706</v>
      </c>
      <c r="BW293" s="57" t="e">
        <f t="shared" si="429"/>
        <v>#REF!</v>
      </c>
      <c r="BX293" s="57" t="e">
        <f t="shared" si="430"/>
        <v>#REF!</v>
      </c>
    </row>
    <row r="294" spans="1:76" x14ac:dyDescent="0.2">
      <c r="A294" s="66"/>
      <c r="B294" s="67"/>
      <c r="C294" s="67"/>
      <c r="D294" s="67"/>
      <c r="E294" s="67"/>
      <c r="F294" s="67"/>
      <c r="G294" s="67"/>
      <c r="H294" s="68"/>
      <c r="I294" s="68"/>
      <c r="J294" s="68"/>
      <c r="K294" s="69"/>
      <c r="L294" s="69"/>
      <c r="M294" s="69"/>
      <c r="N294" s="68"/>
      <c r="O294" s="68"/>
      <c r="P294" s="68"/>
      <c r="Q294" s="69"/>
      <c r="R294" s="69"/>
      <c r="S294" s="69"/>
      <c r="T294" s="68"/>
      <c r="U294" s="68"/>
      <c r="V294" s="68"/>
      <c r="W294" s="69"/>
      <c r="X294" s="69"/>
      <c r="Y294" s="69"/>
      <c r="Z294" s="68"/>
      <c r="AA294" s="68"/>
      <c r="AB294" s="68"/>
      <c r="AC294" s="69"/>
      <c r="AD294" s="69"/>
      <c r="AE294" s="69"/>
      <c r="AF294" s="68"/>
      <c r="AG294" s="68"/>
      <c r="AH294" s="68"/>
      <c r="AI294" s="69"/>
      <c r="AJ294" s="69"/>
      <c r="AK294" s="69"/>
      <c r="AL294" s="68"/>
      <c r="AM294" s="68"/>
      <c r="AN294" s="68"/>
      <c r="AO294" s="69"/>
      <c r="AP294" s="69"/>
      <c r="AQ294" s="69"/>
      <c r="AR294" s="68"/>
      <c r="AS294" s="68"/>
      <c r="AT294" s="68"/>
      <c r="AU294" s="69"/>
      <c r="AV294" s="69"/>
      <c r="AW294" s="69"/>
      <c r="AX294" s="68"/>
      <c r="AY294" s="68"/>
      <c r="AZ294" s="68"/>
      <c r="BA294" s="69"/>
      <c r="BB294" s="69"/>
      <c r="BC294" s="69"/>
      <c r="BD294" s="68"/>
      <c r="BE294" s="68"/>
      <c r="BF294" s="68"/>
      <c r="BG294" s="69"/>
      <c r="BH294" s="69"/>
      <c r="BI294" s="69"/>
      <c r="BJ294" s="68"/>
      <c r="BK294" s="68"/>
      <c r="BL294" s="68"/>
      <c r="BM294" s="69"/>
      <c r="BN294" s="69"/>
      <c r="BO294" s="69"/>
      <c r="BQ294" s="59">
        <v>294.10000000000002</v>
      </c>
      <c r="BR294" s="80" t="e">
        <f>IF($CA$2="ja",IF(#REF!="Visueel",#REF!,"data"),#REF!)</f>
        <v>#REF!</v>
      </c>
      <c r="BS294" s="59" t="e">
        <f>#REF!</f>
        <v>#REF!</v>
      </c>
      <c r="BT294" s="56">
        <f t="shared" si="427"/>
        <v>147.19999999999999</v>
      </c>
      <c r="BU294" s="57" t="e">
        <f t="shared" si="428"/>
        <v>#REF!</v>
      </c>
      <c r="BV294" s="56">
        <f>COUNTIF(BU294:BU998,BU294)</f>
        <v>705</v>
      </c>
      <c r="BW294" s="57" t="e">
        <f t="shared" si="429"/>
        <v>#REF!</v>
      </c>
      <c r="BX294" s="57" t="e">
        <f t="shared" si="430"/>
        <v>#REF!</v>
      </c>
    </row>
    <row r="295" spans="1:76" x14ac:dyDescent="0.2">
      <c r="A295" s="66"/>
      <c r="B295" s="67"/>
      <c r="C295" s="67"/>
      <c r="D295" s="67"/>
      <c r="E295" s="67"/>
      <c r="F295" s="67"/>
      <c r="G295" s="67"/>
      <c r="H295" s="68"/>
      <c r="I295" s="68"/>
      <c r="J295" s="68"/>
      <c r="K295" s="69"/>
      <c r="L295" s="69"/>
      <c r="M295" s="69"/>
      <c r="N295" s="68"/>
      <c r="O295" s="68"/>
      <c r="P295" s="68"/>
      <c r="Q295" s="69"/>
      <c r="R295" s="69"/>
      <c r="S295" s="69"/>
      <c r="T295" s="68"/>
      <c r="U295" s="68"/>
      <c r="V295" s="68"/>
      <c r="W295" s="69"/>
      <c r="X295" s="69"/>
      <c r="Y295" s="69"/>
      <c r="Z295" s="68"/>
      <c r="AA295" s="68"/>
      <c r="AB295" s="68"/>
      <c r="AC295" s="69"/>
      <c r="AD295" s="69"/>
      <c r="AE295" s="69"/>
      <c r="AF295" s="68"/>
      <c r="AG295" s="68"/>
      <c r="AH295" s="68"/>
      <c r="AI295" s="69"/>
      <c r="AJ295" s="69"/>
      <c r="AK295" s="69"/>
      <c r="AL295" s="68"/>
      <c r="AM295" s="68"/>
      <c r="AN295" s="68"/>
      <c r="AO295" s="69"/>
      <c r="AP295" s="69"/>
      <c r="AQ295" s="69"/>
      <c r="AR295" s="68"/>
      <c r="AS295" s="68"/>
      <c r="AT295" s="68"/>
      <c r="AU295" s="69"/>
      <c r="AV295" s="69"/>
      <c r="AW295" s="69"/>
      <c r="AX295" s="68"/>
      <c r="AY295" s="68"/>
      <c r="AZ295" s="68"/>
      <c r="BA295" s="69"/>
      <c r="BB295" s="69"/>
      <c r="BC295" s="69"/>
      <c r="BD295" s="68"/>
      <c r="BE295" s="68"/>
      <c r="BF295" s="68"/>
      <c r="BG295" s="69"/>
      <c r="BH295" s="69"/>
      <c r="BI295" s="69"/>
      <c r="BJ295" s="68"/>
      <c r="BK295" s="68"/>
      <c r="BL295" s="68"/>
      <c r="BM295" s="69"/>
      <c r="BN295" s="69"/>
      <c r="BO295" s="69"/>
      <c r="BQ295" s="59">
        <v>295.10000000000002</v>
      </c>
      <c r="BR295" s="80" t="e">
        <f>IF($CA$2="ja",IF(#REF!="Visueel",#REF!,"data"),#REF!)</f>
        <v>#REF!</v>
      </c>
      <c r="BS295" s="59" t="e">
        <f>#REF!</f>
        <v>#REF!</v>
      </c>
      <c r="BT295" s="56">
        <f t="shared" si="427"/>
        <v>148.1</v>
      </c>
      <c r="BU295" s="57" t="e">
        <f t="shared" si="428"/>
        <v>#REF!</v>
      </c>
      <c r="BV295" s="56">
        <f>COUNTIF(BU295:BU998,BU295)</f>
        <v>704</v>
      </c>
      <c r="BW295" s="57" t="e">
        <f t="shared" si="429"/>
        <v>#REF!</v>
      </c>
      <c r="BX295" s="57" t="e">
        <f t="shared" si="430"/>
        <v>#REF!</v>
      </c>
    </row>
    <row r="296" spans="1:76" x14ac:dyDescent="0.2">
      <c r="A296" s="66"/>
      <c r="B296" s="67"/>
      <c r="C296" s="67"/>
      <c r="D296" s="67"/>
      <c r="E296" s="67"/>
      <c r="F296" s="67"/>
      <c r="G296" s="67"/>
      <c r="H296" s="68"/>
      <c r="I296" s="68"/>
      <c r="J296" s="68"/>
      <c r="K296" s="69"/>
      <c r="L296" s="69"/>
      <c r="M296" s="69"/>
      <c r="N296" s="68"/>
      <c r="O296" s="68"/>
      <c r="P296" s="68"/>
      <c r="Q296" s="69"/>
      <c r="R296" s="69"/>
      <c r="S296" s="69"/>
      <c r="T296" s="68"/>
      <c r="U296" s="68"/>
      <c r="V296" s="68"/>
      <c r="W296" s="69"/>
      <c r="X296" s="69"/>
      <c r="Y296" s="69"/>
      <c r="Z296" s="68"/>
      <c r="AA296" s="68"/>
      <c r="AB296" s="68"/>
      <c r="AC296" s="69"/>
      <c r="AD296" s="69"/>
      <c r="AE296" s="69"/>
      <c r="AF296" s="68"/>
      <c r="AG296" s="68"/>
      <c r="AH296" s="68"/>
      <c r="AI296" s="69"/>
      <c r="AJ296" s="69"/>
      <c r="AK296" s="69"/>
      <c r="AL296" s="68"/>
      <c r="AM296" s="68"/>
      <c r="AN296" s="68"/>
      <c r="AO296" s="69"/>
      <c r="AP296" s="69"/>
      <c r="AQ296" s="69"/>
      <c r="AR296" s="68"/>
      <c r="AS296" s="68"/>
      <c r="AT296" s="68"/>
      <c r="AU296" s="69"/>
      <c r="AV296" s="69"/>
      <c r="AW296" s="69"/>
      <c r="AX296" s="68"/>
      <c r="AY296" s="68"/>
      <c r="AZ296" s="68"/>
      <c r="BA296" s="69"/>
      <c r="BB296" s="69"/>
      <c r="BC296" s="69"/>
      <c r="BD296" s="68"/>
      <c r="BE296" s="68"/>
      <c r="BF296" s="68"/>
      <c r="BG296" s="69"/>
      <c r="BH296" s="69"/>
      <c r="BI296" s="69"/>
      <c r="BJ296" s="68"/>
      <c r="BK296" s="68"/>
      <c r="BL296" s="68"/>
      <c r="BM296" s="69"/>
      <c r="BN296" s="69"/>
      <c r="BO296" s="69"/>
      <c r="BQ296" s="59">
        <v>296.10000000000002</v>
      </c>
      <c r="BR296" s="80" t="e">
        <f>IF($CA$2="ja",IF(#REF!="Visueel",#REF!,"data"),#REF!)</f>
        <v>#REF!</v>
      </c>
      <c r="BS296" s="59" t="e">
        <f>#REF!</f>
        <v>#REF!</v>
      </c>
      <c r="BT296" s="56">
        <f t="shared" si="427"/>
        <v>148.19999999999999</v>
      </c>
      <c r="BU296" s="57" t="e">
        <f t="shared" si="428"/>
        <v>#REF!</v>
      </c>
      <c r="BV296" s="56">
        <f>COUNTIF(BU296:BU998,BU296)</f>
        <v>703</v>
      </c>
      <c r="BW296" s="57" t="e">
        <f t="shared" si="429"/>
        <v>#REF!</v>
      </c>
      <c r="BX296" s="57" t="e">
        <f t="shared" si="430"/>
        <v>#REF!</v>
      </c>
    </row>
    <row r="297" spans="1:76" x14ac:dyDescent="0.2">
      <c r="A297" s="66"/>
      <c r="B297" s="67"/>
      <c r="C297" s="67"/>
      <c r="D297" s="67"/>
      <c r="E297" s="67"/>
      <c r="F297" s="67"/>
      <c r="G297" s="67"/>
      <c r="H297" s="68"/>
      <c r="I297" s="68"/>
      <c r="J297" s="68"/>
      <c r="K297" s="69"/>
      <c r="L297" s="69"/>
      <c r="M297" s="69"/>
      <c r="N297" s="68"/>
      <c r="O297" s="68"/>
      <c r="P297" s="68"/>
      <c r="Q297" s="69"/>
      <c r="R297" s="69"/>
      <c r="S297" s="69"/>
      <c r="T297" s="68"/>
      <c r="U297" s="68"/>
      <c r="V297" s="68"/>
      <c r="W297" s="69"/>
      <c r="X297" s="69"/>
      <c r="Y297" s="69"/>
      <c r="Z297" s="68"/>
      <c r="AA297" s="68"/>
      <c r="AB297" s="68"/>
      <c r="AC297" s="69"/>
      <c r="AD297" s="69"/>
      <c r="AE297" s="69"/>
      <c r="AF297" s="68"/>
      <c r="AG297" s="68"/>
      <c r="AH297" s="68"/>
      <c r="AI297" s="69"/>
      <c r="AJ297" s="69"/>
      <c r="AK297" s="69"/>
      <c r="AL297" s="68"/>
      <c r="AM297" s="68"/>
      <c r="AN297" s="68"/>
      <c r="AO297" s="69"/>
      <c r="AP297" s="69"/>
      <c r="AQ297" s="69"/>
      <c r="AR297" s="68"/>
      <c r="AS297" s="68"/>
      <c r="AT297" s="68"/>
      <c r="AU297" s="69"/>
      <c r="AV297" s="69"/>
      <c r="AW297" s="69"/>
      <c r="AX297" s="68"/>
      <c r="AY297" s="68"/>
      <c r="AZ297" s="68"/>
      <c r="BA297" s="69"/>
      <c r="BB297" s="69"/>
      <c r="BC297" s="69"/>
      <c r="BD297" s="68"/>
      <c r="BE297" s="68"/>
      <c r="BF297" s="68"/>
      <c r="BG297" s="69"/>
      <c r="BH297" s="69"/>
      <c r="BI297" s="69"/>
      <c r="BJ297" s="68"/>
      <c r="BK297" s="68"/>
      <c r="BL297" s="68"/>
      <c r="BM297" s="69"/>
      <c r="BN297" s="69"/>
      <c r="BO297" s="69"/>
      <c r="BQ297" s="59">
        <v>297.10000000000002</v>
      </c>
      <c r="BR297" s="80" t="e">
        <f>IF($CA$2="ja",IF(#REF!="Visueel",#REF!,"data"),#REF!)</f>
        <v>#REF!</v>
      </c>
      <c r="BS297" s="59" t="e">
        <f>#REF!</f>
        <v>#REF!</v>
      </c>
      <c r="BT297" s="56">
        <f t="shared" si="427"/>
        <v>149.1</v>
      </c>
      <c r="BU297" s="57" t="e">
        <f t="shared" si="428"/>
        <v>#REF!</v>
      </c>
      <c r="BV297" s="56">
        <f>COUNTIF(BU297:BU998,BU297)</f>
        <v>702</v>
      </c>
      <c r="BW297" s="57" t="e">
        <f t="shared" si="429"/>
        <v>#REF!</v>
      </c>
      <c r="BX297" s="57" t="e">
        <f t="shared" si="430"/>
        <v>#REF!</v>
      </c>
    </row>
    <row r="298" spans="1:76" x14ac:dyDescent="0.2">
      <c r="A298" s="66"/>
      <c r="B298" s="67"/>
      <c r="C298" s="67"/>
      <c r="D298" s="67"/>
      <c r="E298" s="67"/>
      <c r="F298" s="67"/>
      <c r="G298" s="67"/>
      <c r="H298" s="68"/>
      <c r="I298" s="68"/>
      <c r="J298" s="68"/>
      <c r="K298" s="69"/>
      <c r="L298" s="69"/>
      <c r="M298" s="69"/>
      <c r="N298" s="68"/>
      <c r="O298" s="68"/>
      <c r="P298" s="68"/>
      <c r="Q298" s="69"/>
      <c r="R298" s="69"/>
      <c r="S298" s="69"/>
      <c r="T298" s="68"/>
      <c r="U298" s="68"/>
      <c r="V298" s="68"/>
      <c r="W298" s="69"/>
      <c r="X298" s="69"/>
      <c r="Y298" s="69"/>
      <c r="Z298" s="68"/>
      <c r="AA298" s="68"/>
      <c r="AB298" s="68"/>
      <c r="AC298" s="69"/>
      <c r="AD298" s="69"/>
      <c r="AE298" s="69"/>
      <c r="AF298" s="68"/>
      <c r="AG298" s="68"/>
      <c r="AH298" s="68"/>
      <c r="AI298" s="69"/>
      <c r="AJ298" s="69"/>
      <c r="AK298" s="69"/>
      <c r="AL298" s="68"/>
      <c r="AM298" s="68"/>
      <c r="AN298" s="68"/>
      <c r="AO298" s="69"/>
      <c r="AP298" s="69"/>
      <c r="AQ298" s="69"/>
      <c r="AR298" s="68"/>
      <c r="AS298" s="68"/>
      <c r="AT298" s="68"/>
      <c r="AU298" s="69"/>
      <c r="AV298" s="69"/>
      <c r="AW298" s="69"/>
      <c r="AX298" s="68"/>
      <c r="AY298" s="68"/>
      <c r="AZ298" s="68"/>
      <c r="BA298" s="69"/>
      <c r="BB298" s="69"/>
      <c r="BC298" s="69"/>
      <c r="BD298" s="68"/>
      <c r="BE298" s="68"/>
      <c r="BF298" s="68"/>
      <c r="BG298" s="69"/>
      <c r="BH298" s="69"/>
      <c r="BI298" s="69"/>
      <c r="BJ298" s="68"/>
      <c r="BK298" s="68"/>
      <c r="BL298" s="68"/>
      <c r="BM298" s="69"/>
      <c r="BN298" s="69"/>
      <c r="BO298" s="69"/>
      <c r="BQ298" s="59">
        <v>298.10000000000002</v>
      </c>
      <c r="BR298" s="80" t="e">
        <f>IF($CA$2="ja",IF(#REF!="Visueel",#REF!,"data"),#REF!)</f>
        <v>#REF!</v>
      </c>
      <c r="BS298" s="59" t="e">
        <f>#REF!</f>
        <v>#REF!</v>
      </c>
      <c r="BT298" s="56">
        <f t="shared" si="427"/>
        <v>149.19999999999999</v>
      </c>
      <c r="BU298" s="57" t="e">
        <f t="shared" si="428"/>
        <v>#REF!</v>
      </c>
      <c r="BV298" s="56">
        <f>COUNTIF(BU298:BU998,BU298)</f>
        <v>701</v>
      </c>
      <c r="BW298" s="57" t="e">
        <f t="shared" si="429"/>
        <v>#REF!</v>
      </c>
      <c r="BX298" s="57" t="e">
        <f t="shared" si="430"/>
        <v>#REF!</v>
      </c>
    </row>
    <row r="299" spans="1:76" x14ac:dyDescent="0.2">
      <c r="A299" s="66"/>
      <c r="B299" s="67"/>
      <c r="C299" s="67"/>
      <c r="D299" s="67"/>
      <c r="E299" s="67"/>
      <c r="F299" s="67"/>
      <c r="G299" s="67"/>
      <c r="H299" s="68"/>
      <c r="I299" s="68"/>
      <c r="J299" s="68"/>
      <c r="K299" s="69"/>
      <c r="L299" s="69"/>
      <c r="M299" s="69"/>
      <c r="N299" s="68"/>
      <c r="O299" s="68"/>
      <c r="P299" s="68"/>
      <c r="Q299" s="69"/>
      <c r="R299" s="69"/>
      <c r="S299" s="69"/>
      <c r="T299" s="68"/>
      <c r="U299" s="68"/>
      <c r="V299" s="68"/>
      <c r="W299" s="69"/>
      <c r="X299" s="69"/>
      <c r="Y299" s="69"/>
      <c r="Z299" s="68"/>
      <c r="AA299" s="68"/>
      <c r="AB299" s="68"/>
      <c r="AC299" s="69"/>
      <c r="AD299" s="69"/>
      <c r="AE299" s="69"/>
      <c r="AF299" s="68"/>
      <c r="AG299" s="68"/>
      <c r="AH299" s="68"/>
      <c r="AI299" s="69"/>
      <c r="AJ299" s="69"/>
      <c r="AK299" s="69"/>
      <c r="AL299" s="68"/>
      <c r="AM299" s="68"/>
      <c r="AN299" s="68"/>
      <c r="AO299" s="69"/>
      <c r="AP299" s="69"/>
      <c r="AQ299" s="69"/>
      <c r="AR299" s="68"/>
      <c r="AS299" s="68"/>
      <c r="AT299" s="68"/>
      <c r="AU299" s="69"/>
      <c r="AV299" s="69"/>
      <c r="AW299" s="69"/>
      <c r="AX299" s="68"/>
      <c r="AY299" s="68"/>
      <c r="AZ299" s="68"/>
      <c r="BA299" s="69"/>
      <c r="BB299" s="69"/>
      <c r="BC299" s="69"/>
      <c r="BD299" s="68"/>
      <c r="BE299" s="68"/>
      <c r="BF299" s="68"/>
      <c r="BG299" s="69"/>
      <c r="BH299" s="69"/>
      <c r="BI299" s="69"/>
      <c r="BJ299" s="68"/>
      <c r="BK299" s="68"/>
      <c r="BL299" s="68"/>
      <c r="BM299" s="69"/>
      <c r="BN299" s="69"/>
      <c r="BO299" s="69"/>
      <c r="BQ299" s="59">
        <v>299.10000000000002</v>
      </c>
      <c r="BR299" s="80" t="e">
        <f>IF($CA$2="ja",IF(#REF!="Visueel",#REF!,"data"),#REF!)</f>
        <v>#REF!</v>
      </c>
      <c r="BS299" s="59" t="e">
        <f>#REF!</f>
        <v>#REF!</v>
      </c>
      <c r="BT299" s="56">
        <f t="shared" si="427"/>
        <v>150.1</v>
      </c>
      <c r="BU299" s="57" t="e">
        <f t="shared" si="428"/>
        <v>#REF!</v>
      </c>
      <c r="BV299" s="56">
        <f>COUNTIF(BU299:BU998,BU299)</f>
        <v>700</v>
      </c>
      <c r="BW299" s="57" t="e">
        <f t="shared" si="429"/>
        <v>#REF!</v>
      </c>
      <c r="BX299" s="57" t="e">
        <f t="shared" si="430"/>
        <v>#REF!</v>
      </c>
    </row>
    <row r="300" spans="1:76" x14ac:dyDescent="0.2">
      <c r="A300" s="66"/>
      <c r="B300" s="67"/>
      <c r="C300" s="67"/>
      <c r="D300" s="67"/>
      <c r="E300" s="67"/>
      <c r="F300" s="67"/>
      <c r="G300" s="67"/>
      <c r="H300" s="68"/>
      <c r="I300" s="68"/>
      <c r="J300" s="68"/>
      <c r="K300" s="69"/>
      <c r="L300" s="69"/>
      <c r="M300" s="69"/>
      <c r="N300" s="68"/>
      <c r="O300" s="68"/>
      <c r="P300" s="68"/>
      <c r="Q300" s="69"/>
      <c r="R300" s="69"/>
      <c r="S300" s="69"/>
      <c r="T300" s="68"/>
      <c r="U300" s="68"/>
      <c r="V300" s="68"/>
      <c r="W300" s="69"/>
      <c r="X300" s="69"/>
      <c r="Y300" s="69"/>
      <c r="Z300" s="68"/>
      <c r="AA300" s="68"/>
      <c r="AB300" s="68"/>
      <c r="AC300" s="69"/>
      <c r="AD300" s="69"/>
      <c r="AE300" s="69"/>
      <c r="AF300" s="68"/>
      <c r="AG300" s="68"/>
      <c r="AH300" s="68"/>
      <c r="AI300" s="69"/>
      <c r="AJ300" s="69"/>
      <c r="AK300" s="69"/>
      <c r="AL300" s="68"/>
      <c r="AM300" s="68"/>
      <c r="AN300" s="68"/>
      <c r="AO300" s="69"/>
      <c r="AP300" s="69"/>
      <c r="AQ300" s="69"/>
      <c r="AR300" s="68"/>
      <c r="AS300" s="68"/>
      <c r="AT300" s="68"/>
      <c r="AU300" s="69"/>
      <c r="AV300" s="69"/>
      <c r="AW300" s="69"/>
      <c r="AX300" s="68"/>
      <c r="AY300" s="68"/>
      <c r="AZ300" s="68"/>
      <c r="BA300" s="69"/>
      <c r="BB300" s="69"/>
      <c r="BC300" s="69"/>
      <c r="BD300" s="68"/>
      <c r="BE300" s="68"/>
      <c r="BF300" s="68"/>
      <c r="BG300" s="69"/>
      <c r="BH300" s="69"/>
      <c r="BI300" s="69"/>
      <c r="BJ300" s="68"/>
      <c r="BK300" s="68"/>
      <c r="BL300" s="68"/>
      <c r="BM300" s="69"/>
      <c r="BN300" s="69"/>
      <c r="BO300" s="69"/>
      <c r="BQ300" s="59">
        <v>300.10000000000002</v>
      </c>
      <c r="BR300" s="80" t="e">
        <f>IF($CA$2="ja",IF(#REF!="Visueel",#REF!,"data"),#REF!)</f>
        <v>#REF!</v>
      </c>
      <c r="BS300" s="59" t="e">
        <f>#REF!</f>
        <v>#REF!</v>
      </c>
      <c r="BT300" s="56">
        <f t="shared" si="427"/>
        <v>150.19999999999999</v>
      </c>
      <c r="BU300" s="57" t="e">
        <f t="shared" si="428"/>
        <v>#REF!</v>
      </c>
      <c r="BV300" s="56">
        <f>COUNTIF(BU300:BU998,BU300)</f>
        <v>699</v>
      </c>
      <c r="BW300" s="57" t="e">
        <f t="shared" si="429"/>
        <v>#REF!</v>
      </c>
      <c r="BX300" s="57" t="e">
        <f t="shared" si="430"/>
        <v>#REF!</v>
      </c>
    </row>
    <row r="301" spans="1:76" x14ac:dyDescent="0.2">
      <c r="A301" s="66"/>
      <c r="B301" s="67"/>
      <c r="C301" s="67"/>
      <c r="D301" s="67"/>
      <c r="E301" s="67"/>
      <c r="F301" s="67"/>
      <c r="G301" s="67"/>
      <c r="H301" s="68"/>
      <c r="I301" s="68"/>
      <c r="J301" s="68"/>
      <c r="K301" s="69"/>
      <c r="L301" s="69"/>
      <c r="M301" s="69"/>
      <c r="N301" s="68"/>
      <c r="O301" s="68"/>
      <c r="P301" s="68"/>
      <c r="Q301" s="69"/>
      <c r="R301" s="69"/>
      <c r="S301" s="69"/>
      <c r="T301" s="68"/>
      <c r="U301" s="68"/>
      <c r="V301" s="68"/>
      <c r="W301" s="69"/>
      <c r="X301" s="69"/>
      <c r="Y301" s="69"/>
      <c r="Z301" s="68"/>
      <c r="AA301" s="68"/>
      <c r="AB301" s="68"/>
      <c r="AC301" s="69"/>
      <c r="AD301" s="69"/>
      <c r="AE301" s="69"/>
      <c r="AF301" s="68"/>
      <c r="AG301" s="68"/>
      <c r="AH301" s="68"/>
      <c r="AI301" s="69"/>
      <c r="AJ301" s="69"/>
      <c r="AK301" s="69"/>
      <c r="AL301" s="68"/>
      <c r="AM301" s="68"/>
      <c r="AN301" s="68"/>
      <c r="AO301" s="69"/>
      <c r="AP301" s="69"/>
      <c r="AQ301" s="69"/>
      <c r="AR301" s="68"/>
      <c r="AS301" s="68"/>
      <c r="AT301" s="68"/>
      <c r="AU301" s="69"/>
      <c r="AV301" s="69"/>
      <c r="AW301" s="69"/>
      <c r="AX301" s="68"/>
      <c r="AY301" s="68"/>
      <c r="AZ301" s="68"/>
      <c r="BA301" s="69"/>
      <c r="BB301" s="69"/>
      <c r="BC301" s="69"/>
      <c r="BD301" s="68"/>
      <c r="BE301" s="68"/>
      <c r="BF301" s="68"/>
      <c r="BG301" s="69"/>
      <c r="BH301" s="69"/>
      <c r="BI301" s="69"/>
      <c r="BJ301" s="68"/>
      <c r="BK301" s="68"/>
      <c r="BL301" s="68"/>
      <c r="BM301" s="69"/>
      <c r="BN301" s="69"/>
      <c r="BO301" s="69"/>
      <c r="BQ301" s="59">
        <v>301.10000000000002</v>
      </c>
      <c r="BR301" s="80" t="e">
        <f>IF($CA$2="ja",IF(#REF!="Visueel",#REF!,"data"),#REF!)</f>
        <v>#REF!</v>
      </c>
      <c r="BS301" s="59" t="e">
        <f>#REF!</f>
        <v>#REF!</v>
      </c>
      <c r="BT301" s="56">
        <f t="shared" si="427"/>
        <v>151.1</v>
      </c>
      <c r="BU301" s="57" t="e">
        <f t="shared" si="428"/>
        <v>#REF!</v>
      </c>
      <c r="BV301" s="56">
        <f>COUNTIF(BU301:BU998,BU301)</f>
        <v>698</v>
      </c>
      <c r="BW301" s="57" t="e">
        <f t="shared" si="429"/>
        <v>#REF!</v>
      </c>
      <c r="BX301" s="57" t="e">
        <f t="shared" si="430"/>
        <v>#REF!</v>
      </c>
    </row>
    <row r="302" spans="1:76" x14ac:dyDescent="0.2">
      <c r="A302" s="66"/>
      <c r="B302" s="67"/>
      <c r="C302" s="67"/>
      <c r="D302" s="67"/>
      <c r="E302" s="67"/>
      <c r="F302" s="67"/>
      <c r="G302" s="67"/>
      <c r="H302" s="68"/>
      <c r="I302" s="68"/>
      <c r="J302" s="68"/>
      <c r="K302" s="69"/>
      <c r="L302" s="69"/>
      <c r="M302" s="69"/>
      <c r="N302" s="68"/>
      <c r="O302" s="68"/>
      <c r="P302" s="68"/>
      <c r="Q302" s="69"/>
      <c r="R302" s="69"/>
      <c r="S302" s="69"/>
      <c r="T302" s="68"/>
      <c r="U302" s="68"/>
      <c r="V302" s="68"/>
      <c r="W302" s="69"/>
      <c r="X302" s="69"/>
      <c r="Y302" s="69"/>
      <c r="Z302" s="68"/>
      <c r="AA302" s="68"/>
      <c r="AB302" s="68"/>
      <c r="AC302" s="69"/>
      <c r="AD302" s="69"/>
      <c r="AE302" s="69"/>
      <c r="AF302" s="68"/>
      <c r="AG302" s="68"/>
      <c r="AH302" s="68"/>
      <c r="AI302" s="69"/>
      <c r="AJ302" s="69"/>
      <c r="AK302" s="69"/>
      <c r="AL302" s="68"/>
      <c r="AM302" s="68"/>
      <c r="AN302" s="68"/>
      <c r="AO302" s="69"/>
      <c r="AP302" s="69"/>
      <c r="AQ302" s="69"/>
      <c r="AR302" s="68"/>
      <c r="AS302" s="68"/>
      <c r="AT302" s="68"/>
      <c r="AU302" s="69"/>
      <c r="AV302" s="69"/>
      <c r="AW302" s="69"/>
      <c r="AX302" s="68"/>
      <c r="AY302" s="68"/>
      <c r="AZ302" s="68"/>
      <c r="BA302" s="69"/>
      <c r="BB302" s="69"/>
      <c r="BC302" s="69"/>
      <c r="BD302" s="68"/>
      <c r="BE302" s="68"/>
      <c r="BF302" s="68"/>
      <c r="BG302" s="69"/>
      <c r="BH302" s="69"/>
      <c r="BI302" s="69"/>
      <c r="BJ302" s="68"/>
      <c r="BK302" s="68"/>
      <c r="BL302" s="68"/>
      <c r="BM302" s="69"/>
      <c r="BN302" s="69"/>
      <c r="BO302" s="69"/>
      <c r="BQ302" s="59">
        <v>302.10000000000002</v>
      </c>
      <c r="BR302" s="80" t="e">
        <f>IF($CA$2="ja",IF(#REF!="Visueel",#REF!,"data"),#REF!)</f>
        <v>#REF!</v>
      </c>
      <c r="BS302" s="59" t="e">
        <f>#REF!</f>
        <v>#REF!</v>
      </c>
      <c r="BT302" s="56">
        <f t="shared" si="427"/>
        <v>151.19999999999999</v>
      </c>
      <c r="BU302" s="57" t="e">
        <f t="shared" si="428"/>
        <v>#REF!</v>
      </c>
      <c r="BV302" s="56">
        <f>COUNTIF(BU302:BU998,BU302)</f>
        <v>697</v>
      </c>
      <c r="BW302" s="57" t="e">
        <f t="shared" si="429"/>
        <v>#REF!</v>
      </c>
      <c r="BX302" s="57" t="e">
        <f t="shared" si="430"/>
        <v>#REF!</v>
      </c>
    </row>
    <row r="303" spans="1:76" x14ac:dyDescent="0.2">
      <c r="A303" s="66"/>
      <c r="B303" s="67"/>
      <c r="C303" s="67"/>
      <c r="D303" s="67"/>
      <c r="E303" s="67"/>
      <c r="F303" s="67"/>
      <c r="G303" s="67"/>
      <c r="H303" s="68"/>
      <c r="I303" s="68"/>
      <c r="J303" s="68"/>
      <c r="K303" s="69"/>
      <c r="L303" s="69"/>
      <c r="M303" s="69"/>
      <c r="N303" s="68"/>
      <c r="O303" s="68"/>
      <c r="P303" s="68"/>
      <c r="Q303" s="69"/>
      <c r="R303" s="69"/>
      <c r="S303" s="69"/>
      <c r="T303" s="68"/>
      <c r="U303" s="68"/>
      <c r="V303" s="68"/>
      <c r="W303" s="69"/>
      <c r="X303" s="69"/>
      <c r="Y303" s="69"/>
      <c r="Z303" s="68"/>
      <c r="AA303" s="68"/>
      <c r="AB303" s="68"/>
      <c r="AC303" s="69"/>
      <c r="AD303" s="69"/>
      <c r="AE303" s="69"/>
      <c r="AF303" s="68"/>
      <c r="AG303" s="68"/>
      <c r="AH303" s="68"/>
      <c r="AI303" s="69"/>
      <c r="AJ303" s="69"/>
      <c r="AK303" s="69"/>
      <c r="AL303" s="68"/>
      <c r="AM303" s="68"/>
      <c r="AN303" s="68"/>
      <c r="AO303" s="69"/>
      <c r="AP303" s="69"/>
      <c r="AQ303" s="69"/>
      <c r="AR303" s="68"/>
      <c r="AS303" s="68"/>
      <c r="AT303" s="68"/>
      <c r="AU303" s="69"/>
      <c r="AV303" s="69"/>
      <c r="AW303" s="69"/>
      <c r="AX303" s="68"/>
      <c r="AY303" s="68"/>
      <c r="AZ303" s="68"/>
      <c r="BA303" s="69"/>
      <c r="BB303" s="69"/>
      <c r="BC303" s="69"/>
      <c r="BD303" s="68"/>
      <c r="BE303" s="68"/>
      <c r="BF303" s="68"/>
      <c r="BG303" s="69"/>
      <c r="BH303" s="69"/>
      <c r="BI303" s="69"/>
      <c r="BJ303" s="68"/>
      <c r="BK303" s="68"/>
      <c r="BL303" s="68"/>
      <c r="BM303" s="69"/>
      <c r="BN303" s="69"/>
      <c r="BO303" s="69"/>
      <c r="BQ303" s="59">
        <v>303.10000000000002</v>
      </c>
      <c r="BR303" s="80" t="e">
        <f>IF($CA$2="ja",IF(#REF!="Visueel",#REF!,"data"),#REF!)</f>
        <v>#REF!</v>
      </c>
      <c r="BS303" s="59" t="e">
        <f>#REF!</f>
        <v>#REF!</v>
      </c>
      <c r="BT303" s="56">
        <f t="shared" si="427"/>
        <v>152.1</v>
      </c>
      <c r="BU303" s="57" t="e">
        <f t="shared" si="428"/>
        <v>#REF!</v>
      </c>
      <c r="BV303" s="56">
        <f>COUNTIF(BU303:BU998,BU303)</f>
        <v>696</v>
      </c>
      <c r="BW303" s="57" t="e">
        <f t="shared" si="429"/>
        <v>#REF!</v>
      </c>
      <c r="BX303" s="57" t="e">
        <f t="shared" si="430"/>
        <v>#REF!</v>
      </c>
    </row>
    <row r="304" spans="1:76" x14ac:dyDescent="0.2">
      <c r="A304" s="66"/>
      <c r="B304" s="67"/>
      <c r="C304" s="67"/>
      <c r="D304" s="67"/>
      <c r="E304" s="67"/>
      <c r="F304" s="67"/>
      <c r="G304" s="67"/>
      <c r="H304" s="68"/>
      <c r="I304" s="68"/>
      <c r="J304" s="68"/>
      <c r="K304" s="69"/>
      <c r="L304" s="69"/>
      <c r="M304" s="69"/>
      <c r="N304" s="68"/>
      <c r="O304" s="68"/>
      <c r="P304" s="68"/>
      <c r="Q304" s="69"/>
      <c r="R304" s="69"/>
      <c r="S304" s="69"/>
      <c r="T304" s="68"/>
      <c r="U304" s="68"/>
      <c r="V304" s="68"/>
      <c r="W304" s="69"/>
      <c r="X304" s="69"/>
      <c r="Y304" s="69"/>
      <c r="Z304" s="68"/>
      <c r="AA304" s="68"/>
      <c r="AB304" s="68"/>
      <c r="AC304" s="69"/>
      <c r="AD304" s="69"/>
      <c r="AE304" s="69"/>
      <c r="AF304" s="68"/>
      <c r="AG304" s="68"/>
      <c r="AH304" s="68"/>
      <c r="AI304" s="69"/>
      <c r="AJ304" s="69"/>
      <c r="AK304" s="69"/>
      <c r="AL304" s="68"/>
      <c r="AM304" s="68"/>
      <c r="AN304" s="68"/>
      <c r="AO304" s="69"/>
      <c r="AP304" s="69"/>
      <c r="AQ304" s="69"/>
      <c r="AR304" s="68"/>
      <c r="AS304" s="68"/>
      <c r="AT304" s="68"/>
      <c r="AU304" s="69"/>
      <c r="AV304" s="69"/>
      <c r="AW304" s="69"/>
      <c r="AX304" s="68"/>
      <c r="AY304" s="68"/>
      <c r="AZ304" s="68"/>
      <c r="BA304" s="69"/>
      <c r="BB304" s="69"/>
      <c r="BC304" s="69"/>
      <c r="BD304" s="68"/>
      <c r="BE304" s="68"/>
      <c r="BF304" s="68"/>
      <c r="BG304" s="69"/>
      <c r="BH304" s="69"/>
      <c r="BI304" s="69"/>
      <c r="BJ304" s="68"/>
      <c r="BK304" s="68"/>
      <c r="BL304" s="68"/>
      <c r="BM304" s="69"/>
      <c r="BN304" s="69"/>
      <c r="BO304" s="69"/>
      <c r="BQ304" s="59">
        <v>304.10000000000002</v>
      </c>
      <c r="BR304" s="80" t="e">
        <f>IF($CA$2="ja",IF(#REF!="Visueel",#REF!,"data"),#REF!)</f>
        <v>#REF!</v>
      </c>
      <c r="BS304" s="59" t="e">
        <f>#REF!</f>
        <v>#REF!</v>
      </c>
      <c r="BT304" s="56">
        <f t="shared" si="427"/>
        <v>152.19999999999999</v>
      </c>
      <c r="BU304" s="57" t="e">
        <f t="shared" si="428"/>
        <v>#REF!</v>
      </c>
      <c r="BV304" s="56">
        <f>COUNTIF(BU304:BU998,BU304)</f>
        <v>695</v>
      </c>
      <c r="BW304" s="57" t="e">
        <f t="shared" si="429"/>
        <v>#REF!</v>
      </c>
      <c r="BX304" s="57" t="e">
        <f t="shared" si="430"/>
        <v>#REF!</v>
      </c>
    </row>
    <row r="305" spans="1:76" x14ac:dyDescent="0.2">
      <c r="A305" s="66"/>
      <c r="B305" s="67"/>
      <c r="C305" s="67"/>
      <c r="D305" s="67"/>
      <c r="E305" s="67"/>
      <c r="F305" s="67"/>
      <c r="G305" s="67"/>
      <c r="H305" s="68"/>
      <c r="I305" s="68"/>
      <c r="J305" s="68"/>
      <c r="K305" s="69"/>
      <c r="L305" s="69"/>
      <c r="M305" s="69"/>
      <c r="N305" s="68"/>
      <c r="O305" s="68"/>
      <c r="P305" s="68"/>
      <c r="Q305" s="69"/>
      <c r="R305" s="69"/>
      <c r="S305" s="69"/>
      <c r="T305" s="68"/>
      <c r="U305" s="68"/>
      <c r="V305" s="68"/>
      <c r="W305" s="69"/>
      <c r="X305" s="69"/>
      <c r="Y305" s="69"/>
      <c r="Z305" s="68"/>
      <c r="AA305" s="68"/>
      <c r="AB305" s="68"/>
      <c r="AC305" s="69"/>
      <c r="AD305" s="69"/>
      <c r="AE305" s="69"/>
      <c r="AF305" s="68"/>
      <c r="AG305" s="68"/>
      <c r="AH305" s="68"/>
      <c r="AI305" s="69"/>
      <c r="AJ305" s="69"/>
      <c r="AK305" s="69"/>
      <c r="AL305" s="68"/>
      <c r="AM305" s="68"/>
      <c r="AN305" s="68"/>
      <c r="AO305" s="69"/>
      <c r="AP305" s="69"/>
      <c r="AQ305" s="69"/>
      <c r="AR305" s="68"/>
      <c r="AS305" s="68"/>
      <c r="AT305" s="68"/>
      <c r="AU305" s="69"/>
      <c r="AV305" s="69"/>
      <c r="AW305" s="69"/>
      <c r="AX305" s="68"/>
      <c r="AY305" s="68"/>
      <c r="AZ305" s="68"/>
      <c r="BA305" s="69"/>
      <c r="BB305" s="69"/>
      <c r="BC305" s="69"/>
      <c r="BD305" s="68"/>
      <c r="BE305" s="68"/>
      <c r="BF305" s="68"/>
      <c r="BG305" s="69"/>
      <c r="BH305" s="69"/>
      <c r="BI305" s="69"/>
      <c r="BJ305" s="68"/>
      <c r="BK305" s="68"/>
      <c r="BL305" s="68"/>
      <c r="BM305" s="69"/>
      <c r="BN305" s="69"/>
      <c r="BO305" s="69"/>
      <c r="BQ305" s="59">
        <v>305.10000000000002</v>
      </c>
      <c r="BR305" s="80" t="e">
        <f>IF($CA$2="ja",IF(#REF!="Visueel",#REF!,"data"),#REF!)</f>
        <v>#REF!</v>
      </c>
      <c r="BS305" s="59" t="e">
        <f>#REF!</f>
        <v>#REF!</v>
      </c>
      <c r="BT305" s="56">
        <f t="shared" si="427"/>
        <v>153.1</v>
      </c>
      <c r="BU305" s="57" t="e">
        <f t="shared" si="428"/>
        <v>#REF!</v>
      </c>
      <c r="BV305" s="56">
        <f>COUNTIF(BU305:BU998,BU305)</f>
        <v>694</v>
      </c>
      <c r="BW305" s="57" t="e">
        <f t="shared" si="429"/>
        <v>#REF!</v>
      </c>
      <c r="BX305" s="57" t="e">
        <f t="shared" si="430"/>
        <v>#REF!</v>
      </c>
    </row>
    <row r="306" spans="1:76" x14ac:dyDescent="0.2">
      <c r="A306" s="66"/>
      <c r="B306" s="67"/>
      <c r="C306" s="67"/>
      <c r="D306" s="67"/>
      <c r="E306" s="67"/>
      <c r="F306" s="67"/>
      <c r="G306" s="67"/>
      <c r="H306" s="68"/>
      <c r="I306" s="68"/>
      <c r="J306" s="68"/>
      <c r="K306" s="69"/>
      <c r="L306" s="69"/>
      <c r="M306" s="69"/>
      <c r="N306" s="68"/>
      <c r="O306" s="68"/>
      <c r="P306" s="68"/>
      <c r="Q306" s="69"/>
      <c r="R306" s="69"/>
      <c r="S306" s="69"/>
      <c r="T306" s="68"/>
      <c r="U306" s="68"/>
      <c r="V306" s="68"/>
      <c r="W306" s="69"/>
      <c r="X306" s="69"/>
      <c r="Y306" s="69"/>
      <c r="Z306" s="68"/>
      <c r="AA306" s="68"/>
      <c r="AB306" s="68"/>
      <c r="AC306" s="69"/>
      <c r="AD306" s="69"/>
      <c r="AE306" s="69"/>
      <c r="AF306" s="68"/>
      <c r="AG306" s="68"/>
      <c r="AH306" s="68"/>
      <c r="AI306" s="69"/>
      <c r="AJ306" s="69"/>
      <c r="AK306" s="69"/>
      <c r="AL306" s="68"/>
      <c r="AM306" s="68"/>
      <c r="AN306" s="68"/>
      <c r="AO306" s="69"/>
      <c r="AP306" s="69"/>
      <c r="AQ306" s="69"/>
      <c r="AR306" s="68"/>
      <c r="AS306" s="68"/>
      <c r="AT306" s="68"/>
      <c r="AU306" s="69"/>
      <c r="AV306" s="69"/>
      <c r="AW306" s="69"/>
      <c r="AX306" s="68"/>
      <c r="AY306" s="68"/>
      <c r="AZ306" s="68"/>
      <c r="BA306" s="69"/>
      <c r="BB306" s="69"/>
      <c r="BC306" s="69"/>
      <c r="BD306" s="68"/>
      <c r="BE306" s="68"/>
      <c r="BF306" s="68"/>
      <c r="BG306" s="69"/>
      <c r="BH306" s="69"/>
      <c r="BI306" s="69"/>
      <c r="BJ306" s="68"/>
      <c r="BK306" s="68"/>
      <c r="BL306" s="68"/>
      <c r="BM306" s="69"/>
      <c r="BN306" s="69"/>
      <c r="BO306" s="69"/>
      <c r="BQ306" s="59">
        <v>306.10000000000002</v>
      </c>
      <c r="BR306" s="80" t="e">
        <f>IF($CA$2="ja",IF(#REF!="Visueel",#REF!,"data"),#REF!)</f>
        <v>#REF!</v>
      </c>
      <c r="BS306" s="59" t="e">
        <f>#REF!</f>
        <v>#REF!</v>
      </c>
      <c r="BT306" s="56">
        <f t="shared" si="427"/>
        <v>153.19999999999999</v>
      </c>
      <c r="BU306" s="57" t="e">
        <f t="shared" si="428"/>
        <v>#REF!</v>
      </c>
      <c r="BV306" s="56">
        <f>COUNTIF(BU306:BU998,BU306)</f>
        <v>693</v>
      </c>
      <c r="BW306" s="57" t="e">
        <f t="shared" si="429"/>
        <v>#REF!</v>
      </c>
      <c r="BX306" s="57" t="e">
        <f t="shared" si="430"/>
        <v>#REF!</v>
      </c>
    </row>
    <row r="307" spans="1:76" x14ac:dyDescent="0.2">
      <c r="A307" s="66"/>
      <c r="B307" s="67"/>
      <c r="C307" s="67"/>
      <c r="D307" s="67"/>
      <c r="E307" s="67"/>
      <c r="F307" s="67"/>
      <c r="G307" s="67"/>
      <c r="H307" s="68"/>
      <c r="I307" s="68"/>
      <c r="J307" s="68"/>
      <c r="K307" s="69"/>
      <c r="L307" s="69"/>
      <c r="M307" s="69"/>
      <c r="N307" s="68"/>
      <c r="O307" s="68"/>
      <c r="P307" s="68"/>
      <c r="Q307" s="69"/>
      <c r="R307" s="69"/>
      <c r="S307" s="69"/>
      <c r="T307" s="68"/>
      <c r="U307" s="68"/>
      <c r="V307" s="68"/>
      <c r="W307" s="69"/>
      <c r="X307" s="69"/>
      <c r="Y307" s="69"/>
      <c r="Z307" s="68"/>
      <c r="AA307" s="68"/>
      <c r="AB307" s="68"/>
      <c r="AC307" s="69"/>
      <c r="AD307" s="69"/>
      <c r="AE307" s="69"/>
      <c r="AF307" s="68"/>
      <c r="AG307" s="68"/>
      <c r="AH307" s="68"/>
      <c r="AI307" s="69"/>
      <c r="AJ307" s="69"/>
      <c r="AK307" s="69"/>
      <c r="AL307" s="68"/>
      <c r="AM307" s="68"/>
      <c r="AN307" s="68"/>
      <c r="AO307" s="69"/>
      <c r="AP307" s="69"/>
      <c r="AQ307" s="69"/>
      <c r="AR307" s="68"/>
      <c r="AS307" s="68"/>
      <c r="AT307" s="68"/>
      <c r="AU307" s="69"/>
      <c r="AV307" s="69"/>
      <c r="AW307" s="69"/>
      <c r="AX307" s="68"/>
      <c r="AY307" s="68"/>
      <c r="AZ307" s="68"/>
      <c r="BA307" s="69"/>
      <c r="BB307" s="69"/>
      <c r="BC307" s="69"/>
      <c r="BD307" s="68"/>
      <c r="BE307" s="68"/>
      <c r="BF307" s="68"/>
      <c r="BG307" s="69"/>
      <c r="BH307" s="69"/>
      <c r="BI307" s="69"/>
      <c r="BJ307" s="68"/>
      <c r="BK307" s="68"/>
      <c r="BL307" s="68"/>
      <c r="BM307" s="69"/>
      <c r="BN307" s="69"/>
      <c r="BO307" s="69"/>
      <c r="BQ307" s="59">
        <v>307.10000000000002</v>
      </c>
      <c r="BR307" s="80" t="e">
        <f>IF($CA$2="ja",IF(#REF!="Visueel",#REF!,"data"),#REF!)</f>
        <v>#REF!</v>
      </c>
      <c r="BS307" s="59" t="e">
        <f>#REF!</f>
        <v>#REF!</v>
      </c>
      <c r="BT307" s="56">
        <f t="shared" si="427"/>
        <v>154.1</v>
      </c>
      <c r="BU307" s="57" t="e">
        <f t="shared" si="428"/>
        <v>#REF!</v>
      </c>
      <c r="BV307" s="56">
        <f>COUNTIF(BU307:BU998,BU307)</f>
        <v>692</v>
      </c>
      <c r="BW307" s="57" t="e">
        <f t="shared" si="429"/>
        <v>#REF!</v>
      </c>
      <c r="BX307" s="57" t="e">
        <f t="shared" si="430"/>
        <v>#REF!</v>
      </c>
    </row>
    <row r="308" spans="1:76" x14ac:dyDescent="0.2">
      <c r="A308" s="66"/>
      <c r="B308" s="67"/>
      <c r="C308" s="67"/>
      <c r="D308" s="67"/>
      <c r="E308" s="67"/>
      <c r="F308" s="67"/>
      <c r="G308" s="67"/>
      <c r="H308" s="68"/>
      <c r="I308" s="68"/>
      <c r="J308" s="68"/>
      <c r="K308" s="69"/>
      <c r="L308" s="69"/>
      <c r="M308" s="69"/>
      <c r="N308" s="68"/>
      <c r="O308" s="68"/>
      <c r="P308" s="68"/>
      <c r="Q308" s="69"/>
      <c r="R308" s="69"/>
      <c r="S308" s="69"/>
      <c r="T308" s="68"/>
      <c r="U308" s="68"/>
      <c r="V308" s="68"/>
      <c r="W308" s="69"/>
      <c r="X308" s="69"/>
      <c r="Y308" s="69"/>
      <c r="Z308" s="68"/>
      <c r="AA308" s="68"/>
      <c r="AB308" s="68"/>
      <c r="AC308" s="69"/>
      <c r="AD308" s="69"/>
      <c r="AE308" s="69"/>
      <c r="AF308" s="68"/>
      <c r="AG308" s="68"/>
      <c r="AH308" s="68"/>
      <c r="AI308" s="69"/>
      <c r="AJ308" s="69"/>
      <c r="AK308" s="69"/>
      <c r="AL308" s="68"/>
      <c r="AM308" s="68"/>
      <c r="AN308" s="68"/>
      <c r="AO308" s="69"/>
      <c r="AP308" s="69"/>
      <c r="AQ308" s="69"/>
      <c r="AR308" s="68"/>
      <c r="AS308" s="68"/>
      <c r="AT308" s="68"/>
      <c r="AU308" s="69"/>
      <c r="AV308" s="69"/>
      <c r="AW308" s="69"/>
      <c r="AX308" s="68"/>
      <c r="AY308" s="68"/>
      <c r="AZ308" s="68"/>
      <c r="BA308" s="69"/>
      <c r="BB308" s="69"/>
      <c r="BC308" s="69"/>
      <c r="BD308" s="68"/>
      <c r="BE308" s="68"/>
      <c r="BF308" s="68"/>
      <c r="BG308" s="69"/>
      <c r="BH308" s="69"/>
      <c r="BI308" s="69"/>
      <c r="BJ308" s="68"/>
      <c r="BK308" s="68"/>
      <c r="BL308" s="68"/>
      <c r="BM308" s="69"/>
      <c r="BN308" s="69"/>
      <c r="BO308" s="69"/>
      <c r="BQ308" s="59">
        <v>308.10000000000002</v>
      </c>
      <c r="BR308" s="80" t="e">
        <f>IF($CA$2="ja",IF(#REF!="Visueel",#REF!,"data"),#REF!)</f>
        <v>#REF!</v>
      </c>
      <c r="BS308" s="59" t="e">
        <f>#REF!</f>
        <v>#REF!</v>
      </c>
      <c r="BT308" s="56">
        <f t="shared" si="427"/>
        <v>154.19999999999999</v>
      </c>
      <c r="BU308" s="57" t="e">
        <f t="shared" si="428"/>
        <v>#REF!</v>
      </c>
      <c r="BV308" s="56">
        <f>COUNTIF(BU308:BU998,BU308)</f>
        <v>691</v>
      </c>
      <c r="BW308" s="57" t="e">
        <f t="shared" si="429"/>
        <v>#REF!</v>
      </c>
      <c r="BX308" s="57" t="e">
        <f t="shared" si="430"/>
        <v>#REF!</v>
      </c>
    </row>
    <row r="309" spans="1:76" x14ac:dyDescent="0.2">
      <c r="A309" s="66"/>
      <c r="B309" s="67"/>
      <c r="C309" s="67"/>
      <c r="D309" s="67"/>
      <c r="E309" s="67"/>
      <c r="F309" s="67"/>
      <c r="G309" s="67"/>
      <c r="H309" s="68"/>
      <c r="I309" s="68"/>
      <c r="J309" s="68"/>
      <c r="K309" s="69"/>
      <c r="L309" s="69"/>
      <c r="M309" s="69"/>
      <c r="N309" s="68"/>
      <c r="O309" s="68"/>
      <c r="P309" s="68"/>
      <c r="Q309" s="69"/>
      <c r="R309" s="69"/>
      <c r="S309" s="69"/>
      <c r="T309" s="68"/>
      <c r="U309" s="68"/>
      <c r="V309" s="68"/>
      <c r="W309" s="69"/>
      <c r="X309" s="69"/>
      <c r="Y309" s="69"/>
      <c r="Z309" s="68"/>
      <c r="AA309" s="68"/>
      <c r="AB309" s="68"/>
      <c r="AC309" s="69"/>
      <c r="AD309" s="69"/>
      <c r="AE309" s="69"/>
      <c r="AF309" s="68"/>
      <c r="AG309" s="68"/>
      <c r="AH309" s="68"/>
      <c r="AI309" s="69"/>
      <c r="AJ309" s="69"/>
      <c r="AK309" s="69"/>
      <c r="AL309" s="68"/>
      <c r="AM309" s="68"/>
      <c r="AN309" s="68"/>
      <c r="AO309" s="69"/>
      <c r="AP309" s="69"/>
      <c r="AQ309" s="69"/>
      <c r="AR309" s="68"/>
      <c r="AS309" s="68"/>
      <c r="AT309" s="68"/>
      <c r="AU309" s="69"/>
      <c r="AV309" s="69"/>
      <c r="AW309" s="69"/>
      <c r="AX309" s="68"/>
      <c r="AY309" s="68"/>
      <c r="AZ309" s="68"/>
      <c r="BA309" s="69"/>
      <c r="BB309" s="69"/>
      <c r="BC309" s="69"/>
      <c r="BD309" s="68"/>
      <c r="BE309" s="68"/>
      <c r="BF309" s="68"/>
      <c r="BG309" s="69"/>
      <c r="BH309" s="69"/>
      <c r="BI309" s="69"/>
      <c r="BJ309" s="68"/>
      <c r="BK309" s="68"/>
      <c r="BL309" s="68"/>
      <c r="BM309" s="69"/>
      <c r="BN309" s="69"/>
      <c r="BO309" s="69"/>
      <c r="BQ309" s="59">
        <v>309.10000000000002</v>
      </c>
      <c r="BR309" s="80" t="e">
        <f>IF($CA$2="ja",IF(#REF!="Visueel",#REF!,"data"),#REF!)</f>
        <v>#REF!</v>
      </c>
      <c r="BS309" s="59" t="e">
        <f>#REF!</f>
        <v>#REF!</v>
      </c>
      <c r="BT309" s="56">
        <f t="shared" si="427"/>
        <v>155.1</v>
      </c>
      <c r="BU309" s="57" t="e">
        <f t="shared" si="428"/>
        <v>#REF!</v>
      </c>
      <c r="BV309" s="56">
        <f>COUNTIF(BU309:BU998,BU309)</f>
        <v>690</v>
      </c>
      <c r="BW309" s="57" t="e">
        <f t="shared" si="429"/>
        <v>#REF!</v>
      </c>
      <c r="BX309" s="57" t="e">
        <f t="shared" si="430"/>
        <v>#REF!</v>
      </c>
    </row>
    <row r="310" spans="1:76" x14ac:dyDescent="0.2">
      <c r="A310" s="66"/>
      <c r="B310" s="67"/>
      <c r="C310" s="67"/>
      <c r="D310" s="67"/>
      <c r="E310" s="67"/>
      <c r="F310" s="67"/>
      <c r="G310" s="67"/>
      <c r="H310" s="68"/>
      <c r="I310" s="68"/>
      <c r="J310" s="68"/>
      <c r="K310" s="69"/>
      <c r="L310" s="69"/>
      <c r="M310" s="69"/>
      <c r="N310" s="68"/>
      <c r="O310" s="68"/>
      <c r="P310" s="68"/>
      <c r="Q310" s="69"/>
      <c r="R310" s="69"/>
      <c r="S310" s="69"/>
      <c r="T310" s="68"/>
      <c r="U310" s="68"/>
      <c r="V310" s="68"/>
      <c r="W310" s="69"/>
      <c r="X310" s="69"/>
      <c r="Y310" s="69"/>
      <c r="Z310" s="68"/>
      <c r="AA310" s="68"/>
      <c r="AB310" s="68"/>
      <c r="AC310" s="69"/>
      <c r="AD310" s="69"/>
      <c r="AE310" s="69"/>
      <c r="AF310" s="68"/>
      <c r="AG310" s="68"/>
      <c r="AH310" s="68"/>
      <c r="AI310" s="69"/>
      <c r="AJ310" s="69"/>
      <c r="AK310" s="69"/>
      <c r="AL310" s="68"/>
      <c r="AM310" s="68"/>
      <c r="AN310" s="68"/>
      <c r="AO310" s="69"/>
      <c r="AP310" s="69"/>
      <c r="AQ310" s="69"/>
      <c r="AR310" s="68"/>
      <c r="AS310" s="68"/>
      <c r="AT310" s="68"/>
      <c r="AU310" s="69"/>
      <c r="AV310" s="69"/>
      <c r="AW310" s="69"/>
      <c r="AX310" s="68"/>
      <c r="AY310" s="68"/>
      <c r="AZ310" s="68"/>
      <c r="BA310" s="69"/>
      <c r="BB310" s="69"/>
      <c r="BC310" s="69"/>
      <c r="BD310" s="68"/>
      <c r="BE310" s="68"/>
      <c r="BF310" s="68"/>
      <c r="BG310" s="69"/>
      <c r="BH310" s="69"/>
      <c r="BI310" s="69"/>
      <c r="BJ310" s="68"/>
      <c r="BK310" s="68"/>
      <c r="BL310" s="68"/>
      <c r="BM310" s="69"/>
      <c r="BN310" s="69"/>
      <c r="BO310" s="69"/>
      <c r="BQ310" s="59">
        <v>310.10000000000002</v>
      </c>
      <c r="BR310" s="80" t="e">
        <f>IF($CA$2="ja",IF(#REF!="Visueel",#REF!,"data"),#REF!)</f>
        <v>#REF!</v>
      </c>
      <c r="BS310" s="59" t="e">
        <f>#REF!</f>
        <v>#REF!</v>
      </c>
      <c r="BT310" s="56">
        <f t="shared" si="427"/>
        <v>155.19999999999999</v>
      </c>
      <c r="BU310" s="57" t="e">
        <f t="shared" si="428"/>
        <v>#REF!</v>
      </c>
      <c r="BV310" s="56">
        <f>COUNTIF(BU310:BU998,BU310)</f>
        <v>689</v>
      </c>
      <c r="BW310" s="57" t="e">
        <f t="shared" si="429"/>
        <v>#REF!</v>
      </c>
      <c r="BX310" s="57" t="e">
        <f t="shared" si="430"/>
        <v>#REF!</v>
      </c>
    </row>
    <row r="311" spans="1:76" x14ac:dyDescent="0.2">
      <c r="A311" s="66"/>
      <c r="B311" s="67"/>
      <c r="C311" s="67"/>
      <c r="D311" s="67"/>
      <c r="E311" s="67"/>
      <c r="F311" s="67"/>
      <c r="G311" s="67"/>
      <c r="H311" s="68"/>
      <c r="I311" s="68"/>
      <c r="J311" s="68"/>
      <c r="K311" s="69"/>
      <c r="L311" s="69"/>
      <c r="M311" s="69"/>
      <c r="N311" s="68"/>
      <c r="O311" s="68"/>
      <c r="P311" s="68"/>
      <c r="Q311" s="69"/>
      <c r="R311" s="69"/>
      <c r="S311" s="69"/>
      <c r="T311" s="68"/>
      <c r="U311" s="68"/>
      <c r="V311" s="68"/>
      <c r="W311" s="69"/>
      <c r="X311" s="69"/>
      <c r="Y311" s="69"/>
      <c r="Z311" s="68"/>
      <c r="AA311" s="68"/>
      <c r="AB311" s="68"/>
      <c r="AC311" s="69"/>
      <c r="AD311" s="69"/>
      <c r="AE311" s="69"/>
      <c r="AF311" s="68"/>
      <c r="AG311" s="68"/>
      <c r="AH311" s="68"/>
      <c r="AI311" s="69"/>
      <c r="AJ311" s="69"/>
      <c r="AK311" s="69"/>
      <c r="AL311" s="68"/>
      <c r="AM311" s="68"/>
      <c r="AN311" s="68"/>
      <c r="AO311" s="69"/>
      <c r="AP311" s="69"/>
      <c r="AQ311" s="69"/>
      <c r="AR311" s="68"/>
      <c r="AS311" s="68"/>
      <c r="AT311" s="68"/>
      <c r="AU311" s="69"/>
      <c r="AV311" s="69"/>
      <c r="AW311" s="69"/>
      <c r="AX311" s="68"/>
      <c r="AY311" s="68"/>
      <c r="AZ311" s="68"/>
      <c r="BA311" s="69"/>
      <c r="BB311" s="69"/>
      <c r="BC311" s="69"/>
      <c r="BD311" s="68"/>
      <c r="BE311" s="68"/>
      <c r="BF311" s="68"/>
      <c r="BG311" s="69"/>
      <c r="BH311" s="69"/>
      <c r="BI311" s="69"/>
      <c r="BJ311" s="68"/>
      <c r="BK311" s="68"/>
      <c r="BL311" s="68"/>
      <c r="BM311" s="69"/>
      <c r="BN311" s="69"/>
      <c r="BO311" s="69"/>
      <c r="BQ311" s="59">
        <v>311.10000000000002</v>
      </c>
      <c r="BR311" s="80" t="e">
        <f>IF($CA$2="ja",IF(#REF!="Visueel",#REF!,"data"),#REF!)</f>
        <v>#REF!</v>
      </c>
      <c r="BS311" s="59" t="e">
        <f>#REF!</f>
        <v>#REF!</v>
      </c>
      <c r="BT311" s="56">
        <f t="shared" si="427"/>
        <v>156.1</v>
      </c>
      <c r="BU311" s="57" t="e">
        <f t="shared" si="428"/>
        <v>#REF!</v>
      </c>
      <c r="BV311" s="56">
        <f>COUNTIF(BU311:BU998,BU311)</f>
        <v>688</v>
      </c>
      <c r="BW311" s="57" t="e">
        <f t="shared" si="429"/>
        <v>#REF!</v>
      </c>
      <c r="BX311" s="57" t="e">
        <f t="shared" si="430"/>
        <v>#REF!</v>
      </c>
    </row>
    <row r="312" spans="1:76" x14ac:dyDescent="0.2">
      <c r="A312" s="66"/>
      <c r="B312" s="67"/>
      <c r="C312" s="67"/>
      <c r="D312" s="67"/>
      <c r="E312" s="67"/>
      <c r="F312" s="67"/>
      <c r="G312" s="67"/>
      <c r="H312" s="68"/>
      <c r="I312" s="68"/>
      <c r="J312" s="68"/>
      <c r="K312" s="69"/>
      <c r="L312" s="69"/>
      <c r="M312" s="69"/>
      <c r="N312" s="68"/>
      <c r="O312" s="68"/>
      <c r="P312" s="68"/>
      <c r="Q312" s="69"/>
      <c r="R312" s="69"/>
      <c r="S312" s="69"/>
      <c r="T312" s="68"/>
      <c r="U312" s="68"/>
      <c r="V312" s="68"/>
      <c r="W312" s="69"/>
      <c r="X312" s="69"/>
      <c r="Y312" s="69"/>
      <c r="Z312" s="68"/>
      <c r="AA312" s="68"/>
      <c r="AB312" s="68"/>
      <c r="AC312" s="69"/>
      <c r="AD312" s="69"/>
      <c r="AE312" s="69"/>
      <c r="AF312" s="68"/>
      <c r="AG312" s="68"/>
      <c r="AH312" s="68"/>
      <c r="AI312" s="69"/>
      <c r="AJ312" s="69"/>
      <c r="AK312" s="69"/>
      <c r="AL312" s="68"/>
      <c r="AM312" s="68"/>
      <c r="AN312" s="68"/>
      <c r="AO312" s="69"/>
      <c r="AP312" s="69"/>
      <c r="AQ312" s="69"/>
      <c r="AR312" s="68"/>
      <c r="AS312" s="68"/>
      <c r="AT312" s="68"/>
      <c r="AU312" s="69"/>
      <c r="AV312" s="69"/>
      <c r="AW312" s="69"/>
      <c r="AX312" s="68"/>
      <c r="AY312" s="68"/>
      <c r="AZ312" s="68"/>
      <c r="BA312" s="69"/>
      <c r="BB312" s="69"/>
      <c r="BC312" s="69"/>
      <c r="BD312" s="68"/>
      <c r="BE312" s="68"/>
      <c r="BF312" s="68"/>
      <c r="BG312" s="69"/>
      <c r="BH312" s="69"/>
      <c r="BI312" s="69"/>
      <c r="BJ312" s="68"/>
      <c r="BK312" s="68"/>
      <c r="BL312" s="68"/>
      <c r="BM312" s="69"/>
      <c r="BN312" s="69"/>
      <c r="BO312" s="69"/>
      <c r="BQ312" s="59">
        <v>312.10000000000002</v>
      </c>
      <c r="BR312" s="80" t="e">
        <f>IF($CA$2="ja",IF(#REF!="Visueel",#REF!,"data"),#REF!)</f>
        <v>#REF!</v>
      </c>
      <c r="BS312" s="59" t="e">
        <f>#REF!</f>
        <v>#REF!</v>
      </c>
      <c r="BT312" s="56">
        <f t="shared" si="427"/>
        <v>156.19999999999999</v>
      </c>
      <c r="BU312" s="57" t="e">
        <f t="shared" si="428"/>
        <v>#REF!</v>
      </c>
      <c r="BV312" s="56">
        <f>COUNTIF(BU312:BU998,BU312)</f>
        <v>687</v>
      </c>
      <c r="BW312" s="57" t="e">
        <f t="shared" si="429"/>
        <v>#REF!</v>
      </c>
      <c r="BX312" s="57" t="e">
        <f t="shared" si="430"/>
        <v>#REF!</v>
      </c>
    </row>
    <row r="313" spans="1:76" x14ac:dyDescent="0.2">
      <c r="A313" s="66"/>
      <c r="B313" s="67"/>
      <c r="C313" s="67"/>
      <c r="D313" s="67"/>
      <c r="E313" s="67"/>
      <c r="F313" s="67"/>
      <c r="G313" s="67"/>
      <c r="H313" s="68"/>
      <c r="I313" s="68"/>
      <c r="J313" s="68"/>
      <c r="K313" s="69"/>
      <c r="L313" s="69"/>
      <c r="M313" s="69"/>
      <c r="N313" s="68"/>
      <c r="O313" s="68"/>
      <c r="P313" s="68"/>
      <c r="Q313" s="69"/>
      <c r="R313" s="69"/>
      <c r="S313" s="69"/>
      <c r="T313" s="68"/>
      <c r="U313" s="68"/>
      <c r="V313" s="68"/>
      <c r="W313" s="69"/>
      <c r="X313" s="69"/>
      <c r="Y313" s="69"/>
      <c r="Z313" s="68"/>
      <c r="AA313" s="68"/>
      <c r="AB313" s="68"/>
      <c r="AC313" s="69"/>
      <c r="AD313" s="69"/>
      <c r="AE313" s="69"/>
      <c r="AF313" s="68"/>
      <c r="AG313" s="68"/>
      <c r="AH313" s="68"/>
      <c r="AI313" s="69"/>
      <c r="AJ313" s="69"/>
      <c r="AK313" s="69"/>
      <c r="AL313" s="68"/>
      <c r="AM313" s="68"/>
      <c r="AN313" s="68"/>
      <c r="AO313" s="69"/>
      <c r="AP313" s="69"/>
      <c r="AQ313" s="69"/>
      <c r="AR313" s="68"/>
      <c r="AS313" s="68"/>
      <c r="AT313" s="68"/>
      <c r="AU313" s="69"/>
      <c r="AV313" s="69"/>
      <c r="AW313" s="69"/>
      <c r="AX313" s="68"/>
      <c r="AY313" s="68"/>
      <c r="AZ313" s="68"/>
      <c r="BA313" s="69"/>
      <c r="BB313" s="69"/>
      <c r="BC313" s="69"/>
      <c r="BD313" s="68"/>
      <c r="BE313" s="68"/>
      <c r="BF313" s="68"/>
      <c r="BG313" s="69"/>
      <c r="BH313" s="69"/>
      <c r="BI313" s="69"/>
      <c r="BJ313" s="68"/>
      <c r="BK313" s="68"/>
      <c r="BL313" s="68"/>
      <c r="BM313" s="69"/>
      <c r="BN313" s="69"/>
      <c r="BO313" s="69"/>
      <c r="BQ313" s="59">
        <v>313.10000000000002</v>
      </c>
      <c r="BR313" s="80" t="e">
        <f>IF($CA$2="ja",IF(#REF!="Visueel",#REF!,"data"),#REF!)</f>
        <v>#REF!</v>
      </c>
      <c r="BS313" s="59" t="e">
        <f>#REF!</f>
        <v>#REF!</v>
      </c>
      <c r="BT313" s="56">
        <f t="shared" si="427"/>
        <v>157.1</v>
      </c>
      <c r="BU313" s="57" t="e">
        <f t="shared" si="428"/>
        <v>#REF!</v>
      </c>
      <c r="BV313" s="56">
        <f>COUNTIF(BU313:BU998,BU313)</f>
        <v>686</v>
      </c>
      <c r="BW313" s="57" t="e">
        <f t="shared" si="429"/>
        <v>#REF!</v>
      </c>
      <c r="BX313" s="57" t="e">
        <f t="shared" si="430"/>
        <v>#REF!</v>
      </c>
    </row>
    <row r="314" spans="1:76" x14ac:dyDescent="0.2">
      <c r="A314" s="66"/>
      <c r="B314" s="67"/>
      <c r="C314" s="67"/>
      <c r="D314" s="67"/>
      <c r="E314" s="67"/>
      <c r="F314" s="67"/>
      <c r="G314" s="67"/>
      <c r="H314" s="68"/>
      <c r="I314" s="68"/>
      <c r="J314" s="68"/>
      <c r="K314" s="69"/>
      <c r="L314" s="69"/>
      <c r="M314" s="69"/>
      <c r="N314" s="68"/>
      <c r="O314" s="68"/>
      <c r="P314" s="68"/>
      <c r="Q314" s="69"/>
      <c r="R314" s="69"/>
      <c r="S314" s="69"/>
      <c r="T314" s="68"/>
      <c r="U314" s="68"/>
      <c r="V314" s="68"/>
      <c r="W314" s="69"/>
      <c r="X314" s="69"/>
      <c r="Y314" s="69"/>
      <c r="Z314" s="68"/>
      <c r="AA314" s="68"/>
      <c r="AB314" s="68"/>
      <c r="AC314" s="69"/>
      <c r="AD314" s="69"/>
      <c r="AE314" s="69"/>
      <c r="AF314" s="68"/>
      <c r="AG314" s="68"/>
      <c r="AH314" s="68"/>
      <c r="AI314" s="69"/>
      <c r="AJ314" s="69"/>
      <c r="AK314" s="69"/>
      <c r="AL314" s="68"/>
      <c r="AM314" s="68"/>
      <c r="AN314" s="68"/>
      <c r="AO314" s="69"/>
      <c r="AP314" s="69"/>
      <c r="AQ314" s="69"/>
      <c r="AR314" s="68"/>
      <c r="AS314" s="68"/>
      <c r="AT314" s="68"/>
      <c r="AU314" s="69"/>
      <c r="AV314" s="69"/>
      <c r="AW314" s="69"/>
      <c r="AX314" s="68"/>
      <c r="AY314" s="68"/>
      <c r="AZ314" s="68"/>
      <c r="BA314" s="69"/>
      <c r="BB314" s="69"/>
      <c r="BC314" s="69"/>
      <c r="BD314" s="68"/>
      <c r="BE314" s="68"/>
      <c r="BF314" s="68"/>
      <c r="BG314" s="69"/>
      <c r="BH314" s="69"/>
      <c r="BI314" s="69"/>
      <c r="BJ314" s="68"/>
      <c r="BK314" s="68"/>
      <c r="BL314" s="68"/>
      <c r="BM314" s="69"/>
      <c r="BN314" s="69"/>
      <c r="BO314" s="69"/>
      <c r="BQ314" s="59">
        <v>314.10000000000002</v>
      </c>
      <c r="BR314" s="80" t="e">
        <f>IF($CA$2="ja",IF(#REF!="Visueel",#REF!,"data"),#REF!)</f>
        <v>#REF!</v>
      </c>
      <c r="BS314" s="59" t="e">
        <f>#REF!</f>
        <v>#REF!</v>
      </c>
      <c r="BT314" s="56">
        <f t="shared" si="427"/>
        <v>157.19999999999999</v>
      </c>
      <c r="BU314" s="57" t="e">
        <f t="shared" si="428"/>
        <v>#REF!</v>
      </c>
      <c r="BV314" s="56">
        <f>COUNTIF(BU314:BU998,BU314)</f>
        <v>685</v>
      </c>
      <c r="BW314" s="57" t="e">
        <f t="shared" si="429"/>
        <v>#REF!</v>
      </c>
      <c r="BX314" s="57" t="e">
        <f t="shared" si="430"/>
        <v>#REF!</v>
      </c>
    </row>
    <row r="315" spans="1:76" x14ac:dyDescent="0.2">
      <c r="A315" s="66"/>
      <c r="B315" s="67"/>
      <c r="C315" s="67"/>
      <c r="D315" s="67"/>
      <c r="E315" s="67"/>
      <c r="F315" s="67"/>
      <c r="G315" s="67"/>
      <c r="H315" s="68"/>
      <c r="I315" s="68"/>
      <c r="J315" s="68"/>
      <c r="K315" s="69"/>
      <c r="L315" s="69"/>
      <c r="M315" s="69"/>
      <c r="N315" s="68"/>
      <c r="O315" s="68"/>
      <c r="P315" s="68"/>
      <c r="Q315" s="69"/>
      <c r="R315" s="69"/>
      <c r="S315" s="69"/>
      <c r="T315" s="68"/>
      <c r="U315" s="68"/>
      <c r="V315" s="68"/>
      <c r="W315" s="69"/>
      <c r="X315" s="69"/>
      <c r="Y315" s="69"/>
      <c r="Z315" s="68"/>
      <c r="AA315" s="68"/>
      <c r="AB315" s="68"/>
      <c r="AC315" s="69"/>
      <c r="AD315" s="69"/>
      <c r="AE315" s="69"/>
      <c r="AF315" s="68"/>
      <c r="AG315" s="68"/>
      <c r="AH315" s="68"/>
      <c r="AI315" s="69"/>
      <c r="AJ315" s="69"/>
      <c r="AK315" s="69"/>
      <c r="AL315" s="68"/>
      <c r="AM315" s="68"/>
      <c r="AN315" s="68"/>
      <c r="AO315" s="69"/>
      <c r="AP315" s="69"/>
      <c r="AQ315" s="69"/>
      <c r="AR315" s="68"/>
      <c r="AS315" s="68"/>
      <c r="AT315" s="68"/>
      <c r="AU315" s="69"/>
      <c r="AV315" s="69"/>
      <c r="AW315" s="69"/>
      <c r="AX315" s="68"/>
      <c r="AY315" s="68"/>
      <c r="AZ315" s="68"/>
      <c r="BA315" s="69"/>
      <c r="BB315" s="69"/>
      <c r="BC315" s="69"/>
      <c r="BD315" s="68"/>
      <c r="BE315" s="68"/>
      <c r="BF315" s="68"/>
      <c r="BG315" s="69"/>
      <c r="BH315" s="69"/>
      <c r="BI315" s="69"/>
      <c r="BJ315" s="68"/>
      <c r="BK315" s="68"/>
      <c r="BL315" s="68"/>
      <c r="BM315" s="69"/>
      <c r="BN315" s="69"/>
      <c r="BO315" s="69"/>
      <c r="BQ315" s="59">
        <v>315.10000000000002</v>
      </c>
      <c r="BR315" s="80" t="e">
        <f>IF($CA$2="ja",IF(#REF!="Visueel",#REF!,"data"),#REF!)</f>
        <v>#REF!</v>
      </c>
      <c r="BS315" s="59" t="e">
        <f>#REF!</f>
        <v>#REF!</v>
      </c>
      <c r="BT315" s="56">
        <f t="shared" si="427"/>
        <v>158.1</v>
      </c>
      <c r="BU315" s="57" t="e">
        <f t="shared" si="428"/>
        <v>#REF!</v>
      </c>
      <c r="BV315" s="56">
        <f>COUNTIF(BU315:BU998,BU315)</f>
        <v>684</v>
      </c>
      <c r="BW315" s="57" t="e">
        <f t="shared" si="429"/>
        <v>#REF!</v>
      </c>
      <c r="BX315" s="57" t="e">
        <f t="shared" si="430"/>
        <v>#REF!</v>
      </c>
    </row>
    <row r="316" spans="1:76" x14ac:dyDescent="0.2">
      <c r="A316" s="66"/>
      <c r="B316" s="67"/>
      <c r="C316" s="67"/>
      <c r="D316" s="67"/>
      <c r="E316" s="67"/>
      <c r="F316" s="67"/>
      <c r="G316" s="67"/>
      <c r="H316" s="68"/>
      <c r="I316" s="68"/>
      <c r="J316" s="68"/>
      <c r="K316" s="69"/>
      <c r="L316" s="69"/>
      <c r="M316" s="69"/>
      <c r="N316" s="68"/>
      <c r="O316" s="68"/>
      <c r="P316" s="68"/>
      <c r="Q316" s="69"/>
      <c r="R316" s="69"/>
      <c r="S316" s="69"/>
      <c r="T316" s="68"/>
      <c r="U316" s="68"/>
      <c r="V316" s="68"/>
      <c r="W316" s="69"/>
      <c r="X316" s="69"/>
      <c r="Y316" s="69"/>
      <c r="Z316" s="68"/>
      <c r="AA316" s="68"/>
      <c r="AB316" s="68"/>
      <c r="AC316" s="69"/>
      <c r="AD316" s="69"/>
      <c r="AE316" s="69"/>
      <c r="AF316" s="68"/>
      <c r="AG316" s="68"/>
      <c r="AH316" s="68"/>
      <c r="AI316" s="69"/>
      <c r="AJ316" s="69"/>
      <c r="AK316" s="69"/>
      <c r="AL316" s="68"/>
      <c r="AM316" s="68"/>
      <c r="AN316" s="68"/>
      <c r="AO316" s="69"/>
      <c r="AP316" s="69"/>
      <c r="AQ316" s="69"/>
      <c r="AR316" s="68"/>
      <c r="AS316" s="68"/>
      <c r="AT316" s="68"/>
      <c r="AU316" s="69"/>
      <c r="AV316" s="69"/>
      <c r="AW316" s="69"/>
      <c r="AX316" s="68"/>
      <c r="AY316" s="68"/>
      <c r="AZ316" s="68"/>
      <c r="BA316" s="69"/>
      <c r="BB316" s="69"/>
      <c r="BC316" s="69"/>
      <c r="BD316" s="68"/>
      <c r="BE316" s="68"/>
      <c r="BF316" s="68"/>
      <c r="BG316" s="69"/>
      <c r="BH316" s="69"/>
      <c r="BI316" s="69"/>
      <c r="BJ316" s="68"/>
      <c r="BK316" s="68"/>
      <c r="BL316" s="68"/>
      <c r="BM316" s="69"/>
      <c r="BN316" s="69"/>
      <c r="BO316" s="69"/>
      <c r="BQ316" s="59">
        <v>316.10000000000002</v>
      </c>
      <c r="BR316" s="80" t="e">
        <f>IF($CA$2="ja",IF(#REF!="Visueel",#REF!,"data"),#REF!)</f>
        <v>#REF!</v>
      </c>
      <c r="BS316" s="59" t="e">
        <f>#REF!</f>
        <v>#REF!</v>
      </c>
      <c r="BT316" s="56">
        <f t="shared" si="427"/>
        <v>158.19999999999999</v>
      </c>
      <c r="BU316" s="57" t="e">
        <f t="shared" si="428"/>
        <v>#REF!</v>
      </c>
      <c r="BV316" s="56">
        <f>COUNTIF(BU316:BU998,BU316)</f>
        <v>683</v>
      </c>
      <c r="BW316" s="57" t="e">
        <f t="shared" si="429"/>
        <v>#REF!</v>
      </c>
      <c r="BX316" s="57" t="e">
        <f t="shared" si="430"/>
        <v>#REF!</v>
      </c>
    </row>
    <row r="317" spans="1:76" x14ac:dyDescent="0.2">
      <c r="A317" s="66"/>
      <c r="B317" s="67"/>
      <c r="C317" s="67"/>
      <c r="D317" s="67"/>
      <c r="E317" s="67"/>
      <c r="F317" s="67"/>
      <c r="G317" s="67"/>
      <c r="H317" s="68"/>
      <c r="I317" s="68"/>
      <c r="J317" s="68"/>
      <c r="K317" s="69"/>
      <c r="L317" s="69"/>
      <c r="M317" s="69"/>
      <c r="N317" s="68"/>
      <c r="O317" s="68"/>
      <c r="P317" s="68"/>
      <c r="Q317" s="69"/>
      <c r="R317" s="69"/>
      <c r="S317" s="69"/>
      <c r="T317" s="68"/>
      <c r="U317" s="68"/>
      <c r="V317" s="68"/>
      <c r="W317" s="69"/>
      <c r="X317" s="69"/>
      <c r="Y317" s="69"/>
      <c r="Z317" s="68"/>
      <c r="AA317" s="68"/>
      <c r="AB317" s="68"/>
      <c r="AC317" s="69"/>
      <c r="AD317" s="69"/>
      <c r="AE317" s="69"/>
      <c r="AF317" s="68"/>
      <c r="AG317" s="68"/>
      <c r="AH317" s="68"/>
      <c r="AI317" s="69"/>
      <c r="AJ317" s="69"/>
      <c r="AK317" s="69"/>
      <c r="AL317" s="68"/>
      <c r="AM317" s="68"/>
      <c r="AN317" s="68"/>
      <c r="AO317" s="69"/>
      <c r="AP317" s="69"/>
      <c r="AQ317" s="69"/>
      <c r="AR317" s="68"/>
      <c r="AS317" s="68"/>
      <c r="AT317" s="68"/>
      <c r="AU317" s="69"/>
      <c r="AV317" s="69"/>
      <c r="AW317" s="69"/>
      <c r="AX317" s="68"/>
      <c r="AY317" s="68"/>
      <c r="AZ317" s="68"/>
      <c r="BA317" s="69"/>
      <c r="BB317" s="69"/>
      <c r="BC317" s="69"/>
      <c r="BD317" s="68"/>
      <c r="BE317" s="68"/>
      <c r="BF317" s="68"/>
      <c r="BG317" s="69"/>
      <c r="BH317" s="69"/>
      <c r="BI317" s="69"/>
      <c r="BJ317" s="68"/>
      <c r="BK317" s="68"/>
      <c r="BL317" s="68"/>
      <c r="BM317" s="69"/>
      <c r="BN317" s="69"/>
      <c r="BO317" s="69"/>
      <c r="BQ317" s="59">
        <v>317.10000000000002</v>
      </c>
      <c r="BR317" s="80" t="e">
        <f>IF($CA$2="ja",IF(#REF!="Visueel",#REF!,"data"),#REF!)</f>
        <v>#REF!</v>
      </c>
      <c r="BS317" s="59" t="e">
        <f>#REF!</f>
        <v>#REF!</v>
      </c>
      <c r="BT317" s="56">
        <f t="shared" si="427"/>
        <v>159.1</v>
      </c>
      <c r="BU317" s="57" t="e">
        <f t="shared" si="428"/>
        <v>#REF!</v>
      </c>
      <c r="BV317" s="56">
        <f>COUNTIF(BU317:BU998,BU317)</f>
        <v>682</v>
      </c>
      <c r="BW317" s="57" t="e">
        <f t="shared" si="429"/>
        <v>#REF!</v>
      </c>
      <c r="BX317" s="57" t="e">
        <f t="shared" si="430"/>
        <v>#REF!</v>
      </c>
    </row>
    <row r="318" spans="1:76" x14ac:dyDescent="0.2">
      <c r="A318" s="66"/>
      <c r="B318" s="67"/>
      <c r="C318" s="67"/>
      <c r="D318" s="67"/>
      <c r="E318" s="67"/>
      <c r="F318" s="67"/>
      <c r="G318" s="67"/>
      <c r="H318" s="68"/>
      <c r="I318" s="68"/>
      <c r="J318" s="68"/>
      <c r="K318" s="69"/>
      <c r="L318" s="69"/>
      <c r="M318" s="69"/>
      <c r="N318" s="68"/>
      <c r="O318" s="68"/>
      <c r="P318" s="68"/>
      <c r="Q318" s="69"/>
      <c r="R318" s="69"/>
      <c r="S318" s="69"/>
      <c r="T318" s="68"/>
      <c r="U318" s="68"/>
      <c r="V318" s="68"/>
      <c r="W318" s="69"/>
      <c r="X318" s="69"/>
      <c r="Y318" s="69"/>
      <c r="Z318" s="68"/>
      <c r="AA318" s="68"/>
      <c r="AB318" s="68"/>
      <c r="AC318" s="69"/>
      <c r="AD318" s="69"/>
      <c r="AE318" s="69"/>
      <c r="AF318" s="68"/>
      <c r="AG318" s="68"/>
      <c r="AH318" s="68"/>
      <c r="AI318" s="69"/>
      <c r="AJ318" s="69"/>
      <c r="AK318" s="69"/>
      <c r="AL318" s="68"/>
      <c r="AM318" s="68"/>
      <c r="AN318" s="68"/>
      <c r="AO318" s="69"/>
      <c r="AP318" s="69"/>
      <c r="AQ318" s="69"/>
      <c r="AR318" s="68"/>
      <c r="AS318" s="68"/>
      <c r="AT318" s="68"/>
      <c r="AU318" s="69"/>
      <c r="AV318" s="69"/>
      <c r="AW318" s="69"/>
      <c r="AX318" s="68"/>
      <c r="AY318" s="68"/>
      <c r="AZ318" s="68"/>
      <c r="BA318" s="69"/>
      <c r="BB318" s="69"/>
      <c r="BC318" s="69"/>
      <c r="BD318" s="68"/>
      <c r="BE318" s="68"/>
      <c r="BF318" s="68"/>
      <c r="BG318" s="69"/>
      <c r="BH318" s="69"/>
      <c r="BI318" s="69"/>
      <c r="BJ318" s="68"/>
      <c r="BK318" s="68"/>
      <c r="BL318" s="68"/>
      <c r="BM318" s="69"/>
      <c r="BN318" s="69"/>
      <c r="BO318" s="69"/>
      <c r="BQ318" s="59">
        <v>318.10000000000002</v>
      </c>
      <c r="BR318" s="80" t="e">
        <f>IF($CA$2="ja",IF(#REF!="Visueel",#REF!,"data"),#REF!)</f>
        <v>#REF!</v>
      </c>
      <c r="BS318" s="59" t="e">
        <f>#REF!</f>
        <v>#REF!</v>
      </c>
      <c r="BT318" s="56">
        <f t="shared" si="427"/>
        <v>159.19999999999999</v>
      </c>
      <c r="BU318" s="57" t="e">
        <f t="shared" si="428"/>
        <v>#REF!</v>
      </c>
      <c r="BV318" s="56">
        <f>COUNTIF(BU318:BU998,BU318)</f>
        <v>681</v>
      </c>
      <c r="BW318" s="57" t="e">
        <f t="shared" si="429"/>
        <v>#REF!</v>
      </c>
      <c r="BX318" s="57" t="e">
        <f t="shared" si="430"/>
        <v>#REF!</v>
      </c>
    </row>
    <row r="319" spans="1:76" x14ac:dyDescent="0.2">
      <c r="A319" s="66"/>
      <c r="B319" s="67"/>
      <c r="C319" s="67"/>
      <c r="D319" s="67"/>
      <c r="E319" s="67"/>
      <c r="F319" s="67"/>
      <c r="G319" s="67"/>
      <c r="H319" s="68"/>
      <c r="I319" s="68"/>
      <c r="J319" s="68"/>
      <c r="K319" s="69"/>
      <c r="L319" s="69"/>
      <c r="M319" s="69"/>
      <c r="N319" s="68"/>
      <c r="O319" s="68"/>
      <c r="P319" s="68"/>
      <c r="Q319" s="69"/>
      <c r="R319" s="69"/>
      <c r="S319" s="69"/>
      <c r="T319" s="68"/>
      <c r="U319" s="68"/>
      <c r="V319" s="68"/>
      <c r="W319" s="69"/>
      <c r="X319" s="69"/>
      <c r="Y319" s="69"/>
      <c r="Z319" s="68"/>
      <c r="AA319" s="68"/>
      <c r="AB319" s="68"/>
      <c r="AC319" s="69"/>
      <c r="AD319" s="69"/>
      <c r="AE319" s="69"/>
      <c r="AF319" s="68"/>
      <c r="AG319" s="68"/>
      <c r="AH319" s="68"/>
      <c r="AI319" s="69"/>
      <c r="AJ319" s="69"/>
      <c r="AK319" s="69"/>
      <c r="AL319" s="68"/>
      <c r="AM319" s="68"/>
      <c r="AN319" s="68"/>
      <c r="AO319" s="69"/>
      <c r="AP319" s="69"/>
      <c r="AQ319" s="69"/>
      <c r="AR319" s="68"/>
      <c r="AS319" s="68"/>
      <c r="AT319" s="68"/>
      <c r="AU319" s="69"/>
      <c r="AV319" s="69"/>
      <c r="AW319" s="69"/>
      <c r="AX319" s="68"/>
      <c r="AY319" s="68"/>
      <c r="AZ319" s="68"/>
      <c r="BA319" s="69"/>
      <c r="BB319" s="69"/>
      <c r="BC319" s="69"/>
      <c r="BD319" s="68"/>
      <c r="BE319" s="68"/>
      <c r="BF319" s="68"/>
      <c r="BG319" s="69"/>
      <c r="BH319" s="69"/>
      <c r="BI319" s="69"/>
      <c r="BJ319" s="68"/>
      <c r="BK319" s="68"/>
      <c r="BL319" s="68"/>
      <c r="BM319" s="69"/>
      <c r="BN319" s="69"/>
      <c r="BO319" s="69"/>
      <c r="BQ319" s="59">
        <v>319.10000000000002</v>
      </c>
      <c r="BR319" s="80" t="e">
        <f>IF($CA$2="ja",IF(#REF!="Visueel",#REF!,"data"),#REF!)</f>
        <v>#REF!</v>
      </c>
      <c r="BS319" s="59" t="e">
        <f>#REF!</f>
        <v>#REF!</v>
      </c>
      <c r="BT319" s="56">
        <f t="shared" si="427"/>
        <v>160.1</v>
      </c>
      <c r="BU319" s="57" t="e">
        <f t="shared" si="428"/>
        <v>#REF!</v>
      </c>
      <c r="BV319" s="56">
        <f>COUNTIF(BU319:BU998,BU319)</f>
        <v>680</v>
      </c>
      <c r="BW319" s="57" t="e">
        <f t="shared" si="429"/>
        <v>#REF!</v>
      </c>
      <c r="BX319" s="57" t="e">
        <f t="shared" si="430"/>
        <v>#REF!</v>
      </c>
    </row>
    <row r="320" spans="1:76" x14ac:dyDescent="0.2">
      <c r="A320" s="66"/>
      <c r="B320" s="67"/>
      <c r="C320" s="67"/>
      <c r="D320" s="67"/>
      <c r="E320" s="67"/>
      <c r="F320" s="67"/>
      <c r="G320" s="67"/>
      <c r="H320" s="68"/>
      <c r="I320" s="68"/>
      <c r="J320" s="68"/>
      <c r="K320" s="69"/>
      <c r="L320" s="69"/>
      <c r="M320" s="69"/>
      <c r="N320" s="68"/>
      <c r="O320" s="68"/>
      <c r="P320" s="68"/>
      <c r="Q320" s="69"/>
      <c r="R320" s="69"/>
      <c r="S320" s="69"/>
      <c r="T320" s="68"/>
      <c r="U320" s="68"/>
      <c r="V320" s="68"/>
      <c r="W320" s="69"/>
      <c r="X320" s="69"/>
      <c r="Y320" s="69"/>
      <c r="Z320" s="68"/>
      <c r="AA320" s="68"/>
      <c r="AB320" s="68"/>
      <c r="AC320" s="69"/>
      <c r="AD320" s="69"/>
      <c r="AE320" s="69"/>
      <c r="AF320" s="68"/>
      <c r="AG320" s="68"/>
      <c r="AH320" s="68"/>
      <c r="AI320" s="69"/>
      <c r="AJ320" s="69"/>
      <c r="AK320" s="69"/>
      <c r="AL320" s="68"/>
      <c r="AM320" s="68"/>
      <c r="AN320" s="68"/>
      <c r="AO320" s="69"/>
      <c r="AP320" s="69"/>
      <c r="AQ320" s="69"/>
      <c r="AR320" s="68"/>
      <c r="AS320" s="68"/>
      <c r="AT320" s="68"/>
      <c r="AU320" s="69"/>
      <c r="AV320" s="69"/>
      <c r="AW320" s="69"/>
      <c r="AX320" s="68"/>
      <c r="AY320" s="68"/>
      <c r="AZ320" s="68"/>
      <c r="BA320" s="69"/>
      <c r="BB320" s="69"/>
      <c r="BC320" s="69"/>
      <c r="BD320" s="68"/>
      <c r="BE320" s="68"/>
      <c r="BF320" s="68"/>
      <c r="BG320" s="69"/>
      <c r="BH320" s="69"/>
      <c r="BI320" s="69"/>
      <c r="BJ320" s="68"/>
      <c r="BK320" s="68"/>
      <c r="BL320" s="68"/>
      <c r="BM320" s="69"/>
      <c r="BN320" s="69"/>
      <c r="BO320" s="69"/>
      <c r="BQ320" s="59">
        <v>320.10000000000002</v>
      </c>
      <c r="BR320" s="80" t="e">
        <f>IF($CA$2="ja",IF(#REF!="Visueel",#REF!,"data"),#REF!)</f>
        <v>#REF!</v>
      </c>
      <c r="BS320" s="59" t="e">
        <f>#REF!</f>
        <v>#REF!</v>
      </c>
      <c r="BT320" s="56">
        <f t="shared" si="427"/>
        <v>160.19999999999999</v>
      </c>
      <c r="BU320" s="57" t="e">
        <f t="shared" si="428"/>
        <v>#REF!</v>
      </c>
      <c r="BV320" s="56">
        <f>COUNTIF(BU320:BU998,BU320)</f>
        <v>679</v>
      </c>
      <c r="BW320" s="57" t="e">
        <f t="shared" si="429"/>
        <v>#REF!</v>
      </c>
      <c r="BX320" s="57" t="e">
        <f t="shared" si="430"/>
        <v>#REF!</v>
      </c>
    </row>
    <row r="321" spans="1:76" x14ac:dyDescent="0.2">
      <c r="A321" s="66"/>
      <c r="B321" s="67"/>
      <c r="C321" s="67"/>
      <c r="D321" s="67"/>
      <c r="E321" s="67"/>
      <c r="F321" s="67"/>
      <c r="G321" s="67"/>
      <c r="H321" s="68"/>
      <c r="I321" s="68"/>
      <c r="J321" s="68"/>
      <c r="K321" s="69"/>
      <c r="L321" s="69"/>
      <c r="M321" s="69"/>
      <c r="N321" s="68"/>
      <c r="O321" s="68"/>
      <c r="P321" s="68"/>
      <c r="Q321" s="69"/>
      <c r="R321" s="69"/>
      <c r="S321" s="69"/>
      <c r="T321" s="68"/>
      <c r="U321" s="68"/>
      <c r="V321" s="68"/>
      <c r="W321" s="69"/>
      <c r="X321" s="69"/>
      <c r="Y321" s="69"/>
      <c r="Z321" s="68"/>
      <c r="AA321" s="68"/>
      <c r="AB321" s="68"/>
      <c r="AC321" s="69"/>
      <c r="AD321" s="69"/>
      <c r="AE321" s="69"/>
      <c r="AF321" s="68"/>
      <c r="AG321" s="68"/>
      <c r="AH321" s="68"/>
      <c r="AI321" s="69"/>
      <c r="AJ321" s="69"/>
      <c r="AK321" s="69"/>
      <c r="AL321" s="68"/>
      <c r="AM321" s="68"/>
      <c r="AN321" s="68"/>
      <c r="AO321" s="69"/>
      <c r="AP321" s="69"/>
      <c r="AQ321" s="69"/>
      <c r="AR321" s="68"/>
      <c r="AS321" s="68"/>
      <c r="AT321" s="68"/>
      <c r="AU321" s="69"/>
      <c r="AV321" s="69"/>
      <c r="AW321" s="69"/>
      <c r="AX321" s="68"/>
      <c r="AY321" s="68"/>
      <c r="AZ321" s="68"/>
      <c r="BA321" s="69"/>
      <c r="BB321" s="69"/>
      <c r="BC321" s="69"/>
      <c r="BD321" s="68"/>
      <c r="BE321" s="68"/>
      <c r="BF321" s="68"/>
      <c r="BG321" s="69"/>
      <c r="BH321" s="69"/>
      <c r="BI321" s="69"/>
      <c r="BJ321" s="68"/>
      <c r="BK321" s="68"/>
      <c r="BL321" s="68"/>
      <c r="BM321" s="69"/>
      <c r="BN321" s="69"/>
      <c r="BO321" s="69"/>
      <c r="BQ321" s="59">
        <v>321.10000000000002</v>
      </c>
      <c r="BR321" s="80" t="e">
        <f>IF($CA$2="ja",IF(#REF!="Visueel",#REF!,"data"),#REF!)</f>
        <v>#REF!</v>
      </c>
      <c r="BS321" s="59" t="e">
        <f>#REF!</f>
        <v>#REF!</v>
      </c>
      <c r="BT321" s="56">
        <f t="shared" si="427"/>
        <v>161.1</v>
      </c>
      <c r="BU321" s="57" t="e">
        <f t="shared" si="428"/>
        <v>#REF!</v>
      </c>
      <c r="BV321" s="56">
        <f>COUNTIF(BU321:BU998,BU321)</f>
        <v>678</v>
      </c>
      <c r="BW321" s="57" t="e">
        <f t="shared" si="429"/>
        <v>#REF!</v>
      </c>
      <c r="BX321" s="57" t="e">
        <f t="shared" si="430"/>
        <v>#REF!</v>
      </c>
    </row>
    <row r="322" spans="1:76" x14ac:dyDescent="0.2">
      <c r="A322" s="66"/>
      <c r="B322" s="67"/>
      <c r="C322" s="67"/>
      <c r="D322" s="67"/>
      <c r="E322" s="67"/>
      <c r="F322" s="67"/>
      <c r="G322" s="67"/>
      <c r="H322" s="68"/>
      <c r="I322" s="68"/>
      <c r="J322" s="68"/>
      <c r="K322" s="69"/>
      <c r="L322" s="69"/>
      <c r="M322" s="69"/>
      <c r="N322" s="68"/>
      <c r="O322" s="68"/>
      <c r="P322" s="68"/>
      <c r="Q322" s="69"/>
      <c r="R322" s="69"/>
      <c r="S322" s="69"/>
      <c r="T322" s="68"/>
      <c r="U322" s="68"/>
      <c r="V322" s="68"/>
      <c r="W322" s="69"/>
      <c r="X322" s="69"/>
      <c r="Y322" s="69"/>
      <c r="Z322" s="68"/>
      <c r="AA322" s="68"/>
      <c r="AB322" s="68"/>
      <c r="AC322" s="69"/>
      <c r="AD322" s="69"/>
      <c r="AE322" s="69"/>
      <c r="AF322" s="68"/>
      <c r="AG322" s="68"/>
      <c r="AH322" s="68"/>
      <c r="AI322" s="69"/>
      <c r="AJ322" s="69"/>
      <c r="AK322" s="69"/>
      <c r="AL322" s="68"/>
      <c r="AM322" s="68"/>
      <c r="AN322" s="68"/>
      <c r="AO322" s="69"/>
      <c r="AP322" s="69"/>
      <c r="AQ322" s="69"/>
      <c r="AR322" s="68"/>
      <c r="AS322" s="68"/>
      <c r="AT322" s="68"/>
      <c r="AU322" s="69"/>
      <c r="AV322" s="69"/>
      <c r="AW322" s="69"/>
      <c r="AX322" s="68"/>
      <c r="AY322" s="68"/>
      <c r="AZ322" s="68"/>
      <c r="BA322" s="69"/>
      <c r="BB322" s="69"/>
      <c r="BC322" s="69"/>
      <c r="BD322" s="68"/>
      <c r="BE322" s="68"/>
      <c r="BF322" s="68"/>
      <c r="BG322" s="69"/>
      <c r="BH322" s="69"/>
      <c r="BI322" s="69"/>
      <c r="BJ322" s="68"/>
      <c r="BK322" s="68"/>
      <c r="BL322" s="68"/>
      <c r="BM322" s="69"/>
      <c r="BN322" s="69"/>
      <c r="BO322" s="69"/>
      <c r="BQ322" s="59">
        <v>322.10000000000002</v>
      </c>
      <c r="BR322" s="80" t="e">
        <f>IF($CA$2="ja",IF(#REF!="Visueel",#REF!,"data"),#REF!)</f>
        <v>#REF!</v>
      </c>
      <c r="BS322" s="59" t="e">
        <f>#REF!</f>
        <v>#REF!</v>
      </c>
      <c r="BT322" s="56">
        <f t="shared" si="427"/>
        <v>161.19999999999999</v>
      </c>
      <c r="BU322" s="57" t="e">
        <f t="shared" si="428"/>
        <v>#REF!</v>
      </c>
      <c r="BV322" s="56">
        <f>COUNTIF(BU322:BU998,BU322)</f>
        <v>677</v>
      </c>
      <c r="BW322" s="57" t="e">
        <f t="shared" si="429"/>
        <v>#REF!</v>
      </c>
      <c r="BX322" s="57" t="e">
        <f t="shared" si="430"/>
        <v>#REF!</v>
      </c>
    </row>
    <row r="323" spans="1:76" x14ac:dyDescent="0.2">
      <c r="A323" s="66"/>
      <c r="B323" s="67"/>
      <c r="C323" s="67"/>
      <c r="D323" s="67"/>
      <c r="E323" s="67"/>
      <c r="F323" s="67"/>
      <c r="G323" s="67"/>
      <c r="H323" s="68"/>
      <c r="I323" s="68"/>
      <c r="J323" s="68"/>
      <c r="K323" s="69"/>
      <c r="L323" s="69"/>
      <c r="M323" s="69"/>
      <c r="N323" s="68"/>
      <c r="O323" s="68"/>
      <c r="P323" s="68"/>
      <c r="Q323" s="69"/>
      <c r="R323" s="69"/>
      <c r="S323" s="69"/>
      <c r="T323" s="68"/>
      <c r="U323" s="68"/>
      <c r="V323" s="68"/>
      <c r="W323" s="69"/>
      <c r="X323" s="69"/>
      <c r="Y323" s="69"/>
      <c r="Z323" s="68"/>
      <c r="AA323" s="68"/>
      <c r="AB323" s="68"/>
      <c r="AC323" s="69"/>
      <c r="AD323" s="69"/>
      <c r="AE323" s="69"/>
      <c r="AF323" s="68"/>
      <c r="AG323" s="68"/>
      <c r="AH323" s="68"/>
      <c r="AI323" s="69"/>
      <c r="AJ323" s="69"/>
      <c r="AK323" s="69"/>
      <c r="AL323" s="68"/>
      <c r="AM323" s="68"/>
      <c r="AN323" s="68"/>
      <c r="AO323" s="69"/>
      <c r="AP323" s="69"/>
      <c r="AQ323" s="69"/>
      <c r="AR323" s="68"/>
      <c r="AS323" s="68"/>
      <c r="AT323" s="68"/>
      <c r="AU323" s="69"/>
      <c r="AV323" s="69"/>
      <c r="AW323" s="69"/>
      <c r="AX323" s="68"/>
      <c r="AY323" s="68"/>
      <c r="AZ323" s="68"/>
      <c r="BA323" s="69"/>
      <c r="BB323" s="69"/>
      <c r="BC323" s="69"/>
      <c r="BD323" s="68"/>
      <c r="BE323" s="68"/>
      <c r="BF323" s="68"/>
      <c r="BG323" s="69"/>
      <c r="BH323" s="69"/>
      <c r="BI323" s="69"/>
      <c r="BJ323" s="68"/>
      <c r="BK323" s="68"/>
      <c r="BL323" s="68"/>
      <c r="BM323" s="69"/>
      <c r="BN323" s="69"/>
      <c r="BO323" s="69"/>
      <c r="BQ323" s="59">
        <v>323.10000000000002</v>
      </c>
      <c r="BR323" s="80" t="e">
        <f>IF($CA$2="ja",IF(#REF!="Visueel",#REF!,"data"),#REF!)</f>
        <v>#REF!</v>
      </c>
      <c r="BS323" s="59" t="e">
        <f>#REF!</f>
        <v>#REF!</v>
      </c>
      <c r="BT323" s="56">
        <f t="shared" si="427"/>
        <v>162.1</v>
      </c>
      <c r="BU323" s="57" t="e">
        <f t="shared" si="428"/>
        <v>#REF!</v>
      </c>
      <c r="BV323" s="56">
        <f>COUNTIF(BU323:BU998,BU323)</f>
        <v>676</v>
      </c>
      <c r="BW323" s="57" t="e">
        <f t="shared" si="429"/>
        <v>#REF!</v>
      </c>
      <c r="BX323" s="57" t="e">
        <f t="shared" si="430"/>
        <v>#REF!</v>
      </c>
    </row>
    <row r="324" spans="1:76" x14ac:dyDescent="0.2">
      <c r="A324" s="66"/>
      <c r="B324" s="67"/>
      <c r="C324" s="67"/>
      <c r="D324" s="67"/>
      <c r="E324" s="67"/>
      <c r="F324" s="67"/>
      <c r="G324" s="67"/>
      <c r="H324" s="68"/>
      <c r="I324" s="68"/>
      <c r="J324" s="68"/>
      <c r="K324" s="69"/>
      <c r="L324" s="69"/>
      <c r="M324" s="69"/>
      <c r="N324" s="68"/>
      <c r="O324" s="68"/>
      <c r="P324" s="68"/>
      <c r="Q324" s="69"/>
      <c r="R324" s="69"/>
      <c r="S324" s="69"/>
      <c r="T324" s="68"/>
      <c r="U324" s="68"/>
      <c r="V324" s="68"/>
      <c r="W324" s="69"/>
      <c r="X324" s="69"/>
      <c r="Y324" s="69"/>
      <c r="Z324" s="68"/>
      <c r="AA324" s="68"/>
      <c r="AB324" s="68"/>
      <c r="AC324" s="69"/>
      <c r="AD324" s="69"/>
      <c r="AE324" s="69"/>
      <c r="AF324" s="68"/>
      <c r="AG324" s="68"/>
      <c r="AH324" s="68"/>
      <c r="AI324" s="69"/>
      <c r="AJ324" s="69"/>
      <c r="AK324" s="69"/>
      <c r="AL324" s="68"/>
      <c r="AM324" s="68"/>
      <c r="AN324" s="68"/>
      <c r="AO324" s="69"/>
      <c r="AP324" s="69"/>
      <c r="AQ324" s="69"/>
      <c r="AR324" s="68"/>
      <c r="AS324" s="68"/>
      <c r="AT324" s="68"/>
      <c r="AU324" s="69"/>
      <c r="AV324" s="69"/>
      <c r="AW324" s="69"/>
      <c r="AX324" s="68"/>
      <c r="AY324" s="68"/>
      <c r="AZ324" s="68"/>
      <c r="BA324" s="69"/>
      <c r="BB324" s="69"/>
      <c r="BC324" s="69"/>
      <c r="BD324" s="68"/>
      <c r="BE324" s="68"/>
      <c r="BF324" s="68"/>
      <c r="BG324" s="69"/>
      <c r="BH324" s="69"/>
      <c r="BI324" s="69"/>
      <c r="BJ324" s="68"/>
      <c r="BK324" s="68"/>
      <c r="BL324" s="68"/>
      <c r="BM324" s="69"/>
      <c r="BN324" s="69"/>
      <c r="BO324" s="69"/>
      <c r="BQ324" s="59">
        <v>324.10000000000002</v>
      </c>
      <c r="BR324" s="80" t="e">
        <f>IF($CA$2="ja",IF(#REF!="Visueel",#REF!,"data"),#REF!)</f>
        <v>#REF!</v>
      </c>
      <c r="BS324" s="59" t="e">
        <f>#REF!</f>
        <v>#REF!</v>
      </c>
      <c r="BT324" s="56">
        <f t="shared" si="427"/>
        <v>162.19999999999999</v>
      </c>
      <c r="BU324" s="57" t="e">
        <f t="shared" si="428"/>
        <v>#REF!</v>
      </c>
      <c r="BV324" s="56">
        <f>COUNTIF(BU324:BU998,BU324)</f>
        <v>675</v>
      </c>
      <c r="BW324" s="57" t="e">
        <f t="shared" si="429"/>
        <v>#REF!</v>
      </c>
      <c r="BX324" s="57" t="e">
        <f t="shared" si="430"/>
        <v>#REF!</v>
      </c>
    </row>
    <row r="325" spans="1:76" x14ac:dyDescent="0.2">
      <c r="A325" s="66"/>
      <c r="B325" s="67"/>
      <c r="C325" s="67"/>
      <c r="D325" s="67"/>
      <c r="E325" s="67"/>
      <c r="F325" s="67"/>
      <c r="G325" s="67"/>
      <c r="H325" s="68"/>
      <c r="I325" s="68"/>
      <c r="J325" s="68"/>
      <c r="K325" s="69"/>
      <c r="L325" s="69"/>
      <c r="M325" s="69"/>
      <c r="N325" s="68"/>
      <c r="O325" s="68"/>
      <c r="P325" s="68"/>
      <c r="Q325" s="69"/>
      <c r="R325" s="69"/>
      <c r="S325" s="69"/>
      <c r="T325" s="68"/>
      <c r="U325" s="68"/>
      <c r="V325" s="68"/>
      <c r="W325" s="69"/>
      <c r="X325" s="69"/>
      <c r="Y325" s="69"/>
      <c r="Z325" s="68"/>
      <c r="AA325" s="68"/>
      <c r="AB325" s="68"/>
      <c r="AC325" s="69"/>
      <c r="AD325" s="69"/>
      <c r="AE325" s="69"/>
      <c r="AF325" s="68"/>
      <c r="AG325" s="68"/>
      <c r="AH325" s="68"/>
      <c r="AI325" s="69"/>
      <c r="AJ325" s="69"/>
      <c r="AK325" s="69"/>
      <c r="AL325" s="68"/>
      <c r="AM325" s="68"/>
      <c r="AN325" s="68"/>
      <c r="AO325" s="69"/>
      <c r="AP325" s="69"/>
      <c r="AQ325" s="69"/>
      <c r="AR325" s="68"/>
      <c r="AS325" s="68"/>
      <c r="AT325" s="68"/>
      <c r="AU325" s="69"/>
      <c r="AV325" s="69"/>
      <c r="AW325" s="69"/>
      <c r="AX325" s="68"/>
      <c r="AY325" s="68"/>
      <c r="AZ325" s="68"/>
      <c r="BA325" s="69"/>
      <c r="BB325" s="69"/>
      <c r="BC325" s="69"/>
      <c r="BD325" s="68"/>
      <c r="BE325" s="68"/>
      <c r="BF325" s="68"/>
      <c r="BG325" s="69"/>
      <c r="BH325" s="69"/>
      <c r="BI325" s="69"/>
      <c r="BJ325" s="68"/>
      <c r="BK325" s="68"/>
      <c r="BL325" s="68"/>
      <c r="BM325" s="69"/>
      <c r="BN325" s="69"/>
      <c r="BO325" s="69"/>
      <c r="BQ325" s="59">
        <v>325.10000000000002</v>
      </c>
      <c r="BR325" s="80" t="e">
        <f>IF($CA$2="ja",IF(#REF!="Visueel",#REF!,"data"),#REF!)</f>
        <v>#REF!</v>
      </c>
      <c r="BS325" s="59" t="e">
        <f>#REF!</f>
        <v>#REF!</v>
      </c>
      <c r="BT325" s="56">
        <f t="shared" ref="BT325:BT388" si="431">BT323+1</f>
        <v>163.1</v>
      </c>
      <c r="BU325" s="57" t="e">
        <f t="shared" si="428"/>
        <v>#REF!</v>
      </c>
      <c r="BV325" s="56">
        <f>COUNTIF(BU325:BU998,BU325)</f>
        <v>674</v>
      </c>
      <c r="BW325" s="57" t="e">
        <f t="shared" si="429"/>
        <v>#REF!</v>
      </c>
      <c r="BX325" s="57" t="e">
        <f t="shared" si="430"/>
        <v>#REF!</v>
      </c>
    </row>
    <row r="326" spans="1:76" x14ac:dyDescent="0.2">
      <c r="A326" s="66"/>
      <c r="B326" s="67"/>
      <c r="C326" s="67"/>
      <c r="D326" s="67"/>
      <c r="E326" s="67"/>
      <c r="F326" s="67"/>
      <c r="G326" s="67"/>
      <c r="H326" s="68"/>
      <c r="I326" s="68"/>
      <c r="J326" s="68"/>
      <c r="K326" s="69"/>
      <c r="L326" s="69"/>
      <c r="M326" s="69"/>
      <c r="N326" s="68"/>
      <c r="O326" s="68"/>
      <c r="P326" s="68"/>
      <c r="Q326" s="69"/>
      <c r="R326" s="69"/>
      <c r="S326" s="69"/>
      <c r="T326" s="68"/>
      <c r="U326" s="68"/>
      <c r="V326" s="68"/>
      <c r="W326" s="69"/>
      <c r="X326" s="69"/>
      <c r="Y326" s="69"/>
      <c r="Z326" s="68"/>
      <c r="AA326" s="68"/>
      <c r="AB326" s="68"/>
      <c r="AC326" s="69"/>
      <c r="AD326" s="69"/>
      <c r="AE326" s="69"/>
      <c r="AF326" s="68"/>
      <c r="AG326" s="68"/>
      <c r="AH326" s="68"/>
      <c r="AI326" s="69"/>
      <c r="AJ326" s="69"/>
      <c r="AK326" s="69"/>
      <c r="AL326" s="68"/>
      <c r="AM326" s="68"/>
      <c r="AN326" s="68"/>
      <c r="AO326" s="69"/>
      <c r="AP326" s="69"/>
      <c r="AQ326" s="69"/>
      <c r="AR326" s="68"/>
      <c r="AS326" s="68"/>
      <c r="AT326" s="68"/>
      <c r="AU326" s="69"/>
      <c r="AV326" s="69"/>
      <c r="AW326" s="69"/>
      <c r="AX326" s="68"/>
      <c r="AY326" s="68"/>
      <c r="AZ326" s="68"/>
      <c r="BA326" s="69"/>
      <c r="BB326" s="69"/>
      <c r="BC326" s="69"/>
      <c r="BD326" s="68"/>
      <c r="BE326" s="68"/>
      <c r="BF326" s="68"/>
      <c r="BG326" s="69"/>
      <c r="BH326" s="69"/>
      <c r="BI326" s="69"/>
      <c r="BJ326" s="68"/>
      <c r="BK326" s="68"/>
      <c r="BL326" s="68"/>
      <c r="BM326" s="69"/>
      <c r="BN326" s="69"/>
      <c r="BO326" s="69"/>
      <c r="BQ326" s="59">
        <v>326.10000000000002</v>
      </c>
      <c r="BR326" s="80" t="e">
        <f>IF($CA$2="ja",IF(#REF!="Visueel",#REF!,"data"),#REF!)</f>
        <v>#REF!</v>
      </c>
      <c r="BS326" s="59" t="e">
        <f>#REF!</f>
        <v>#REF!</v>
      </c>
      <c r="BT326" s="56">
        <f t="shared" si="431"/>
        <v>163.19999999999999</v>
      </c>
      <c r="BU326" s="57" t="e">
        <f t="shared" si="428"/>
        <v>#REF!</v>
      </c>
      <c r="BV326" s="56">
        <f>COUNTIF(BU326:BU998,BU326)</f>
        <v>673</v>
      </c>
      <c r="BW326" s="57" t="e">
        <f t="shared" si="429"/>
        <v>#REF!</v>
      </c>
      <c r="BX326" s="57" t="e">
        <f t="shared" si="430"/>
        <v>#REF!</v>
      </c>
    </row>
    <row r="327" spans="1:76" x14ac:dyDescent="0.2">
      <c r="A327" s="66"/>
      <c r="B327" s="67"/>
      <c r="C327" s="67"/>
      <c r="D327" s="67"/>
      <c r="E327" s="67"/>
      <c r="F327" s="67"/>
      <c r="G327" s="67"/>
      <c r="H327" s="68"/>
      <c r="I327" s="68"/>
      <c r="J327" s="68"/>
      <c r="K327" s="69"/>
      <c r="L327" s="69"/>
      <c r="M327" s="69"/>
      <c r="N327" s="68"/>
      <c r="O327" s="68"/>
      <c r="P327" s="68"/>
      <c r="Q327" s="69"/>
      <c r="R327" s="69"/>
      <c r="S327" s="69"/>
      <c r="T327" s="68"/>
      <c r="U327" s="68"/>
      <c r="V327" s="68"/>
      <c r="W327" s="69"/>
      <c r="X327" s="69"/>
      <c r="Y327" s="69"/>
      <c r="Z327" s="68"/>
      <c r="AA327" s="68"/>
      <c r="AB327" s="68"/>
      <c r="AC327" s="69"/>
      <c r="AD327" s="69"/>
      <c r="AE327" s="69"/>
      <c r="AF327" s="68"/>
      <c r="AG327" s="68"/>
      <c r="AH327" s="68"/>
      <c r="AI327" s="69"/>
      <c r="AJ327" s="69"/>
      <c r="AK327" s="69"/>
      <c r="AL327" s="68"/>
      <c r="AM327" s="68"/>
      <c r="AN327" s="68"/>
      <c r="AO327" s="69"/>
      <c r="AP327" s="69"/>
      <c r="AQ327" s="69"/>
      <c r="AR327" s="68"/>
      <c r="AS327" s="68"/>
      <c r="AT327" s="68"/>
      <c r="AU327" s="69"/>
      <c r="AV327" s="69"/>
      <c r="AW327" s="69"/>
      <c r="AX327" s="68"/>
      <c r="AY327" s="68"/>
      <c r="AZ327" s="68"/>
      <c r="BA327" s="69"/>
      <c r="BB327" s="69"/>
      <c r="BC327" s="69"/>
      <c r="BD327" s="68"/>
      <c r="BE327" s="68"/>
      <c r="BF327" s="68"/>
      <c r="BG327" s="69"/>
      <c r="BH327" s="69"/>
      <c r="BI327" s="69"/>
      <c r="BJ327" s="68"/>
      <c r="BK327" s="68"/>
      <c r="BL327" s="68"/>
      <c r="BM327" s="69"/>
      <c r="BN327" s="69"/>
      <c r="BO327" s="69"/>
      <c r="BQ327" s="59">
        <v>327.10000000000002</v>
      </c>
      <c r="BR327" s="80" t="e">
        <f>IF($CA$2="ja",IF(#REF!="Visueel",#REF!,"data"),#REF!)</f>
        <v>#REF!</v>
      </c>
      <c r="BS327" s="59" t="e">
        <f>#REF!</f>
        <v>#REF!</v>
      </c>
      <c r="BT327" s="56">
        <f t="shared" si="431"/>
        <v>164.1</v>
      </c>
      <c r="BU327" s="57" t="e">
        <f t="shared" si="428"/>
        <v>#REF!</v>
      </c>
      <c r="BV327" s="56">
        <f>COUNTIF(BU327:BU998,BU327)</f>
        <v>672</v>
      </c>
      <c r="BW327" s="57" t="e">
        <f t="shared" si="429"/>
        <v>#REF!</v>
      </c>
      <c r="BX327" s="57" t="e">
        <f t="shared" si="430"/>
        <v>#REF!</v>
      </c>
    </row>
    <row r="328" spans="1:76" x14ac:dyDescent="0.2">
      <c r="A328" s="66"/>
      <c r="B328" s="67"/>
      <c r="C328" s="67"/>
      <c r="D328" s="67"/>
      <c r="E328" s="67"/>
      <c r="F328" s="67"/>
      <c r="G328" s="67"/>
      <c r="H328" s="68"/>
      <c r="I328" s="68"/>
      <c r="J328" s="68"/>
      <c r="K328" s="69"/>
      <c r="L328" s="69"/>
      <c r="M328" s="69"/>
      <c r="N328" s="68"/>
      <c r="O328" s="68"/>
      <c r="P328" s="68"/>
      <c r="Q328" s="69"/>
      <c r="R328" s="69"/>
      <c r="S328" s="69"/>
      <c r="T328" s="68"/>
      <c r="U328" s="68"/>
      <c r="V328" s="68"/>
      <c r="W328" s="69"/>
      <c r="X328" s="69"/>
      <c r="Y328" s="69"/>
      <c r="Z328" s="68"/>
      <c r="AA328" s="68"/>
      <c r="AB328" s="68"/>
      <c r="AC328" s="69"/>
      <c r="AD328" s="69"/>
      <c r="AE328" s="69"/>
      <c r="AF328" s="68"/>
      <c r="AG328" s="68"/>
      <c r="AH328" s="68"/>
      <c r="AI328" s="69"/>
      <c r="AJ328" s="69"/>
      <c r="AK328" s="69"/>
      <c r="AL328" s="68"/>
      <c r="AM328" s="68"/>
      <c r="AN328" s="68"/>
      <c r="AO328" s="69"/>
      <c r="AP328" s="69"/>
      <c r="AQ328" s="69"/>
      <c r="AR328" s="68"/>
      <c r="AS328" s="68"/>
      <c r="AT328" s="68"/>
      <c r="AU328" s="69"/>
      <c r="AV328" s="69"/>
      <c r="AW328" s="69"/>
      <c r="AX328" s="68"/>
      <c r="AY328" s="68"/>
      <c r="AZ328" s="68"/>
      <c r="BA328" s="69"/>
      <c r="BB328" s="69"/>
      <c r="BC328" s="69"/>
      <c r="BD328" s="68"/>
      <c r="BE328" s="68"/>
      <c r="BF328" s="68"/>
      <c r="BG328" s="69"/>
      <c r="BH328" s="69"/>
      <c r="BI328" s="69"/>
      <c r="BJ328" s="68"/>
      <c r="BK328" s="68"/>
      <c r="BL328" s="68"/>
      <c r="BM328" s="69"/>
      <c r="BN328" s="69"/>
      <c r="BO328" s="69"/>
      <c r="BQ328" s="59">
        <v>328.1</v>
      </c>
      <c r="BR328" s="80" t="e">
        <f>IF($CA$2="ja",IF(#REF!="Visueel",#REF!,"data"),#REF!)</f>
        <v>#REF!</v>
      </c>
      <c r="BS328" s="59" t="e">
        <f>#REF!</f>
        <v>#REF!</v>
      </c>
      <c r="BT328" s="56">
        <f t="shared" si="431"/>
        <v>164.2</v>
      </c>
      <c r="BU328" s="57" t="e">
        <f t="shared" si="428"/>
        <v>#REF!</v>
      </c>
      <c r="BV328" s="56">
        <f>COUNTIF(BU328:BU998,BU328)</f>
        <v>671</v>
      </c>
      <c r="BW328" s="57" t="e">
        <f t="shared" si="429"/>
        <v>#REF!</v>
      </c>
      <c r="BX328" s="57" t="e">
        <f t="shared" si="430"/>
        <v>#REF!</v>
      </c>
    </row>
    <row r="329" spans="1:76" x14ac:dyDescent="0.2">
      <c r="A329" s="66"/>
      <c r="B329" s="67"/>
      <c r="C329" s="67"/>
      <c r="D329" s="67"/>
      <c r="E329" s="67"/>
      <c r="F329" s="67"/>
      <c r="G329" s="67"/>
      <c r="H329" s="68"/>
      <c r="I329" s="68"/>
      <c r="J329" s="68"/>
      <c r="K329" s="69"/>
      <c r="L329" s="69"/>
      <c r="M329" s="69"/>
      <c r="N329" s="68"/>
      <c r="O329" s="68"/>
      <c r="P329" s="68"/>
      <c r="Q329" s="69"/>
      <c r="R329" s="69"/>
      <c r="S329" s="69"/>
      <c r="T329" s="68"/>
      <c r="U329" s="68"/>
      <c r="V329" s="68"/>
      <c r="W329" s="69"/>
      <c r="X329" s="69"/>
      <c r="Y329" s="69"/>
      <c r="Z329" s="68"/>
      <c r="AA329" s="68"/>
      <c r="AB329" s="68"/>
      <c r="AC329" s="69"/>
      <c r="AD329" s="69"/>
      <c r="AE329" s="69"/>
      <c r="AF329" s="68"/>
      <c r="AG329" s="68"/>
      <c r="AH329" s="68"/>
      <c r="AI329" s="69"/>
      <c r="AJ329" s="69"/>
      <c r="AK329" s="69"/>
      <c r="AL329" s="68"/>
      <c r="AM329" s="68"/>
      <c r="AN329" s="68"/>
      <c r="AO329" s="69"/>
      <c r="AP329" s="69"/>
      <c r="AQ329" s="69"/>
      <c r="AR329" s="68"/>
      <c r="AS329" s="68"/>
      <c r="AT329" s="68"/>
      <c r="AU329" s="69"/>
      <c r="AV329" s="69"/>
      <c r="AW329" s="69"/>
      <c r="AX329" s="68"/>
      <c r="AY329" s="68"/>
      <c r="AZ329" s="68"/>
      <c r="BA329" s="69"/>
      <c r="BB329" s="69"/>
      <c r="BC329" s="69"/>
      <c r="BD329" s="68"/>
      <c r="BE329" s="68"/>
      <c r="BF329" s="68"/>
      <c r="BG329" s="69"/>
      <c r="BH329" s="69"/>
      <c r="BI329" s="69"/>
      <c r="BJ329" s="68"/>
      <c r="BK329" s="68"/>
      <c r="BL329" s="68"/>
      <c r="BM329" s="69"/>
      <c r="BN329" s="69"/>
      <c r="BO329" s="69"/>
      <c r="BQ329" s="59">
        <v>329.1</v>
      </c>
      <c r="BR329" s="80" t="e">
        <f>IF($CA$2="ja",IF(#REF!="Visueel",#REF!,"data"),#REF!)</f>
        <v>#REF!</v>
      </c>
      <c r="BS329" s="59" t="e">
        <f>#REF!</f>
        <v>#REF!</v>
      </c>
      <c r="BT329" s="56">
        <f t="shared" si="431"/>
        <v>165.1</v>
      </c>
      <c r="BU329" s="57" t="e">
        <f t="shared" si="428"/>
        <v>#REF!</v>
      </c>
      <c r="BV329" s="56">
        <f>COUNTIF(BU329:BU998,BU329)</f>
        <v>670</v>
      </c>
      <c r="BW329" s="57" t="e">
        <f t="shared" si="429"/>
        <v>#REF!</v>
      </c>
      <c r="BX329" s="57" t="e">
        <f t="shared" si="430"/>
        <v>#REF!</v>
      </c>
    </row>
    <row r="330" spans="1:76" x14ac:dyDescent="0.2">
      <c r="A330" s="66"/>
      <c r="B330" s="67"/>
      <c r="C330" s="67"/>
      <c r="D330" s="67"/>
      <c r="E330" s="67"/>
      <c r="F330" s="67"/>
      <c r="G330" s="67"/>
      <c r="H330" s="68"/>
      <c r="I330" s="68"/>
      <c r="J330" s="68"/>
      <c r="K330" s="69"/>
      <c r="L330" s="69"/>
      <c r="M330" s="69"/>
      <c r="N330" s="68"/>
      <c r="O330" s="68"/>
      <c r="P330" s="68"/>
      <c r="Q330" s="69"/>
      <c r="R330" s="69"/>
      <c r="S330" s="69"/>
      <c r="T330" s="68"/>
      <c r="U330" s="68"/>
      <c r="V330" s="68"/>
      <c r="W330" s="69"/>
      <c r="X330" s="69"/>
      <c r="Y330" s="69"/>
      <c r="Z330" s="68"/>
      <c r="AA330" s="68"/>
      <c r="AB330" s="68"/>
      <c r="AC330" s="69"/>
      <c r="AD330" s="69"/>
      <c r="AE330" s="69"/>
      <c r="AF330" s="68"/>
      <c r="AG330" s="68"/>
      <c r="AH330" s="68"/>
      <c r="AI330" s="69"/>
      <c r="AJ330" s="69"/>
      <c r="AK330" s="69"/>
      <c r="AL330" s="68"/>
      <c r="AM330" s="68"/>
      <c r="AN330" s="68"/>
      <c r="AO330" s="69"/>
      <c r="AP330" s="69"/>
      <c r="AQ330" s="69"/>
      <c r="AR330" s="68"/>
      <c r="AS330" s="68"/>
      <c r="AT330" s="68"/>
      <c r="AU330" s="69"/>
      <c r="AV330" s="69"/>
      <c r="AW330" s="69"/>
      <c r="AX330" s="68"/>
      <c r="AY330" s="68"/>
      <c r="AZ330" s="68"/>
      <c r="BA330" s="69"/>
      <c r="BB330" s="69"/>
      <c r="BC330" s="69"/>
      <c r="BD330" s="68"/>
      <c r="BE330" s="68"/>
      <c r="BF330" s="68"/>
      <c r="BG330" s="69"/>
      <c r="BH330" s="69"/>
      <c r="BI330" s="69"/>
      <c r="BJ330" s="68"/>
      <c r="BK330" s="68"/>
      <c r="BL330" s="68"/>
      <c r="BM330" s="69"/>
      <c r="BN330" s="69"/>
      <c r="BO330" s="69"/>
      <c r="BQ330" s="59">
        <v>330.1</v>
      </c>
      <c r="BR330" s="80" t="e">
        <f>IF($CA$2="ja",IF(#REF!="Visueel",#REF!,"data"),#REF!)</f>
        <v>#REF!</v>
      </c>
      <c r="BS330" s="59" t="e">
        <f>#REF!</f>
        <v>#REF!</v>
      </c>
      <c r="BT330" s="56">
        <f t="shared" si="431"/>
        <v>165.2</v>
      </c>
      <c r="BU330" s="57" t="e">
        <f t="shared" si="428"/>
        <v>#REF!</v>
      </c>
      <c r="BV330" s="56">
        <f>COUNTIF(BU330:BU998,BU330)</f>
        <v>669</v>
      </c>
      <c r="BW330" s="57" t="e">
        <f t="shared" si="429"/>
        <v>#REF!</v>
      </c>
      <c r="BX330" s="57" t="e">
        <f t="shared" si="430"/>
        <v>#REF!</v>
      </c>
    </row>
    <row r="331" spans="1:76" x14ac:dyDescent="0.2">
      <c r="A331" s="66"/>
      <c r="B331" s="67"/>
      <c r="C331" s="67"/>
      <c r="D331" s="67"/>
      <c r="E331" s="67"/>
      <c r="F331" s="67"/>
      <c r="G331" s="67"/>
      <c r="H331" s="68"/>
      <c r="I331" s="68"/>
      <c r="J331" s="68"/>
      <c r="K331" s="69"/>
      <c r="L331" s="69"/>
      <c r="M331" s="69"/>
      <c r="N331" s="68"/>
      <c r="O331" s="68"/>
      <c r="P331" s="68"/>
      <c r="Q331" s="69"/>
      <c r="R331" s="69"/>
      <c r="S331" s="69"/>
      <c r="T331" s="68"/>
      <c r="U331" s="68"/>
      <c r="V331" s="68"/>
      <c r="W331" s="69"/>
      <c r="X331" s="69"/>
      <c r="Y331" s="69"/>
      <c r="Z331" s="68"/>
      <c r="AA331" s="68"/>
      <c r="AB331" s="68"/>
      <c r="AC331" s="69"/>
      <c r="AD331" s="69"/>
      <c r="AE331" s="69"/>
      <c r="AF331" s="68"/>
      <c r="AG331" s="68"/>
      <c r="AH331" s="68"/>
      <c r="AI331" s="69"/>
      <c r="AJ331" s="69"/>
      <c r="AK331" s="69"/>
      <c r="AL331" s="68"/>
      <c r="AM331" s="68"/>
      <c r="AN331" s="68"/>
      <c r="AO331" s="69"/>
      <c r="AP331" s="69"/>
      <c r="AQ331" s="69"/>
      <c r="AR331" s="68"/>
      <c r="AS331" s="68"/>
      <c r="AT331" s="68"/>
      <c r="AU331" s="69"/>
      <c r="AV331" s="69"/>
      <c r="AW331" s="69"/>
      <c r="AX331" s="68"/>
      <c r="AY331" s="68"/>
      <c r="AZ331" s="68"/>
      <c r="BA331" s="69"/>
      <c r="BB331" s="69"/>
      <c r="BC331" s="69"/>
      <c r="BD331" s="68"/>
      <c r="BE331" s="68"/>
      <c r="BF331" s="68"/>
      <c r="BG331" s="69"/>
      <c r="BH331" s="69"/>
      <c r="BI331" s="69"/>
      <c r="BJ331" s="68"/>
      <c r="BK331" s="68"/>
      <c r="BL331" s="68"/>
      <c r="BM331" s="69"/>
      <c r="BN331" s="69"/>
      <c r="BO331" s="69"/>
      <c r="BQ331" s="59">
        <v>331.1</v>
      </c>
      <c r="BR331" s="80" t="e">
        <f>IF($CA$2="ja",IF(#REF!="Visueel",#REF!,"data"),#REF!)</f>
        <v>#REF!</v>
      </c>
      <c r="BS331" s="59" t="e">
        <f>#REF!</f>
        <v>#REF!</v>
      </c>
      <c r="BT331" s="56">
        <f t="shared" si="431"/>
        <v>166.1</v>
      </c>
      <c r="BU331" s="57" t="e">
        <f t="shared" si="428"/>
        <v>#REF!</v>
      </c>
      <c r="BV331" s="56">
        <f>COUNTIF(BU331:BU998,BU331)</f>
        <v>668</v>
      </c>
      <c r="BW331" s="57" t="e">
        <f t="shared" si="429"/>
        <v>#REF!</v>
      </c>
      <c r="BX331" s="57" t="e">
        <f t="shared" si="430"/>
        <v>#REF!</v>
      </c>
    </row>
    <row r="332" spans="1:76" x14ac:dyDescent="0.2">
      <c r="A332" s="66"/>
      <c r="B332" s="67"/>
      <c r="C332" s="67"/>
      <c r="D332" s="67"/>
      <c r="E332" s="67"/>
      <c r="F332" s="67"/>
      <c r="G332" s="67"/>
      <c r="H332" s="68"/>
      <c r="I332" s="68"/>
      <c r="J332" s="68"/>
      <c r="K332" s="69"/>
      <c r="L332" s="69"/>
      <c r="M332" s="69"/>
      <c r="N332" s="68"/>
      <c r="O332" s="68"/>
      <c r="P332" s="68"/>
      <c r="Q332" s="69"/>
      <c r="R332" s="69"/>
      <c r="S332" s="69"/>
      <c r="T332" s="68"/>
      <c r="U332" s="68"/>
      <c r="V332" s="68"/>
      <c r="W332" s="69"/>
      <c r="X332" s="69"/>
      <c r="Y332" s="69"/>
      <c r="Z332" s="68"/>
      <c r="AA332" s="68"/>
      <c r="AB332" s="68"/>
      <c r="AC332" s="69"/>
      <c r="AD332" s="69"/>
      <c r="AE332" s="69"/>
      <c r="AF332" s="68"/>
      <c r="AG332" s="68"/>
      <c r="AH332" s="68"/>
      <c r="AI332" s="69"/>
      <c r="AJ332" s="69"/>
      <c r="AK332" s="69"/>
      <c r="AL332" s="68"/>
      <c r="AM332" s="68"/>
      <c r="AN332" s="68"/>
      <c r="AO332" s="69"/>
      <c r="AP332" s="69"/>
      <c r="AQ332" s="69"/>
      <c r="AR332" s="68"/>
      <c r="AS332" s="68"/>
      <c r="AT332" s="68"/>
      <c r="AU332" s="69"/>
      <c r="AV332" s="69"/>
      <c r="AW332" s="69"/>
      <c r="AX332" s="68"/>
      <c r="AY332" s="68"/>
      <c r="AZ332" s="68"/>
      <c r="BA332" s="69"/>
      <c r="BB332" s="69"/>
      <c r="BC332" s="69"/>
      <c r="BD332" s="68"/>
      <c r="BE332" s="68"/>
      <c r="BF332" s="68"/>
      <c r="BG332" s="69"/>
      <c r="BH332" s="69"/>
      <c r="BI332" s="69"/>
      <c r="BJ332" s="68"/>
      <c r="BK332" s="68"/>
      <c r="BL332" s="68"/>
      <c r="BM332" s="69"/>
      <c r="BN332" s="69"/>
      <c r="BO332" s="69"/>
      <c r="BQ332" s="59">
        <v>332.1</v>
      </c>
      <c r="BR332" s="80" t="e">
        <f>IF($CA$2="ja",IF(#REF!="Visueel",#REF!,"data"),#REF!)</f>
        <v>#REF!</v>
      </c>
      <c r="BS332" s="59" t="e">
        <f>#REF!</f>
        <v>#REF!</v>
      </c>
      <c r="BT332" s="56">
        <f t="shared" si="431"/>
        <v>166.2</v>
      </c>
      <c r="BU332" s="57" t="e">
        <f t="shared" ref="BU332:BU395" si="432">VLOOKUP(BT332,$BQ$1:$BS$998,2,FALSE)</f>
        <v>#REF!</v>
      </c>
      <c r="BV332" s="56">
        <f>COUNTIF(BU332:BU998,BU332)</f>
        <v>667</v>
      </c>
      <c r="BW332" s="57" t="e">
        <f t="shared" ref="BW332:BW395" si="433">CONCATENATE(BU332,BV332)</f>
        <v>#REF!</v>
      </c>
      <c r="BX332" s="57" t="e">
        <f t="shared" ref="BX332:BX395" si="434">VLOOKUP(BT332,$BQ$1:$BS$998,3,FALSE)</f>
        <v>#REF!</v>
      </c>
    </row>
    <row r="333" spans="1:76" x14ac:dyDescent="0.2">
      <c r="A333" s="66"/>
      <c r="B333" s="67"/>
      <c r="C333" s="67"/>
      <c r="D333" s="67"/>
      <c r="E333" s="67"/>
      <c r="F333" s="67"/>
      <c r="G333" s="67"/>
      <c r="H333" s="68"/>
      <c r="I333" s="68"/>
      <c r="J333" s="68"/>
      <c r="K333" s="69"/>
      <c r="L333" s="69"/>
      <c r="M333" s="69"/>
      <c r="N333" s="68"/>
      <c r="O333" s="68"/>
      <c r="P333" s="68"/>
      <c r="Q333" s="69"/>
      <c r="R333" s="69"/>
      <c r="S333" s="69"/>
      <c r="T333" s="68"/>
      <c r="U333" s="68"/>
      <c r="V333" s="68"/>
      <c r="W333" s="69"/>
      <c r="X333" s="69"/>
      <c r="Y333" s="69"/>
      <c r="Z333" s="68"/>
      <c r="AA333" s="68"/>
      <c r="AB333" s="68"/>
      <c r="AC333" s="69"/>
      <c r="AD333" s="69"/>
      <c r="AE333" s="69"/>
      <c r="AF333" s="68"/>
      <c r="AG333" s="68"/>
      <c r="AH333" s="68"/>
      <c r="AI333" s="69"/>
      <c r="AJ333" s="69"/>
      <c r="AK333" s="69"/>
      <c r="AL333" s="68"/>
      <c r="AM333" s="68"/>
      <c r="AN333" s="68"/>
      <c r="AO333" s="69"/>
      <c r="AP333" s="69"/>
      <c r="AQ333" s="69"/>
      <c r="AR333" s="68"/>
      <c r="AS333" s="68"/>
      <c r="AT333" s="68"/>
      <c r="AU333" s="69"/>
      <c r="AV333" s="69"/>
      <c r="AW333" s="69"/>
      <c r="AX333" s="68"/>
      <c r="AY333" s="68"/>
      <c r="AZ333" s="68"/>
      <c r="BA333" s="69"/>
      <c r="BB333" s="69"/>
      <c r="BC333" s="69"/>
      <c r="BD333" s="68"/>
      <c r="BE333" s="68"/>
      <c r="BF333" s="68"/>
      <c r="BG333" s="69"/>
      <c r="BH333" s="69"/>
      <c r="BI333" s="69"/>
      <c r="BJ333" s="68"/>
      <c r="BK333" s="68"/>
      <c r="BL333" s="68"/>
      <c r="BM333" s="69"/>
      <c r="BN333" s="69"/>
      <c r="BO333" s="69"/>
      <c r="BQ333" s="59">
        <v>333.1</v>
      </c>
      <c r="BR333" s="80" t="e">
        <f>IF($CA$2="ja",IF(#REF!="Visueel",#REF!,"data"),#REF!)</f>
        <v>#REF!</v>
      </c>
      <c r="BS333" s="59" t="e">
        <f>#REF!</f>
        <v>#REF!</v>
      </c>
      <c r="BT333" s="56">
        <f t="shared" si="431"/>
        <v>167.1</v>
      </c>
      <c r="BU333" s="57" t="e">
        <f t="shared" si="432"/>
        <v>#REF!</v>
      </c>
      <c r="BV333" s="56">
        <f>COUNTIF(BU333:BU998,BU333)</f>
        <v>666</v>
      </c>
      <c r="BW333" s="57" t="e">
        <f t="shared" si="433"/>
        <v>#REF!</v>
      </c>
      <c r="BX333" s="57" t="e">
        <f t="shared" si="434"/>
        <v>#REF!</v>
      </c>
    </row>
    <row r="334" spans="1:76" x14ac:dyDescent="0.2">
      <c r="A334" s="66"/>
      <c r="B334" s="67"/>
      <c r="C334" s="67"/>
      <c r="D334" s="67"/>
      <c r="E334" s="67"/>
      <c r="F334" s="67"/>
      <c r="G334" s="67"/>
      <c r="H334" s="68"/>
      <c r="I334" s="68"/>
      <c r="J334" s="68"/>
      <c r="K334" s="69"/>
      <c r="L334" s="69"/>
      <c r="M334" s="69"/>
      <c r="N334" s="68"/>
      <c r="O334" s="68"/>
      <c r="P334" s="68"/>
      <c r="Q334" s="69"/>
      <c r="R334" s="69"/>
      <c r="S334" s="69"/>
      <c r="T334" s="68"/>
      <c r="U334" s="68"/>
      <c r="V334" s="68"/>
      <c r="W334" s="69"/>
      <c r="X334" s="69"/>
      <c r="Y334" s="69"/>
      <c r="Z334" s="68"/>
      <c r="AA334" s="68"/>
      <c r="AB334" s="68"/>
      <c r="AC334" s="69"/>
      <c r="AD334" s="69"/>
      <c r="AE334" s="69"/>
      <c r="AF334" s="68"/>
      <c r="AG334" s="68"/>
      <c r="AH334" s="68"/>
      <c r="AI334" s="69"/>
      <c r="AJ334" s="69"/>
      <c r="AK334" s="69"/>
      <c r="AL334" s="68"/>
      <c r="AM334" s="68"/>
      <c r="AN334" s="68"/>
      <c r="AO334" s="69"/>
      <c r="AP334" s="69"/>
      <c r="AQ334" s="69"/>
      <c r="AR334" s="68"/>
      <c r="AS334" s="68"/>
      <c r="AT334" s="68"/>
      <c r="AU334" s="69"/>
      <c r="AV334" s="69"/>
      <c r="AW334" s="69"/>
      <c r="AX334" s="68"/>
      <c r="AY334" s="68"/>
      <c r="AZ334" s="68"/>
      <c r="BA334" s="69"/>
      <c r="BB334" s="69"/>
      <c r="BC334" s="69"/>
      <c r="BD334" s="68"/>
      <c r="BE334" s="68"/>
      <c r="BF334" s="68"/>
      <c r="BG334" s="69"/>
      <c r="BH334" s="69"/>
      <c r="BI334" s="69"/>
      <c r="BJ334" s="68"/>
      <c r="BK334" s="68"/>
      <c r="BL334" s="68"/>
      <c r="BM334" s="69"/>
      <c r="BN334" s="69"/>
      <c r="BO334" s="69"/>
      <c r="BQ334" s="59">
        <v>334.1</v>
      </c>
      <c r="BR334" s="80" t="e">
        <f>IF($CA$2="ja",IF(#REF!="Visueel",#REF!,"data"),#REF!)</f>
        <v>#REF!</v>
      </c>
      <c r="BS334" s="59" t="e">
        <f>#REF!</f>
        <v>#REF!</v>
      </c>
      <c r="BT334" s="56">
        <f t="shared" si="431"/>
        <v>167.2</v>
      </c>
      <c r="BU334" s="57" t="e">
        <f t="shared" si="432"/>
        <v>#REF!</v>
      </c>
      <c r="BV334" s="56">
        <f>COUNTIF(BU334:BU998,BU334)</f>
        <v>665</v>
      </c>
      <c r="BW334" s="57" t="e">
        <f t="shared" si="433"/>
        <v>#REF!</v>
      </c>
      <c r="BX334" s="57" t="e">
        <f t="shared" si="434"/>
        <v>#REF!</v>
      </c>
    </row>
    <row r="335" spans="1:76" x14ac:dyDescent="0.2">
      <c r="A335" s="66"/>
      <c r="B335" s="67"/>
      <c r="C335" s="67"/>
      <c r="D335" s="67"/>
      <c r="E335" s="67"/>
      <c r="F335" s="67"/>
      <c r="G335" s="67"/>
      <c r="H335" s="68"/>
      <c r="I335" s="68"/>
      <c r="J335" s="68"/>
      <c r="K335" s="69"/>
      <c r="L335" s="69"/>
      <c r="M335" s="69"/>
      <c r="N335" s="68"/>
      <c r="O335" s="68"/>
      <c r="P335" s="68"/>
      <c r="Q335" s="69"/>
      <c r="R335" s="69"/>
      <c r="S335" s="69"/>
      <c r="T335" s="68"/>
      <c r="U335" s="68"/>
      <c r="V335" s="68"/>
      <c r="W335" s="69"/>
      <c r="X335" s="69"/>
      <c r="Y335" s="69"/>
      <c r="Z335" s="68"/>
      <c r="AA335" s="68"/>
      <c r="AB335" s="68"/>
      <c r="AC335" s="69"/>
      <c r="AD335" s="69"/>
      <c r="AE335" s="69"/>
      <c r="AF335" s="68"/>
      <c r="AG335" s="68"/>
      <c r="AH335" s="68"/>
      <c r="AI335" s="69"/>
      <c r="AJ335" s="69"/>
      <c r="AK335" s="69"/>
      <c r="AL335" s="68"/>
      <c r="AM335" s="68"/>
      <c r="AN335" s="68"/>
      <c r="AO335" s="69"/>
      <c r="AP335" s="69"/>
      <c r="AQ335" s="69"/>
      <c r="AR335" s="68"/>
      <c r="AS335" s="68"/>
      <c r="AT335" s="68"/>
      <c r="AU335" s="69"/>
      <c r="AV335" s="69"/>
      <c r="AW335" s="69"/>
      <c r="AX335" s="68"/>
      <c r="AY335" s="68"/>
      <c r="AZ335" s="68"/>
      <c r="BA335" s="69"/>
      <c r="BB335" s="69"/>
      <c r="BC335" s="69"/>
      <c r="BD335" s="68"/>
      <c r="BE335" s="68"/>
      <c r="BF335" s="68"/>
      <c r="BG335" s="69"/>
      <c r="BH335" s="69"/>
      <c r="BI335" s="69"/>
      <c r="BJ335" s="68"/>
      <c r="BK335" s="68"/>
      <c r="BL335" s="68"/>
      <c r="BM335" s="69"/>
      <c r="BN335" s="69"/>
      <c r="BO335" s="69"/>
      <c r="BQ335" s="59">
        <v>335.1</v>
      </c>
      <c r="BR335" s="80" t="e">
        <f>IF($CA$2="ja",IF(#REF!="Visueel",#REF!,"data"),#REF!)</f>
        <v>#REF!</v>
      </c>
      <c r="BS335" s="59" t="e">
        <f>#REF!</f>
        <v>#REF!</v>
      </c>
      <c r="BT335" s="56">
        <f t="shared" si="431"/>
        <v>168.1</v>
      </c>
      <c r="BU335" s="57" t="e">
        <f t="shared" si="432"/>
        <v>#REF!</v>
      </c>
      <c r="BV335" s="56">
        <f>COUNTIF(BU335:BU998,BU335)</f>
        <v>664</v>
      </c>
      <c r="BW335" s="57" t="e">
        <f t="shared" si="433"/>
        <v>#REF!</v>
      </c>
      <c r="BX335" s="57" t="e">
        <f t="shared" si="434"/>
        <v>#REF!</v>
      </c>
    </row>
    <row r="336" spans="1:76" x14ac:dyDescent="0.2">
      <c r="A336" s="66"/>
      <c r="B336" s="67"/>
      <c r="C336" s="67"/>
      <c r="D336" s="67"/>
      <c r="E336" s="67"/>
      <c r="F336" s="67"/>
      <c r="G336" s="67"/>
      <c r="H336" s="68"/>
      <c r="I336" s="68"/>
      <c r="J336" s="68"/>
      <c r="K336" s="69"/>
      <c r="L336" s="69"/>
      <c r="M336" s="69"/>
      <c r="N336" s="68"/>
      <c r="O336" s="68"/>
      <c r="P336" s="68"/>
      <c r="Q336" s="69"/>
      <c r="R336" s="69"/>
      <c r="S336" s="69"/>
      <c r="T336" s="68"/>
      <c r="U336" s="68"/>
      <c r="V336" s="68"/>
      <c r="W336" s="69"/>
      <c r="X336" s="69"/>
      <c r="Y336" s="69"/>
      <c r="Z336" s="68"/>
      <c r="AA336" s="68"/>
      <c r="AB336" s="68"/>
      <c r="AC336" s="69"/>
      <c r="AD336" s="69"/>
      <c r="AE336" s="69"/>
      <c r="AF336" s="68"/>
      <c r="AG336" s="68"/>
      <c r="AH336" s="68"/>
      <c r="AI336" s="69"/>
      <c r="AJ336" s="69"/>
      <c r="AK336" s="69"/>
      <c r="AL336" s="68"/>
      <c r="AM336" s="68"/>
      <c r="AN336" s="68"/>
      <c r="AO336" s="69"/>
      <c r="AP336" s="69"/>
      <c r="AQ336" s="69"/>
      <c r="AR336" s="68"/>
      <c r="AS336" s="68"/>
      <c r="AT336" s="68"/>
      <c r="AU336" s="69"/>
      <c r="AV336" s="69"/>
      <c r="AW336" s="69"/>
      <c r="AX336" s="68"/>
      <c r="AY336" s="68"/>
      <c r="AZ336" s="68"/>
      <c r="BA336" s="69"/>
      <c r="BB336" s="69"/>
      <c r="BC336" s="69"/>
      <c r="BD336" s="68"/>
      <c r="BE336" s="68"/>
      <c r="BF336" s="68"/>
      <c r="BG336" s="69"/>
      <c r="BH336" s="69"/>
      <c r="BI336" s="69"/>
      <c r="BJ336" s="68"/>
      <c r="BK336" s="68"/>
      <c r="BL336" s="68"/>
      <c r="BM336" s="69"/>
      <c r="BN336" s="69"/>
      <c r="BO336" s="69"/>
      <c r="BQ336" s="59">
        <v>336.1</v>
      </c>
      <c r="BR336" s="80" t="e">
        <f>IF($CA$2="ja",IF(#REF!="Visueel",#REF!,"data"),#REF!)</f>
        <v>#REF!</v>
      </c>
      <c r="BS336" s="59" t="e">
        <f>#REF!</f>
        <v>#REF!</v>
      </c>
      <c r="BT336" s="56">
        <f t="shared" si="431"/>
        <v>168.2</v>
      </c>
      <c r="BU336" s="57" t="e">
        <f t="shared" si="432"/>
        <v>#REF!</v>
      </c>
      <c r="BV336" s="56">
        <f>COUNTIF(BU336:BU998,BU336)</f>
        <v>663</v>
      </c>
      <c r="BW336" s="57" t="e">
        <f t="shared" si="433"/>
        <v>#REF!</v>
      </c>
      <c r="BX336" s="57" t="e">
        <f t="shared" si="434"/>
        <v>#REF!</v>
      </c>
    </row>
    <row r="337" spans="1:76" x14ac:dyDescent="0.2">
      <c r="A337" s="66"/>
      <c r="B337" s="67"/>
      <c r="C337" s="67"/>
      <c r="D337" s="67"/>
      <c r="E337" s="67"/>
      <c r="F337" s="67"/>
      <c r="G337" s="67"/>
      <c r="H337" s="68"/>
      <c r="I337" s="68"/>
      <c r="J337" s="68"/>
      <c r="K337" s="69"/>
      <c r="L337" s="69"/>
      <c r="M337" s="69"/>
      <c r="N337" s="68"/>
      <c r="O337" s="68"/>
      <c r="P337" s="68"/>
      <c r="Q337" s="69"/>
      <c r="R337" s="69"/>
      <c r="S337" s="69"/>
      <c r="T337" s="68"/>
      <c r="U337" s="68"/>
      <c r="V337" s="68"/>
      <c r="W337" s="69"/>
      <c r="X337" s="69"/>
      <c r="Y337" s="69"/>
      <c r="Z337" s="68"/>
      <c r="AA337" s="68"/>
      <c r="AB337" s="68"/>
      <c r="AC337" s="69"/>
      <c r="AD337" s="69"/>
      <c r="AE337" s="69"/>
      <c r="AF337" s="68"/>
      <c r="AG337" s="68"/>
      <c r="AH337" s="68"/>
      <c r="AI337" s="69"/>
      <c r="AJ337" s="69"/>
      <c r="AK337" s="69"/>
      <c r="AL337" s="68"/>
      <c r="AM337" s="68"/>
      <c r="AN337" s="68"/>
      <c r="AO337" s="69"/>
      <c r="AP337" s="69"/>
      <c r="AQ337" s="69"/>
      <c r="AR337" s="68"/>
      <c r="AS337" s="68"/>
      <c r="AT337" s="68"/>
      <c r="AU337" s="69"/>
      <c r="AV337" s="69"/>
      <c r="AW337" s="69"/>
      <c r="AX337" s="68"/>
      <c r="AY337" s="68"/>
      <c r="AZ337" s="68"/>
      <c r="BA337" s="69"/>
      <c r="BB337" s="69"/>
      <c r="BC337" s="69"/>
      <c r="BD337" s="68"/>
      <c r="BE337" s="68"/>
      <c r="BF337" s="68"/>
      <c r="BG337" s="69"/>
      <c r="BH337" s="69"/>
      <c r="BI337" s="69"/>
      <c r="BJ337" s="68"/>
      <c r="BK337" s="68"/>
      <c r="BL337" s="68"/>
      <c r="BM337" s="69"/>
      <c r="BN337" s="69"/>
      <c r="BO337" s="69"/>
      <c r="BQ337" s="59">
        <v>337.1</v>
      </c>
      <c r="BR337" s="80" t="e">
        <f>IF($CA$2="ja",IF(#REF!="Visueel",#REF!,"data"),#REF!)</f>
        <v>#REF!</v>
      </c>
      <c r="BS337" s="59" t="e">
        <f>#REF!</f>
        <v>#REF!</v>
      </c>
      <c r="BT337" s="56">
        <f t="shared" si="431"/>
        <v>169.1</v>
      </c>
      <c r="BU337" s="57" t="e">
        <f t="shared" si="432"/>
        <v>#REF!</v>
      </c>
      <c r="BV337" s="56">
        <f>COUNTIF(BU337:BU998,BU337)</f>
        <v>662</v>
      </c>
      <c r="BW337" s="57" t="e">
        <f t="shared" si="433"/>
        <v>#REF!</v>
      </c>
      <c r="BX337" s="57" t="e">
        <f t="shared" si="434"/>
        <v>#REF!</v>
      </c>
    </row>
    <row r="338" spans="1:76" x14ac:dyDescent="0.2">
      <c r="A338" s="66"/>
      <c r="B338" s="67"/>
      <c r="C338" s="67"/>
      <c r="D338" s="67"/>
      <c r="E338" s="67"/>
      <c r="F338" s="67"/>
      <c r="G338" s="67"/>
      <c r="H338" s="68"/>
      <c r="I338" s="68"/>
      <c r="J338" s="68"/>
      <c r="K338" s="69"/>
      <c r="L338" s="69"/>
      <c r="M338" s="69"/>
      <c r="N338" s="68"/>
      <c r="O338" s="68"/>
      <c r="P338" s="68"/>
      <c r="Q338" s="69"/>
      <c r="R338" s="69"/>
      <c r="S338" s="69"/>
      <c r="T338" s="68"/>
      <c r="U338" s="68"/>
      <c r="V338" s="68"/>
      <c r="W338" s="69"/>
      <c r="X338" s="69"/>
      <c r="Y338" s="69"/>
      <c r="Z338" s="68"/>
      <c r="AA338" s="68"/>
      <c r="AB338" s="68"/>
      <c r="AC338" s="69"/>
      <c r="AD338" s="69"/>
      <c r="AE338" s="69"/>
      <c r="AF338" s="68"/>
      <c r="AG338" s="68"/>
      <c r="AH338" s="68"/>
      <c r="AI338" s="69"/>
      <c r="AJ338" s="69"/>
      <c r="AK338" s="69"/>
      <c r="AL338" s="68"/>
      <c r="AM338" s="68"/>
      <c r="AN338" s="68"/>
      <c r="AO338" s="69"/>
      <c r="AP338" s="69"/>
      <c r="AQ338" s="69"/>
      <c r="AR338" s="68"/>
      <c r="AS338" s="68"/>
      <c r="AT338" s="68"/>
      <c r="AU338" s="69"/>
      <c r="AV338" s="69"/>
      <c r="AW338" s="69"/>
      <c r="AX338" s="68"/>
      <c r="AY338" s="68"/>
      <c r="AZ338" s="68"/>
      <c r="BA338" s="69"/>
      <c r="BB338" s="69"/>
      <c r="BC338" s="69"/>
      <c r="BD338" s="68"/>
      <c r="BE338" s="68"/>
      <c r="BF338" s="68"/>
      <c r="BG338" s="69"/>
      <c r="BH338" s="69"/>
      <c r="BI338" s="69"/>
      <c r="BJ338" s="68"/>
      <c r="BK338" s="68"/>
      <c r="BL338" s="68"/>
      <c r="BM338" s="69"/>
      <c r="BN338" s="69"/>
      <c r="BO338" s="69"/>
      <c r="BQ338" s="59">
        <v>338.1</v>
      </c>
      <c r="BR338" s="80" t="e">
        <f>IF($CA$2="ja",IF(#REF!="Visueel",#REF!,"data"),#REF!)</f>
        <v>#REF!</v>
      </c>
      <c r="BS338" s="59" t="e">
        <f>#REF!</f>
        <v>#REF!</v>
      </c>
      <c r="BT338" s="56">
        <f t="shared" si="431"/>
        <v>169.2</v>
      </c>
      <c r="BU338" s="57" t="e">
        <f t="shared" si="432"/>
        <v>#REF!</v>
      </c>
      <c r="BV338" s="56">
        <f>COUNTIF(BU338:BU998,BU338)</f>
        <v>661</v>
      </c>
      <c r="BW338" s="57" t="e">
        <f t="shared" si="433"/>
        <v>#REF!</v>
      </c>
      <c r="BX338" s="57" t="e">
        <f t="shared" si="434"/>
        <v>#REF!</v>
      </c>
    </row>
    <row r="339" spans="1:76" x14ac:dyDescent="0.2">
      <c r="A339" s="66"/>
      <c r="B339" s="67"/>
      <c r="C339" s="67"/>
      <c r="D339" s="67"/>
      <c r="E339" s="67"/>
      <c r="F339" s="67"/>
      <c r="G339" s="67"/>
      <c r="H339" s="68"/>
      <c r="I339" s="68"/>
      <c r="J339" s="68"/>
      <c r="K339" s="69"/>
      <c r="L339" s="69"/>
      <c r="M339" s="69"/>
      <c r="N339" s="68"/>
      <c r="O339" s="68"/>
      <c r="P339" s="68"/>
      <c r="Q339" s="69"/>
      <c r="R339" s="69"/>
      <c r="S339" s="69"/>
      <c r="T339" s="68"/>
      <c r="U339" s="68"/>
      <c r="V339" s="68"/>
      <c r="W339" s="69"/>
      <c r="X339" s="69"/>
      <c r="Y339" s="69"/>
      <c r="Z339" s="68"/>
      <c r="AA339" s="68"/>
      <c r="AB339" s="68"/>
      <c r="AC339" s="69"/>
      <c r="AD339" s="69"/>
      <c r="AE339" s="69"/>
      <c r="AF339" s="68"/>
      <c r="AG339" s="68"/>
      <c r="AH339" s="68"/>
      <c r="AI339" s="69"/>
      <c r="AJ339" s="69"/>
      <c r="AK339" s="69"/>
      <c r="AL339" s="68"/>
      <c r="AM339" s="68"/>
      <c r="AN339" s="68"/>
      <c r="AO339" s="69"/>
      <c r="AP339" s="69"/>
      <c r="AQ339" s="69"/>
      <c r="AR339" s="68"/>
      <c r="AS339" s="68"/>
      <c r="AT339" s="68"/>
      <c r="AU339" s="69"/>
      <c r="AV339" s="69"/>
      <c r="AW339" s="69"/>
      <c r="AX339" s="68"/>
      <c r="AY339" s="68"/>
      <c r="AZ339" s="68"/>
      <c r="BA339" s="69"/>
      <c r="BB339" s="69"/>
      <c r="BC339" s="69"/>
      <c r="BD339" s="68"/>
      <c r="BE339" s="68"/>
      <c r="BF339" s="68"/>
      <c r="BG339" s="69"/>
      <c r="BH339" s="69"/>
      <c r="BI339" s="69"/>
      <c r="BJ339" s="68"/>
      <c r="BK339" s="68"/>
      <c r="BL339" s="68"/>
      <c r="BM339" s="69"/>
      <c r="BN339" s="69"/>
      <c r="BO339" s="69"/>
      <c r="BQ339" s="59">
        <v>339.1</v>
      </c>
      <c r="BR339" s="80" t="e">
        <f>IF($CA$2="ja",IF(#REF!="Visueel",#REF!,"data"),#REF!)</f>
        <v>#REF!</v>
      </c>
      <c r="BS339" s="59" t="e">
        <f>#REF!</f>
        <v>#REF!</v>
      </c>
      <c r="BT339" s="56">
        <f t="shared" si="431"/>
        <v>170.1</v>
      </c>
      <c r="BU339" s="57" t="e">
        <f t="shared" si="432"/>
        <v>#REF!</v>
      </c>
      <c r="BV339" s="56">
        <f>COUNTIF(BU339:BU998,BU339)</f>
        <v>660</v>
      </c>
      <c r="BW339" s="57" t="e">
        <f t="shared" si="433"/>
        <v>#REF!</v>
      </c>
      <c r="BX339" s="57" t="e">
        <f t="shared" si="434"/>
        <v>#REF!</v>
      </c>
    </row>
    <row r="340" spans="1:76" x14ac:dyDescent="0.2">
      <c r="A340" s="66"/>
      <c r="B340" s="67"/>
      <c r="C340" s="67"/>
      <c r="D340" s="67"/>
      <c r="E340" s="67"/>
      <c r="F340" s="67"/>
      <c r="G340" s="67"/>
      <c r="H340" s="68"/>
      <c r="I340" s="68"/>
      <c r="J340" s="68"/>
      <c r="K340" s="69"/>
      <c r="L340" s="69"/>
      <c r="M340" s="69"/>
      <c r="N340" s="68"/>
      <c r="O340" s="68"/>
      <c r="P340" s="68"/>
      <c r="Q340" s="69"/>
      <c r="R340" s="69"/>
      <c r="S340" s="69"/>
      <c r="T340" s="68"/>
      <c r="U340" s="68"/>
      <c r="V340" s="68"/>
      <c r="W340" s="69"/>
      <c r="X340" s="69"/>
      <c r="Y340" s="69"/>
      <c r="Z340" s="68"/>
      <c r="AA340" s="68"/>
      <c r="AB340" s="68"/>
      <c r="AC340" s="69"/>
      <c r="AD340" s="69"/>
      <c r="AE340" s="69"/>
      <c r="AF340" s="68"/>
      <c r="AG340" s="68"/>
      <c r="AH340" s="68"/>
      <c r="AI340" s="69"/>
      <c r="AJ340" s="69"/>
      <c r="AK340" s="69"/>
      <c r="AL340" s="68"/>
      <c r="AM340" s="68"/>
      <c r="AN340" s="68"/>
      <c r="AO340" s="69"/>
      <c r="AP340" s="69"/>
      <c r="AQ340" s="69"/>
      <c r="AR340" s="68"/>
      <c r="AS340" s="68"/>
      <c r="AT340" s="68"/>
      <c r="AU340" s="69"/>
      <c r="AV340" s="69"/>
      <c r="AW340" s="69"/>
      <c r="AX340" s="68"/>
      <c r="AY340" s="68"/>
      <c r="AZ340" s="68"/>
      <c r="BA340" s="69"/>
      <c r="BB340" s="69"/>
      <c r="BC340" s="69"/>
      <c r="BD340" s="68"/>
      <c r="BE340" s="68"/>
      <c r="BF340" s="68"/>
      <c r="BG340" s="69"/>
      <c r="BH340" s="69"/>
      <c r="BI340" s="69"/>
      <c r="BJ340" s="68"/>
      <c r="BK340" s="68"/>
      <c r="BL340" s="68"/>
      <c r="BM340" s="69"/>
      <c r="BN340" s="69"/>
      <c r="BO340" s="69"/>
      <c r="BQ340" s="59">
        <v>340.1</v>
      </c>
      <c r="BR340" s="80" t="e">
        <f>IF($CA$2="ja",IF(#REF!="Visueel",#REF!,"data"),#REF!)</f>
        <v>#REF!</v>
      </c>
      <c r="BS340" s="59" t="e">
        <f>#REF!</f>
        <v>#REF!</v>
      </c>
      <c r="BT340" s="56">
        <f t="shared" si="431"/>
        <v>170.2</v>
      </c>
      <c r="BU340" s="57" t="e">
        <f t="shared" si="432"/>
        <v>#REF!</v>
      </c>
      <c r="BV340" s="56">
        <f>COUNTIF(BU340:BU998,BU340)</f>
        <v>659</v>
      </c>
      <c r="BW340" s="57" t="e">
        <f t="shared" si="433"/>
        <v>#REF!</v>
      </c>
      <c r="BX340" s="57" t="e">
        <f t="shared" si="434"/>
        <v>#REF!</v>
      </c>
    </row>
    <row r="341" spans="1:76" x14ac:dyDescent="0.2">
      <c r="A341" s="66"/>
      <c r="B341" s="67"/>
      <c r="C341" s="67"/>
      <c r="D341" s="67"/>
      <c r="E341" s="67"/>
      <c r="F341" s="67"/>
      <c r="G341" s="67"/>
      <c r="H341" s="68"/>
      <c r="I341" s="68"/>
      <c r="J341" s="68"/>
      <c r="K341" s="69"/>
      <c r="L341" s="69"/>
      <c r="M341" s="69"/>
      <c r="N341" s="68"/>
      <c r="O341" s="68"/>
      <c r="P341" s="68"/>
      <c r="Q341" s="69"/>
      <c r="R341" s="69"/>
      <c r="S341" s="69"/>
      <c r="T341" s="68"/>
      <c r="U341" s="68"/>
      <c r="V341" s="68"/>
      <c r="W341" s="69"/>
      <c r="X341" s="69"/>
      <c r="Y341" s="69"/>
      <c r="Z341" s="68"/>
      <c r="AA341" s="68"/>
      <c r="AB341" s="68"/>
      <c r="AC341" s="69"/>
      <c r="AD341" s="69"/>
      <c r="AE341" s="69"/>
      <c r="AF341" s="68"/>
      <c r="AG341" s="68"/>
      <c r="AH341" s="68"/>
      <c r="AI341" s="69"/>
      <c r="AJ341" s="69"/>
      <c r="AK341" s="69"/>
      <c r="AL341" s="68"/>
      <c r="AM341" s="68"/>
      <c r="AN341" s="68"/>
      <c r="AO341" s="69"/>
      <c r="AP341" s="69"/>
      <c r="AQ341" s="69"/>
      <c r="AR341" s="68"/>
      <c r="AS341" s="68"/>
      <c r="AT341" s="68"/>
      <c r="AU341" s="69"/>
      <c r="AV341" s="69"/>
      <c r="AW341" s="69"/>
      <c r="AX341" s="68"/>
      <c r="AY341" s="68"/>
      <c r="AZ341" s="68"/>
      <c r="BA341" s="69"/>
      <c r="BB341" s="69"/>
      <c r="BC341" s="69"/>
      <c r="BD341" s="68"/>
      <c r="BE341" s="68"/>
      <c r="BF341" s="68"/>
      <c r="BG341" s="69"/>
      <c r="BH341" s="69"/>
      <c r="BI341" s="69"/>
      <c r="BJ341" s="68"/>
      <c r="BK341" s="68"/>
      <c r="BL341" s="68"/>
      <c r="BM341" s="69"/>
      <c r="BN341" s="69"/>
      <c r="BO341" s="69"/>
      <c r="BQ341" s="59">
        <v>341.1</v>
      </c>
      <c r="BR341" s="80" t="e">
        <f>IF($CA$2="ja",IF(#REF!="Visueel",#REF!,"data"),#REF!)</f>
        <v>#REF!</v>
      </c>
      <c r="BS341" s="59" t="e">
        <f>#REF!</f>
        <v>#REF!</v>
      </c>
      <c r="BT341" s="56">
        <f t="shared" si="431"/>
        <v>171.1</v>
      </c>
      <c r="BU341" s="57" t="e">
        <f t="shared" si="432"/>
        <v>#REF!</v>
      </c>
      <c r="BV341" s="56">
        <f>COUNTIF(BU341:BU998,BU341)</f>
        <v>658</v>
      </c>
      <c r="BW341" s="57" t="e">
        <f t="shared" si="433"/>
        <v>#REF!</v>
      </c>
      <c r="BX341" s="57" t="e">
        <f t="shared" si="434"/>
        <v>#REF!</v>
      </c>
    </row>
    <row r="342" spans="1:76" x14ac:dyDescent="0.2">
      <c r="A342" s="66"/>
      <c r="B342" s="67"/>
      <c r="C342" s="67"/>
      <c r="D342" s="67"/>
      <c r="E342" s="67"/>
      <c r="F342" s="67"/>
      <c r="G342" s="67"/>
      <c r="H342" s="68"/>
      <c r="I342" s="68"/>
      <c r="J342" s="68"/>
      <c r="K342" s="69"/>
      <c r="L342" s="69"/>
      <c r="M342" s="69"/>
      <c r="N342" s="68"/>
      <c r="O342" s="68"/>
      <c r="P342" s="68"/>
      <c r="Q342" s="69"/>
      <c r="R342" s="69"/>
      <c r="S342" s="69"/>
      <c r="T342" s="68"/>
      <c r="U342" s="68"/>
      <c r="V342" s="68"/>
      <c r="W342" s="69"/>
      <c r="X342" s="69"/>
      <c r="Y342" s="69"/>
      <c r="Z342" s="68"/>
      <c r="AA342" s="68"/>
      <c r="AB342" s="68"/>
      <c r="AC342" s="69"/>
      <c r="AD342" s="69"/>
      <c r="AE342" s="69"/>
      <c r="AF342" s="68"/>
      <c r="AG342" s="68"/>
      <c r="AH342" s="68"/>
      <c r="AI342" s="69"/>
      <c r="AJ342" s="69"/>
      <c r="AK342" s="69"/>
      <c r="AL342" s="68"/>
      <c r="AM342" s="68"/>
      <c r="AN342" s="68"/>
      <c r="AO342" s="69"/>
      <c r="AP342" s="69"/>
      <c r="AQ342" s="69"/>
      <c r="AR342" s="68"/>
      <c r="AS342" s="68"/>
      <c r="AT342" s="68"/>
      <c r="AU342" s="69"/>
      <c r="AV342" s="69"/>
      <c r="AW342" s="69"/>
      <c r="AX342" s="68"/>
      <c r="AY342" s="68"/>
      <c r="AZ342" s="68"/>
      <c r="BA342" s="69"/>
      <c r="BB342" s="69"/>
      <c r="BC342" s="69"/>
      <c r="BD342" s="68"/>
      <c r="BE342" s="68"/>
      <c r="BF342" s="68"/>
      <c r="BG342" s="69"/>
      <c r="BH342" s="69"/>
      <c r="BI342" s="69"/>
      <c r="BJ342" s="68"/>
      <c r="BK342" s="68"/>
      <c r="BL342" s="68"/>
      <c r="BM342" s="69"/>
      <c r="BN342" s="69"/>
      <c r="BO342" s="69"/>
      <c r="BQ342" s="59">
        <v>342.1</v>
      </c>
      <c r="BR342" s="80" t="e">
        <f>IF($CA$2="ja",IF(#REF!="Visueel",#REF!,"data"),#REF!)</f>
        <v>#REF!</v>
      </c>
      <c r="BS342" s="59" t="e">
        <f>#REF!</f>
        <v>#REF!</v>
      </c>
      <c r="BT342" s="56">
        <f t="shared" si="431"/>
        <v>171.2</v>
      </c>
      <c r="BU342" s="57" t="e">
        <f t="shared" si="432"/>
        <v>#REF!</v>
      </c>
      <c r="BV342" s="56">
        <f>COUNTIF(BU342:BU998,BU342)</f>
        <v>657</v>
      </c>
      <c r="BW342" s="57" t="e">
        <f t="shared" si="433"/>
        <v>#REF!</v>
      </c>
      <c r="BX342" s="57" t="e">
        <f t="shared" si="434"/>
        <v>#REF!</v>
      </c>
    </row>
    <row r="343" spans="1:76" x14ac:dyDescent="0.2">
      <c r="A343" s="66"/>
      <c r="B343" s="67"/>
      <c r="C343" s="67"/>
      <c r="D343" s="67"/>
      <c r="E343" s="67"/>
      <c r="F343" s="67"/>
      <c r="G343" s="67"/>
      <c r="H343" s="68"/>
      <c r="I343" s="68"/>
      <c r="J343" s="68"/>
      <c r="K343" s="69"/>
      <c r="L343" s="69"/>
      <c r="M343" s="69"/>
      <c r="N343" s="68"/>
      <c r="O343" s="68"/>
      <c r="P343" s="68"/>
      <c r="Q343" s="69"/>
      <c r="R343" s="69"/>
      <c r="S343" s="69"/>
      <c r="T343" s="68"/>
      <c r="U343" s="68"/>
      <c r="V343" s="68"/>
      <c r="W343" s="69"/>
      <c r="X343" s="69"/>
      <c r="Y343" s="69"/>
      <c r="Z343" s="68"/>
      <c r="AA343" s="68"/>
      <c r="AB343" s="68"/>
      <c r="AC343" s="69"/>
      <c r="AD343" s="69"/>
      <c r="AE343" s="69"/>
      <c r="AF343" s="68"/>
      <c r="AG343" s="68"/>
      <c r="AH343" s="68"/>
      <c r="AI343" s="69"/>
      <c r="AJ343" s="69"/>
      <c r="AK343" s="69"/>
      <c r="AL343" s="68"/>
      <c r="AM343" s="68"/>
      <c r="AN343" s="68"/>
      <c r="AO343" s="69"/>
      <c r="AP343" s="69"/>
      <c r="AQ343" s="69"/>
      <c r="AR343" s="68"/>
      <c r="AS343" s="68"/>
      <c r="AT343" s="68"/>
      <c r="AU343" s="69"/>
      <c r="AV343" s="69"/>
      <c r="AW343" s="69"/>
      <c r="AX343" s="68"/>
      <c r="AY343" s="68"/>
      <c r="AZ343" s="68"/>
      <c r="BA343" s="69"/>
      <c r="BB343" s="69"/>
      <c r="BC343" s="69"/>
      <c r="BD343" s="68"/>
      <c r="BE343" s="68"/>
      <c r="BF343" s="68"/>
      <c r="BG343" s="69"/>
      <c r="BH343" s="69"/>
      <c r="BI343" s="69"/>
      <c r="BJ343" s="68"/>
      <c r="BK343" s="68"/>
      <c r="BL343" s="68"/>
      <c r="BM343" s="69"/>
      <c r="BN343" s="69"/>
      <c r="BO343" s="69"/>
      <c r="BQ343" s="59">
        <v>343.1</v>
      </c>
      <c r="BR343" s="80" t="e">
        <f>IF($CA$2="ja",IF(#REF!="Visueel",#REF!,"data"),#REF!)</f>
        <v>#REF!</v>
      </c>
      <c r="BS343" s="59" t="e">
        <f>#REF!</f>
        <v>#REF!</v>
      </c>
      <c r="BT343" s="56">
        <f t="shared" si="431"/>
        <v>172.1</v>
      </c>
      <c r="BU343" s="57" t="e">
        <f t="shared" si="432"/>
        <v>#REF!</v>
      </c>
      <c r="BV343" s="56">
        <f>COUNTIF(BU343:BU998,BU343)</f>
        <v>656</v>
      </c>
      <c r="BW343" s="57" t="e">
        <f t="shared" si="433"/>
        <v>#REF!</v>
      </c>
      <c r="BX343" s="57" t="e">
        <f t="shared" si="434"/>
        <v>#REF!</v>
      </c>
    </row>
    <row r="344" spans="1:76" x14ac:dyDescent="0.2">
      <c r="A344" s="66"/>
      <c r="B344" s="67"/>
      <c r="C344" s="67"/>
      <c r="D344" s="67"/>
      <c r="E344" s="67"/>
      <c r="F344" s="67"/>
      <c r="G344" s="67"/>
      <c r="H344" s="68"/>
      <c r="I344" s="68"/>
      <c r="J344" s="68"/>
      <c r="K344" s="69"/>
      <c r="L344" s="69"/>
      <c r="M344" s="69"/>
      <c r="N344" s="68"/>
      <c r="O344" s="68"/>
      <c r="P344" s="68"/>
      <c r="Q344" s="69"/>
      <c r="R344" s="69"/>
      <c r="S344" s="69"/>
      <c r="T344" s="68"/>
      <c r="U344" s="68"/>
      <c r="V344" s="68"/>
      <c r="W344" s="69"/>
      <c r="X344" s="69"/>
      <c r="Y344" s="69"/>
      <c r="Z344" s="68"/>
      <c r="AA344" s="68"/>
      <c r="AB344" s="68"/>
      <c r="AC344" s="69"/>
      <c r="AD344" s="69"/>
      <c r="AE344" s="69"/>
      <c r="AF344" s="68"/>
      <c r="AG344" s="68"/>
      <c r="AH344" s="68"/>
      <c r="AI344" s="69"/>
      <c r="AJ344" s="69"/>
      <c r="AK344" s="69"/>
      <c r="AL344" s="68"/>
      <c r="AM344" s="68"/>
      <c r="AN344" s="68"/>
      <c r="AO344" s="69"/>
      <c r="AP344" s="69"/>
      <c r="AQ344" s="69"/>
      <c r="AR344" s="68"/>
      <c r="AS344" s="68"/>
      <c r="AT344" s="68"/>
      <c r="AU344" s="69"/>
      <c r="AV344" s="69"/>
      <c r="AW344" s="69"/>
      <c r="AX344" s="68"/>
      <c r="AY344" s="68"/>
      <c r="AZ344" s="68"/>
      <c r="BA344" s="69"/>
      <c r="BB344" s="69"/>
      <c r="BC344" s="69"/>
      <c r="BD344" s="68"/>
      <c r="BE344" s="68"/>
      <c r="BF344" s="68"/>
      <c r="BG344" s="69"/>
      <c r="BH344" s="69"/>
      <c r="BI344" s="69"/>
      <c r="BJ344" s="68"/>
      <c r="BK344" s="68"/>
      <c r="BL344" s="68"/>
      <c r="BM344" s="69"/>
      <c r="BN344" s="69"/>
      <c r="BO344" s="69"/>
      <c r="BQ344" s="59">
        <v>344.1</v>
      </c>
      <c r="BR344" s="80" t="e">
        <f>IF($CA$2="ja",IF(#REF!="Visueel",#REF!,"data"),#REF!)</f>
        <v>#REF!</v>
      </c>
      <c r="BS344" s="59" t="e">
        <f>#REF!</f>
        <v>#REF!</v>
      </c>
      <c r="BT344" s="56">
        <f t="shared" si="431"/>
        <v>172.2</v>
      </c>
      <c r="BU344" s="57" t="e">
        <f t="shared" si="432"/>
        <v>#REF!</v>
      </c>
      <c r="BV344" s="56">
        <f>COUNTIF(BU344:BU998,BU344)</f>
        <v>655</v>
      </c>
      <c r="BW344" s="57" t="e">
        <f t="shared" si="433"/>
        <v>#REF!</v>
      </c>
      <c r="BX344" s="57" t="e">
        <f t="shared" si="434"/>
        <v>#REF!</v>
      </c>
    </row>
    <row r="345" spans="1:76" x14ac:dyDescent="0.2">
      <c r="A345" s="66"/>
      <c r="B345" s="67"/>
      <c r="C345" s="67"/>
      <c r="D345" s="67"/>
      <c r="E345" s="67"/>
      <c r="F345" s="67"/>
      <c r="G345" s="67"/>
      <c r="H345" s="68"/>
      <c r="I345" s="68"/>
      <c r="J345" s="68"/>
      <c r="K345" s="69"/>
      <c r="L345" s="69"/>
      <c r="M345" s="69"/>
      <c r="N345" s="68"/>
      <c r="O345" s="68"/>
      <c r="P345" s="68"/>
      <c r="Q345" s="69"/>
      <c r="R345" s="69"/>
      <c r="S345" s="69"/>
      <c r="T345" s="68"/>
      <c r="U345" s="68"/>
      <c r="V345" s="68"/>
      <c r="W345" s="69"/>
      <c r="X345" s="69"/>
      <c r="Y345" s="69"/>
      <c r="Z345" s="68"/>
      <c r="AA345" s="68"/>
      <c r="AB345" s="68"/>
      <c r="AC345" s="69"/>
      <c r="AD345" s="69"/>
      <c r="AE345" s="69"/>
      <c r="AF345" s="68"/>
      <c r="AG345" s="68"/>
      <c r="AH345" s="68"/>
      <c r="AI345" s="69"/>
      <c r="AJ345" s="69"/>
      <c r="AK345" s="69"/>
      <c r="AL345" s="68"/>
      <c r="AM345" s="68"/>
      <c r="AN345" s="68"/>
      <c r="AO345" s="69"/>
      <c r="AP345" s="69"/>
      <c r="AQ345" s="69"/>
      <c r="AR345" s="68"/>
      <c r="AS345" s="68"/>
      <c r="AT345" s="68"/>
      <c r="AU345" s="69"/>
      <c r="AV345" s="69"/>
      <c r="AW345" s="69"/>
      <c r="AX345" s="68"/>
      <c r="AY345" s="68"/>
      <c r="AZ345" s="68"/>
      <c r="BA345" s="69"/>
      <c r="BB345" s="69"/>
      <c r="BC345" s="69"/>
      <c r="BD345" s="68"/>
      <c r="BE345" s="68"/>
      <c r="BF345" s="68"/>
      <c r="BG345" s="69"/>
      <c r="BH345" s="69"/>
      <c r="BI345" s="69"/>
      <c r="BJ345" s="68"/>
      <c r="BK345" s="68"/>
      <c r="BL345" s="68"/>
      <c r="BM345" s="69"/>
      <c r="BN345" s="69"/>
      <c r="BO345" s="69"/>
      <c r="BQ345" s="59">
        <v>345.1</v>
      </c>
      <c r="BR345" s="80" t="e">
        <f>IF($CA$2="ja",IF(#REF!="Visueel",#REF!,"data"),#REF!)</f>
        <v>#REF!</v>
      </c>
      <c r="BS345" s="59" t="e">
        <f>#REF!</f>
        <v>#REF!</v>
      </c>
      <c r="BT345" s="56">
        <f t="shared" si="431"/>
        <v>173.1</v>
      </c>
      <c r="BU345" s="57" t="e">
        <f t="shared" si="432"/>
        <v>#REF!</v>
      </c>
      <c r="BV345" s="56">
        <f>COUNTIF(BU345:BU998,BU345)</f>
        <v>654</v>
      </c>
      <c r="BW345" s="57" t="e">
        <f t="shared" si="433"/>
        <v>#REF!</v>
      </c>
      <c r="BX345" s="57" t="e">
        <f t="shared" si="434"/>
        <v>#REF!</v>
      </c>
    </row>
    <row r="346" spans="1:76" x14ac:dyDescent="0.2">
      <c r="A346" s="66"/>
      <c r="B346" s="67"/>
      <c r="C346" s="67"/>
      <c r="D346" s="67"/>
      <c r="E346" s="67"/>
      <c r="F346" s="67"/>
      <c r="G346" s="67"/>
      <c r="H346" s="68"/>
      <c r="I346" s="68"/>
      <c r="J346" s="68"/>
      <c r="K346" s="69"/>
      <c r="L346" s="69"/>
      <c r="M346" s="69"/>
      <c r="N346" s="68"/>
      <c r="O346" s="68"/>
      <c r="P346" s="68"/>
      <c r="Q346" s="69"/>
      <c r="R346" s="69"/>
      <c r="S346" s="69"/>
      <c r="T346" s="68"/>
      <c r="U346" s="68"/>
      <c r="V346" s="68"/>
      <c r="W346" s="69"/>
      <c r="X346" s="69"/>
      <c r="Y346" s="69"/>
      <c r="Z346" s="68"/>
      <c r="AA346" s="68"/>
      <c r="AB346" s="68"/>
      <c r="AC346" s="69"/>
      <c r="AD346" s="69"/>
      <c r="AE346" s="69"/>
      <c r="AF346" s="68"/>
      <c r="AG346" s="68"/>
      <c r="AH346" s="68"/>
      <c r="AI346" s="69"/>
      <c r="AJ346" s="69"/>
      <c r="AK346" s="69"/>
      <c r="AL346" s="68"/>
      <c r="AM346" s="68"/>
      <c r="AN346" s="68"/>
      <c r="AO346" s="69"/>
      <c r="AP346" s="69"/>
      <c r="AQ346" s="69"/>
      <c r="AR346" s="68"/>
      <c r="AS346" s="68"/>
      <c r="AT346" s="68"/>
      <c r="AU346" s="69"/>
      <c r="AV346" s="69"/>
      <c r="AW346" s="69"/>
      <c r="AX346" s="68"/>
      <c r="AY346" s="68"/>
      <c r="AZ346" s="68"/>
      <c r="BA346" s="69"/>
      <c r="BB346" s="69"/>
      <c r="BC346" s="69"/>
      <c r="BD346" s="68"/>
      <c r="BE346" s="68"/>
      <c r="BF346" s="68"/>
      <c r="BG346" s="69"/>
      <c r="BH346" s="69"/>
      <c r="BI346" s="69"/>
      <c r="BJ346" s="68"/>
      <c r="BK346" s="68"/>
      <c r="BL346" s="68"/>
      <c r="BM346" s="69"/>
      <c r="BN346" s="69"/>
      <c r="BO346" s="69"/>
      <c r="BQ346" s="59">
        <v>346.1</v>
      </c>
      <c r="BR346" s="80" t="e">
        <f>IF($CA$2="ja",IF(#REF!="Visueel",#REF!,"data"),#REF!)</f>
        <v>#REF!</v>
      </c>
      <c r="BS346" s="59" t="e">
        <f>#REF!</f>
        <v>#REF!</v>
      </c>
      <c r="BT346" s="56">
        <f t="shared" si="431"/>
        <v>173.2</v>
      </c>
      <c r="BU346" s="57" t="e">
        <f t="shared" si="432"/>
        <v>#REF!</v>
      </c>
      <c r="BV346" s="56">
        <f>COUNTIF(BU346:BU998,BU346)</f>
        <v>653</v>
      </c>
      <c r="BW346" s="57" t="e">
        <f t="shared" si="433"/>
        <v>#REF!</v>
      </c>
      <c r="BX346" s="57" t="e">
        <f t="shared" si="434"/>
        <v>#REF!</v>
      </c>
    </row>
    <row r="347" spans="1:76" x14ac:dyDescent="0.2">
      <c r="A347" s="66"/>
      <c r="B347" s="67"/>
      <c r="C347" s="67"/>
      <c r="D347" s="67"/>
      <c r="E347" s="67"/>
      <c r="F347" s="67"/>
      <c r="G347" s="67"/>
      <c r="H347" s="68"/>
      <c r="I347" s="68"/>
      <c r="J347" s="68"/>
      <c r="K347" s="69"/>
      <c r="L347" s="69"/>
      <c r="M347" s="69"/>
      <c r="N347" s="68"/>
      <c r="O347" s="68"/>
      <c r="P347" s="68"/>
      <c r="Q347" s="69"/>
      <c r="R347" s="69"/>
      <c r="S347" s="69"/>
      <c r="T347" s="68"/>
      <c r="U347" s="68"/>
      <c r="V347" s="68"/>
      <c r="W347" s="69"/>
      <c r="X347" s="69"/>
      <c r="Y347" s="69"/>
      <c r="Z347" s="68"/>
      <c r="AA347" s="68"/>
      <c r="AB347" s="68"/>
      <c r="AC347" s="69"/>
      <c r="AD347" s="69"/>
      <c r="AE347" s="69"/>
      <c r="AF347" s="68"/>
      <c r="AG347" s="68"/>
      <c r="AH347" s="68"/>
      <c r="AI347" s="69"/>
      <c r="AJ347" s="69"/>
      <c r="AK347" s="69"/>
      <c r="AL347" s="68"/>
      <c r="AM347" s="68"/>
      <c r="AN347" s="68"/>
      <c r="AO347" s="69"/>
      <c r="AP347" s="69"/>
      <c r="AQ347" s="69"/>
      <c r="AR347" s="68"/>
      <c r="AS347" s="68"/>
      <c r="AT347" s="68"/>
      <c r="AU347" s="69"/>
      <c r="AV347" s="69"/>
      <c r="AW347" s="69"/>
      <c r="AX347" s="68"/>
      <c r="AY347" s="68"/>
      <c r="AZ347" s="68"/>
      <c r="BA347" s="69"/>
      <c r="BB347" s="69"/>
      <c r="BC347" s="69"/>
      <c r="BD347" s="68"/>
      <c r="BE347" s="68"/>
      <c r="BF347" s="68"/>
      <c r="BG347" s="69"/>
      <c r="BH347" s="69"/>
      <c r="BI347" s="69"/>
      <c r="BJ347" s="68"/>
      <c r="BK347" s="68"/>
      <c r="BL347" s="68"/>
      <c r="BM347" s="69"/>
      <c r="BN347" s="69"/>
      <c r="BO347" s="69"/>
      <c r="BQ347" s="59">
        <v>347.1</v>
      </c>
      <c r="BR347" s="80" t="e">
        <f>IF($CA$2="ja",IF(#REF!="Visueel",#REF!,"data"),#REF!)</f>
        <v>#REF!</v>
      </c>
      <c r="BS347" s="59" t="e">
        <f>#REF!</f>
        <v>#REF!</v>
      </c>
      <c r="BT347" s="56">
        <f t="shared" si="431"/>
        <v>174.1</v>
      </c>
      <c r="BU347" s="57" t="e">
        <f t="shared" si="432"/>
        <v>#REF!</v>
      </c>
      <c r="BV347" s="56">
        <f>COUNTIF(BU347:BU998,BU347)</f>
        <v>652</v>
      </c>
      <c r="BW347" s="57" t="e">
        <f t="shared" si="433"/>
        <v>#REF!</v>
      </c>
      <c r="BX347" s="57" t="e">
        <f t="shared" si="434"/>
        <v>#REF!</v>
      </c>
    </row>
    <row r="348" spans="1:76" x14ac:dyDescent="0.2">
      <c r="A348" s="66"/>
      <c r="B348" s="67"/>
      <c r="C348" s="67"/>
      <c r="D348" s="67"/>
      <c r="E348" s="67"/>
      <c r="F348" s="67"/>
      <c r="G348" s="67"/>
      <c r="H348" s="68"/>
      <c r="I348" s="68"/>
      <c r="J348" s="68"/>
      <c r="K348" s="69"/>
      <c r="L348" s="69"/>
      <c r="M348" s="69"/>
      <c r="N348" s="68"/>
      <c r="O348" s="68"/>
      <c r="P348" s="68"/>
      <c r="Q348" s="69"/>
      <c r="R348" s="69"/>
      <c r="S348" s="69"/>
      <c r="T348" s="68"/>
      <c r="U348" s="68"/>
      <c r="V348" s="68"/>
      <c r="W348" s="69"/>
      <c r="X348" s="69"/>
      <c r="Y348" s="69"/>
      <c r="Z348" s="68"/>
      <c r="AA348" s="68"/>
      <c r="AB348" s="68"/>
      <c r="AC348" s="69"/>
      <c r="AD348" s="69"/>
      <c r="AE348" s="69"/>
      <c r="AF348" s="68"/>
      <c r="AG348" s="68"/>
      <c r="AH348" s="68"/>
      <c r="AI348" s="69"/>
      <c r="AJ348" s="69"/>
      <c r="AK348" s="69"/>
      <c r="AL348" s="68"/>
      <c r="AM348" s="68"/>
      <c r="AN348" s="68"/>
      <c r="AO348" s="69"/>
      <c r="AP348" s="69"/>
      <c r="AQ348" s="69"/>
      <c r="AR348" s="68"/>
      <c r="AS348" s="68"/>
      <c r="AT348" s="68"/>
      <c r="AU348" s="69"/>
      <c r="AV348" s="69"/>
      <c r="AW348" s="69"/>
      <c r="AX348" s="68"/>
      <c r="AY348" s="68"/>
      <c r="AZ348" s="68"/>
      <c r="BA348" s="69"/>
      <c r="BB348" s="69"/>
      <c r="BC348" s="69"/>
      <c r="BD348" s="68"/>
      <c r="BE348" s="68"/>
      <c r="BF348" s="68"/>
      <c r="BG348" s="69"/>
      <c r="BH348" s="69"/>
      <c r="BI348" s="69"/>
      <c r="BJ348" s="68"/>
      <c r="BK348" s="68"/>
      <c r="BL348" s="68"/>
      <c r="BM348" s="69"/>
      <c r="BN348" s="69"/>
      <c r="BO348" s="69"/>
      <c r="BQ348" s="59">
        <v>348.1</v>
      </c>
      <c r="BR348" s="80" t="e">
        <f>IF($CA$2="ja",IF(#REF!="Visueel",#REF!,"data"),#REF!)</f>
        <v>#REF!</v>
      </c>
      <c r="BS348" s="59" t="e">
        <f>#REF!</f>
        <v>#REF!</v>
      </c>
      <c r="BT348" s="56">
        <f t="shared" si="431"/>
        <v>174.2</v>
      </c>
      <c r="BU348" s="57" t="e">
        <f t="shared" si="432"/>
        <v>#REF!</v>
      </c>
      <c r="BV348" s="56">
        <f>COUNTIF(BU348:BU998,BU348)</f>
        <v>651</v>
      </c>
      <c r="BW348" s="57" t="e">
        <f t="shared" si="433"/>
        <v>#REF!</v>
      </c>
      <c r="BX348" s="57" t="e">
        <f t="shared" si="434"/>
        <v>#REF!</v>
      </c>
    </row>
    <row r="349" spans="1:76" x14ac:dyDescent="0.2">
      <c r="A349" s="66"/>
      <c r="B349" s="67"/>
      <c r="C349" s="67"/>
      <c r="D349" s="67"/>
      <c r="E349" s="67"/>
      <c r="F349" s="67"/>
      <c r="G349" s="67"/>
      <c r="H349" s="68"/>
      <c r="I349" s="68"/>
      <c r="J349" s="68"/>
      <c r="K349" s="69"/>
      <c r="L349" s="69"/>
      <c r="M349" s="69"/>
      <c r="N349" s="68"/>
      <c r="O349" s="68"/>
      <c r="P349" s="68"/>
      <c r="Q349" s="69"/>
      <c r="R349" s="69"/>
      <c r="S349" s="69"/>
      <c r="T349" s="68"/>
      <c r="U349" s="68"/>
      <c r="V349" s="68"/>
      <c r="W349" s="69"/>
      <c r="X349" s="69"/>
      <c r="Y349" s="69"/>
      <c r="Z349" s="68"/>
      <c r="AA349" s="68"/>
      <c r="AB349" s="68"/>
      <c r="AC349" s="69"/>
      <c r="AD349" s="69"/>
      <c r="AE349" s="69"/>
      <c r="AF349" s="68"/>
      <c r="AG349" s="68"/>
      <c r="AH349" s="68"/>
      <c r="AI349" s="69"/>
      <c r="AJ349" s="69"/>
      <c r="AK349" s="69"/>
      <c r="AL349" s="68"/>
      <c r="AM349" s="68"/>
      <c r="AN349" s="68"/>
      <c r="AO349" s="69"/>
      <c r="AP349" s="69"/>
      <c r="AQ349" s="69"/>
      <c r="AR349" s="68"/>
      <c r="AS349" s="68"/>
      <c r="AT349" s="68"/>
      <c r="AU349" s="69"/>
      <c r="AV349" s="69"/>
      <c r="AW349" s="69"/>
      <c r="AX349" s="68"/>
      <c r="AY349" s="68"/>
      <c r="AZ349" s="68"/>
      <c r="BA349" s="69"/>
      <c r="BB349" s="69"/>
      <c r="BC349" s="69"/>
      <c r="BD349" s="68"/>
      <c r="BE349" s="68"/>
      <c r="BF349" s="68"/>
      <c r="BG349" s="69"/>
      <c r="BH349" s="69"/>
      <c r="BI349" s="69"/>
      <c r="BJ349" s="68"/>
      <c r="BK349" s="68"/>
      <c r="BL349" s="68"/>
      <c r="BM349" s="69"/>
      <c r="BN349" s="69"/>
      <c r="BO349" s="69"/>
      <c r="BQ349" s="59">
        <v>349.1</v>
      </c>
      <c r="BR349" s="80" t="e">
        <f>IF($CA$2="ja",IF(#REF!="Visueel",#REF!,"data"),#REF!)</f>
        <v>#REF!</v>
      </c>
      <c r="BS349" s="59" t="e">
        <f>#REF!</f>
        <v>#REF!</v>
      </c>
      <c r="BT349" s="56">
        <f t="shared" si="431"/>
        <v>175.1</v>
      </c>
      <c r="BU349" s="57" t="e">
        <f t="shared" si="432"/>
        <v>#REF!</v>
      </c>
      <c r="BV349" s="56">
        <f>COUNTIF(BU349:BU998,BU349)</f>
        <v>650</v>
      </c>
      <c r="BW349" s="57" t="e">
        <f t="shared" si="433"/>
        <v>#REF!</v>
      </c>
      <c r="BX349" s="57" t="e">
        <f t="shared" si="434"/>
        <v>#REF!</v>
      </c>
    </row>
    <row r="350" spans="1:76" x14ac:dyDescent="0.2">
      <c r="A350" s="66"/>
      <c r="B350" s="67"/>
      <c r="C350" s="67"/>
      <c r="D350" s="67"/>
      <c r="E350" s="67"/>
      <c r="F350" s="67"/>
      <c r="G350" s="67"/>
      <c r="H350" s="68"/>
      <c r="I350" s="68"/>
      <c r="J350" s="68"/>
      <c r="K350" s="69"/>
      <c r="L350" s="69"/>
      <c r="M350" s="69"/>
      <c r="N350" s="68"/>
      <c r="O350" s="68"/>
      <c r="P350" s="68"/>
      <c r="Q350" s="69"/>
      <c r="R350" s="69"/>
      <c r="S350" s="69"/>
      <c r="T350" s="68"/>
      <c r="U350" s="68"/>
      <c r="V350" s="68"/>
      <c r="W350" s="69"/>
      <c r="X350" s="69"/>
      <c r="Y350" s="69"/>
      <c r="Z350" s="68"/>
      <c r="AA350" s="68"/>
      <c r="AB350" s="68"/>
      <c r="AC350" s="69"/>
      <c r="AD350" s="69"/>
      <c r="AE350" s="69"/>
      <c r="AF350" s="68"/>
      <c r="AG350" s="68"/>
      <c r="AH350" s="68"/>
      <c r="AI350" s="69"/>
      <c r="AJ350" s="69"/>
      <c r="AK350" s="69"/>
      <c r="AL350" s="68"/>
      <c r="AM350" s="68"/>
      <c r="AN350" s="68"/>
      <c r="AO350" s="69"/>
      <c r="AP350" s="69"/>
      <c r="AQ350" s="69"/>
      <c r="AR350" s="68"/>
      <c r="AS350" s="68"/>
      <c r="AT350" s="68"/>
      <c r="AU350" s="69"/>
      <c r="AV350" s="69"/>
      <c r="AW350" s="69"/>
      <c r="AX350" s="68"/>
      <c r="AY350" s="68"/>
      <c r="AZ350" s="68"/>
      <c r="BA350" s="69"/>
      <c r="BB350" s="69"/>
      <c r="BC350" s="69"/>
      <c r="BD350" s="68"/>
      <c r="BE350" s="68"/>
      <c r="BF350" s="68"/>
      <c r="BG350" s="69"/>
      <c r="BH350" s="69"/>
      <c r="BI350" s="69"/>
      <c r="BJ350" s="68"/>
      <c r="BK350" s="68"/>
      <c r="BL350" s="68"/>
      <c r="BM350" s="69"/>
      <c r="BN350" s="69"/>
      <c r="BO350" s="69"/>
      <c r="BQ350" s="59">
        <v>350.1</v>
      </c>
      <c r="BR350" s="80" t="e">
        <f>IF($CA$2="ja",IF(#REF!="Visueel",#REF!,"data"),#REF!)</f>
        <v>#REF!</v>
      </c>
      <c r="BS350" s="59" t="e">
        <f>#REF!</f>
        <v>#REF!</v>
      </c>
      <c r="BT350" s="56">
        <f t="shared" si="431"/>
        <v>175.2</v>
      </c>
      <c r="BU350" s="57" t="e">
        <f t="shared" si="432"/>
        <v>#REF!</v>
      </c>
      <c r="BV350" s="56">
        <f>COUNTIF(BU350:BU998,BU350)</f>
        <v>649</v>
      </c>
      <c r="BW350" s="57" t="e">
        <f t="shared" si="433"/>
        <v>#REF!</v>
      </c>
      <c r="BX350" s="57" t="e">
        <f t="shared" si="434"/>
        <v>#REF!</v>
      </c>
    </row>
    <row r="351" spans="1:76" x14ac:dyDescent="0.2">
      <c r="A351" s="66"/>
      <c r="B351" s="67"/>
      <c r="C351" s="67"/>
      <c r="D351" s="67"/>
      <c r="E351" s="67"/>
      <c r="F351" s="67"/>
      <c r="G351" s="67"/>
      <c r="H351" s="68"/>
      <c r="I351" s="68"/>
      <c r="J351" s="68"/>
      <c r="K351" s="69"/>
      <c r="L351" s="69"/>
      <c r="M351" s="69"/>
      <c r="N351" s="68"/>
      <c r="O351" s="68"/>
      <c r="P351" s="68"/>
      <c r="Q351" s="69"/>
      <c r="R351" s="69"/>
      <c r="S351" s="69"/>
      <c r="T351" s="68"/>
      <c r="U351" s="68"/>
      <c r="V351" s="68"/>
      <c r="W351" s="69"/>
      <c r="X351" s="69"/>
      <c r="Y351" s="69"/>
      <c r="Z351" s="68"/>
      <c r="AA351" s="68"/>
      <c r="AB351" s="68"/>
      <c r="AC351" s="69"/>
      <c r="AD351" s="69"/>
      <c r="AE351" s="69"/>
      <c r="AF351" s="68"/>
      <c r="AG351" s="68"/>
      <c r="AH351" s="68"/>
      <c r="AI351" s="69"/>
      <c r="AJ351" s="69"/>
      <c r="AK351" s="69"/>
      <c r="AL351" s="68"/>
      <c r="AM351" s="68"/>
      <c r="AN351" s="68"/>
      <c r="AO351" s="69"/>
      <c r="AP351" s="69"/>
      <c r="AQ351" s="69"/>
      <c r="AR351" s="68"/>
      <c r="AS351" s="68"/>
      <c r="AT351" s="68"/>
      <c r="AU351" s="69"/>
      <c r="AV351" s="69"/>
      <c r="AW351" s="69"/>
      <c r="AX351" s="68"/>
      <c r="AY351" s="68"/>
      <c r="AZ351" s="68"/>
      <c r="BA351" s="69"/>
      <c r="BB351" s="69"/>
      <c r="BC351" s="69"/>
      <c r="BD351" s="68"/>
      <c r="BE351" s="68"/>
      <c r="BF351" s="68"/>
      <c r="BG351" s="69"/>
      <c r="BH351" s="69"/>
      <c r="BI351" s="69"/>
      <c r="BJ351" s="68"/>
      <c r="BK351" s="68"/>
      <c r="BL351" s="68"/>
      <c r="BM351" s="69"/>
      <c r="BN351" s="69"/>
      <c r="BO351" s="69"/>
      <c r="BQ351" s="59">
        <v>351.1</v>
      </c>
      <c r="BR351" s="80" t="e">
        <f>IF($CA$2="ja",IF(#REF!="Visueel",#REF!,"data"),#REF!)</f>
        <v>#REF!</v>
      </c>
      <c r="BS351" s="59" t="e">
        <f>#REF!</f>
        <v>#REF!</v>
      </c>
      <c r="BT351" s="56">
        <f t="shared" si="431"/>
        <v>176.1</v>
      </c>
      <c r="BU351" s="57" t="e">
        <f t="shared" si="432"/>
        <v>#REF!</v>
      </c>
      <c r="BV351" s="56">
        <f>COUNTIF(BU351:BU998,BU351)</f>
        <v>648</v>
      </c>
      <c r="BW351" s="57" t="e">
        <f t="shared" si="433"/>
        <v>#REF!</v>
      </c>
      <c r="BX351" s="57" t="e">
        <f t="shared" si="434"/>
        <v>#REF!</v>
      </c>
    </row>
    <row r="352" spans="1:76" x14ac:dyDescent="0.2">
      <c r="A352" s="66"/>
      <c r="B352" s="67"/>
      <c r="C352" s="67"/>
      <c r="D352" s="67"/>
      <c r="E352" s="67"/>
      <c r="F352" s="67"/>
      <c r="G352" s="67"/>
      <c r="H352" s="68"/>
      <c r="I352" s="68"/>
      <c r="J352" s="68"/>
      <c r="K352" s="69"/>
      <c r="L352" s="69"/>
      <c r="M352" s="69"/>
      <c r="N352" s="68"/>
      <c r="O352" s="68"/>
      <c r="P352" s="68"/>
      <c r="Q352" s="69"/>
      <c r="R352" s="69"/>
      <c r="S352" s="69"/>
      <c r="T352" s="68"/>
      <c r="U352" s="68"/>
      <c r="V352" s="68"/>
      <c r="W352" s="69"/>
      <c r="X352" s="69"/>
      <c r="Y352" s="69"/>
      <c r="Z352" s="68"/>
      <c r="AA352" s="68"/>
      <c r="AB352" s="68"/>
      <c r="AC352" s="69"/>
      <c r="AD352" s="69"/>
      <c r="AE352" s="69"/>
      <c r="AF352" s="68"/>
      <c r="AG352" s="68"/>
      <c r="AH352" s="68"/>
      <c r="AI352" s="69"/>
      <c r="AJ352" s="69"/>
      <c r="AK352" s="69"/>
      <c r="AL352" s="68"/>
      <c r="AM352" s="68"/>
      <c r="AN352" s="68"/>
      <c r="AO352" s="69"/>
      <c r="AP352" s="69"/>
      <c r="AQ352" s="69"/>
      <c r="AR352" s="68"/>
      <c r="AS352" s="68"/>
      <c r="AT352" s="68"/>
      <c r="AU352" s="69"/>
      <c r="AV352" s="69"/>
      <c r="AW352" s="69"/>
      <c r="AX352" s="68"/>
      <c r="AY352" s="68"/>
      <c r="AZ352" s="68"/>
      <c r="BA352" s="69"/>
      <c r="BB352" s="69"/>
      <c r="BC352" s="69"/>
      <c r="BD352" s="68"/>
      <c r="BE352" s="68"/>
      <c r="BF352" s="68"/>
      <c r="BG352" s="69"/>
      <c r="BH352" s="69"/>
      <c r="BI352" s="69"/>
      <c r="BJ352" s="68"/>
      <c r="BK352" s="68"/>
      <c r="BL352" s="68"/>
      <c r="BM352" s="69"/>
      <c r="BN352" s="69"/>
      <c r="BO352" s="69"/>
      <c r="BQ352" s="59">
        <v>352.1</v>
      </c>
      <c r="BR352" s="80" t="e">
        <f>IF($CA$2="ja",IF(#REF!="Visueel",#REF!,"data"),#REF!)</f>
        <v>#REF!</v>
      </c>
      <c r="BS352" s="59" t="e">
        <f>#REF!</f>
        <v>#REF!</v>
      </c>
      <c r="BT352" s="56">
        <f t="shared" si="431"/>
        <v>176.2</v>
      </c>
      <c r="BU352" s="57" t="e">
        <f t="shared" si="432"/>
        <v>#REF!</v>
      </c>
      <c r="BV352" s="56">
        <f>COUNTIF(BU352:BU998,BU352)</f>
        <v>647</v>
      </c>
      <c r="BW352" s="57" t="e">
        <f t="shared" si="433"/>
        <v>#REF!</v>
      </c>
      <c r="BX352" s="57" t="e">
        <f t="shared" si="434"/>
        <v>#REF!</v>
      </c>
    </row>
    <row r="353" spans="1:76" x14ac:dyDescent="0.2">
      <c r="A353" s="66"/>
      <c r="B353" s="67"/>
      <c r="C353" s="67"/>
      <c r="D353" s="67"/>
      <c r="E353" s="67"/>
      <c r="F353" s="67"/>
      <c r="G353" s="67"/>
      <c r="H353" s="68"/>
      <c r="I353" s="68"/>
      <c r="J353" s="68"/>
      <c r="K353" s="69"/>
      <c r="L353" s="69"/>
      <c r="M353" s="69"/>
      <c r="N353" s="68"/>
      <c r="O353" s="68"/>
      <c r="P353" s="68"/>
      <c r="Q353" s="69"/>
      <c r="R353" s="69"/>
      <c r="S353" s="69"/>
      <c r="T353" s="68"/>
      <c r="U353" s="68"/>
      <c r="V353" s="68"/>
      <c r="W353" s="69"/>
      <c r="X353" s="69"/>
      <c r="Y353" s="69"/>
      <c r="Z353" s="68"/>
      <c r="AA353" s="68"/>
      <c r="AB353" s="68"/>
      <c r="AC353" s="69"/>
      <c r="AD353" s="69"/>
      <c r="AE353" s="69"/>
      <c r="AF353" s="68"/>
      <c r="AG353" s="68"/>
      <c r="AH353" s="68"/>
      <c r="AI353" s="69"/>
      <c r="AJ353" s="69"/>
      <c r="AK353" s="69"/>
      <c r="AL353" s="68"/>
      <c r="AM353" s="68"/>
      <c r="AN353" s="68"/>
      <c r="AO353" s="69"/>
      <c r="AP353" s="69"/>
      <c r="AQ353" s="69"/>
      <c r="AR353" s="68"/>
      <c r="AS353" s="68"/>
      <c r="AT353" s="68"/>
      <c r="AU353" s="69"/>
      <c r="AV353" s="69"/>
      <c r="AW353" s="69"/>
      <c r="AX353" s="68"/>
      <c r="AY353" s="68"/>
      <c r="AZ353" s="68"/>
      <c r="BA353" s="69"/>
      <c r="BB353" s="69"/>
      <c r="BC353" s="69"/>
      <c r="BD353" s="68"/>
      <c r="BE353" s="68"/>
      <c r="BF353" s="68"/>
      <c r="BG353" s="69"/>
      <c r="BH353" s="69"/>
      <c r="BI353" s="69"/>
      <c r="BJ353" s="68"/>
      <c r="BK353" s="68"/>
      <c r="BL353" s="68"/>
      <c r="BM353" s="69"/>
      <c r="BN353" s="69"/>
      <c r="BO353" s="69"/>
      <c r="BQ353" s="59">
        <v>353.1</v>
      </c>
      <c r="BR353" s="80" t="e">
        <f>IF($CA$2="ja",IF(#REF!="Visueel",#REF!,"data"),#REF!)</f>
        <v>#REF!</v>
      </c>
      <c r="BS353" s="59" t="e">
        <f>#REF!</f>
        <v>#REF!</v>
      </c>
      <c r="BT353" s="56">
        <f t="shared" si="431"/>
        <v>177.1</v>
      </c>
      <c r="BU353" s="57" t="e">
        <f t="shared" si="432"/>
        <v>#REF!</v>
      </c>
      <c r="BV353" s="56">
        <f>COUNTIF(BU353:BU998,BU353)</f>
        <v>646</v>
      </c>
      <c r="BW353" s="57" t="e">
        <f t="shared" si="433"/>
        <v>#REF!</v>
      </c>
      <c r="BX353" s="57" t="e">
        <f t="shared" si="434"/>
        <v>#REF!</v>
      </c>
    </row>
    <row r="354" spans="1:76" x14ac:dyDescent="0.2">
      <c r="A354" s="66"/>
      <c r="B354" s="67"/>
      <c r="C354" s="67"/>
      <c r="D354" s="67"/>
      <c r="E354" s="67"/>
      <c r="F354" s="67"/>
      <c r="G354" s="67"/>
      <c r="H354" s="68"/>
      <c r="I354" s="68"/>
      <c r="J354" s="68"/>
      <c r="K354" s="69"/>
      <c r="L354" s="69"/>
      <c r="M354" s="69"/>
      <c r="N354" s="68"/>
      <c r="O354" s="68"/>
      <c r="P354" s="68"/>
      <c r="Q354" s="69"/>
      <c r="R354" s="69"/>
      <c r="S354" s="69"/>
      <c r="T354" s="68"/>
      <c r="U354" s="68"/>
      <c r="V354" s="68"/>
      <c r="W354" s="69"/>
      <c r="X354" s="69"/>
      <c r="Y354" s="69"/>
      <c r="Z354" s="68"/>
      <c r="AA354" s="68"/>
      <c r="AB354" s="68"/>
      <c r="AC354" s="69"/>
      <c r="AD354" s="69"/>
      <c r="AE354" s="69"/>
      <c r="AF354" s="68"/>
      <c r="AG354" s="68"/>
      <c r="AH354" s="68"/>
      <c r="AI354" s="69"/>
      <c r="AJ354" s="69"/>
      <c r="AK354" s="69"/>
      <c r="AL354" s="68"/>
      <c r="AM354" s="68"/>
      <c r="AN354" s="68"/>
      <c r="AO354" s="69"/>
      <c r="AP354" s="69"/>
      <c r="AQ354" s="69"/>
      <c r="AR354" s="68"/>
      <c r="AS354" s="68"/>
      <c r="AT354" s="68"/>
      <c r="AU354" s="69"/>
      <c r="AV354" s="69"/>
      <c r="AW354" s="69"/>
      <c r="AX354" s="68"/>
      <c r="AY354" s="68"/>
      <c r="AZ354" s="68"/>
      <c r="BA354" s="69"/>
      <c r="BB354" s="69"/>
      <c r="BC354" s="69"/>
      <c r="BD354" s="68"/>
      <c r="BE354" s="68"/>
      <c r="BF354" s="68"/>
      <c r="BG354" s="69"/>
      <c r="BH354" s="69"/>
      <c r="BI354" s="69"/>
      <c r="BJ354" s="68"/>
      <c r="BK354" s="68"/>
      <c r="BL354" s="68"/>
      <c r="BM354" s="69"/>
      <c r="BN354" s="69"/>
      <c r="BO354" s="69"/>
      <c r="BQ354" s="59">
        <v>354.1</v>
      </c>
      <c r="BR354" s="80" t="e">
        <f>IF($CA$2="ja",IF(#REF!="Visueel",#REF!,"data"),#REF!)</f>
        <v>#REF!</v>
      </c>
      <c r="BS354" s="59" t="e">
        <f>#REF!</f>
        <v>#REF!</v>
      </c>
      <c r="BT354" s="56">
        <f t="shared" si="431"/>
        <v>177.2</v>
      </c>
      <c r="BU354" s="57" t="e">
        <f t="shared" si="432"/>
        <v>#REF!</v>
      </c>
      <c r="BV354" s="56">
        <f>COUNTIF(BU354:BU998,BU354)</f>
        <v>645</v>
      </c>
      <c r="BW354" s="57" t="e">
        <f t="shared" si="433"/>
        <v>#REF!</v>
      </c>
      <c r="BX354" s="57" t="e">
        <f t="shared" si="434"/>
        <v>#REF!</v>
      </c>
    </row>
    <row r="355" spans="1:76" x14ac:dyDescent="0.2">
      <c r="A355" s="66"/>
      <c r="B355" s="67"/>
      <c r="C355" s="67"/>
      <c r="D355" s="67"/>
      <c r="E355" s="67"/>
      <c r="F355" s="67"/>
      <c r="G355" s="67"/>
      <c r="H355" s="68"/>
      <c r="I355" s="68"/>
      <c r="J355" s="68"/>
      <c r="K355" s="69"/>
      <c r="L355" s="69"/>
      <c r="M355" s="69"/>
      <c r="N355" s="68"/>
      <c r="O355" s="68"/>
      <c r="P355" s="68"/>
      <c r="Q355" s="69"/>
      <c r="R355" s="69"/>
      <c r="S355" s="69"/>
      <c r="T355" s="68"/>
      <c r="U355" s="68"/>
      <c r="V355" s="68"/>
      <c r="W355" s="69"/>
      <c r="X355" s="69"/>
      <c r="Y355" s="69"/>
      <c r="Z355" s="68"/>
      <c r="AA355" s="68"/>
      <c r="AB355" s="68"/>
      <c r="AC355" s="69"/>
      <c r="AD355" s="69"/>
      <c r="AE355" s="69"/>
      <c r="AF355" s="68"/>
      <c r="AG355" s="68"/>
      <c r="AH355" s="68"/>
      <c r="AI355" s="69"/>
      <c r="AJ355" s="69"/>
      <c r="AK355" s="69"/>
      <c r="AL355" s="68"/>
      <c r="AM355" s="68"/>
      <c r="AN355" s="68"/>
      <c r="AO355" s="69"/>
      <c r="AP355" s="69"/>
      <c r="AQ355" s="69"/>
      <c r="AR355" s="68"/>
      <c r="AS355" s="68"/>
      <c r="AT355" s="68"/>
      <c r="AU355" s="69"/>
      <c r="AV355" s="69"/>
      <c r="AW355" s="69"/>
      <c r="AX355" s="68"/>
      <c r="AY355" s="68"/>
      <c r="AZ355" s="68"/>
      <c r="BA355" s="69"/>
      <c r="BB355" s="69"/>
      <c r="BC355" s="69"/>
      <c r="BD355" s="68"/>
      <c r="BE355" s="68"/>
      <c r="BF355" s="68"/>
      <c r="BG355" s="69"/>
      <c r="BH355" s="69"/>
      <c r="BI355" s="69"/>
      <c r="BJ355" s="68"/>
      <c r="BK355" s="68"/>
      <c r="BL355" s="68"/>
      <c r="BM355" s="69"/>
      <c r="BN355" s="69"/>
      <c r="BO355" s="69"/>
      <c r="BQ355" s="59">
        <v>355.1</v>
      </c>
      <c r="BR355" s="80" t="e">
        <f>IF($CA$2="ja",IF(#REF!="Visueel",#REF!,"data"),#REF!)</f>
        <v>#REF!</v>
      </c>
      <c r="BS355" s="59" t="e">
        <f>#REF!</f>
        <v>#REF!</v>
      </c>
      <c r="BT355" s="56">
        <f t="shared" si="431"/>
        <v>178.1</v>
      </c>
      <c r="BU355" s="57" t="e">
        <f t="shared" si="432"/>
        <v>#REF!</v>
      </c>
      <c r="BV355" s="56">
        <f>COUNTIF(BU355:BU998,BU355)</f>
        <v>644</v>
      </c>
      <c r="BW355" s="57" t="e">
        <f t="shared" si="433"/>
        <v>#REF!</v>
      </c>
      <c r="BX355" s="57" t="e">
        <f t="shared" si="434"/>
        <v>#REF!</v>
      </c>
    </row>
    <row r="356" spans="1:76" x14ac:dyDescent="0.2">
      <c r="A356" s="66"/>
      <c r="B356" s="67"/>
      <c r="C356" s="67"/>
      <c r="D356" s="67"/>
      <c r="E356" s="67"/>
      <c r="F356" s="67"/>
      <c r="G356" s="67"/>
      <c r="H356" s="68"/>
      <c r="I356" s="68"/>
      <c r="J356" s="68"/>
      <c r="K356" s="69"/>
      <c r="L356" s="69"/>
      <c r="M356" s="69"/>
      <c r="N356" s="68"/>
      <c r="O356" s="68"/>
      <c r="P356" s="68"/>
      <c r="Q356" s="69"/>
      <c r="R356" s="69"/>
      <c r="S356" s="69"/>
      <c r="T356" s="68"/>
      <c r="U356" s="68"/>
      <c r="V356" s="68"/>
      <c r="W356" s="69"/>
      <c r="X356" s="69"/>
      <c r="Y356" s="69"/>
      <c r="Z356" s="68"/>
      <c r="AA356" s="68"/>
      <c r="AB356" s="68"/>
      <c r="AC356" s="69"/>
      <c r="AD356" s="69"/>
      <c r="AE356" s="69"/>
      <c r="AF356" s="68"/>
      <c r="AG356" s="68"/>
      <c r="AH356" s="68"/>
      <c r="AI356" s="69"/>
      <c r="AJ356" s="69"/>
      <c r="AK356" s="69"/>
      <c r="AL356" s="68"/>
      <c r="AM356" s="68"/>
      <c r="AN356" s="68"/>
      <c r="AO356" s="69"/>
      <c r="AP356" s="69"/>
      <c r="AQ356" s="69"/>
      <c r="AR356" s="68"/>
      <c r="AS356" s="68"/>
      <c r="AT356" s="68"/>
      <c r="AU356" s="69"/>
      <c r="AV356" s="69"/>
      <c r="AW356" s="69"/>
      <c r="AX356" s="68"/>
      <c r="AY356" s="68"/>
      <c r="AZ356" s="68"/>
      <c r="BA356" s="69"/>
      <c r="BB356" s="69"/>
      <c r="BC356" s="69"/>
      <c r="BD356" s="68"/>
      <c r="BE356" s="68"/>
      <c r="BF356" s="68"/>
      <c r="BG356" s="69"/>
      <c r="BH356" s="69"/>
      <c r="BI356" s="69"/>
      <c r="BJ356" s="68"/>
      <c r="BK356" s="68"/>
      <c r="BL356" s="68"/>
      <c r="BM356" s="69"/>
      <c r="BN356" s="69"/>
      <c r="BO356" s="69"/>
      <c r="BQ356" s="59">
        <v>356.1</v>
      </c>
      <c r="BR356" s="80" t="e">
        <f>IF($CA$2="ja",IF(#REF!="Visueel",#REF!,"data"),#REF!)</f>
        <v>#REF!</v>
      </c>
      <c r="BS356" s="59" t="e">
        <f>#REF!</f>
        <v>#REF!</v>
      </c>
      <c r="BT356" s="56">
        <f t="shared" si="431"/>
        <v>178.2</v>
      </c>
      <c r="BU356" s="57" t="e">
        <f t="shared" si="432"/>
        <v>#REF!</v>
      </c>
      <c r="BV356" s="56">
        <f>COUNTIF(BU356:BU998,BU356)</f>
        <v>643</v>
      </c>
      <c r="BW356" s="57" t="e">
        <f t="shared" si="433"/>
        <v>#REF!</v>
      </c>
      <c r="BX356" s="57" t="e">
        <f t="shared" si="434"/>
        <v>#REF!</v>
      </c>
    </row>
    <row r="357" spans="1:76" x14ac:dyDescent="0.2">
      <c r="A357" s="66"/>
      <c r="B357" s="67"/>
      <c r="C357" s="67"/>
      <c r="D357" s="67"/>
      <c r="E357" s="67"/>
      <c r="F357" s="67"/>
      <c r="G357" s="67"/>
      <c r="H357" s="68"/>
      <c r="I357" s="68"/>
      <c r="J357" s="68"/>
      <c r="K357" s="69"/>
      <c r="L357" s="69"/>
      <c r="M357" s="69"/>
      <c r="N357" s="68"/>
      <c r="O357" s="68"/>
      <c r="P357" s="68"/>
      <c r="Q357" s="69"/>
      <c r="R357" s="69"/>
      <c r="S357" s="69"/>
      <c r="T357" s="68"/>
      <c r="U357" s="68"/>
      <c r="V357" s="68"/>
      <c r="W357" s="69"/>
      <c r="X357" s="69"/>
      <c r="Y357" s="69"/>
      <c r="Z357" s="68"/>
      <c r="AA357" s="68"/>
      <c r="AB357" s="68"/>
      <c r="AC357" s="69"/>
      <c r="AD357" s="69"/>
      <c r="AE357" s="69"/>
      <c r="AF357" s="68"/>
      <c r="AG357" s="68"/>
      <c r="AH357" s="68"/>
      <c r="AI357" s="69"/>
      <c r="AJ357" s="69"/>
      <c r="AK357" s="69"/>
      <c r="AL357" s="68"/>
      <c r="AM357" s="68"/>
      <c r="AN357" s="68"/>
      <c r="AO357" s="69"/>
      <c r="AP357" s="69"/>
      <c r="AQ357" s="69"/>
      <c r="AR357" s="68"/>
      <c r="AS357" s="68"/>
      <c r="AT357" s="68"/>
      <c r="AU357" s="69"/>
      <c r="AV357" s="69"/>
      <c r="AW357" s="69"/>
      <c r="AX357" s="68"/>
      <c r="AY357" s="68"/>
      <c r="AZ357" s="68"/>
      <c r="BA357" s="69"/>
      <c r="BB357" s="69"/>
      <c r="BC357" s="69"/>
      <c r="BD357" s="68"/>
      <c r="BE357" s="68"/>
      <c r="BF357" s="68"/>
      <c r="BG357" s="69"/>
      <c r="BH357" s="69"/>
      <c r="BI357" s="69"/>
      <c r="BJ357" s="68"/>
      <c r="BK357" s="68"/>
      <c r="BL357" s="68"/>
      <c r="BM357" s="69"/>
      <c r="BN357" s="69"/>
      <c r="BO357" s="69"/>
      <c r="BQ357" s="59">
        <v>357.1</v>
      </c>
      <c r="BR357" s="80" t="e">
        <f>IF($CA$2="ja",IF(#REF!="Visueel",#REF!,"data"),#REF!)</f>
        <v>#REF!</v>
      </c>
      <c r="BS357" s="59" t="e">
        <f>#REF!</f>
        <v>#REF!</v>
      </c>
      <c r="BT357" s="56">
        <f t="shared" si="431"/>
        <v>179.1</v>
      </c>
      <c r="BU357" s="57" t="e">
        <f t="shared" si="432"/>
        <v>#REF!</v>
      </c>
      <c r="BV357" s="56">
        <f>COUNTIF(BU357:BU998,BU357)</f>
        <v>642</v>
      </c>
      <c r="BW357" s="57" t="e">
        <f t="shared" si="433"/>
        <v>#REF!</v>
      </c>
      <c r="BX357" s="57" t="e">
        <f t="shared" si="434"/>
        <v>#REF!</v>
      </c>
    </row>
    <row r="358" spans="1:76" x14ac:dyDescent="0.2">
      <c r="A358" s="66"/>
      <c r="B358" s="67"/>
      <c r="C358" s="67"/>
      <c r="D358" s="67"/>
      <c r="E358" s="67"/>
      <c r="F358" s="67"/>
      <c r="G358" s="67"/>
      <c r="H358" s="68"/>
      <c r="I358" s="68"/>
      <c r="J358" s="68"/>
      <c r="K358" s="69"/>
      <c r="L358" s="69"/>
      <c r="M358" s="69"/>
      <c r="N358" s="68"/>
      <c r="O358" s="68"/>
      <c r="P358" s="68"/>
      <c r="Q358" s="69"/>
      <c r="R358" s="69"/>
      <c r="S358" s="69"/>
      <c r="T358" s="68"/>
      <c r="U358" s="68"/>
      <c r="V358" s="68"/>
      <c r="W358" s="69"/>
      <c r="X358" s="69"/>
      <c r="Y358" s="69"/>
      <c r="Z358" s="68"/>
      <c r="AA358" s="68"/>
      <c r="AB358" s="68"/>
      <c r="AC358" s="69"/>
      <c r="AD358" s="69"/>
      <c r="AE358" s="69"/>
      <c r="AF358" s="68"/>
      <c r="AG358" s="68"/>
      <c r="AH358" s="68"/>
      <c r="AI358" s="69"/>
      <c r="AJ358" s="69"/>
      <c r="AK358" s="69"/>
      <c r="AL358" s="68"/>
      <c r="AM358" s="68"/>
      <c r="AN358" s="68"/>
      <c r="AO358" s="69"/>
      <c r="AP358" s="69"/>
      <c r="AQ358" s="69"/>
      <c r="AR358" s="68"/>
      <c r="AS358" s="68"/>
      <c r="AT358" s="68"/>
      <c r="AU358" s="69"/>
      <c r="AV358" s="69"/>
      <c r="AW358" s="69"/>
      <c r="AX358" s="68"/>
      <c r="AY358" s="68"/>
      <c r="AZ358" s="68"/>
      <c r="BA358" s="69"/>
      <c r="BB358" s="69"/>
      <c r="BC358" s="69"/>
      <c r="BD358" s="68"/>
      <c r="BE358" s="68"/>
      <c r="BF358" s="68"/>
      <c r="BG358" s="69"/>
      <c r="BH358" s="69"/>
      <c r="BI358" s="69"/>
      <c r="BJ358" s="68"/>
      <c r="BK358" s="68"/>
      <c r="BL358" s="68"/>
      <c r="BM358" s="69"/>
      <c r="BN358" s="69"/>
      <c r="BO358" s="69"/>
      <c r="BQ358" s="59">
        <v>358.1</v>
      </c>
      <c r="BR358" s="80" t="e">
        <f>IF($CA$2="ja",IF(#REF!="Visueel",#REF!,"data"),#REF!)</f>
        <v>#REF!</v>
      </c>
      <c r="BS358" s="59" t="e">
        <f>#REF!</f>
        <v>#REF!</v>
      </c>
      <c r="BT358" s="56">
        <f t="shared" si="431"/>
        <v>179.2</v>
      </c>
      <c r="BU358" s="57" t="e">
        <f t="shared" si="432"/>
        <v>#REF!</v>
      </c>
      <c r="BV358" s="56">
        <f>COUNTIF(BU358:BU998,BU358)</f>
        <v>641</v>
      </c>
      <c r="BW358" s="57" t="e">
        <f t="shared" si="433"/>
        <v>#REF!</v>
      </c>
      <c r="BX358" s="57" t="e">
        <f t="shared" si="434"/>
        <v>#REF!</v>
      </c>
    </row>
    <row r="359" spans="1:76" x14ac:dyDescent="0.2">
      <c r="A359" s="66"/>
      <c r="B359" s="67"/>
      <c r="C359" s="67"/>
      <c r="D359" s="67"/>
      <c r="E359" s="67"/>
      <c r="F359" s="67"/>
      <c r="G359" s="67"/>
      <c r="H359" s="68"/>
      <c r="I359" s="68"/>
      <c r="J359" s="68"/>
      <c r="K359" s="69"/>
      <c r="L359" s="69"/>
      <c r="M359" s="69"/>
      <c r="N359" s="68"/>
      <c r="O359" s="68"/>
      <c r="P359" s="68"/>
      <c r="Q359" s="69"/>
      <c r="R359" s="69"/>
      <c r="S359" s="69"/>
      <c r="T359" s="68"/>
      <c r="U359" s="68"/>
      <c r="V359" s="68"/>
      <c r="W359" s="69"/>
      <c r="X359" s="69"/>
      <c r="Y359" s="69"/>
      <c r="Z359" s="68"/>
      <c r="AA359" s="68"/>
      <c r="AB359" s="68"/>
      <c r="AC359" s="69"/>
      <c r="AD359" s="69"/>
      <c r="AE359" s="69"/>
      <c r="AF359" s="68"/>
      <c r="AG359" s="68"/>
      <c r="AH359" s="68"/>
      <c r="AI359" s="69"/>
      <c r="AJ359" s="69"/>
      <c r="AK359" s="69"/>
      <c r="AL359" s="68"/>
      <c r="AM359" s="68"/>
      <c r="AN359" s="68"/>
      <c r="AO359" s="69"/>
      <c r="AP359" s="69"/>
      <c r="AQ359" s="69"/>
      <c r="AR359" s="68"/>
      <c r="AS359" s="68"/>
      <c r="AT359" s="68"/>
      <c r="AU359" s="69"/>
      <c r="AV359" s="69"/>
      <c r="AW359" s="69"/>
      <c r="AX359" s="68"/>
      <c r="AY359" s="68"/>
      <c r="AZ359" s="68"/>
      <c r="BA359" s="69"/>
      <c r="BB359" s="69"/>
      <c r="BC359" s="69"/>
      <c r="BD359" s="68"/>
      <c r="BE359" s="68"/>
      <c r="BF359" s="68"/>
      <c r="BG359" s="69"/>
      <c r="BH359" s="69"/>
      <c r="BI359" s="69"/>
      <c r="BJ359" s="68"/>
      <c r="BK359" s="68"/>
      <c r="BL359" s="68"/>
      <c r="BM359" s="69"/>
      <c r="BN359" s="69"/>
      <c r="BO359" s="69"/>
      <c r="BQ359" s="59">
        <v>359.1</v>
      </c>
      <c r="BR359" s="80" t="e">
        <f>IF($CA$2="ja",IF(#REF!="Visueel",#REF!,"data"),#REF!)</f>
        <v>#REF!</v>
      </c>
      <c r="BS359" s="59" t="e">
        <f>#REF!</f>
        <v>#REF!</v>
      </c>
      <c r="BT359" s="56">
        <f t="shared" si="431"/>
        <v>180.1</v>
      </c>
      <c r="BU359" s="57" t="e">
        <f t="shared" si="432"/>
        <v>#REF!</v>
      </c>
      <c r="BV359" s="56">
        <f>COUNTIF(BU359:BU998,BU359)</f>
        <v>640</v>
      </c>
      <c r="BW359" s="57" t="e">
        <f t="shared" si="433"/>
        <v>#REF!</v>
      </c>
      <c r="BX359" s="57" t="e">
        <f t="shared" si="434"/>
        <v>#REF!</v>
      </c>
    </row>
    <row r="360" spans="1:76" x14ac:dyDescent="0.2">
      <c r="A360" s="66"/>
      <c r="B360" s="67"/>
      <c r="C360" s="67"/>
      <c r="D360" s="67"/>
      <c r="E360" s="67"/>
      <c r="F360" s="67"/>
      <c r="G360" s="67"/>
      <c r="H360" s="68"/>
      <c r="I360" s="68"/>
      <c r="J360" s="68"/>
      <c r="K360" s="69"/>
      <c r="L360" s="69"/>
      <c r="M360" s="69"/>
      <c r="N360" s="68"/>
      <c r="O360" s="68"/>
      <c r="P360" s="68"/>
      <c r="Q360" s="69"/>
      <c r="R360" s="69"/>
      <c r="S360" s="69"/>
      <c r="T360" s="68"/>
      <c r="U360" s="68"/>
      <c r="V360" s="68"/>
      <c r="W360" s="69"/>
      <c r="X360" s="69"/>
      <c r="Y360" s="69"/>
      <c r="Z360" s="68"/>
      <c r="AA360" s="68"/>
      <c r="AB360" s="68"/>
      <c r="AC360" s="69"/>
      <c r="AD360" s="69"/>
      <c r="AE360" s="69"/>
      <c r="AF360" s="68"/>
      <c r="AG360" s="68"/>
      <c r="AH360" s="68"/>
      <c r="AI360" s="69"/>
      <c r="AJ360" s="69"/>
      <c r="AK360" s="69"/>
      <c r="AL360" s="68"/>
      <c r="AM360" s="68"/>
      <c r="AN360" s="68"/>
      <c r="AO360" s="69"/>
      <c r="AP360" s="69"/>
      <c r="AQ360" s="69"/>
      <c r="AR360" s="68"/>
      <c r="AS360" s="68"/>
      <c r="AT360" s="68"/>
      <c r="AU360" s="69"/>
      <c r="AV360" s="69"/>
      <c r="AW360" s="69"/>
      <c r="AX360" s="68"/>
      <c r="AY360" s="68"/>
      <c r="AZ360" s="68"/>
      <c r="BA360" s="69"/>
      <c r="BB360" s="69"/>
      <c r="BC360" s="69"/>
      <c r="BD360" s="68"/>
      <c r="BE360" s="68"/>
      <c r="BF360" s="68"/>
      <c r="BG360" s="69"/>
      <c r="BH360" s="69"/>
      <c r="BI360" s="69"/>
      <c r="BJ360" s="68"/>
      <c r="BK360" s="68"/>
      <c r="BL360" s="68"/>
      <c r="BM360" s="69"/>
      <c r="BN360" s="69"/>
      <c r="BO360" s="69"/>
      <c r="BQ360" s="59">
        <v>360.1</v>
      </c>
      <c r="BR360" s="80" t="e">
        <f>IF($CA$2="ja",IF(#REF!="Visueel",#REF!,"data"),#REF!)</f>
        <v>#REF!</v>
      </c>
      <c r="BS360" s="59" t="e">
        <f>#REF!</f>
        <v>#REF!</v>
      </c>
      <c r="BT360" s="56">
        <f t="shared" si="431"/>
        <v>180.2</v>
      </c>
      <c r="BU360" s="57" t="e">
        <f t="shared" si="432"/>
        <v>#REF!</v>
      </c>
      <c r="BV360" s="56">
        <f>COUNTIF(BU360:BU998,BU360)</f>
        <v>639</v>
      </c>
      <c r="BW360" s="57" t="e">
        <f t="shared" si="433"/>
        <v>#REF!</v>
      </c>
      <c r="BX360" s="57" t="e">
        <f t="shared" si="434"/>
        <v>#REF!</v>
      </c>
    </row>
    <row r="361" spans="1:76" x14ac:dyDescent="0.2">
      <c r="A361" s="66"/>
      <c r="B361" s="67"/>
      <c r="C361" s="67"/>
      <c r="D361" s="67"/>
      <c r="E361" s="67"/>
      <c r="F361" s="67"/>
      <c r="G361" s="67"/>
      <c r="H361" s="68"/>
      <c r="I361" s="68"/>
      <c r="J361" s="68"/>
      <c r="K361" s="69"/>
      <c r="L361" s="69"/>
      <c r="M361" s="69"/>
      <c r="N361" s="68"/>
      <c r="O361" s="68"/>
      <c r="P361" s="68"/>
      <c r="Q361" s="69"/>
      <c r="R361" s="69"/>
      <c r="S361" s="69"/>
      <c r="T361" s="68"/>
      <c r="U361" s="68"/>
      <c r="V361" s="68"/>
      <c r="W361" s="69"/>
      <c r="X361" s="69"/>
      <c r="Y361" s="69"/>
      <c r="Z361" s="68"/>
      <c r="AA361" s="68"/>
      <c r="AB361" s="68"/>
      <c r="AC361" s="69"/>
      <c r="AD361" s="69"/>
      <c r="AE361" s="69"/>
      <c r="AF361" s="68"/>
      <c r="AG361" s="68"/>
      <c r="AH361" s="68"/>
      <c r="AI361" s="69"/>
      <c r="AJ361" s="69"/>
      <c r="AK361" s="69"/>
      <c r="AL361" s="68"/>
      <c r="AM361" s="68"/>
      <c r="AN361" s="68"/>
      <c r="AO361" s="69"/>
      <c r="AP361" s="69"/>
      <c r="AQ361" s="69"/>
      <c r="AR361" s="68"/>
      <c r="AS361" s="68"/>
      <c r="AT361" s="68"/>
      <c r="AU361" s="69"/>
      <c r="AV361" s="69"/>
      <c r="AW361" s="69"/>
      <c r="AX361" s="68"/>
      <c r="AY361" s="68"/>
      <c r="AZ361" s="68"/>
      <c r="BA361" s="69"/>
      <c r="BB361" s="69"/>
      <c r="BC361" s="69"/>
      <c r="BD361" s="68"/>
      <c r="BE361" s="68"/>
      <c r="BF361" s="68"/>
      <c r="BG361" s="69"/>
      <c r="BH361" s="69"/>
      <c r="BI361" s="69"/>
      <c r="BJ361" s="68"/>
      <c r="BK361" s="68"/>
      <c r="BL361" s="68"/>
      <c r="BM361" s="69"/>
      <c r="BN361" s="69"/>
      <c r="BO361" s="69"/>
      <c r="BQ361" s="59">
        <v>361.1</v>
      </c>
      <c r="BR361" s="80" t="e">
        <f>IF($CA$2="ja",IF(#REF!="Visueel",#REF!,"data"),#REF!)</f>
        <v>#REF!</v>
      </c>
      <c r="BS361" s="59" t="e">
        <f>#REF!</f>
        <v>#REF!</v>
      </c>
      <c r="BT361" s="56">
        <f t="shared" si="431"/>
        <v>181.1</v>
      </c>
      <c r="BU361" s="57" t="e">
        <f t="shared" si="432"/>
        <v>#REF!</v>
      </c>
      <c r="BV361" s="56">
        <f>COUNTIF(BU361:BU998,BU361)</f>
        <v>638</v>
      </c>
      <c r="BW361" s="57" t="e">
        <f t="shared" si="433"/>
        <v>#REF!</v>
      </c>
      <c r="BX361" s="57" t="e">
        <f t="shared" si="434"/>
        <v>#REF!</v>
      </c>
    </row>
    <row r="362" spans="1:76" x14ac:dyDescent="0.2">
      <c r="A362" s="66"/>
      <c r="B362" s="67"/>
      <c r="C362" s="67"/>
      <c r="D362" s="67"/>
      <c r="E362" s="67"/>
      <c r="F362" s="67"/>
      <c r="G362" s="67"/>
      <c r="H362" s="68"/>
      <c r="I362" s="68"/>
      <c r="J362" s="68"/>
      <c r="K362" s="69"/>
      <c r="L362" s="69"/>
      <c r="M362" s="69"/>
      <c r="N362" s="68"/>
      <c r="O362" s="68"/>
      <c r="P362" s="68"/>
      <c r="Q362" s="69"/>
      <c r="R362" s="69"/>
      <c r="S362" s="69"/>
      <c r="T362" s="68"/>
      <c r="U362" s="68"/>
      <c r="V362" s="68"/>
      <c r="W362" s="69"/>
      <c r="X362" s="69"/>
      <c r="Y362" s="69"/>
      <c r="Z362" s="68"/>
      <c r="AA362" s="68"/>
      <c r="AB362" s="68"/>
      <c r="AC362" s="69"/>
      <c r="AD362" s="69"/>
      <c r="AE362" s="69"/>
      <c r="AF362" s="68"/>
      <c r="AG362" s="68"/>
      <c r="AH362" s="68"/>
      <c r="AI362" s="69"/>
      <c r="AJ362" s="69"/>
      <c r="AK362" s="69"/>
      <c r="AL362" s="68"/>
      <c r="AM362" s="68"/>
      <c r="AN362" s="68"/>
      <c r="AO362" s="69"/>
      <c r="AP362" s="69"/>
      <c r="AQ362" s="69"/>
      <c r="AR362" s="68"/>
      <c r="AS362" s="68"/>
      <c r="AT362" s="68"/>
      <c r="AU362" s="69"/>
      <c r="AV362" s="69"/>
      <c r="AW362" s="69"/>
      <c r="AX362" s="68"/>
      <c r="AY362" s="68"/>
      <c r="AZ362" s="68"/>
      <c r="BA362" s="69"/>
      <c r="BB362" s="69"/>
      <c r="BC362" s="69"/>
      <c r="BD362" s="68"/>
      <c r="BE362" s="68"/>
      <c r="BF362" s="68"/>
      <c r="BG362" s="69"/>
      <c r="BH362" s="69"/>
      <c r="BI362" s="69"/>
      <c r="BJ362" s="68"/>
      <c r="BK362" s="68"/>
      <c r="BL362" s="68"/>
      <c r="BM362" s="69"/>
      <c r="BN362" s="69"/>
      <c r="BO362" s="69"/>
      <c r="BQ362" s="59">
        <v>362.1</v>
      </c>
      <c r="BR362" s="80" t="e">
        <f>IF($CA$2="ja",IF(#REF!="Visueel",#REF!,"data"),#REF!)</f>
        <v>#REF!</v>
      </c>
      <c r="BS362" s="59" t="e">
        <f>#REF!</f>
        <v>#REF!</v>
      </c>
      <c r="BT362" s="56">
        <f t="shared" si="431"/>
        <v>181.2</v>
      </c>
      <c r="BU362" s="57" t="e">
        <f t="shared" si="432"/>
        <v>#REF!</v>
      </c>
      <c r="BV362" s="56">
        <f>COUNTIF(BU362:BU998,BU362)</f>
        <v>637</v>
      </c>
      <c r="BW362" s="57" t="e">
        <f t="shared" si="433"/>
        <v>#REF!</v>
      </c>
      <c r="BX362" s="57" t="e">
        <f t="shared" si="434"/>
        <v>#REF!</v>
      </c>
    </row>
    <row r="363" spans="1:76" x14ac:dyDescent="0.2">
      <c r="A363" s="66"/>
      <c r="B363" s="67"/>
      <c r="C363" s="67"/>
      <c r="D363" s="67"/>
      <c r="E363" s="67"/>
      <c r="F363" s="67"/>
      <c r="G363" s="67"/>
      <c r="H363" s="68"/>
      <c r="I363" s="68"/>
      <c r="J363" s="68"/>
      <c r="K363" s="69"/>
      <c r="L363" s="69"/>
      <c r="M363" s="69"/>
      <c r="N363" s="68"/>
      <c r="O363" s="68"/>
      <c r="P363" s="68"/>
      <c r="Q363" s="69"/>
      <c r="R363" s="69"/>
      <c r="S363" s="69"/>
      <c r="T363" s="68"/>
      <c r="U363" s="68"/>
      <c r="V363" s="68"/>
      <c r="W363" s="69"/>
      <c r="X363" s="69"/>
      <c r="Y363" s="69"/>
      <c r="Z363" s="68"/>
      <c r="AA363" s="68"/>
      <c r="AB363" s="68"/>
      <c r="AC363" s="69"/>
      <c r="AD363" s="69"/>
      <c r="AE363" s="69"/>
      <c r="AF363" s="68"/>
      <c r="AG363" s="68"/>
      <c r="AH363" s="68"/>
      <c r="AI363" s="69"/>
      <c r="AJ363" s="69"/>
      <c r="AK363" s="69"/>
      <c r="AL363" s="68"/>
      <c r="AM363" s="68"/>
      <c r="AN363" s="68"/>
      <c r="AO363" s="69"/>
      <c r="AP363" s="69"/>
      <c r="AQ363" s="69"/>
      <c r="AR363" s="68"/>
      <c r="AS363" s="68"/>
      <c r="AT363" s="68"/>
      <c r="AU363" s="69"/>
      <c r="AV363" s="69"/>
      <c r="AW363" s="69"/>
      <c r="AX363" s="68"/>
      <c r="AY363" s="68"/>
      <c r="AZ363" s="68"/>
      <c r="BA363" s="69"/>
      <c r="BB363" s="69"/>
      <c r="BC363" s="69"/>
      <c r="BD363" s="68"/>
      <c r="BE363" s="68"/>
      <c r="BF363" s="68"/>
      <c r="BG363" s="69"/>
      <c r="BH363" s="69"/>
      <c r="BI363" s="69"/>
      <c r="BJ363" s="68"/>
      <c r="BK363" s="68"/>
      <c r="BL363" s="68"/>
      <c r="BM363" s="69"/>
      <c r="BN363" s="69"/>
      <c r="BO363" s="69"/>
      <c r="BQ363" s="59">
        <v>363.1</v>
      </c>
      <c r="BR363" s="80" t="e">
        <f>IF($CA$2="ja",IF(#REF!="Visueel",#REF!,"data"),#REF!)</f>
        <v>#REF!</v>
      </c>
      <c r="BS363" s="59" t="e">
        <f>#REF!</f>
        <v>#REF!</v>
      </c>
      <c r="BT363" s="56">
        <f t="shared" si="431"/>
        <v>182.1</v>
      </c>
      <c r="BU363" s="57" t="e">
        <f t="shared" si="432"/>
        <v>#REF!</v>
      </c>
      <c r="BV363" s="56">
        <f>COUNTIF(BU363:BU998,BU363)</f>
        <v>636</v>
      </c>
      <c r="BW363" s="57" t="e">
        <f t="shared" si="433"/>
        <v>#REF!</v>
      </c>
      <c r="BX363" s="57" t="e">
        <f t="shared" si="434"/>
        <v>#REF!</v>
      </c>
    </row>
    <row r="364" spans="1:76" x14ac:dyDescent="0.2">
      <c r="A364" s="66"/>
      <c r="B364" s="67"/>
      <c r="C364" s="67"/>
      <c r="D364" s="67"/>
      <c r="E364" s="67"/>
      <c r="F364" s="67"/>
      <c r="G364" s="67"/>
      <c r="H364" s="68"/>
      <c r="I364" s="68"/>
      <c r="J364" s="68"/>
      <c r="K364" s="69"/>
      <c r="L364" s="69"/>
      <c r="M364" s="69"/>
      <c r="N364" s="68"/>
      <c r="O364" s="68"/>
      <c r="P364" s="68"/>
      <c r="Q364" s="69"/>
      <c r="R364" s="69"/>
      <c r="S364" s="69"/>
      <c r="T364" s="68"/>
      <c r="U364" s="68"/>
      <c r="V364" s="68"/>
      <c r="W364" s="69"/>
      <c r="X364" s="69"/>
      <c r="Y364" s="69"/>
      <c r="Z364" s="68"/>
      <c r="AA364" s="68"/>
      <c r="AB364" s="68"/>
      <c r="AC364" s="69"/>
      <c r="AD364" s="69"/>
      <c r="AE364" s="69"/>
      <c r="AF364" s="68"/>
      <c r="AG364" s="68"/>
      <c r="AH364" s="68"/>
      <c r="AI364" s="69"/>
      <c r="AJ364" s="69"/>
      <c r="AK364" s="69"/>
      <c r="AL364" s="68"/>
      <c r="AM364" s="68"/>
      <c r="AN364" s="68"/>
      <c r="AO364" s="69"/>
      <c r="AP364" s="69"/>
      <c r="AQ364" s="69"/>
      <c r="AR364" s="68"/>
      <c r="AS364" s="68"/>
      <c r="AT364" s="68"/>
      <c r="AU364" s="69"/>
      <c r="AV364" s="69"/>
      <c r="AW364" s="69"/>
      <c r="AX364" s="68"/>
      <c r="AY364" s="68"/>
      <c r="AZ364" s="68"/>
      <c r="BA364" s="69"/>
      <c r="BB364" s="69"/>
      <c r="BC364" s="69"/>
      <c r="BD364" s="68"/>
      <c r="BE364" s="68"/>
      <c r="BF364" s="68"/>
      <c r="BG364" s="69"/>
      <c r="BH364" s="69"/>
      <c r="BI364" s="69"/>
      <c r="BJ364" s="68"/>
      <c r="BK364" s="68"/>
      <c r="BL364" s="68"/>
      <c r="BM364" s="69"/>
      <c r="BN364" s="69"/>
      <c r="BO364" s="69"/>
      <c r="BQ364" s="59">
        <v>364.1</v>
      </c>
      <c r="BR364" s="80" t="e">
        <f>IF($CA$2="ja",IF(#REF!="Visueel",#REF!,"data"),#REF!)</f>
        <v>#REF!</v>
      </c>
      <c r="BS364" s="59" t="e">
        <f>#REF!</f>
        <v>#REF!</v>
      </c>
      <c r="BT364" s="56">
        <f t="shared" si="431"/>
        <v>182.2</v>
      </c>
      <c r="BU364" s="57" t="e">
        <f t="shared" si="432"/>
        <v>#REF!</v>
      </c>
      <c r="BV364" s="56">
        <f>COUNTIF(BU364:BU998,BU364)</f>
        <v>635</v>
      </c>
      <c r="BW364" s="57" t="e">
        <f t="shared" si="433"/>
        <v>#REF!</v>
      </c>
      <c r="BX364" s="57" t="e">
        <f t="shared" si="434"/>
        <v>#REF!</v>
      </c>
    </row>
    <row r="365" spans="1:76" x14ac:dyDescent="0.2">
      <c r="A365" s="66"/>
      <c r="B365" s="67"/>
      <c r="C365" s="67"/>
      <c r="D365" s="67"/>
      <c r="E365" s="67"/>
      <c r="F365" s="67"/>
      <c r="G365" s="67"/>
      <c r="H365" s="68"/>
      <c r="I365" s="68"/>
      <c r="J365" s="68"/>
      <c r="K365" s="69"/>
      <c r="L365" s="69"/>
      <c r="M365" s="69"/>
      <c r="N365" s="68"/>
      <c r="O365" s="68"/>
      <c r="P365" s="68"/>
      <c r="Q365" s="69"/>
      <c r="R365" s="69"/>
      <c r="S365" s="69"/>
      <c r="T365" s="68"/>
      <c r="U365" s="68"/>
      <c r="V365" s="68"/>
      <c r="W365" s="69"/>
      <c r="X365" s="69"/>
      <c r="Y365" s="69"/>
      <c r="Z365" s="68"/>
      <c r="AA365" s="68"/>
      <c r="AB365" s="68"/>
      <c r="AC365" s="69"/>
      <c r="AD365" s="69"/>
      <c r="AE365" s="69"/>
      <c r="AF365" s="68"/>
      <c r="AG365" s="68"/>
      <c r="AH365" s="68"/>
      <c r="AI365" s="69"/>
      <c r="AJ365" s="69"/>
      <c r="AK365" s="69"/>
      <c r="AL365" s="68"/>
      <c r="AM365" s="68"/>
      <c r="AN365" s="68"/>
      <c r="AO365" s="69"/>
      <c r="AP365" s="69"/>
      <c r="AQ365" s="69"/>
      <c r="AR365" s="68"/>
      <c r="AS365" s="68"/>
      <c r="AT365" s="68"/>
      <c r="AU365" s="69"/>
      <c r="AV365" s="69"/>
      <c r="AW365" s="69"/>
      <c r="AX365" s="68"/>
      <c r="AY365" s="68"/>
      <c r="AZ365" s="68"/>
      <c r="BA365" s="69"/>
      <c r="BB365" s="69"/>
      <c r="BC365" s="69"/>
      <c r="BD365" s="68"/>
      <c r="BE365" s="68"/>
      <c r="BF365" s="68"/>
      <c r="BG365" s="69"/>
      <c r="BH365" s="69"/>
      <c r="BI365" s="69"/>
      <c r="BJ365" s="68"/>
      <c r="BK365" s="68"/>
      <c r="BL365" s="68"/>
      <c r="BM365" s="69"/>
      <c r="BN365" s="69"/>
      <c r="BO365" s="69"/>
      <c r="BQ365" s="59">
        <v>365.1</v>
      </c>
      <c r="BR365" s="80" t="e">
        <f>IF($CA$2="ja",IF(#REF!="Visueel",#REF!,"data"),#REF!)</f>
        <v>#REF!</v>
      </c>
      <c r="BS365" s="59" t="e">
        <f>#REF!</f>
        <v>#REF!</v>
      </c>
      <c r="BT365" s="56">
        <f t="shared" si="431"/>
        <v>183.1</v>
      </c>
      <c r="BU365" s="57" t="e">
        <f t="shared" si="432"/>
        <v>#REF!</v>
      </c>
      <c r="BV365" s="56">
        <f>COUNTIF(BU365:BU998,BU365)</f>
        <v>634</v>
      </c>
      <c r="BW365" s="57" t="e">
        <f t="shared" si="433"/>
        <v>#REF!</v>
      </c>
      <c r="BX365" s="57" t="e">
        <f t="shared" si="434"/>
        <v>#REF!</v>
      </c>
    </row>
    <row r="366" spans="1:76" x14ac:dyDescent="0.2">
      <c r="A366" s="66"/>
      <c r="B366" s="67"/>
      <c r="C366" s="67"/>
      <c r="D366" s="67"/>
      <c r="E366" s="67"/>
      <c r="F366" s="67"/>
      <c r="G366" s="67"/>
      <c r="H366" s="68"/>
      <c r="I366" s="68"/>
      <c r="J366" s="68"/>
      <c r="K366" s="69"/>
      <c r="L366" s="69"/>
      <c r="M366" s="69"/>
      <c r="N366" s="68"/>
      <c r="O366" s="68"/>
      <c r="P366" s="68"/>
      <c r="Q366" s="69"/>
      <c r="R366" s="69"/>
      <c r="S366" s="69"/>
      <c r="T366" s="68"/>
      <c r="U366" s="68"/>
      <c r="V366" s="68"/>
      <c r="W366" s="69"/>
      <c r="X366" s="69"/>
      <c r="Y366" s="69"/>
      <c r="Z366" s="68"/>
      <c r="AA366" s="68"/>
      <c r="AB366" s="68"/>
      <c r="AC366" s="69"/>
      <c r="AD366" s="69"/>
      <c r="AE366" s="69"/>
      <c r="AF366" s="68"/>
      <c r="AG366" s="68"/>
      <c r="AH366" s="68"/>
      <c r="AI366" s="69"/>
      <c r="AJ366" s="69"/>
      <c r="AK366" s="69"/>
      <c r="AL366" s="68"/>
      <c r="AM366" s="68"/>
      <c r="AN366" s="68"/>
      <c r="AO366" s="69"/>
      <c r="AP366" s="69"/>
      <c r="AQ366" s="69"/>
      <c r="AR366" s="68"/>
      <c r="AS366" s="68"/>
      <c r="AT366" s="68"/>
      <c r="AU366" s="69"/>
      <c r="AV366" s="69"/>
      <c r="AW366" s="69"/>
      <c r="AX366" s="68"/>
      <c r="AY366" s="68"/>
      <c r="AZ366" s="68"/>
      <c r="BA366" s="69"/>
      <c r="BB366" s="69"/>
      <c r="BC366" s="69"/>
      <c r="BD366" s="68"/>
      <c r="BE366" s="68"/>
      <c r="BF366" s="68"/>
      <c r="BG366" s="69"/>
      <c r="BH366" s="69"/>
      <c r="BI366" s="69"/>
      <c r="BJ366" s="68"/>
      <c r="BK366" s="68"/>
      <c r="BL366" s="68"/>
      <c r="BM366" s="69"/>
      <c r="BN366" s="69"/>
      <c r="BO366" s="69"/>
      <c r="BQ366" s="59">
        <v>366.1</v>
      </c>
      <c r="BR366" s="80" t="e">
        <f>IF($CA$2="ja",IF(#REF!="Visueel",#REF!,"data"),#REF!)</f>
        <v>#REF!</v>
      </c>
      <c r="BS366" s="59" t="e">
        <f>#REF!</f>
        <v>#REF!</v>
      </c>
      <c r="BT366" s="56">
        <f t="shared" si="431"/>
        <v>183.2</v>
      </c>
      <c r="BU366" s="57" t="e">
        <f t="shared" si="432"/>
        <v>#REF!</v>
      </c>
      <c r="BV366" s="56">
        <f>COUNTIF(BU366:BU998,BU366)</f>
        <v>633</v>
      </c>
      <c r="BW366" s="57" t="e">
        <f t="shared" si="433"/>
        <v>#REF!</v>
      </c>
      <c r="BX366" s="57" t="e">
        <f t="shared" si="434"/>
        <v>#REF!</v>
      </c>
    </row>
    <row r="367" spans="1:76" x14ac:dyDescent="0.2">
      <c r="A367" s="66"/>
      <c r="B367" s="67"/>
      <c r="C367" s="67"/>
      <c r="D367" s="67"/>
      <c r="E367" s="67"/>
      <c r="F367" s="67"/>
      <c r="G367" s="67"/>
      <c r="H367" s="68"/>
      <c r="I367" s="68"/>
      <c r="J367" s="68"/>
      <c r="K367" s="69"/>
      <c r="L367" s="69"/>
      <c r="M367" s="69"/>
      <c r="N367" s="68"/>
      <c r="O367" s="68"/>
      <c r="P367" s="68"/>
      <c r="Q367" s="69"/>
      <c r="R367" s="69"/>
      <c r="S367" s="69"/>
      <c r="T367" s="68"/>
      <c r="U367" s="68"/>
      <c r="V367" s="68"/>
      <c r="W367" s="69"/>
      <c r="X367" s="69"/>
      <c r="Y367" s="69"/>
      <c r="Z367" s="68"/>
      <c r="AA367" s="68"/>
      <c r="AB367" s="68"/>
      <c r="AC367" s="69"/>
      <c r="AD367" s="69"/>
      <c r="AE367" s="69"/>
      <c r="AF367" s="68"/>
      <c r="AG367" s="68"/>
      <c r="AH367" s="68"/>
      <c r="AI367" s="69"/>
      <c r="AJ367" s="69"/>
      <c r="AK367" s="69"/>
      <c r="AL367" s="68"/>
      <c r="AM367" s="68"/>
      <c r="AN367" s="68"/>
      <c r="AO367" s="69"/>
      <c r="AP367" s="69"/>
      <c r="AQ367" s="69"/>
      <c r="AR367" s="68"/>
      <c r="AS367" s="68"/>
      <c r="AT367" s="68"/>
      <c r="AU367" s="69"/>
      <c r="AV367" s="69"/>
      <c r="AW367" s="69"/>
      <c r="AX367" s="68"/>
      <c r="AY367" s="68"/>
      <c r="AZ367" s="68"/>
      <c r="BA367" s="69"/>
      <c r="BB367" s="69"/>
      <c r="BC367" s="69"/>
      <c r="BD367" s="68"/>
      <c r="BE367" s="68"/>
      <c r="BF367" s="68"/>
      <c r="BG367" s="69"/>
      <c r="BH367" s="69"/>
      <c r="BI367" s="69"/>
      <c r="BJ367" s="68"/>
      <c r="BK367" s="68"/>
      <c r="BL367" s="68"/>
      <c r="BM367" s="69"/>
      <c r="BN367" s="69"/>
      <c r="BO367" s="69"/>
      <c r="BQ367" s="59">
        <v>367.1</v>
      </c>
      <c r="BR367" s="80" t="e">
        <f>IF($CA$2="ja",IF(#REF!="Visueel",#REF!,"data"),#REF!)</f>
        <v>#REF!</v>
      </c>
      <c r="BS367" s="59" t="e">
        <f>#REF!</f>
        <v>#REF!</v>
      </c>
      <c r="BT367" s="56">
        <f t="shared" si="431"/>
        <v>184.1</v>
      </c>
      <c r="BU367" s="57" t="e">
        <f t="shared" si="432"/>
        <v>#REF!</v>
      </c>
      <c r="BV367" s="56">
        <f>COUNTIF(BU367:BU998,BU367)</f>
        <v>632</v>
      </c>
      <c r="BW367" s="57" t="e">
        <f t="shared" si="433"/>
        <v>#REF!</v>
      </c>
      <c r="BX367" s="57" t="e">
        <f t="shared" si="434"/>
        <v>#REF!</v>
      </c>
    </row>
    <row r="368" spans="1:76" x14ac:dyDescent="0.2">
      <c r="A368" s="66"/>
      <c r="B368" s="67"/>
      <c r="C368" s="67"/>
      <c r="D368" s="67"/>
      <c r="E368" s="67"/>
      <c r="F368" s="67"/>
      <c r="G368" s="67"/>
      <c r="H368" s="68"/>
      <c r="I368" s="68"/>
      <c r="J368" s="68"/>
      <c r="K368" s="69"/>
      <c r="L368" s="69"/>
      <c r="M368" s="69"/>
      <c r="N368" s="68"/>
      <c r="O368" s="68"/>
      <c r="P368" s="68"/>
      <c r="Q368" s="69"/>
      <c r="R368" s="69"/>
      <c r="S368" s="69"/>
      <c r="T368" s="68"/>
      <c r="U368" s="68"/>
      <c r="V368" s="68"/>
      <c r="W368" s="69"/>
      <c r="X368" s="69"/>
      <c r="Y368" s="69"/>
      <c r="Z368" s="68"/>
      <c r="AA368" s="68"/>
      <c r="AB368" s="68"/>
      <c r="AC368" s="69"/>
      <c r="AD368" s="69"/>
      <c r="AE368" s="69"/>
      <c r="AF368" s="68"/>
      <c r="AG368" s="68"/>
      <c r="AH368" s="68"/>
      <c r="AI368" s="69"/>
      <c r="AJ368" s="69"/>
      <c r="AK368" s="69"/>
      <c r="AL368" s="68"/>
      <c r="AM368" s="68"/>
      <c r="AN368" s="68"/>
      <c r="AO368" s="69"/>
      <c r="AP368" s="69"/>
      <c r="AQ368" s="69"/>
      <c r="AR368" s="68"/>
      <c r="AS368" s="68"/>
      <c r="AT368" s="68"/>
      <c r="AU368" s="69"/>
      <c r="AV368" s="69"/>
      <c r="AW368" s="69"/>
      <c r="AX368" s="68"/>
      <c r="AY368" s="68"/>
      <c r="AZ368" s="68"/>
      <c r="BA368" s="69"/>
      <c r="BB368" s="69"/>
      <c r="BC368" s="69"/>
      <c r="BD368" s="68"/>
      <c r="BE368" s="68"/>
      <c r="BF368" s="68"/>
      <c r="BG368" s="69"/>
      <c r="BH368" s="69"/>
      <c r="BI368" s="69"/>
      <c r="BJ368" s="68"/>
      <c r="BK368" s="68"/>
      <c r="BL368" s="68"/>
      <c r="BM368" s="69"/>
      <c r="BN368" s="69"/>
      <c r="BO368" s="69"/>
      <c r="BQ368" s="59">
        <v>368.1</v>
      </c>
      <c r="BR368" s="80" t="e">
        <f>IF($CA$2="ja",IF(#REF!="Visueel",#REF!,"data"),#REF!)</f>
        <v>#REF!</v>
      </c>
      <c r="BS368" s="59" t="e">
        <f>#REF!</f>
        <v>#REF!</v>
      </c>
      <c r="BT368" s="56">
        <f t="shared" si="431"/>
        <v>184.2</v>
      </c>
      <c r="BU368" s="57" t="e">
        <f t="shared" si="432"/>
        <v>#REF!</v>
      </c>
      <c r="BV368" s="56">
        <f>COUNTIF(BU368:BU998,BU368)</f>
        <v>631</v>
      </c>
      <c r="BW368" s="57" t="e">
        <f t="shared" si="433"/>
        <v>#REF!</v>
      </c>
      <c r="BX368" s="57" t="e">
        <f t="shared" si="434"/>
        <v>#REF!</v>
      </c>
    </row>
    <row r="369" spans="1:76" x14ac:dyDescent="0.2">
      <c r="A369" s="66"/>
      <c r="B369" s="67"/>
      <c r="C369" s="67"/>
      <c r="D369" s="67"/>
      <c r="E369" s="67"/>
      <c r="F369" s="67"/>
      <c r="G369" s="67"/>
      <c r="H369" s="68"/>
      <c r="I369" s="68"/>
      <c r="J369" s="68"/>
      <c r="K369" s="69"/>
      <c r="L369" s="69"/>
      <c r="M369" s="69"/>
      <c r="N369" s="68"/>
      <c r="O369" s="68"/>
      <c r="P369" s="68"/>
      <c r="Q369" s="69"/>
      <c r="R369" s="69"/>
      <c r="S369" s="69"/>
      <c r="T369" s="68"/>
      <c r="U369" s="68"/>
      <c r="V369" s="68"/>
      <c r="W369" s="69"/>
      <c r="X369" s="69"/>
      <c r="Y369" s="69"/>
      <c r="Z369" s="68"/>
      <c r="AA369" s="68"/>
      <c r="AB369" s="68"/>
      <c r="AC369" s="69"/>
      <c r="AD369" s="69"/>
      <c r="AE369" s="69"/>
      <c r="AF369" s="68"/>
      <c r="AG369" s="68"/>
      <c r="AH369" s="68"/>
      <c r="AI369" s="69"/>
      <c r="AJ369" s="69"/>
      <c r="AK369" s="69"/>
      <c r="AL369" s="68"/>
      <c r="AM369" s="68"/>
      <c r="AN369" s="68"/>
      <c r="AO369" s="69"/>
      <c r="AP369" s="69"/>
      <c r="AQ369" s="69"/>
      <c r="AR369" s="68"/>
      <c r="AS369" s="68"/>
      <c r="AT369" s="68"/>
      <c r="AU369" s="69"/>
      <c r="AV369" s="69"/>
      <c r="AW369" s="69"/>
      <c r="AX369" s="68"/>
      <c r="AY369" s="68"/>
      <c r="AZ369" s="68"/>
      <c r="BA369" s="69"/>
      <c r="BB369" s="69"/>
      <c r="BC369" s="69"/>
      <c r="BD369" s="68"/>
      <c r="BE369" s="68"/>
      <c r="BF369" s="68"/>
      <c r="BG369" s="69"/>
      <c r="BH369" s="69"/>
      <c r="BI369" s="69"/>
      <c r="BJ369" s="68"/>
      <c r="BK369" s="68"/>
      <c r="BL369" s="68"/>
      <c r="BM369" s="69"/>
      <c r="BN369" s="69"/>
      <c r="BO369" s="69"/>
      <c r="BQ369" s="59">
        <v>369.1</v>
      </c>
      <c r="BR369" s="80" t="e">
        <f>IF($CA$2="ja",IF(#REF!="Visueel",#REF!,"data"),#REF!)</f>
        <v>#REF!</v>
      </c>
      <c r="BS369" s="59" t="e">
        <f>#REF!</f>
        <v>#REF!</v>
      </c>
      <c r="BT369" s="56">
        <f t="shared" si="431"/>
        <v>185.1</v>
      </c>
      <c r="BU369" s="57" t="e">
        <f t="shared" si="432"/>
        <v>#REF!</v>
      </c>
      <c r="BV369" s="56">
        <f>COUNTIF(BU369:BU998,BU369)</f>
        <v>630</v>
      </c>
      <c r="BW369" s="57" t="e">
        <f t="shared" si="433"/>
        <v>#REF!</v>
      </c>
      <c r="BX369" s="57" t="e">
        <f t="shared" si="434"/>
        <v>#REF!</v>
      </c>
    </row>
    <row r="370" spans="1:76" x14ac:dyDescent="0.2">
      <c r="A370" s="66"/>
      <c r="B370" s="67"/>
      <c r="C370" s="67"/>
      <c r="D370" s="67"/>
      <c r="E370" s="67"/>
      <c r="F370" s="67"/>
      <c r="G370" s="67"/>
      <c r="H370" s="68"/>
      <c r="I370" s="68"/>
      <c r="J370" s="68"/>
      <c r="K370" s="69"/>
      <c r="L370" s="69"/>
      <c r="M370" s="69"/>
      <c r="N370" s="68"/>
      <c r="O370" s="68"/>
      <c r="P370" s="68"/>
      <c r="Q370" s="69"/>
      <c r="R370" s="69"/>
      <c r="S370" s="69"/>
      <c r="T370" s="68"/>
      <c r="U370" s="68"/>
      <c r="V370" s="68"/>
      <c r="W370" s="69"/>
      <c r="X370" s="69"/>
      <c r="Y370" s="69"/>
      <c r="Z370" s="68"/>
      <c r="AA370" s="68"/>
      <c r="AB370" s="68"/>
      <c r="AC370" s="69"/>
      <c r="AD370" s="69"/>
      <c r="AE370" s="69"/>
      <c r="AF370" s="68"/>
      <c r="AG370" s="68"/>
      <c r="AH370" s="68"/>
      <c r="AI370" s="69"/>
      <c r="AJ370" s="69"/>
      <c r="AK370" s="69"/>
      <c r="AL370" s="68"/>
      <c r="AM370" s="68"/>
      <c r="AN370" s="68"/>
      <c r="AO370" s="69"/>
      <c r="AP370" s="69"/>
      <c r="AQ370" s="69"/>
      <c r="AR370" s="68"/>
      <c r="AS370" s="68"/>
      <c r="AT370" s="68"/>
      <c r="AU370" s="69"/>
      <c r="AV370" s="69"/>
      <c r="AW370" s="69"/>
      <c r="AX370" s="68"/>
      <c r="AY370" s="68"/>
      <c r="AZ370" s="68"/>
      <c r="BA370" s="69"/>
      <c r="BB370" s="69"/>
      <c r="BC370" s="69"/>
      <c r="BD370" s="68"/>
      <c r="BE370" s="68"/>
      <c r="BF370" s="68"/>
      <c r="BG370" s="69"/>
      <c r="BH370" s="69"/>
      <c r="BI370" s="69"/>
      <c r="BJ370" s="68"/>
      <c r="BK370" s="68"/>
      <c r="BL370" s="68"/>
      <c r="BM370" s="69"/>
      <c r="BN370" s="69"/>
      <c r="BO370" s="69"/>
      <c r="BQ370" s="59">
        <v>370.1</v>
      </c>
      <c r="BR370" s="80" t="e">
        <f>IF($CA$2="ja",IF(#REF!="Visueel",#REF!,"data"),#REF!)</f>
        <v>#REF!</v>
      </c>
      <c r="BS370" s="59" t="e">
        <f>#REF!</f>
        <v>#REF!</v>
      </c>
      <c r="BT370" s="56">
        <f t="shared" si="431"/>
        <v>185.2</v>
      </c>
      <c r="BU370" s="57" t="e">
        <f t="shared" si="432"/>
        <v>#REF!</v>
      </c>
      <c r="BV370" s="56">
        <f>COUNTIF(BU370:BU998,BU370)</f>
        <v>629</v>
      </c>
      <c r="BW370" s="57" t="e">
        <f t="shared" si="433"/>
        <v>#REF!</v>
      </c>
      <c r="BX370" s="57" t="e">
        <f t="shared" si="434"/>
        <v>#REF!</v>
      </c>
    </row>
    <row r="371" spans="1:76" x14ac:dyDescent="0.2">
      <c r="A371" s="66"/>
      <c r="B371" s="67"/>
      <c r="C371" s="67"/>
      <c r="D371" s="67"/>
      <c r="E371" s="67"/>
      <c r="F371" s="67"/>
      <c r="G371" s="67"/>
      <c r="H371" s="68"/>
      <c r="I371" s="68"/>
      <c r="J371" s="68"/>
      <c r="K371" s="69"/>
      <c r="L371" s="69"/>
      <c r="M371" s="69"/>
      <c r="N371" s="68"/>
      <c r="O371" s="68"/>
      <c r="P371" s="68"/>
      <c r="Q371" s="69"/>
      <c r="R371" s="69"/>
      <c r="S371" s="69"/>
      <c r="T371" s="68"/>
      <c r="U371" s="68"/>
      <c r="V371" s="68"/>
      <c r="W371" s="69"/>
      <c r="X371" s="69"/>
      <c r="Y371" s="69"/>
      <c r="Z371" s="68"/>
      <c r="AA371" s="68"/>
      <c r="AB371" s="68"/>
      <c r="AC371" s="69"/>
      <c r="AD371" s="69"/>
      <c r="AE371" s="69"/>
      <c r="AF371" s="68"/>
      <c r="AG371" s="68"/>
      <c r="AH371" s="68"/>
      <c r="AI371" s="69"/>
      <c r="AJ371" s="69"/>
      <c r="AK371" s="69"/>
      <c r="AL371" s="68"/>
      <c r="AM371" s="68"/>
      <c r="AN371" s="68"/>
      <c r="AO371" s="69"/>
      <c r="AP371" s="69"/>
      <c r="AQ371" s="69"/>
      <c r="AR371" s="68"/>
      <c r="AS371" s="68"/>
      <c r="AT371" s="68"/>
      <c r="AU371" s="69"/>
      <c r="AV371" s="69"/>
      <c r="AW371" s="69"/>
      <c r="AX371" s="68"/>
      <c r="AY371" s="68"/>
      <c r="AZ371" s="68"/>
      <c r="BA371" s="69"/>
      <c r="BB371" s="69"/>
      <c r="BC371" s="69"/>
      <c r="BD371" s="68"/>
      <c r="BE371" s="68"/>
      <c r="BF371" s="68"/>
      <c r="BG371" s="69"/>
      <c r="BH371" s="69"/>
      <c r="BI371" s="69"/>
      <c r="BJ371" s="68"/>
      <c r="BK371" s="68"/>
      <c r="BL371" s="68"/>
      <c r="BM371" s="69"/>
      <c r="BN371" s="69"/>
      <c r="BO371" s="69"/>
      <c r="BQ371" s="59">
        <v>371.1</v>
      </c>
      <c r="BR371" s="80" t="e">
        <f>IF($CA$2="ja",IF(#REF!="Visueel",#REF!,"data"),#REF!)</f>
        <v>#REF!</v>
      </c>
      <c r="BS371" s="59" t="e">
        <f>#REF!</f>
        <v>#REF!</v>
      </c>
      <c r="BT371" s="56">
        <f t="shared" si="431"/>
        <v>186.1</v>
      </c>
      <c r="BU371" s="57" t="e">
        <f t="shared" si="432"/>
        <v>#REF!</v>
      </c>
      <c r="BV371" s="56">
        <f>COUNTIF(BU371:BU998,BU371)</f>
        <v>628</v>
      </c>
      <c r="BW371" s="57" t="e">
        <f t="shared" si="433"/>
        <v>#REF!</v>
      </c>
      <c r="BX371" s="57" t="e">
        <f t="shared" si="434"/>
        <v>#REF!</v>
      </c>
    </row>
    <row r="372" spans="1:76" x14ac:dyDescent="0.2">
      <c r="A372" s="66"/>
      <c r="B372" s="67"/>
      <c r="C372" s="67"/>
      <c r="D372" s="67"/>
      <c r="E372" s="67"/>
      <c r="F372" s="67"/>
      <c r="G372" s="67"/>
      <c r="H372" s="68"/>
      <c r="I372" s="68"/>
      <c r="J372" s="68"/>
      <c r="K372" s="69"/>
      <c r="L372" s="69"/>
      <c r="M372" s="69"/>
      <c r="N372" s="68"/>
      <c r="O372" s="68"/>
      <c r="P372" s="68"/>
      <c r="Q372" s="69"/>
      <c r="R372" s="69"/>
      <c r="S372" s="69"/>
      <c r="T372" s="68"/>
      <c r="U372" s="68"/>
      <c r="V372" s="68"/>
      <c r="W372" s="69"/>
      <c r="X372" s="69"/>
      <c r="Y372" s="69"/>
      <c r="Z372" s="68"/>
      <c r="AA372" s="68"/>
      <c r="AB372" s="68"/>
      <c r="AC372" s="69"/>
      <c r="AD372" s="69"/>
      <c r="AE372" s="69"/>
      <c r="AF372" s="68"/>
      <c r="AG372" s="68"/>
      <c r="AH372" s="68"/>
      <c r="AI372" s="69"/>
      <c r="AJ372" s="69"/>
      <c r="AK372" s="69"/>
      <c r="AL372" s="68"/>
      <c r="AM372" s="68"/>
      <c r="AN372" s="68"/>
      <c r="AO372" s="69"/>
      <c r="AP372" s="69"/>
      <c r="AQ372" s="69"/>
      <c r="AR372" s="68"/>
      <c r="AS372" s="68"/>
      <c r="AT372" s="68"/>
      <c r="AU372" s="69"/>
      <c r="AV372" s="69"/>
      <c r="AW372" s="69"/>
      <c r="AX372" s="68"/>
      <c r="AY372" s="68"/>
      <c r="AZ372" s="68"/>
      <c r="BA372" s="69"/>
      <c r="BB372" s="69"/>
      <c r="BC372" s="69"/>
      <c r="BD372" s="68"/>
      <c r="BE372" s="68"/>
      <c r="BF372" s="68"/>
      <c r="BG372" s="69"/>
      <c r="BH372" s="69"/>
      <c r="BI372" s="69"/>
      <c r="BJ372" s="68"/>
      <c r="BK372" s="68"/>
      <c r="BL372" s="68"/>
      <c r="BM372" s="69"/>
      <c r="BN372" s="69"/>
      <c r="BO372" s="69"/>
      <c r="BQ372" s="59">
        <v>372.1</v>
      </c>
      <c r="BR372" s="80" t="e">
        <f>IF($CA$2="ja",IF(#REF!="Visueel",#REF!,"data"),#REF!)</f>
        <v>#REF!</v>
      </c>
      <c r="BS372" s="59" t="e">
        <f>#REF!</f>
        <v>#REF!</v>
      </c>
      <c r="BT372" s="56">
        <f t="shared" si="431"/>
        <v>186.2</v>
      </c>
      <c r="BU372" s="57" t="e">
        <f t="shared" si="432"/>
        <v>#REF!</v>
      </c>
      <c r="BV372" s="56">
        <f>COUNTIF(BU372:BU998,BU372)</f>
        <v>627</v>
      </c>
      <c r="BW372" s="57" t="e">
        <f t="shared" si="433"/>
        <v>#REF!</v>
      </c>
      <c r="BX372" s="57" t="e">
        <f t="shared" si="434"/>
        <v>#REF!</v>
      </c>
    </row>
    <row r="373" spans="1:76" x14ac:dyDescent="0.2">
      <c r="A373" s="66"/>
      <c r="B373" s="67"/>
      <c r="C373" s="67"/>
      <c r="D373" s="67"/>
      <c r="E373" s="67"/>
      <c r="F373" s="67"/>
      <c r="G373" s="67"/>
      <c r="H373" s="68"/>
      <c r="I373" s="68"/>
      <c r="J373" s="68"/>
      <c r="K373" s="69"/>
      <c r="L373" s="69"/>
      <c r="M373" s="69"/>
      <c r="N373" s="68"/>
      <c r="O373" s="68"/>
      <c r="P373" s="68"/>
      <c r="Q373" s="69"/>
      <c r="R373" s="69"/>
      <c r="S373" s="69"/>
      <c r="T373" s="68"/>
      <c r="U373" s="68"/>
      <c r="V373" s="68"/>
      <c r="W373" s="69"/>
      <c r="X373" s="69"/>
      <c r="Y373" s="69"/>
      <c r="Z373" s="68"/>
      <c r="AA373" s="68"/>
      <c r="AB373" s="68"/>
      <c r="AC373" s="69"/>
      <c r="AD373" s="69"/>
      <c r="AE373" s="69"/>
      <c r="AF373" s="68"/>
      <c r="AG373" s="68"/>
      <c r="AH373" s="68"/>
      <c r="AI373" s="69"/>
      <c r="AJ373" s="69"/>
      <c r="AK373" s="69"/>
      <c r="AL373" s="68"/>
      <c r="AM373" s="68"/>
      <c r="AN373" s="68"/>
      <c r="AO373" s="69"/>
      <c r="AP373" s="69"/>
      <c r="AQ373" s="69"/>
      <c r="AR373" s="68"/>
      <c r="AS373" s="68"/>
      <c r="AT373" s="68"/>
      <c r="AU373" s="69"/>
      <c r="AV373" s="69"/>
      <c r="AW373" s="69"/>
      <c r="AX373" s="68"/>
      <c r="AY373" s="68"/>
      <c r="AZ373" s="68"/>
      <c r="BA373" s="69"/>
      <c r="BB373" s="69"/>
      <c r="BC373" s="69"/>
      <c r="BD373" s="68"/>
      <c r="BE373" s="68"/>
      <c r="BF373" s="68"/>
      <c r="BG373" s="69"/>
      <c r="BH373" s="69"/>
      <c r="BI373" s="69"/>
      <c r="BJ373" s="68"/>
      <c r="BK373" s="68"/>
      <c r="BL373" s="68"/>
      <c r="BM373" s="69"/>
      <c r="BN373" s="69"/>
      <c r="BO373" s="69"/>
      <c r="BQ373" s="59">
        <v>373.1</v>
      </c>
      <c r="BR373" s="80" t="e">
        <f>IF($CA$2="ja",IF(#REF!="Visueel",#REF!,"data"),#REF!)</f>
        <v>#REF!</v>
      </c>
      <c r="BS373" s="59" t="e">
        <f>#REF!</f>
        <v>#REF!</v>
      </c>
      <c r="BT373" s="56">
        <f t="shared" si="431"/>
        <v>187.1</v>
      </c>
      <c r="BU373" s="57" t="e">
        <f t="shared" si="432"/>
        <v>#REF!</v>
      </c>
      <c r="BV373" s="56">
        <f>COUNTIF(BU373:BU998,BU373)</f>
        <v>626</v>
      </c>
      <c r="BW373" s="57" t="e">
        <f t="shared" si="433"/>
        <v>#REF!</v>
      </c>
      <c r="BX373" s="57" t="e">
        <f t="shared" si="434"/>
        <v>#REF!</v>
      </c>
    </row>
    <row r="374" spans="1:76" x14ac:dyDescent="0.2">
      <c r="A374" s="66"/>
      <c r="B374" s="67"/>
      <c r="C374" s="67"/>
      <c r="D374" s="67"/>
      <c r="E374" s="67"/>
      <c r="F374" s="67"/>
      <c r="G374" s="67"/>
      <c r="H374" s="68"/>
      <c r="I374" s="68"/>
      <c r="J374" s="68"/>
      <c r="K374" s="69"/>
      <c r="L374" s="69"/>
      <c r="M374" s="69"/>
      <c r="N374" s="68"/>
      <c r="O374" s="68"/>
      <c r="P374" s="68"/>
      <c r="Q374" s="69"/>
      <c r="R374" s="69"/>
      <c r="S374" s="69"/>
      <c r="T374" s="68"/>
      <c r="U374" s="68"/>
      <c r="V374" s="68"/>
      <c r="W374" s="69"/>
      <c r="X374" s="69"/>
      <c r="Y374" s="69"/>
      <c r="Z374" s="68"/>
      <c r="AA374" s="68"/>
      <c r="AB374" s="68"/>
      <c r="AC374" s="69"/>
      <c r="AD374" s="69"/>
      <c r="AE374" s="69"/>
      <c r="AF374" s="68"/>
      <c r="AG374" s="68"/>
      <c r="AH374" s="68"/>
      <c r="AI374" s="69"/>
      <c r="AJ374" s="69"/>
      <c r="AK374" s="69"/>
      <c r="AL374" s="68"/>
      <c r="AM374" s="68"/>
      <c r="AN374" s="68"/>
      <c r="AO374" s="69"/>
      <c r="AP374" s="69"/>
      <c r="AQ374" s="69"/>
      <c r="AR374" s="68"/>
      <c r="AS374" s="68"/>
      <c r="AT374" s="68"/>
      <c r="AU374" s="69"/>
      <c r="AV374" s="69"/>
      <c r="AW374" s="69"/>
      <c r="AX374" s="68"/>
      <c r="AY374" s="68"/>
      <c r="AZ374" s="68"/>
      <c r="BA374" s="69"/>
      <c r="BB374" s="69"/>
      <c r="BC374" s="69"/>
      <c r="BD374" s="68"/>
      <c r="BE374" s="68"/>
      <c r="BF374" s="68"/>
      <c r="BG374" s="69"/>
      <c r="BH374" s="69"/>
      <c r="BI374" s="69"/>
      <c r="BJ374" s="68"/>
      <c r="BK374" s="68"/>
      <c r="BL374" s="68"/>
      <c r="BM374" s="69"/>
      <c r="BN374" s="69"/>
      <c r="BO374" s="69"/>
      <c r="BQ374" s="59">
        <v>374.1</v>
      </c>
      <c r="BR374" s="80" t="e">
        <f>IF($CA$2="ja",IF(#REF!="Visueel",#REF!,"data"),#REF!)</f>
        <v>#REF!</v>
      </c>
      <c r="BS374" s="59" t="e">
        <f>#REF!</f>
        <v>#REF!</v>
      </c>
      <c r="BT374" s="56">
        <f t="shared" si="431"/>
        <v>187.2</v>
      </c>
      <c r="BU374" s="57" t="e">
        <f t="shared" si="432"/>
        <v>#REF!</v>
      </c>
      <c r="BV374" s="56">
        <f>COUNTIF(BU374:BU998,BU374)</f>
        <v>625</v>
      </c>
      <c r="BW374" s="57" t="e">
        <f t="shared" si="433"/>
        <v>#REF!</v>
      </c>
      <c r="BX374" s="57" t="e">
        <f t="shared" si="434"/>
        <v>#REF!</v>
      </c>
    </row>
    <row r="375" spans="1:76" x14ac:dyDescent="0.2">
      <c r="A375" s="66"/>
      <c r="B375" s="67"/>
      <c r="C375" s="67"/>
      <c r="D375" s="67"/>
      <c r="E375" s="67"/>
      <c r="F375" s="67"/>
      <c r="G375" s="67"/>
      <c r="H375" s="68"/>
      <c r="I375" s="68"/>
      <c r="J375" s="68"/>
      <c r="K375" s="69"/>
      <c r="L375" s="69"/>
      <c r="M375" s="69"/>
      <c r="N375" s="68"/>
      <c r="O375" s="68"/>
      <c r="P375" s="68"/>
      <c r="Q375" s="69"/>
      <c r="R375" s="69"/>
      <c r="S375" s="69"/>
      <c r="T375" s="68"/>
      <c r="U375" s="68"/>
      <c r="V375" s="68"/>
      <c r="W375" s="69"/>
      <c r="X375" s="69"/>
      <c r="Y375" s="69"/>
      <c r="Z375" s="68"/>
      <c r="AA375" s="68"/>
      <c r="AB375" s="68"/>
      <c r="AC375" s="69"/>
      <c r="AD375" s="69"/>
      <c r="AE375" s="69"/>
      <c r="AF375" s="68"/>
      <c r="AG375" s="68"/>
      <c r="AH375" s="68"/>
      <c r="AI375" s="69"/>
      <c r="AJ375" s="69"/>
      <c r="AK375" s="69"/>
      <c r="AL375" s="68"/>
      <c r="AM375" s="68"/>
      <c r="AN375" s="68"/>
      <c r="AO375" s="69"/>
      <c r="AP375" s="69"/>
      <c r="AQ375" s="69"/>
      <c r="AR375" s="68"/>
      <c r="AS375" s="68"/>
      <c r="AT375" s="68"/>
      <c r="AU375" s="69"/>
      <c r="AV375" s="69"/>
      <c r="AW375" s="69"/>
      <c r="AX375" s="68"/>
      <c r="AY375" s="68"/>
      <c r="AZ375" s="68"/>
      <c r="BA375" s="69"/>
      <c r="BB375" s="69"/>
      <c r="BC375" s="69"/>
      <c r="BD375" s="68"/>
      <c r="BE375" s="68"/>
      <c r="BF375" s="68"/>
      <c r="BG375" s="69"/>
      <c r="BH375" s="69"/>
      <c r="BI375" s="69"/>
      <c r="BJ375" s="68"/>
      <c r="BK375" s="68"/>
      <c r="BL375" s="68"/>
      <c r="BM375" s="69"/>
      <c r="BN375" s="69"/>
      <c r="BO375" s="69"/>
      <c r="BQ375" s="59">
        <v>375.1</v>
      </c>
      <c r="BR375" s="80" t="e">
        <f>IF($CA$2="ja",IF(#REF!="Visueel",#REF!,"data"),#REF!)</f>
        <v>#REF!</v>
      </c>
      <c r="BS375" s="59" t="e">
        <f>#REF!</f>
        <v>#REF!</v>
      </c>
      <c r="BT375" s="56">
        <f t="shared" si="431"/>
        <v>188.1</v>
      </c>
      <c r="BU375" s="57" t="e">
        <f t="shared" si="432"/>
        <v>#REF!</v>
      </c>
      <c r="BV375" s="56">
        <f>COUNTIF(BU375:BU998,BU375)</f>
        <v>624</v>
      </c>
      <c r="BW375" s="57" t="e">
        <f t="shared" si="433"/>
        <v>#REF!</v>
      </c>
      <c r="BX375" s="57" t="e">
        <f t="shared" si="434"/>
        <v>#REF!</v>
      </c>
    </row>
    <row r="376" spans="1:76" x14ac:dyDescent="0.2">
      <c r="A376" s="66"/>
      <c r="B376" s="67"/>
      <c r="C376" s="67"/>
      <c r="D376" s="67"/>
      <c r="E376" s="67"/>
      <c r="F376" s="67"/>
      <c r="G376" s="67"/>
      <c r="H376" s="68"/>
      <c r="I376" s="68"/>
      <c r="J376" s="68"/>
      <c r="K376" s="69"/>
      <c r="L376" s="69"/>
      <c r="M376" s="69"/>
      <c r="N376" s="68"/>
      <c r="O376" s="68"/>
      <c r="P376" s="68"/>
      <c r="Q376" s="69"/>
      <c r="R376" s="69"/>
      <c r="S376" s="69"/>
      <c r="T376" s="68"/>
      <c r="U376" s="68"/>
      <c r="V376" s="68"/>
      <c r="W376" s="69"/>
      <c r="X376" s="69"/>
      <c r="Y376" s="69"/>
      <c r="Z376" s="68"/>
      <c r="AA376" s="68"/>
      <c r="AB376" s="68"/>
      <c r="AC376" s="69"/>
      <c r="AD376" s="69"/>
      <c r="AE376" s="69"/>
      <c r="AF376" s="68"/>
      <c r="AG376" s="68"/>
      <c r="AH376" s="68"/>
      <c r="AI376" s="69"/>
      <c r="AJ376" s="69"/>
      <c r="AK376" s="69"/>
      <c r="AL376" s="68"/>
      <c r="AM376" s="68"/>
      <c r="AN376" s="68"/>
      <c r="AO376" s="69"/>
      <c r="AP376" s="69"/>
      <c r="AQ376" s="69"/>
      <c r="AR376" s="68"/>
      <c r="AS376" s="68"/>
      <c r="AT376" s="68"/>
      <c r="AU376" s="69"/>
      <c r="AV376" s="69"/>
      <c r="AW376" s="69"/>
      <c r="AX376" s="68"/>
      <c r="AY376" s="68"/>
      <c r="AZ376" s="68"/>
      <c r="BA376" s="69"/>
      <c r="BB376" s="69"/>
      <c r="BC376" s="69"/>
      <c r="BD376" s="68"/>
      <c r="BE376" s="68"/>
      <c r="BF376" s="68"/>
      <c r="BG376" s="69"/>
      <c r="BH376" s="69"/>
      <c r="BI376" s="69"/>
      <c r="BJ376" s="68"/>
      <c r="BK376" s="68"/>
      <c r="BL376" s="68"/>
      <c r="BM376" s="69"/>
      <c r="BN376" s="69"/>
      <c r="BO376" s="69"/>
      <c r="BQ376" s="59">
        <v>376.1</v>
      </c>
      <c r="BR376" s="80" t="e">
        <f>IF($CA$2="ja",IF(#REF!="Visueel",#REF!,"data"),#REF!)</f>
        <v>#REF!</v>
      </c>
      <c r="BS376" s="59" t="e">
        <f>#REF!</f>
        <v>#REF!</v>
      </c>
      <c r="BT376" s="56">
        <f t="shared" si="431"/>
        <v>188.2</v>
      </c>
      <c r="BU376" s="57" t="e">
        <f t="shared" si="432"/>
        <v>#REF!</v>
      </c>
      <c r="BV376" s="56">
        <f>COUNTIF(BU376:BU998,BU376)</f>
        <v>623</v>
      </c>
      <c r="BW376" s="57" t="e">
        <f t="shared" si="433"/>
        <v>#REF!</v>
      </c>
      <c r="BX376" s="57" t="e">
        <f t="shared" si="434"/>
        <v>#REF!</v>
      </c>
    </row>
    <row r="377" spans="1:76" x14ac:dyDescent="0.2">
      <c r="A377" s="66"/>
      <c r="B377" s="67"/>
      <c r="C377" s="67"/>
      <c r="D377" s="67"/>
      <c r="E377" s="67"/>
      <c r="F377" s="67"/>
      <c r="G377" s="67"/>
      <c r="H377" s="68"/>
      <c r="I377" s="68"/>
      <c r="J377" s="68"/>
      <c r="K377" s="69"/>
      <c r="L377" s="69"/>
      <c r="M377" s="69"/>
      <c r="N377" s="68"/>
      <c r="O377" s="68"/>
      <c r="P377" s="68"/>
      <c r="Q377" s="69"/>
      <c r="R377" s="69"/>
      <c r="S377" s="69"/>
      <c r="T377" s="68"/>
      <c r="U377" s="68"/>
      <c r="V377" s="68"/>
      <c r="W377" s="69"/>
      <c r="X377" s="69"/>
      <c r="Y377" s="69"/>
      <c r="Z377" s="68"/>
      <c r="AA377" s="68"/>
      <c r="AB377" s="68"/>
      <c r="AC377" s="69"/>
      <c r="AD377" s="69"/>
      <c r="AE377" s="69"/>
      <c r="AF377" s="68"/>
      <c r="AG377" s="68"/>
      <c r="AH377" s="68"/>
      <c r="AI377" s="69"/>
      <c r="AJ377" s="69"/>
      <c r="AK377" s="69"/>
      <c r="AL377" s="68"/>
      <c r="AM377" s="68"/>
      <c r="AN377" s="68"/>
      <c r="AO377" s="69"/>
      <c r="AP377" s="69"/>
      <c r="AQ377" s="69"/>
      <c r="AR377" s="68"/>
      <c r="AS377" s="68"/>
      <c r="AT377" s="68"/>
      <c r="AU377" s="69"/>
      <c r="AV377" s="69"/>
      <c r="AW377" s="69"/>
      <c r="AX377" s="68"/>
      <c r="AY377" s="68"/>
      <c r="AZ377" s="68"/>
      <c r="BA377" s="69"/>
      <c r="BB377" s="69"/>
      <c r="BC377" s="69"/>
      <c r="BD377" s="68"/>
      <c r="BE377" s="68"/>
      <c r="BF377" s="68"/>
      <c r="BG377" s="69"/>
      <c r="BH377" s="69"/>
      <c r="BI377" s="69"/>
      <c r="BJ377" s="68"/>
      <c r="BK377" s="68"/>
      <c r="BL377" s="68"/>
      <c r="BM377" s="69"/>
      <c r="BN377" s="69"/>
      <c r="BO377" s="69"/>
      <c r="BQ377" s="59">
        <v>377.1</v>
      </c>
      <c r="BR377" s="80" t="e">
        <f>IF($CA$2="ja",IF(#REF!="Visueel",#REF!,"data"),#REF!)</f>
        <v>#REF!</v>
      </c>
      <c r="BS377" s="59" t="e">
        <f>#REF!</f>
        <v>#REF!</v>
      </c>
      <c r="BT377" s="56">
        <f t="shared" si="431"/>
        <v>189.1</v>
      </c>
      <c r="BU377" s="57" t="e">
        <f t="shared" si="432"/>
        <v>#REF!</v>
      </c>
      <c r="BV377" s="56">
        <f>COUNTIF(BU377:BU998,BU377)</f>
        <v>622</v>
      </c>
      <c r="BW377" s="57" t="e">
        <f t="shared" si="433"/>
        <v>#REF!</v>
      </c>
      <c r="BX377" s="57" t="e">
        <f t="shared" si="434"/>
        <v>#REF!</v>
      </c>
    </row>
    <row r="378" spans="1:76" x14ac:dyDescent="0.2">
      <c r="A378" s="66"/>
      <c r="B378" s="67"/>
      <c r="C378" s="67"/>
      <c r="D378" s="67"/>
      <c r="E378" s="67"/>
      <c r="F378" s="67"/>
      <c r="G378" s="67"/>
      <c r="H378" s="68"/>
      <c r="I378" s="68"/>
      <c r="J378" s="68"/>
      <c r="K378" s="69"/>
      <c r="L378" s="69"/>
      <c r="M378" s="69"/>
      <c r="N378" s="68"/>
      <c r="O378" s="68"/>
      <c r="P378" s="68"/>
      <c r="Q378" s="69"/>
      <c r="R378" s="69"/>
      <c r="S378" s="69"/>
      <c r="T378" s="68"/>
      <c r="U378" s="68"/>
      <c r="V378" s="68"/>
      <c r="W378" s="69"/>
      <c r="X378" s="69"/>
      <c r="Y378" s="69"/>
      <c r="Z378" s="68"/>
      <c r="AA378" s="68"/>
      <c r="AB378" s="68"/>
      <c r="AC378" s="69"/>
      <c r="AD378" s="69"/>
      <c r="AE378" s="69"/>
      <c r="AF378" s="68"/>
      <c r="AG378" s="68"/>
      <c r="AH378" s="68"/>
      <c r="AI378" s="69"/>
      <c r="AJ378" s="69"/>
      <c r="AK378" s="69"/>
      <c r="AL378" s="68"/>
      <c r="AM378" s="68"/>
      <c r="AN378" s="68"/>
      <c r="AO378" s="69"/>
      <c r="AP378" s="69"/>
      <c r="AQ378" s="69"/>
      <c r="AR378" s="68"/>
      <c r="AS378" s="68"/>
      <c r="AT378" s="68"/>
      <c r="AU378" s="69"/>
      <c r="AV378" s="69"/>
      <c r="AW378" s="69"/>
      <c r="AX378" s="68"/>
      <c r="AY378" s="68"/>
      <c r="AZ378" s="68"/>
      <c r="BA378" s="69"/>
      <c r="BB378" s="69"/>
      <c r="BC378" s="69"/>
      <c r="BD378" s="68"/>
      <c r="BE378" s="68"/>
      <c r="BF378" s="68"/>
      <c r="BG378" s="69"/>
      <c r="BH378" s="69"/>
      <c r="BI378" s="69"/>
      <c r="BJ378" s="68"/>
      <c r="BK378" s="68"/>
      <c r="BL378" s="68"/>
      <c r="BM378" s="69"/>
      <c r="BN378" s="69"/>
      <c r="BO378" s="69"/>
      <c r="BQ378" s="59">
        <v>378.1</v>
      </c>
      <c r="BR378" s="80" t="e">
        <f>IF($CA$2="ja",IF(#REF!="Visueel",#REF!,"data"),#REF!)</f>
        <v>#REF!</v>
      </c>
      <c r="BS378" s="59" t="e">
        <f>#REF!</f>
        <v>#REF!</v>
      </c>
      <c r="BT378" s="56">
        <f t="shared" si="431"/>
        <v>189.2</v>
      </c>
      <c r="BU378" s="57" t="e">
        <f t="shared" si="432"/>
        <v>#REF!</v>
      </c>
      <c r="BV378" s="56">
        <f>COUNTIF(BU378:BU998,BU378)</f>
        <v>621</v>
      </c>
      <c r="BW378" s="57" t="e">
        <f t="shared" si="433"/>
        <v>#REF!</v>
      </c>
      <c r="BX378" s="57" t="e">
        <f t="shared" si="434"/>
        <v>#REF!</v>
      </c>
    </row>
    <row r="379" spans="1:76" x14ac:dyDescent="0.2">
      <c r="A379" s="66"/>
      <c r="B379" s="67"/>
      <c r="C379" s="67"/>
      <c r="D379" s="67"/>
      <c r="E379" s="67"/>
      <c r="F379" s="67"/>
      <c r="G379" s="67"/>
      <c r="H379" s="68"/>
      <c r="I379" s="68"/>
      <c r="J379" s="68"/>
      <c r="K379" s="69"/>
      <c r="L379" s="69"/>
      <c r="M379" s="69"/>
      <c r="N379" s="68"/>
      <c r="O379" s="68"/>
      <c r="P379" s="68"/>
      <c r="Q379" s="69"/>
      <c r="R379" s="69"/>
      <c r="S379" s="69"/>
      <c r="T379" s="68"/>
      <c r="U379" s="68"/>
      <c r="V379" s="68"/>
      <c r="W379" s="69"/>
      <c r="X379" s="69"/>
      <c r="Y379" s="69"/>
      <c r="Z379" s="68"/>
      <c r="AA379" s="68"/>
      <c r="AB379" s="68"/>
      <c r="AC379" s="69"/>
      <c r="AD379" s="69"/>
      <c r="AE379" s="69"/>
      <c r="AF379" s="68"/>
      <c r="AG379" s="68"/>
      <c r="AH379" s="68"/>
      <c r="AI379" s="69"/>
      <c r="AJ379" s="69"/>
      <c r="AK379" s="69"/>
      <c r="AL379" s="68"/>
      <c r="AM379" s="68"/>
      <c r="AN379" s="68"/>
      <c r="AO379" s="69"/>
      <c r="AP379" s="69"/>
      <c r="AQ379" s="69"/>
      <c r="AR379" s="68"/>
      <c r="AS379" s="68"/>
      <c r="AT379" s="68"/>
      <c r="AU379" s="69"/>
      <c r="AV379" s="69"/>
      <c r="AW379" s="69"/>
      <c r="AX379" s="68"/>
      <c r="AY379" s="68"/>
      <c r="AZ379" s="68"/>
      <c r="BA379" s="69"/>
      <c r="BB379" s="69"/>
      <c r="BC379" s="69"/>
      <c r="BD379" s="68"/>
      <c r="BE379" s="68"/>
      <c r="BF379" s="68"/>
      <c r="BG379" s="69"/>
      <c r="BH379" s="69"/>
      <c r="BI379" s="69"/>
      <c r="BJ379" s="68"/>
      <c r="BK379" s="68"/>
      <c r="BL379" s="68"/>
      <c r="BM379" s="69"/>
      <c r="BN379" s="69"/>
      <c r="BO379" s="69"/>
      <c r="BQ379" s="59">
        <v>379.1</v>
      </c>
      <c r="BR379" s="80" t="e">
        <f>IF($CA$2="ja",IF(#REF!="Visueel",#REF!,"data"),#REF!)</f>
        <v>#REF!</v>
      </c>
      <c r="BS379" s="59" t="e">
        <f>#REF!</f>
        <v>#REF!</v>
      </c>
      <c r="BT379" s="56">
        <f t="shared" si="431"/>
        <v>190.1</v>
      </c>
      <c r="BU379" s="57" t="e">
        <f t="shared" si="432"/>
        <v>#REF!</v>
      </c>
      <c r="BV379" s="56">
        <f>COUNTIF(BU379:BU998,BU379)</f>
        <v>620</v>
      </c>
      <c r="BW379" s="57" t="e">
        <f t="shared" si="433"/>
        <v>#REF!</v>
      </c>
      <c r="BX379" s="57" t="e">
        <f t="shared" si="434"/>
        <v>#REF!</v>
      </c>
    </row>
    <row r="380" spans="1:76" x14ac:dyDescent="0.2">
      <c r="A380" s="66"/>
      <c r="B380" s="67"/>
      <c r="C380" s="67"/>
      <c r="D380" s="67"/>
      <c r="E380" s="67"/>
      <c r="F380" s="67"/>
      <c r="G380" s="67"/>
      <c r="H380" s="68"/>
      <c r="I380" s="68"/>
      <c r="J380" s="68"/>
      <c r="K380" s="69"/>
      <c r="L380" s="69"/>
      <c r="M380" s="69"/>
      <c r="N380" s="68"/>
      <c r="O380" s="68"/>
      <c r="P380" s="68"/>
      <c r="Q380" s="69"/>
      <c r="R380" s="69"/>
      <c r="S380" s="69"/>
      <c r="T380" s="68"/>
      <c r="U380" s="68"/>
      <c r="V380" s="68"/>
      <c r="W380" s="69"/>
      <c r="X380" s="69"/>
      <c r="Y380" s="69"/>
      <c r="Z380" s="68"/>
      <c r="AA380" s="68"/>
      <c r="AB380" s="68"/>
      <c r="AC380" s="69"/>
      <c r="AD380" s="69"/>
      <c r="AE380" s="69"/>
      <c r="AF380" s="68"/>
      <c r="AG380" s="68"/>
      <c r="AH380" s="68"/>
      <c r="AI380" s="69"/>
      <c r="AJ380" s="69"/>
      <c r="AK380" s="69"/>
      <c r="AL380" s="68"/>
      <c r="AM380" s="68"/>
      <c r="AN380" s="68"/>
      <c r="AO380" s="69"/>
      <c r="AP380" s="69"/>
      <c r="AQ380" s="69"/>
      <c r="AR380" s="68"/>
      <c r="AS380" s="68"/>
      <c r="AT380" s="68"/>
      <c r="AU380" s="69"/>
      <c r="AV380" s="69"/>
      <c r="AW380" s="69"/>
      <c r="AX380" s="68"/>
      <c r="AY380" s="68"/>
      <c r="AZ380" s="68"/>
      <c r="BA380" s="69"/>
      <c r="BB380" s="69"/>
      <c r="BC380" s="69"/>
      <c r="BD380" s="68"/>
      <c r="BE380" s="68"/>
      <c r="BF380" s="68"/>
      <c r="BG380" s="69"/>
      <c r="BH380" s="69"/>
      <c r="BI380" s="69"/>
      <c r="BJ380" s="68"/>
      <c r="BK380" s="68"/>
      <c r="BL380" s="68"/>
      <c r="BM380" s="69"/>
      <c r="BN380" s="69"/>
      <c r="BO380" s="69"/>
      <c r="BQ380" s="59">
        <v>380.1</v>
      </c>
      <c r="BR380" s="80" t="e">
        <f>IF($CA$2="ja",IF(#REF!="Visueel",#REF!,"data"),#REF!)</f>
        <v>#REF!</v>
      </c>
      <c r="BS380" s="59" t="e">
        <f>#REF!</f>
        <v>#REF!</v>
      </c>
      <c r="BT380" s="56">
        <f t="shared" si="431"/>
        <v>190.2</v>
      </c>
      <c r="BU380" s="57" t="e">
        <f t="shared" si="432"/>
        <v>#REF!</v>
      </c>
      <c r="BV380" s="56">
        <f>COUNTIF(BU380:BU998,BU380)</f>
        <v>619</v>
      </c>
      <c r="BW380" s="57" t="e">
        <f t="shared" si="433"/>
        <v>#REF!</v>
      </c>
      <c r="BX380" s="57" t="e">
        <f t="shared" si="434"/>
        <v>#REF!</v>
      </c>
    </row>
    <row r="381" spans="1:76" x14ac:dyDescent="0.2">
      <c r="A381" s="66"/>
      <c r="B381" s="67"/>
      <c r="C381" s="67"/>
      <c r="D381" s="67"/>
      <c r="E381" s="67"/>
      <c r="F381" s="67"/>
      <c r="G381" s="67"/>
      <c r="H381" s="68"/>
      <c r="I381" s="68"/>
      <c r="J381" s="68"/>
      <c r="K381" s="69"/>
      <c r="L381" s="69"/>
      <c r="M381" s="69"/>
      <c r="N381" s="68"/>
      <c r="O381" s="68"/>
      <c r="P381" s="68"/>
      <c r="Q381" s="69"/>
      <c r="R381" s="69"/>
      <c r="S381" s="69"/>
      <c r="T381" s="68"/>
      <c r="U381" s="68"/>
      <c r="V381" s="68"/>
      <c r="W381" s="69"/>
      <c r="X381" s="69"/>
      <c r="Y381" s="69"/>
      <c r="Z381" s="68"/>
      <c r="AA381" s="68"/>
      <c r="AB381" s="68"/>
      <c r="AC381" s="69"/>
      <c r="AD381" s="69"/>
      <c r="AE381" s="69"/>
      <c r="AF381" s="68"/>
      <c r="AG381" s="68"/>
      <c r="AH381" s="68"/>
      <c r="AI381" s="69"/>
      <c r="AJ381" s="69"/>
      <c r="AK381" s="69"/>
      <c r="AL381" s="68"/>
      <c r="AM381" s="68"/>
      <c r="AN381" s="68"/>
      <c r="AO381" s="69"/>
      <c r="AP381" s="69"/>
      <c r="AQ381" s="69"/>
      <c r="AR381" s="68"/>
      <c r="AS381" s="68"/>
      <c r="AT381" s="68"/>
      <c r="AU381" s="69"/>
      <c r="AV381" s="69"/>
      <c r="AW381" s="69"/>
      <c r="AX381" s="68"/>
      <c r="AY381" s="68"/>
      <c r="AZ381" s="68"/>
      <c r="BA381" s="69"/>
      <c r="BB381" s="69"/>
      <c r="BC381" s="69"/>
      <c r="BD381" s="68"/>
      <c r="BE381" s="68"/>
      <c r="BF381" s="68"/>
      <c r="BG381" s="69"/>
      <c r="BH381" s="69"/>
      <c r="BI381" s="69"/>
      <c r="BJ381" s="68"/>
      <c r="BK381" s="68"/>
      <c r="BL381" s="68"/>
      <c r="BM381" s="69"/>
      <c r="BN381" s="69"/>
      <c r="BO381" s="69"/>
      <c r="BQ381" s="59">
        <v>381.1</v>
      </c>
      <c r="BR381" s="80" t="e">
        <f>IF($CA$2="ja",IF(#REF!="Visueel",#REF!,"data"),#REF!)</f>
        <v>#REF!</v>
      </c>
      <c r="BS381" s="59" t="e">
        <f>#REF!</f>
        <v>#REF!</v>
      </c>
      <c r="BT381" s="56">
        <f t="shared" si="431"/>
        <v>191.1</v>
      </c>
      <c r="BU381" s="57" t="e">
        <f t="shared" si="432"/>
        <v>#REF!</v>
      </c>
      <c r="BV381" s="56">
        <f>COUNTIF(BU381:BU998,BU381)</f>
        <v>618</v>
      </c>
      <c r="BW381" s="57" t="e">
        <f t="shared" si="433"/>
        <v>#REF!</v>
      </c>
      <c r="BX381" s="57" t="e">
        <f t="shared" si="434"/>
        <v>#REF!</v>
      </c>
    </row>
    <row r="382" spans="1:76" x14ac:dyDescent="0.2">
      <c r="A382" s="66"/>
      <c r="B382" s="67"/>
      <c r="C382" s="67"/>
      <c r="D382" s="67"/>
      <c r="E382" s="67"/>
      <c r="F382" s="67"/>
      <c r="G382" s="67"/>
      <c r="H382" s="68"/>
      <c r="I382" s="68"/>
      <c r="J382" s="68"/>
      <c r="K382" s="69"/>
      <c r="L382" s="69"/>
      <c r="M382" s="69"/>
      <c r="N382" s="68"/>
      <c r="O382" s="68"/>
      <c r="P382" s="68"/>
      <c r="Q382" s="69"/>
      <c r="R382" s="69"/>
      <c r="S382" s="69"/>
      <c r="T382" s="68"/>
      <c r="U382" s="68"/>
      <c r="V382" s="68"/>
      <c r="W382" s="69"/>
      <c r="X382" s="69"/>
      <c r="Y382" s="69"/>
      <c r="Z382" s="68"/>
      <c r="AA382" s="68"/>
      <c r="AB382" s="68"/>
      <c r="AC382" s="69"/>
      <c r="AD382" s="69"/>
      <c r="AE382" s="69"/>
      <c r="AF382" s="68"/>
      <c r="AG382" s="68"/>
      <c r="AH382" s="68"/>
      <c r="AI382" s="69"/>
      <c r="AJ382" s="69"/>
      <c r="AK382" s="69"/>
      <c r="AL382" s="68"/>
      <c r="AM382" s="68"/>
      <c r="AN382" s="68"/>
      <c r="AO382" s="69"/>
      <c r="AP382" s="69"/>
      <c r="AQ382" s="69"/>
      <c r="AR382" s="68"/>
      <c r="AS382" s="68"/>
      <c r="AT382" s="68"/>
      <c r="AU382" s="69"/>
      <c r="AV382" s="69"/>
      <c r="AW382" s="69"/>
      <c r="AX382" s="68"/>
      <c r="AY382" s="68"/>
      <c r="AZ382" s="68"/>
      <c r="BA382" s="69"/>
      <c r="BB382" s="69"/>
      <c r="BC382" s="69"/>
      <c r="BD382" s="68"/>
      <c r="BE382" s="68"/>
      <c r="BF382" s="68"/>
      <c r="BG382" s="69"/>
      <c r="BH382" s="69"/>
      <c r="BI382" s="69"/>
      <c r="BJ382" s="68"/>
      <c r="BK382" s="68"/>
      <c r="BL382" s="68"/>
      <c r="BM382" s="69"/>
      <c r="BN382" s="69"/>
      <c r="BO382" s="69"/>
      <c r="BQ382" s="59">
        <v>382.1</v>
      </c>
      <c r="BR382" s="80" t="e">
        <f>IF($CA$2="ja",IF(#REF!="Visueel",#REF!,"data"),#REF!)</f>
        <v>#REF!</v>
      </c>
      <c r="BS382" s="59" t="e">
        <f>#REF!</f>
        <v>#REF!</v>
      </c>
      <c r="BT382" s="56">
        <f t="shared" si="431"/>
        <v>191.2</v>
      </c>
      <c r="BU382" s="57" t="e">
        <f t="shared" si="432"/>
        <v>#REF!</v>
      </c>
      <c r="BV382" s="56">
        <f>COUNTIF(BU382:BU998,BU382)</f>
        <v>617</v>
      </c>
      <c r="BW382" s="57" t="e">
        <f t="shared" si="433"/>
        <v>#REF!</v>
      </c>
      <c r="BX382" s="57" t="e">
        <f t="shared" si="434"/>
        <v>#REF!</v>
      </c>
    </row>
    <row r="383" spans="1:76" x14ac:dyDescent="0.2">
      <c r="A383" s="66"/>
      <c r="B383" s="67"/>
      <c r="C383" s="67"/>
      <c r="D383" s="67"/>
      <c r="E383" s="67"/>
      <c r="F383" s="67"/>
      <c r="G383" s="67"/>
      <c r="H383" s="68"/>
      <c r="I383" s="68"/>
      <c r="J383" s="68"/>
      <c r="K383" s="69"/>
      <c r="L383" s="69"/>
      <c r="M383" s="69"/>
      <c r="N383" s="68"/>
      <c r="O383" s="68"/>
      <c r="P383" s="68"/>
      <c r="Q383" s="69"/>
      <c r="R383" s="69"/>
      <c r="S383" s="69"/>
      <c r="T383" s="68"/>
      <c r="U383" s="68"/>
      <c r="V383" s="68"/>
      <c r="W383" s="69"/>
      <c r="X383" s="69"/>
      <c r="Y383" s="69"/>
      <c r="Z383" s="68"/>
      <c r="AA383" s="68"/>
      <c r="AB383" s="68"/>
      <c r="AC383" s="69"/>
      <c r="AD383" s="69"/>
      <c r="AE383" s="69"/>
      <c r="AF383" s="68"/>
      <c r="AG383" s="68"/>
      <c r="AH383" s="68"/>
      <c r="AI383" s="69"/>
      <c r="AJ383" s="69"/>
      <c r="AK383" s="69"/>
      <c r="AL383" s="68"/>
      <c r="AM383" s="68"/>
      <c r="AN383" s="68"/>
      <c r="AO383" s="69"/>
      <c r="AP383" s="69"/>
      <c r="AQ383" s="69"/>
      <c r="AR383" s="68"/>
      <c r="AS383" s="68"/>
      <c r="AT383" s="68"/>
      <c r="AU383" s="69"/>
      <c r="AV383" s="69"/>
      <c r="AW383" s="69"/>
      <c r="AX383" s="68"/>
      <c r="AY383" s="68"/>
      <c r="AZ383" s="68"/>
      <c r="BA383" s="69"/>
      <c r="BB383" s="69"/>
      <c r="BC383" s="69"/>
      <c r="BD383" s="68"/>
      <c r="BE383" s="68"/>
      <c r="BF383" s="68"/>
      <c r="BG383" s="69"/>
      <c r="BH383" s="69"/>
      <c r="BI383" s="69"/>
      <c r="BJ383" s="68"/>
      <c r="BK383" s="68"/>
      <c r="BL383" s="68"/>
      <c r="BM383" s="69"/>
      <c r="BN383" s="69"/>
      <c r="BO383" s="69"/>
      <c r="BQ383" s="59">
        <v>383.1</v>
      </c>
      <c r="BR383" s="80" t="e">
        <f>IF($CA$2="ja",IF(#REF!="Visueel",#REF!,"data"),#REF!)</f>
        <v>#REF!</v>
      </c>
      <c r="BS383" s="59" t="e">
        <f>#REF!</f>
        <v>#REF!</v>
      </c>
      <c r="BT383" s="56">
        <f t="shared" si="431"/>
        <v>192.1</v>
      </c>
      <c r="BU383" s="57" t="e">
        <f t="shared" si="432"/>
        <v>#REF!</v>
      </c>
      <c r="BV383" s="56">
        <f>COUNTIF(BU383:BU998,BU383)</f>
        <v>616</v>
      </c>
      <c r="BW383" s="57" t="e">
        <f t="shared" si="433"/>
        <v>#REF!</v>
      </c>
      <c r="BX383" s="57" t="e">
        <f t="shared" si="434"/>
        <v>#REF!</v>
      </c>
    </row>
    <row r="384" spans="1:76" x14ac:dyDescent="0.2">
      <c r="A384" s="66"/>
      <c r="B384" s="67"/>
      <c r="C384" s="67"/>
      <c r="D384" s="67"/>
      <c r="E384" s="67"/>
      <c r="F384" s="67"/>
      <c r="G384" s="67"/>
      <c r="H384" s="68"/>
      <c r="I384" s="68"/>
      <c r="J384" s="68"/>
      <c r="K384" s="69"/>
      <c r="L384" s="69"/>
      <c r="M384" s="69"/>
      <c r="N384" s="68"/>
      <c r="O384" s="68"/>
      <c r="P384" s="68"/>
      <c r="Q384" s="69"/>
      <c r="R384" s="69"/>
      <c r="S384" s="69"/>
      <c r="T384" s="68"/>
      <c r="U384" s="68"/>
      <c r="V384" s="68"/>
      <c r="W384" s="69"/>
      <c r="X384" s="69"/>
      <c r="Y384" s="69"/>
      <c r="Z384" s="68"/>
      <c r="AA384" s="68"/>
      <c r="AB384" s="68"/>
      <c r="AC384" s="69"/>
      <c r="AD384" s="69"/>
      <c r="AE384" s="69"/>
      <c r="AF384" s="68"/>
      <c r="AG384" s="68"/>
      <c r="AH384" s="68"/>
      <c r="AI384" s="69"/>
      <c r="AJ384" s="69"/>
      <c r="AK384" s="69"/>
      <c r="AL384" s="68"/>
      <c r="AM384" s="68"/>
      <c r="AN384" s="68"/>
      <c r="AO384" s="69"/>
      <c r="AP384" s="69"/>
      <c r="AQ384" s="69"/>
      <c r="AR384" s="68"/>
      <c r="AS384" s="68"/>
      <c r="AT384" s="68"/>
      <c r="AU384" s="69"/>
      <c r="AV384" s="69"/>
      <c r="AW384" s="69"/>
      <c r="AX384" s="68"/>
      <c r="AY384" s="68"/>
      <c r="AZ384" s="68"/>
      <c r="BA384" s="69"/>
      <c r="BB384" s="69"/>
      <c r="BC384" s="69"/>
      <c r="BD384" s="68"/>
      <c r="BE384" s="68"/>
      <c r="BF384" s="68"/>
      <c r="BG384" s="69"/>
      <c r="BH384" s="69"/>
      <c r="BI384" s="69"/>
      <c r="BJ384" s="68"/>
      <c r="BK384" s="68"/>
      <c r="BL384" s="68"/>
      <c r="BM384" s="69"/>
      <c r="BN384" s="69"/>
      <c r="BO384" s="69"/>
      <c r="BQ384" s="59">
        <v>384.1</v>
      </c>
      <c r="BR384" s="80" t="e">
        <f>IF($CA$2="ja",IF(#REF!="Visueel",#REF!,"data"),#REF!)</f>
        <v>#REF!</v>
      </c>
      <c r="BS384" s="59" t="e">
        <f>#REF!</f>
        <v>#REF!</v>
      </c>
      <c r="BT384" s="56">
        <f t="shared" si="431"/>
        <v>192.2</v>
      </c>
      <c r="BU384" s="57" t="e">
        <f t="shared" si="432"/>
        <v>#REF!</v>
      </c>
      <c r="BV384" s="56">
        <f>COUNTIF(BU384:BU998,BU384)</f>
        <v>615</v>
      </c>
      <c r="BW384" s="57" t="e">
        <f t="shared" si="433"/>
        <v>#REF!</v>
      </c>
      <c r="BX384" s="57" t="e">
        <f t="shared" si="434"/>
        <v>#REF!</v>
      </c>
    </row>
    <row r="385" spans="1:76" x14ac:dyDescent="0.2">
      <c r="A385" s="66"/>
      <c r="B385" s="67"/>
      <c r="C385" s="67"/>
      <c r="D385" s="67"/>
      <c r="E385" s="67"/>
      <c r="F385" s="67"/>
      <c r="G385" s="67"/>
      <c r="H385" s="68"/>
      <c r="I385" s="68"/>
      <c r="J385" s="68"/>
      <c r="K385" s="69"/>
      <c r="L385" s="69"/>
      <c r="M385" s="69"/>
      <c r="N385" s="68"/>
      <c r="O385" s="68"/>
      <c r="P385" s="68"/>
      <c r="Q385" s="69"/>
      <c r="R385" s="69"/>
      <c r="S385" s="69"/>
      <c r="T385" s="68"/>
      <c r="U385" s="68"/>
      <c r="V385" s="68"/>
      <c r="W385" s="69"/>
      <c r="X385" s="69"/>
      <c r="Y385" s="69"/>
      <c r="Z385" s="68"/>
      <c r="AA385" s="68"/>
      <c r="AB385" s="68"/>
      <c r="AC385" s="69"/>
      <c r="AD385" s="69"/>
      <c r="AE385" s="69"/>
      <c r="AF385" s="68"/>
      <c r="AG385" s="68"/>
      <c r="AH385" s="68"/>
      <c r="AI385" s="69"/>
      <c r="AJ385" s="69"/>
      <c r="AK385" s="69"/>
      <c r="AL385" s="68"/>
      <c r="AM385" s="68"/>
      <c r="AN385" s="68"/>
      <c r="AO385" s="69"/>
      <c r="AP385" s="69"/>
      <c r="AQ385" s="69"/>
      <c r="AR385" s="68"/>
      <c r="AS385" s="68"/>
      <c r="AT385" s="68"/>
      <c r="AU385" s="69"/>
      <c r="AV385" s="69"/>
      <c r="AW385" s="69"/>
      <c r="AX385" s="68"/>
      <c r="AY385" s="68"/>
      <c r="AZ385" s="68"/>
      <c r="BA385" s="69"/>
      <c r="BB385" s="69"/>
      <c r="BC385" s="69"/>
      <c r="BD385" s="68"/>
      <c r="BE385" s="68"/>
      <c r="BF385" s="68"/>
      <c r="BG385" s="69"/>
      <c r="BH385" s="69"/>
      <c r="BI385" s="69"/>
      <c r="BJ385" s="68"/>
      <c r="BK385" s="68"/>
      <c r="BL385" s="68"/>
      <c r="BM385" s="69"/>
      <c r="BN385" s="69"/>
      <c r="BO385" s="69"/>
      <c r="BQ385" s="59">
        <v>385.1</v>
      </c>
      <c r="BR385" s="80" t="e">
        <f>IF($CA$2="ja",IF(#REF!="Visueel",#REF!,"data"),#REF!)</f>
        <v>#REF!</v>
      </c>
      <c r="BS385" s="59" t="e">
        <f>#REF!</f>
        <v>#REF!</v>
      </c>
      <c r="BT385" s="56">
        <f t="shared" si="431"/>
        <v>193.1</v>
      </c>
      <c r="BU385" s="57" t="e">
        <f t="shared" si="432"/>
        <v>#REF!</v>
      </c>
      <c r="BV385" s="56">
        <f>COUNTIF(BU385:BU998,BU385)</f>
        <v>614</v>
      </c>
      <c r="BW385" s="57" t="e">
        <f t="shared" si="433"/>
        <v>#REF!</v>
      </c>
      <c r="BX385" s="57" t="e">
        <f t="shared" si="434"/>
        <v>#REF!</v>
      </c>
    </row>
    <row r="386" spans="1:76" x14ac:dyDescent="0.2">
      <c r="A386" s="66"/>
      <c r="B386" s="67"/>
      <c r="C386" s="67"/>
      <c r="D386" s="67"/>
      <c r="E386" s="67"/>
      <c r="F386" s="67"/>
      <c r="G386" s="67"/>
      <c r="H386" s="68"/>
      <c r="I386" s="68"/>
      <c r="J386" s="68"/>
      <c r="K386" s="69"/>
      <c r="L386" s="69"/>
      <c r="M386" s="69"/>
      <c r="N386" s="68"/>
      <c r="O386" s="68"/>
      <c r="P386" s="68"/>
      <c r="Q386" s="69"/>
      <c r="R386" s="69"/>
      <c r="S386" s="69"/>
      <c r="T386" s="68"/>
      <c r="U386" s="68"/>
      <c r="V386" s="68"/>
      <c r="W386" s="69"/>
      <c r="X386" s="69"/>
      <c r="Y386" s="69"/>
      <c r="Z386" s="68"/>
      <c r="AA386" s="68"/>
      <c r="AB386" s="68"/>
      <c r="AC386" s="69"/>
      <c r="AD386" s="69"/>
      <c r="AE386" s="69"/>
      <c r="AF386" s="68"/>
      <c r="AG386" s="68"/>
      <c r="AH386" s="68"/>
      <c r="AI386" s="69"/>
      <c r="AJ386" s="69"/>
      <c r="AK386" s="69"/>
      <c r="AL386" s="68"/>
      <c r="AM386" s="68"/>
      <c r="AN386" s="68"/>
      <c r="AO386" s="69"/>
      <c r="AP386" s="69"/>
      <c r="AQ386" s="69"/>
      <c r="AR386" s="68"/>
      <c r="AS386" s="68"/>
      <c r="AT386" s="68"/>
      <c r="AU386" s="69"/>
      <c r="AV386" s="69"/>
      <c r="AW386" s="69"/>
      <c r="AX386" s="68"/>
      <c r="AY386" s="68"/>
      <c r="AZ386" s="68"/>
      <c r="BA386" s="69"/>
      <c r="BB386" s="69"/>
      <c r="BC386" s="69"/>
      <c r="BD386" s="68"/>
      <c r="BE386" s="68"/>
      <c r="BF386" s="68"/>
      <c r="BG386" s="69"/>
      <c r="BH386" s="69"/>
      <c r="BI386" s="69"/>
      <c r="BJ386" s="68"/>
      <c r="BK386" s="68"/>
      <c r="BL386" s="68"/>
      <c r="BM386" s="69"/>
      <c r="BN386" s="69"/>
      <c r="BO386" s="69"/>
      <c r="BQ386" s="59">
        <v>386.1</v>
      </c>
      <c r="BR386" s="80" t="e">
        <f>IF($CA$2="ja",IF(#REF!="Visueel",#REF!,"data"),#REF!)</f>
        <v>#REF!</v>
      </c>
      <c r="BS386" s="59" t="e">
        <f>#REF!</f>
        <v>#REF!</v>
      </c>
      <c r="BT386" s="56">
        <f t="shared" si="431"/>
        <v>193.2</v>
      </c>
      <c r="BU386" s="57" t="e">
        <f t="shared" si="432"/>
        <v>#REF!</v>
      </c>
      <c r="BV386" s="56">
        <f>COUNTIF(BU386:BU998,BU386)</f>
        <v>613</v>
      </c>
      <c r="BW386" s="57" t="e">
        <f t="shared" si="433"/>
        <v>#REF!</v>
      </c>
      <c r="BX386" s="57" t="e">
        <f t="shared" si="434"/>
        <v>#REF!</v>
      </c>
    </row>
    <row r="387" spans="1:76" x14ac:dyDescent="0.2">
      <c r="A387" s="66"/>
      <c r="B387" s="67"/>
      <c r="C387" s="67"/>
      <c r="D387" s="67"/>
      <c r="E387" s="67"/>
      <c r="F387" s="67"/>
      <c r="G387" s="67"/>
      <c r="H387" s="68"/>
      <c r="I387" s="68"/>
      <c r="J387" s="68"/>
      <c r="K387" s="69"/>
      <c r="L387" s="69"/>
      <c r="M387" s="69"/>
      <c r="N387" s="68"/>
      <c r="O387" s="68"/>
      <c r="P387" s="68"/>
      <c r="Q387" s="69"/>
      <c r="R387" s="69"/>
      <c r="S387" s="69"/>
      <c r="T387" s="68"/>
      <c r="U387" s="68"/>
      <c r="V387" s="68"/>
      <c r="W387" s="69"/>
      <c r="X387" s="69"/>
      <c r="Y387" s="69"/>
      <c r="Z387" s="68"/>
      <c r="AA387" s="68"/>
      <c r="AB387" s="68"/>
      <c r="AC387" s="69"/>
      <c r="AD387" s="69"/>
      <c r="AE387" s="69"/>
      <c r="AF387" s="68"/>
      <c r="AG387" s="68"/>
      <c r="AH387" s="68"/>
      <c r="AI387" s="69"/>
      <c r="AJ387" s="69"/>
      <c r="AK387" s="69"/>
      <c r="AL387" s="68"/>
      <c r="AM387" s="68"/>
      <c r="AN387" s="68"/>
      <c r="AO387" s="69"/>
      <c r="AP387" s="69"/>
      <c r="AQ387" s="69"/>
      <c r="AR387" s="68"/>
      <c r="AS387" s="68"/>
      <c r="AT387" s="68"/>
      <c r="AU387" s="69"/>
      <c r="AV387" s="69"/>
      <c r="AW387" s="69"/>
      <c r="AX387" s="68"/>
      <c r="AY387" s="68"/>
      <c r="AZ387" s="68"/>
      <c r="BA387" s="69"/>
      <c r="BB387" s="69"/>
      <c r="BC387" s="69"/>
      <c r="BD387" s="68"/>
      <c r="BE387" s="68"/>
      <c r="BF387" s="68"/>
      <c r="BG387" s="69"/>
      <c r="BH387" s="69"/>
      <c r="BI387" s="69"/>
      <c r="BJ387" s="68"/>
      <c r="BK387" s="68"/>
      <c r="BL387" s="68"/>
      <c r="BM387" s="69"/>
      <c r="BN387" s="69"/>
      <c r="BO387" s="69"/>
      <c r="BQ387" s="59">
        <v>387.1</v>
      </c>
      <c r="BR387" s="80" t="e">
        <f>IF($CA$2="ja",IF(#REF!="Visueel",#REF!,"data"),#REF!)</f>
        <v>#REF!</v>
      </c>
      <c r="BS387" s="59" t="e">
        <f>#REF!</f>
        <v>#REF!</v>
      </c>
      <c r="BT387" s="56">
        <f t="shared" si="431"/>
        <v>194.1</v>
      </c>
      <c r="BU387" s="57" t="e">
        <f t="shared" si="432"/>
        <v>#REF!</v>
      </c>
      <c r="BV387" s="56">
        <f>COUNTIF(BU387:BU998,BU387)</f>
        <v>612</v>
      </c>
      <c r="BW387" s="57" t="e">
        <f t="shared" si="433"/>
        <v>#REF!</v>
      </c>
      <c r="BX387" s="57" t="e">
        <f t="shared" si="434"/>
        <v>#REF!</v>
      </c>
    </row>
    <row r="388" spans="1:76" x14ac:dyDescent="0.2">
      <c r="A388" s="66"/>
      <c r="B388" s="67"/>
      <c r="C388" s="67"/>
      <c r="D388" s="67"/>
      <c r="E388" s="67"/>
      <c r="F388" s="67"/>
      <c r="G388" s="67"/>
      <c r="H388" s="68"/>
      <c r="I388" s="68"/>
      <c r="J388" s="68"/>
      <c r="K388" s="69"/>
      <c r="L388" s="69"/>
      <c r="M388" s="69"/>
      <c r="N388" s="68"/>
      <c r="O388" s="68"/>
      <c r="P388" s="68"/>
      <c r="Q388" s="69"/>
      <c r="R388" s="69"/>
      <c r="S388" s="69"/>
      <c r="T388" s="68"/>
      <c r="U388" s="68"/>
      <c r="V388" s="68"/>
      <c r="W388" s="69"/>
      <c r="X388" s="69"/>
      <c r="Y388" s="69"/>
      <c r="Z388" s="68"/>
      <c r="AA388" s="68"/>
      <c r="AB388" s="68"/>
      <c r="AC388" s="69"/>
      <c r="AD388" s="69"/>
      <c r="AE388" s="69"/>
      <c r="AF388" s="68"/>
      <c r="AG388" s="68"/>
      <c r="AH388" s="68"/>
      <c r="AI388" s="69"/>
      <c r="AJ388" s="69"/>
      <c r="AK388" s="69"/>
      <c r="AL388" s="68"/>
      <c r="AM388" s="68"/>
      <c r="AN388" s="68"/>
      <c r="AO388" s="69"/>
      <c r="AP388" s="69"/>
      <c r="AQ388" s="69"/>
      <c r="AR388" s="68"/>
      <c r="AS388" s="68"/>
      <c r="AT388" s="68"/>
      <c r="AU388" s="69"/>
      <c r="AV388" s="69"/>
      <c r="AW388" s="69"/>
      <c r="AX388" s="68"/>
      <c r="AY388" s="68"/>
      <c r="AZ388" s="68"/>
      <c r="BA388" s="69"/>
      <c r="BB388" s="69"/>
      <c r="BC388" s="69"/>
      <c r="BD388" s="68"/>
      <c r="BE388" s="68"/>
      <c r="BF388" s="68"/>
      <c r="BG388" s="69"/>
      <c r="BH388" s="69"/>
      <c r="BI388" s="69"/>
      <c r="BJ388" s="68"/>
      <c r="BK388" s="68"/>
      <c r="BL388" s="68"/>
      <c r="BM388" s="69"/>
      <c r="BN388" s="69"/>
      <c r="BO388" s="69"/>
      <c r="BQ388" s="59">
        <v>388.1</v>
      </c>
      <c r="BR388" s="80" t="e">
        <f>IF($CA$2="ja",IF(#REF!="Visueel",#REF!,"data"),#REF!)</f>
        <v>#REF!</v>
      </c>
      <c r="BS388" s="59" t="e">
        <f>#REF!</f>
        <v>#REF!</v>
      </c>
      <c r="BT388" s="56">
        <f t="shared" si="431"/>
        <v>194.2</v>
      </c>
      <c r="BU388" s="57" t="e">
        <f t="shared" si="432"/>
        <v>#REF!</v>
      </c>
      <c r="BV388" s="56">
        <f>COUNTIF(BU388:BU998,BU388)</f>
        <v>611</v>
      </c>
      <c r="BW388" s="57" t="e">
        <f t="shared" si="433"/>
        <v>#REF!</v>
      </c>
      <c r="BX388" s="57" t="e">
        <f t="shared" si="434"/>
        <v>#REF!</v>
      </c>
    </row>
    <row r="389" spans="1:76" x14ac:dyDescent="0.2">
      <c r="A389" s="66"/>
      <c r="B389" s="67"/>
      <c r="C389" s="67"/>
      <c r="D389" s="67"/>
      <c r="E389" s="67"/>
      <c r="F389" s="67"/>
      <c r="G389" s="67"/>
      <c r="H389" s="68"/>
      <c r="I389" s="68"/>
      <c r="J389" s="68"/>
      <c r="K389" s="69"/>
      <c r="L389" s="69"/>
      <c r="M389" s="69"/>
      <c r="N389" s="68"/>
      <c r="O389" s="68"/>
      <c r="P389" s="68"/>
      <c r="Q389" s="69"/>
      <c r="R389" s="69"/>
      <c r="S389" s="69"/>
      <c r="T389" s="68"/>
      <c r="U389" s="68"/>
      <c r="V389" s="68"/>
      <c r="W389" s="69"/>
      <c r="X389" s="69"/>
      <c r="Y389" s="69"/>
      <c r="Z389" s="68"/>
      <c r="AA389" s="68"/>
      <c r="AB389" s="68"/>
      <c r="AC389" s="69"/>
      <c r="AD389" s="69"/>
      <c r="AE389" s="69"/>
      <c r="AF389" s="68"/>
      <c r="AG389" s="68"/>
      <c r="AH389" s="68"/>
      <c r="AI389" s="69"/>
      <c r="AJ389" s="69"/>
      <c r="AK389" s="69"/>
      <c r="AL389" s="68"/>
      <c r="AM389" s="68"/>
      <c r="AN389" s="68"/>
      <c r="AO389" s="69"/>
      <c r="AP389" s="69"/>
      <c r="AQ389" s="69"/>
      <c r="AR389" s="68"/>
      <c r="AS389" s="68"/>
      <c r="AT389" s="68"/>
      <c r="AU389" s="69"/>
      <c r="AV389" s="69"/>
      <c r="AW389" s="69"/>
      <c r="AX389" s="68"/>
      <c r="AY389" s="68"/>
      <c r="AZ389" s="68"/>
      <c r="BA389" s="69"/>
      <c r="BB389" s="69"/>
      <c r="BC389" s="69"/>
      <c r="BD389" s="68"/>
      <c r="BE389" s="68"/>
      <c r="BF389" s="68"/>
      <c r="BG389" s="69"/>
      <c r="BH389" s="69"/>
      <c r="BI389" s="69"/>
      <c r="BJ389" s="68"/>
      <c r="BK389" s="68"/>
      <c r="BL389" s="68"/>
      <c r="BM389" s="69"/>
      <c r="BN389" s="69"/>
      <c r="BO389" s="69"/>
      <c r="BQ389" s="59">
        <v>389.1</v>
      </c>
      <c r="BR389" s="80" t="e">
        <f>IF($CA$2="ja",IF(#REF!="Visueel",#REF!,"data"),#REF!)</f>
        <v>#REF!</v>
      </c>
      <c r="BS389" s="59" t="e">
        <f>#REF!</f>
        <v>#REF!</v>
      </c>
      <c r="BT389" s="56">
        <f t="shared" ref="BT389:BT452" si="435">BT387+1</f>
        <v>195.1</v>
      </c>
      <c r="BU389" s="57" t="e">
        <f t="shared" si="432"/>
        <v>#REF!</v>
      </c>
      <c r="BV389" s="56">
        <f>COUNTIF(BU389:BU998,BU389)</f>
        <v>610</v>
      </c>
      <c r="BW389" s="57" t="e">
        <f t="shared" si="433"/>
        <v>#REF!</v>
      </c>
      <c r="BX389" s="57" t="e">
        <f t="shared" si="434"/>
        <v>#REF!</v>
      </c>
    </row>
    <row r="390" spans="1:76" x14ac:dyDescent="0.2">
      <c r="A390" s="66"/>
      <c r="B390" s="67"/>
      <c r="C390" s="67"/>
      <c r="D390" s="67"/>
      <c r="E390" s="67"/>
      <c r="F390" s="67"/>
      <c r="G390" s="67"/>
      <c r="H390" s="68"/>
      <c r="I390" s="68"/>
      <c r="J390" s="68"/>
      <c r="K390" s="69"/>
      <c r="L390" s="69"/>
      <c r="M390" s="69"/>
      <c r="N390" s="68"/>
      <c r="O390" s="68"/>
      <c r="P390" s="68"/>
      <c r="Q390" s="69"/>
      <c r="R390" s="69"/>
      <c r="S390" s="69"/>
      <c r="T390" s="68"/>
      <c r="U390" s="68"/>
      <c r="V390" s="68"/>
      <c r="W390" s="69"/>
      <c r="X390" s="69"/>
      <c r="Y390" s="69"/>
      <c r="Z390" s="68"/>
      <c r="AA390" s="68"/>
      <c r="AB390" s="68"/>
      <c r="AC390" s="69"/>
      <c r="AD390" s="69"/>
      <c r="AE390" s="69"/>
      <c r="AF390" s="68"/>
      <c r="AG390" s="68"/>
      <c r="AH390" s="68"/>
      <c r="AI390" s="69"/>
      <c r="AJ390" s="69"/>
      <c r="AK390" s="69"/>
      <c r="AL390" s="68"/>
      <c r="AM390" s="68"/>
      <c r="AN390" s="68"/>
      <c r="AO390" s="69"/>
      <c r="AP390" s="69"/>
      <c r="AQ390" s="69"/>
      <c r="AR390" s="68"/>
      <c r="AS390" s="68"/>
      <c r="AT390" s="68"/>
      <c r="AU390" s="69"/>
      <c r="AV390" s="69"/>
      <c r="AW390" s="69"/>
      <c r="AX390" s="68"/>
      <c r="AY390" s="68"/>
      <c r="AZ390" s="68"/>
      <c r="BA390" s="69"/>
      <c r="BB390" s="69"/>
      <c r="BC390" s="69"/>
      <c r="BD390" s="68"/>
      <c r="BE390" s="68"/>
      <c r="BF390" s="68"/>
      <c r="BG390" s="69"/>
      <c r="BH390" s="69"/>
      <c r="BI390" s="69"/>
      <c r="BJ390" s="68"/>
      <c r="BK390" s="68"/>
      <c r="BL390" s="68"/>
      <c r="BM390" s="69"/>
      <c r="BN390" s="69"/>
      <c r="BO390" s="69"/>
      <c r="BQ390" s="59">
        <v>390.1</v>
      </c>
      <c r="BR390" s="80" t="e">
        <f>IF($CA$2="ja",IF(#REF!="Visueel",#REF!,"data"),#REF!)</f>
        <v>#REF!</v>
      </c>
      <c r="BS390" s="59" t="e">
        <f>#REF!</f>
        <v>#REF!</v>
      </c>
      <c r="BT390" s="56">
        <f t="shared" si="435"/>
        <v>195.2</v>
      </c>
      <c r="BU390" s="57" t="e">
        <f t="shared" si="432"/>
        <v>#REF!</v>
      </c>
      <c r="BV390" s="56">
        <f>COUNTIF(BU390:BU998,BU390)</f>
        <v>609</v>
      </c>
      <c r="BW390" s="57" t="e">
        <f t="shared" si="433"/>
        <v>#REF!</v>
      </c>
      <c r="BX390" s="57" t="e">
        <f t="shared" si="434"/>
        <v>#REF!</v>
      </c>
    </row>
    <row r="391" spans="1:76" x14ac:dyDescent="0.2">
      <c r="A391" s="66"/>
      <c r="B391" s="67"/>
      <c r="C391" s="67"/>
      <c r="D391" s="67"/>
      <c r="E391" s="67"/>
      <c r="F391" s="67"/>
      <c r="G391" s="67"/>
      <c r="H391" s="68"/>
      <c r="I391" s="68"/>
      <c r="J391" s="68"/>
      <c r="K391" s="69"/>
      <c r="L391" s="69"/>
      <c r="M391" s="69"/>
      <c r="N391" s="68"/>
      <c r="O391" s="68"/>
      <c r="P391" s="68"/>
      <c r="Q391" s="69"/>
      <c r="R391" s="69"/>
      <c r="S391" s="69"/>
      <c r="T391" s="68"/>
      <c r="U391" s="68"/>
      <c r="V391" s="68"/>
      <c r="W391" s="69"/>
      <c r="X391" s="69"/>
      <c r="Y391" s="69"/>
      <c r="Z391" s="68"/>
      <c r="AA391" s="68"/>
      <c r="AB391" s="68"/>
      <c r="AC391" s="69"/>
      <c r="AD391" s="69"/>
      <c r="AE391" s="69"/>
      <c r="AF391" s="68"/>
      <c r="AG391" s="68"/>
      <c r="AH391" s="68"/>
      <c r="AI391" s="69"/>
      <c r="AJ391" s="69"/>
      <c r="AK391" s="69"/>
      <c r="AL391" s="68"/>
      <c r="AM391" s="68"/>
      <c r="AN391" s="68"/>
      <c r="AO391" s="69"/>
      <c r="AP391" s="69"/>
      <c r="AQ391" s="69"/>
      <c r="AR391" s="68"/>
      <c r="AS391" s="68"/>
      <c r="AT391" s="68"/>
      <c r="AU391" s="69"/>
      <c r="AV391" s="69"/>
      <c r="AW391" s="69"/>
      <c r="AX391" s="68"/>
      <c r="AY391" s="68"/>
      <c r="AZ391" s="68"/>
      <c r="BA391" s="69"/>
      <c r="BB391" s="69"/>
      <c r="BC391" s="69"/>
      <c r="BD391" s="68"/>
      <c r="BE391" s="68"/>
      <c r="BF391" s="68"/>
      <c r="BG391" s="69"/>
      <c r="BH391" s="69"/>
      <c r="BI391" s="69"/>
      <c r="BJ391" s="68"/>
      <c r="BK391" s="68"/>
      <c r="BL391" s="68"/>
      <c r="BM391" s="69"/>
      <c r="BN391" s="69"/>
      <c r="BO391" s="69"/>
      <c r="BQ391" s="59">
        <v>391.1</v>
      </c>
      <c r="BR391" s="80" t="e">
        <f>IF($CA$2="ja",IF(#REF!="Visueel",#REF!,"data"),#REF!)</f>
        <v>#REF!</v>
      </c>
      <c r="BS391" s="59" t="e">
        <f>#REF!</f>
        <v>#REF!</v>
      </c>
      <c r="BT391" s="56">
        <f t="shared" si="435"/>
        <v>196.1</v>
      </c>
      <c r="BU391" s="57" t="e">
        <f t="shared" si="432"/>
        <v>#REF!</v>
      </c>
      <c r="BV391" s="56">
        <f>COUNTIF(BU391:BU998,BU391)</f>
        <v>608</v>
      </c>
      <c r="BW391" s="57" t="e">
        <f t="shared" si="433"/>
        <v>#REF!</v>
      </c>
      <c r="BX391" s="57" t="e">
        <f t="shared" si="434"/>
        <v>#REF!</v>
      </c>
    </row>
    <row r="392" spans="1:76" x14ac:dyDescent="0.2">
      <c r="A392" s="66"/>
      <c r="B392" s="67"/>
      <c r="C392" s="67"/>
      <c r="D392" s="67"/>
      <c r="E392" s="67"/>
      <c r="F392" s="67"/>
      <c r="G392" s="67"/>
      <c r="H392" s="68"/>
      <c r="I392" s="68"/>
      <c r="J392" s="68"/>
      <c r="K392" s="69"/>
      <c r="L392" s="69"/>
      <c r="M392" s="69"/>
      <c r="N392" s="68"/>
      <c r="O392" s="68"/>
      <c r="P392" s="68"/>
      <c r="Q392" s="69"/>
      <c r="R392" s="69"/>
      <c r="S392" s="69"/>
      <c r="T392" s="68"/>
      <c r="U392" s="68"/>
      <c r="V392" s="68"/>
      <c r="W392" s="69"/>
      <c r="X392" s="69"/>
      <c r="Y392" s="69"/>
      <c r="Z392" s="68"/>
      <c r="AA392" s="68"/>
      <c r="AB392" s="68"/>
      <c r="AC392" s="69"/>
      <c r="AD392" s="69"/>
      <c r="AE392" s="69"/>
      <c r="AF392" s="68"/>
      <c r="AG392" s="68"/>
      <c r="AH392" s="68"/>
      <c r="AI392" s="69"/>
      <c r="AJ392" s="69"/>
      <c r="AK392" s="69"/>
      <c r="AL392" s="68"/>
      <c r="AM392" s="68"/>
      <c r="AN392" s="68"/>
      <c r="AO392" s="69"/>
      <c r="AP392" s="69"/>
      <c r="AQ392" s="69"/>
      <c r="AR392" s="68"/>
      <c r="AS392" s="68"/>
      <c r="AT392" s="68"/>
      <c r="AU392" s="69"/>
      <c r="AV392" s="69"/>
      <c r="AW392" s="69"/>
      <c r="AX392" s="68"/>
      <c r="AY392" s="68"/>
      <c r="AZ392" s="68"/>
      <c r="BA392" s="69"/>
      <c r="BB392" s="69"/>
      <c r="BC392" s="69"/>
      <c r="BD392" s="68"/>
      <c r="BE392" s="68"/>
      <c r="BF392" s="68"/>
      <c r="BG392" s="69"/>
      <c r="BH392" s="69"/>
      <c r="BI392" s="69"/>
      <c r="BJ392" s="68"/>
      <c r="BK392" s="68"/>
      <c r="BL392" s="68"/>
      <c r="BM392" s="69"/>
      <c r="BN392" s="69"/>
      <c r="BO392" s="69"/>
      <c r="BQ392" s="59">
        <v>392.1</v>
      </c>
      <c r="BR392" s="80" t="e">
        <f>IF($CA$2="ja",IF(#REF!="Visueel",#REF!,"data"),#REF!)</f>
        <v>#REF!</v>
      </c>
      <c r="BS392" s="59" t="e">
        <f>#REF!</f>
        <v>#REF!</v>
      </c>
      <c r="BT392" s="56">
        <f t="shared" si="435"/>
        <v>196.2</v>
      </c>
      <c r="BU392" s="57" t="e">
        <f t="shared" si="432"/>
        <v>#REF!</v>
      </c>
      <c r="BV392" s="56">
        <f>COUNTIF(BU392:BU998,BU392)</f>
        <v>607</v>
      </c>
      <c r="BW392" s="57" t="e">
        <f t="shared" si="433"/>
        <v>#REF!</v>
      </c>
      <c r="BX392" s="57" t="e">
        <f t="shared" si="434"/>
        <v>#REF!</v>
      </c>
    </row>
    <row r="393" spans="1:76" x14ac:dyDescent="0.2">
      <c r="A393" s="66"/>
      <c r="B393" s="67"/>
      <c r="C393" s="67"/>
      <c r="D393" s="67"/>
      <c r="E393" s="67"/>
      <c r="F393" s="67"/>
      <c r="G393" s="67"/>
      <c r="H393" s="68"/>
      <c r="I393" s="68"/>
      <c r="J393" s="68"/>
      <c r="K393" s="69"/>
      <c r="L393" s="69"/>
      <c r="M393" s="69"/>
      <c r="N393" s="68"/>
      <c r="O393" s="68"/>
      <c r="P393" s="68"/>
      <c r="Q393" s="69"/>
      <c r="R393" s="69"/>
      <c r="S393" s="69"/>
      <c r="T393" s="68"/>
      <c r="U393" s="68"/>
      <c r="V393" s="68"/>
      <c r="W393" s="69"/>
      <c r="X393" s="69"/>
      <c r="Y393" s="69"/>
      <c r="Z393" s="68"/>
      <c r="AA393" s="68"/>
      <c r="AB393" s="68"/>
      <c r="AC393" s="69"/>
      <c r="AD393" s="69"/>
      <c r="AE393" s="69"/>
      <c r="AF393" s="68"/>
      <c r="AG393" s="68"/>
      <c r="AH393" s="68"/>
      <c r="AI393" s="69"/>
      <c r="AJ393" s="69"/>
      <c r="AK393" s="69"/>
      <c r="AL393" s="68"/>
      <c r="AM393" s="68"/>
      <c r="AN393" s="68"/>
      <c r="AO393" s="69"/>
      <c r="AP393" s="69"/>
      <c r="AQ393" s="69"/>
      <c r="AR393" s="68"/>
      <c r="AS393" s="68"/>
      <c r="AT393" s="68"/>
      <c r="AU393" s="69"/>
      <c r="AV393" s="69"/>
      <c r="AW393" s="69"/>
      <c r="AX393" s="68"/>
      <c r="AY393" s="68"/>
      <c r="AZ393" s="68"/>
      <c r="BA393" s="69"/>
      <c r="BB393" s="69"/>
      <c r="BC393" s="69"/>
      <c r="BD393" s="68"/>
      <c r="BE393" s="68"/>
      <c r="BF393" s="68"/>
      <c r="BG393" s="69"/>
      <c r="BH393" s="69"/>
      <c r="BI393" s="69"/>
      <c r="BJ393" s="68"/>
      <c r="BK393" s="68"/>
      <c r="BL393" s="68"/>
      <c r="BM393" s="69"/>
      <c r="BN393" s="69"/>
      <c r="BO393" s="69"/>
      <c r="BQ393" s="59">
        <v>393.1</v>
      </c>
      <c r="BR393" s="80" t="e">
        <f>IF($CA$2="ja",IF(#REF!="Visueel",#REF!,"data"),#REF!)</f>
        <v>#REF!</v>
      </c>
      <c r="BS393" s="59" t="e">
        <f>#REF!</f>
        <v>#REF!</v>
      </c>
      <c r="BT393" s="56">
        <f t="shared" si="435"/>
        <v>197.1</v>
      </c>
      <c r="BU393" s="57" t="e">
        <f t="shared" si="432"/>
        <v>#REF!</v>
      </c>
      <c r="BV393" s="56">
        <f>COUNTIF(BU393:BU998,BU393)</f>
        <v>606</v>
      </c>
      <c r="BW393" s="57" t="e">
        <f t="shared" si="433"/>
        <v>#REF!</v>
      </c>
      <c r="BX393" s="57" t="e">
        <f t="shared" si="434"/>
        <v>#REF!</v>
      </c>
    </row>
    <row r="394" spans="1:76" x14ac:dyDescent="0.2">
      <c r="A394" s="66"/>
      <c r="B394" s="67"/>
      <c r="C394" s="67"/>
      <c r="D394" s="67"/>
      <c r="E394" s="67"/>
      <c r="F394" s="67"/>
      <c r="G394" s="67"/>
      <c r="H394" s="68"/>
      <c r="I394" s="68"/>
      <c r="J394" s="68"/>
      <c r="K394" s="69"/>
      <c r="L394" s="69"/>
      <c r="M394" s="69"/>
      <c r="N394" s="68"/>
      <c r="O394" s="68"/>
      <c r="P394" s="68"/>
      <c r="Q394" s="69"/>
      <c r="R394" s="69"/>
      <c r="S394" s="69"/>
      <c r="T394" s="68"/>
      <c r="U394" s="68"/>
      <c r="V394" s="68"/>
      <c r="W394" s="69"/>
      <c r="X394" s="69"/>
      <c r="Y394" s="69"/>
      <c r="Z394" s="68"/>
      <c r="AA394" s="68"/>
      <c r="AB394" s="68"/>
      <c r="AC394" s="69"/>
      <c r="AD394" s="69"/>
      <c r="AE394" s="69"/>
      <c r="AF394" s="68"/>
      <c r="AG394" s="68"/>
      <c r="AH394" s="68"/>
      <c r="AI394" s="69"/>
      <c r="AJ394" s="69"/>
      <c r="AK394" s="69"/>
      <c r="AL394" s="68"/>
      <c r="AM394" s="68"/>
      <c r="AN394" s="68"/>
      <c r="AO394" s="69"/>
      <c r="AP394" s="69"/>
      <c r="AQ394" s="69"/>
      <c r="AR394" s="68"/>
      <c r="AS394" s="68"/>
      <c r="AT394" s="68"/>
      <c r="AU394" s="69"/>
      <c r="AV394" s="69"/>
      <c r="AW394" s="69"/>
      <c r="AX394" s="68"/>
      <c r="AY394" s="68"/>
      <c r="AZ394" s="68"/>
      <c r="BA394" s="69"/>
      <c r="BB394" s="69"/>
      <c r="BC394" s="69"/>
      <c r="BD394" s="68"/>
      <c r="BE394" s="68"/>
      <c r="BF394" s="68"/>
      <c r="BG394" s="69"/>
      <c r="BH394" s="69"/>
      <c r="BI394" s="69"/>
      <c r="BJ394" s="68"/>
      <c r="BK394" s="68"/>
      <c r="BL394" s="68"/>
      <c r="BM394" s="69"/>
      <c r="BN394" s="69"/>
      <c r="BO394" s="69"/>
      <c r="BQ394" s="59">
        <v>394.1</v>
      </c>
      <c r="BR394" s="80" t="e">
        <f>IF($CA$2="ja",IF(#REF!="Visueel",#REF!,"data"),#REF!)</f>
        <v>#REF!</v>
      </c>
      <c r="BS394" s="59" t="e">
        <f>#REF!</f>
        <v>#REF!</v>
      </c>
      <c r="BT394" s="56">
        <f t="shared" si="435"/>
        <v>197.2</v>
      </c>
      <c r="BU394" s="57" t="e">
        <f t="shared" si="432"/>
        <v>#REF!</v>
      </c>
      <c r="BV394" s="56">
        <f>COUNTIF(BU394:BU998,BU394)</f>
        <v>605</v>
      </c>
      <c r="BW394" s="57" t="e">
        <f t="shared" si="433"/>
        <v>#REF!</v>
      </c>
      <c r="BX394" s="57" t="e">
        <f t="shared" si="434"/>
        <v>#REF!</v>
      </c>
    </row>
    <row r="395" spans="1:76" x14ac:dyDescent="0.2">
      <c r="A395" s="66"/>
      <c r="B395" s="67"/>
      <c r="C395" s="67"/>
      <c r="D395" s="67"/>
      <c r="E395" s="67"/>
      <c r="F395" s="67"/>
      <c r="G395" s="67"/>
      <c r="H395" s="68"/>
      <c r="I395" s="68"/>
      <c r="J395" s="68"/>
      <c r="K395" s="69"/>
      <c r="L395" s="69"/>
      <c r="M395" s="69"/>
      <c r="N395" s="68"/>
      <c r="O395" s="68"/>
      <c r="P395" s="68"/>
      <c r="Q395" s="69"/>
      <c r="R395" s="69"/>
      <c r="S395" s="69"/>
      <c r="T395" s="68"/>
      <c r="U395" s="68"/>
      <c r="V395" s="68"/>
      <c r="W395" s="69"/>
      <c r="X395" s="69"/>
      <c r="Y395" s="69"/>
      <c r="Z395" s="68"/>
      <c r="AA395" s="68"/>
      <c r="AB395" s="68"/>
      <c r="AC395" s="69"/>
      <c r="AD395" s="69"/>
      <c r="AE395" s="69"/>
      <c r="AF395" s="68"/>
      <c r="AG395" s="68"/>
      <c r="AH395" s="68"/>
      <c r="AI395" s="69"/>
      <c r="AJ395" s="69"/>
      <c r="AK395" s="69"/>
      <c r="AL395" s="68"/>
      <c r="AM395" s="68"/>
      <c r="AN395" s="68"/>
      <c r="AO395" s="69"/>
      <c r="AP395" s="69"/>
      <c r="AQ395" s="69"/>
      <c r="AR395" s="68"/>
      <c r="AS395" s="68"/>
      <c r="AT395" s="68"/>
      <c r="AU395" s="69"/>
      <c r="AV395" s="69"/>
      <c r="AW395" s="69"/>
      <c r="AX395" s="68"/>
      <c r="AY395" s="68"/>
      <c r="AZ395" s="68"/>
      <c r="BA395" s="69"/>
      <c r="BB395" s="69"/>
      <c r="BC395" s="69"/>
      <c r="BD395" s="68"/>
      <c r="BE395" s="68"/>
      <c r="BF395" s="68"/>
      <c r="BG395" s="69"/>
      <c r="BH395" s="69"/>
      <c r="BI395" s="69"/>
      <c r="BJ395" s="68"/>
      <c r="BK395" s="68"/>
      <c r="BL395" s="68"/>
      <c r="BM395" s="69"/>
      <c r="BN395" s="69"/>
      <c r="BO395" s="69"/>
      <c r="BQ395" s="59">
        <v>395.1</v>
      </c>
      <c r="BR395" s="80" t="e">
        <f>IF($CA$2="ja",IF(#REF!="Visueel",#REF!,"data"),#REF!)</f>
        <v>#REF!</v>
      </c>
      <c r="BS395" s="59" t="e">
        <f>#REF!</f>
        <v>#REF!</v>
      </c>
      <c r="BT395" s="56">
        <f t="shared" si="435"/>
        <v>198.1</v>
      </c>
      <c r="BU395" s="57" t="e">
        <f t="shared" si="432"/>
        <v>#REF!</v>
      </c>
      <c r="BV395" s="56">
        <f>COUNTIF(BU395:BU998,BU395)</f>
        <v>604</v>
      </c>
      <c r="BW395" s="57" t="e">
        <f t="shared" si="433"/>
        <v>#REF!</v>
      </c>
      <c r="BX395" s="57" t="e">
        <f t="shared" si="434"/>
        <v>#REF!</v>
      </c>
    </row>
    <row r="396" spans="1:76" x14ac:dyDescent="0.2">
      <c r="A396" s="66"/>
      <c r="B396" s="67"/>
      <c r="C396" s="67"/>
      <c r="D396" s="67"/>
      <c r="E396" s="67"/>
      <c r="F396" s="67"/>
      <c r="G396" s="67"/>
      <c r="H396" s="68"/>
      <c r="I396" s="68"/>
      <c r="J396" s="68"/>
      <c r="K396" s="69"/>
      <c r="L396" s="69"/>
      <c r="M396" s="69"/>
      <c r="N396" s="68"/>
      <c r="O396" s="68"/>
      <c r="P396" s="68"/>
      <c r="Q396" s="69"/>
      <c r="R396" s="69"/>
      <c r="S396" s="69"/>
      <c r="T396" s="68"/>
      <c r="U396" s="68"/>
      <c r="V396" s="68"/>
      <c r="W396" s="69"/>
      <c r="X396" s="69"/>
      <c r="Y396" s="69"/>
      <c r="Z396" s="68"/>
      <c r="AA396" s="68"/>
      <c r="AB396" s="68"/>
      <c r="AC396" s="69"/>
      <c r="AD396" s="69"/>
      <c r="AE396" s="69"/>
      <c r="AF396" s="68"/>
      <c r="AG396" s="68"/>
      <c r="AH396" s="68"/>
      <c r="AI396" s="69"/>
      <c r="AJ396" s="69"/>
      <c r="AK396" s="69"/>
      <c r="AL396" s="68"/>
      <c r="AM396" s="68"/>
      <c r="AN396" s="68"/>
      <c r="AO396" s="69"/>
      <c r="AP396" s="69"/>
      <c r="AQ396" s="69"/>
      <c r="AR396" s="68"/>
      <c r="AS396" s="68"/>
      <c r="AT396" s="68"/>
      <c r="AU396" s="69"/>
      <c r="AV396" s="69"/>
      <c r="AW396" s="69"/>
      <c r="AX396" s="68"/>
      <c r="AY396" s="68"/>
      <c r="AZ396" s="68"/>
      <c r="BA396" s="69"/>
      <c r="BB396" s="69"/>
      <c r="BC396" s="69"/>
      <c r="BD396" s="68"/>
      <c r="BE396" s="68"/>
      <c r="BF396" s="68"/>
      <c r="BG396" s="69"/>
      <c r="BH396" s="69"/>
      <c r="BI396" s="69"/>
      <c r="BJ396" s="68"/>
      <c r="BK396" s="68"/>
      <c r="BL396" s="68"/>
      <c r="BM396" s="69"/>
      <c r="BN396" s="69"/>
      <c r="BO396" s="69"/>
      <c r="BQ396" s="59">
        <v>396.1</v>
      </c>
      <c r="BR396" s="80" t="e">
        <f>IF($CA$2="ja",IF(#REF!="Visueel",#REF!,"data"),#REF!)</f>
        <v>#REF!</v>
      </c>
      <c r="BS396" s="59" t="e">
        <f>#REF!</f>
        <v>#REF!</v>
      </c>
      <c r="BT396" s="56">
        <f t="shared" si="435"/>
        <v>198.2</v>
      </c>
      <c r="BU396" s="57" t="e">
        <f t="shared" ref="BU396:BU459" si="436">VLOOKUP(BT396,$BQ$1:$BS$998,2,FALSE)</f>
        <v>#REF!</v>
      </c>
      <c r="BV396" s="56">
        <f>COUNTIF(BU396:BU998,BU396)</f>
        <v>603</v>
      </c>
      <c r="BW396" s="57" t="e">
        <f t="shared" ref="BW396:BW459" si="437">CONCATENATE(BU396,BV396)</f>
        <v>#REF!</v>
      </c>
      <c r="BX396" s="57" t="e">
        <f t="shared" ref="BX396:BX459" si="438">VLOOKUP(BT396,$BQ$1:$BS$998,3,FALSE)</f>
        <v>#REF!</v>
      </c>
    </row>
    <row r="397" spans="1:76" x14ac:dyDescent="0.2">
      <c r="A397" s="66"/>
      <c r="B397" s="67"/>
      <c r="C397" s="67"/>
      <c r="D397" s="67"/>
      <c r="E397" s="67"/>
      <c r="F397" s="67"/>
      <c r="G397" s="67"/>
      <c r="H397" s="68"/>
      <c r="I397" s="68"/>
      <c r="J397" s="68"/>
      <c r="K397" s="69"/>
      <c r="L397" s="69"/>
      <c r="M397" s="69"/>
      <c r="N397" s="68"/>
      <c r="O397" s="68"/>
      <c r="P397" s="68"/>
      <c r="Q397" s="69"/>
      <c r="R397" s="69"/>
      <c r="S397" s="69"/>
      <c r="T397" s="68"/>
      <c r="U397" s="68"/>
      <c r="V397" s="68"/>
      <c r="W397" s="69"/>
      <c r="X397" s="69"/>
      <c r="Y397" s="69"/>
      <c r="Z397" s="68"/>
      <c r="AA397" s="68"/>
      <c r="AB397" s="68"/>
      <c r="AC397" s="69"/>
      <c r="AD397" s="69"/>
      <c r="AE397" s="69"/>
      <c r="AF397" s="68"/>
      <c r="AG397" s="68"/>
      <c r="AH397" s="68"/>
      <c r="AI397" s="69"/>
      <c r="AJ397" s="69"/>
      <c r="AK397" s="69"/>
      <c r="AL397" s="68"/>
      <c r="AM397" s="68"/>
      <c r="AN397" s="68"/>
      <c r="AO397" s="69"/>
      <c r="AP397" s="69"/>
      <c r="AQ397" s="69"/>
      <c r="AR397" s="68"/>
      <c r="AS397" s="68"/>
      <c r="AT397" s="68"/>
      <c r="AU397" s="69"/>
      <c r="AV397" s="69"/>
      <c r="AW397" s="69"/>
      <c r="AX397" s="68"/>
      <c r="AY397" s="68"/>
      <c r="AZ397" s="68"/>
      <c r="BA397" s="69"/>
      <c r="BB397" s="69"/>
      <c r="BC397" s="69"/>
      <c r="BD397" s="68"/>
      <c r="BE397" s="68"/>
      <c r="BF397" s="68"/>
      <c r="BG397" s="69"/>
      <c r="BH397" s="69"/>
      <c r="BI397" s="69"/>
      <c r="BJ397" s="68"/>
      <c r="BK397" s="68"/>
      <c r="BL397" s="68"/>
      <c r="BM397" s="69"/>
      <c r="BN397" s="69"/>
      <c r="BO397" s="69"/>
      <c r="BQ397" s="59">
        <v>397.1</v>
      </c>
      <c r="BR397" s="80" t="e">
        <f>IF($CA$2="ja",IF(#REF!="Visueel",#REF!,"data"),#REF!)</f>
        <v>#REF!</v>
      </c>
      <c r="BS397" s="59" t="e">
        <f>#REF!</f>
        <v>#REF!</v>
      </c>
      <c r="BT397" s="56">
        <f t="shared" si="435"/>
        <v>199.1</v>
      </c>
      <c r="BU397" s="57" t="e">
        <f t="shared" si="436"/>
        <v>#REF!</v>
      </c>
      <c r="BV397" s="56">
        <f>COUNTIF(BU397:BU998,BU397)</f>
        <v>602</v>
      </c>
      <c r="BW397" s="57" t="e">
        <f t="shared" si="437"/>
        <v>#REF!</v>
      </c>
      <c r="BX397" s="57" t="e">
        <f t="shared" si="438"/>
        <v>#REF!</v>
      </c>
    </row>
    <row r="398" spans="1:76" x14ac:dyDescent="0.2">
      <c r="A398" s="66"/>
      <c r="B398" s="67"/>
      <c r="C398" s="67"/>
      <c r="D398" s="67"/>
      <c r="E398" s="67"/>
      <c r="F398" s="67"/>
      <c r="G398" s="67"/>
      <c r="H398" s="68"/>
      <c r="I398" s="68"/>
      <c r="J398" s="68"/>
      <c r="K398" s="69"/>
      <c r="L398" s="69"/>
      <c r="M398" s="69"/>
      <c r="N398" s="68"/>
      <c r="O398" s="68"/>
      <c r="P398" s="68"/>
      <c r="Q398" s="69"/>
      <c r="R398" s="69"/>
      <c r="S398" s="69"/>
      <c r="T398" s="68"/>
      <c r="U398" s="68"/>
      <c r="V398" s="68"/>
      <c r="W398" s="69"/>
      <c r="X398" s="69"/>
      <c r="Y398" s="69"/>
      <c r="Z398" s="68"/>
      <c r="AA398" s="68"/>
      <c r="AB398" s="68"/>
      <c r="AC398" s="69"/>
      <c r="AD398" s="69"/>
      <c r="AE398" s="69"/>
      <c r="AF398" s="68"/>
      <c r="AG398" s="68"/>
      <c r="AH398" s="68"/>
      <c r="AI398" s="69"/>
      <c r="AJ398" s="69"/>
      <c r="AK398" s="69"/>
      <c r="AL398" s="68"/>
      <c r="AM398" s="68"/>
      <c r="AN398" s="68"/>
      <c r="AO398" s="69"/>
      <c r="AP398" s="69"/>
      <c r="AQ398" s="69"/>
      <c r="AR398" s="68"/>
      <c r="AS398" s="68"/>
      <c r="AT398" s="68"/>
      <c r="AU398" s="69"/>
      <c r="AV398" s="69"/>
      <c r="AW398" s="69"/>
      <c r="AX398" s="68"/>
      <c r="AY398" s="68"/>
      <c r="AZ398" s="68"/>
      <c r="BA398" s="69"/>
      <c r="BB398" s="69"/>
      <c r="BC398" s="69"/>
      <c r="BD398" s="68"/>
      <c r="BE398" s="68"/>
      <c r="BF398" s="68"/>
      <c r="BG398" s="69"/>
      <c r="BH398" s="69"/>
      <c r="BI398" s="69"/>
      <c r="BJ398" s="68"/>
      <c r="BK398" s="68"/>
      <c r="BL398" s="68"/>
      <c r="BM398" s="69"/>
      <c r="BN398" s="69"/>
      <c r="BO398" s="69"/>
      <c r="BQ398" s="59">
        <v>398.1</v>
      </c>
      <c r="BR398" s="80" t="e">
        <f>IF($CA$2="ja",IF(#REF!="Visueel",#REF!,"data"),#REF!)</f>
        <v>#REF!</v>
      </c>
      <c r="BS398" s="59" t="e">
        <f>#REF!</f>
        <v>#REF!</v>
      </c>
      <c r="BT398" s="56">
        <f t="shared" si="435"/>
        <v>199.2</v>
      </c>
      <c r="BU398" s="57" t="e">
        <f t="shared" si="436"/>
        <v>#REF!</v>
      </c>
      <c r="BV398" s="56">
        <f>COUNTIF(BU398:BU998,BU398)</f>
        <v>601</v>
      </c>
      <c r="BW398" s="57" t="e">
        <f t="shared" si="437"/>
        <v>#REF!</v>
      </c>
      <c r="BX398" s="57" t="e">
        <f t="shared" si="438"/>
        <v>#REF!</v>
      </c>
    </row>
    <row r="399" spans="1:76" x14ac:dyDescent="0.2">
      <c r="A399" s="66"/>
      <c r="B399" s="67"/>
      <c r="C399" s="67"/>
      <c r="D399" s="67"/>
      <c r="E399" s="67"/>
      <c r="F399" s="67"/>
      <c r="G399" s="67"/>
      <c r="H399" s="68"/>
      <c r="I399" s="68"/>
      <c r="J399" s="68"/>
      <c r="K399" s="69"/>
      <c r="L399" s="69"/>
      <c r="M399" s="69"/>
      <c r="N399" s="68"/>
      <c r="O399" s="68"/>
      <c r="P399" s="68"/>
      <c r="Q399" s="69"/>
      <c r="R399" s="69"/>
      <c r="S399" s="69"/>
      <c r="T399" s="68"/>
      <c r="U399" s="68"/>
      <c r="V399" s="68"/>
      <c r="W399" s="69"/>
      <c r="X399" s="69"/>
      <c r="Y399" s="69"/>
      <c r="Z399" s="68"/>
      <c r="AA399" s="68"/>
      <c r="AB399" s="68"/>
      <c r="AC399" s="69"/>
      <c r="AD399" s="69"/>
      <c r="AE399" s="69"/>
      <c r="AF399" s="68"/>
      <c r="AG399" s="68"/>
      <c r="AH399" s="68"/>
      <c r="AI399" s="69"/>
      <c r="AJ399" s="69"/>
      <c r="AK399" s="69"/>
      <c r="AL399" s="68"/>
      <c r="AM399" s="68"/>
      <c r="AN399" s="68"/>
      <c r="AO399" s="69"/>
      <c r="AP399" s="69"/>
      <c r="AQ399" s="69"/>
      <c r="AR399" s="68"/>
      <c r="AS399" s="68"/>
      <c r="AT399" s="68"/>
      <c r="AU399" s="69"/>
      <c r="AV399" s="69"/>
      <c r="AW399" s="69"/>
      <c r="AX399" s="68"/>
      <c r="AY399" s="68"/>
      <c r="AZ399" s="68"/>
      <c r="BA399" s="69"/>
      <c r="BB399" s="69"/>
      <c r="BC399" s="69"/>
      <c r="BD399" s="68"/>
      <c r="BE399" s="68"/>
      <c r="BF399" s="68"/>
      <c r="BG399" s="69"/>
      <c r="BH399" s="69"/>
      <c r="BI399" s="69"/>
      <c r="BJ399" s="68"/>
      <c r="BK399" s="68"/>
      <c r="BL399" s="68"/>
      <c r="BM399" s="69"/>
      <c r="BN399" s="69"/>
      <c r="BO399" s="69"/>
      <c r="BQ399" s="59">
        <v>399.1</v>
      </c>
      <c r="BR399" s="80" t="e">
        <f>IF($CA$2="ja",IF(#REF!="Visueel",#REF!,"data"),#REF!)</f>
        <v>#REF!</v>
      </c>
      <c r="BS399" s="59" t="e">
        <f>#REF!</f>
        <v>#REF!</v>
      </c>
      <c r="BT399" s="56">
        <f t="shared" si="435"/>
        <v>200.1</v>
      </c>
      <c r="BU399" s="57" t="e">
        <f t="shared" si="436"/>
        <v>#REF!</v>
      </c>
      <c r="BV399" s="56">
        <f>COUNTIF(BU399:BU998,BU399)</f>
        <v>600</v>
      </c>
      <c r="BW399" s="57" t="e">
        <f t="shared" si="437"/>
        <v>#REF!</v>
      </c>
      <c r="BX399" s="57" t="e">
        <f t="shared" si="438"/>
        <v>#REF!</v>
      </c>
    </row>
    <row r="400" spans="1:76" x14ac:dyDescent="0.2">
      <c r="A400" s="66"/>
      <c r="B400" s="67"/>
      <c r="C400" s="67"/>
      <c r="D400" s="67"/>
      <c r="E400" s="67"/>
      <c r="F400" s="67"/>
      <c r="G400" s="67"/>
      <c r="H400" s="68"/>
      <c r="I400" s="68"/>
      <c r="J400" s="68"/>
      <c r="K400" s="69"/>
      <c r="L400" s="69"/>
      <c r="M400" s="69"/>
      <c r="N400" s="68"/>
      <c r="O400" s="68"/>
      <c r="P400" s="68"/>
      <c r="Q400" s="69"/>
      <c r="R400" s="69"/>
      <c r="S400" s="69"/>
      <c r="T400" s="68"/>
      <c r="U400" s="68"/>
      <c r="V400" s="68"/>
      <c r="W400" s="69"/>
      <c r="X400" s="69"/>
      <c r="Y400" s="69"/>
      <c r="Z400" s="68"/>
      <c r="AA400" s="68"/>
      <c r="AB400" s="68"/>
      <c r="AC400" s="69"/>
      <c r="AD400" s="69"/>
      <c r="AE400" s="69"/>
      <c r="AF400" s="68"/>
      <c r="AG400" s="68"/>
      <c r="AH400" s="68"/>
      <c r="AI400" s="69"/>
      <c r="AJ400" s="69"/>
      <c r="AK400" s="69"/>
      <c r="AL400" s="68"/>
      <c r="AM400" s="68"/>
      <c r="AN400" s="68"/>
      <c r="AO400" s="69"/>
      <c r="AP400" s="69"/>
      <c r="AQ400" s="69"/>
      <c r="AR400" s="68"/>
      <c r="AS400" s="68"/>
      <c r="AT400" s="68"/>
      <c r="AU400" s="69"/>
      <c r="AV400" s="69"/>
      <c r="AW400" s="69"/>
      <c r="AX400" s="68"/>
      <c r="AY400" s="68"/>
      <c r="AZ400" s="68"/>
      <c r="BA400" s="69"/>
      <c r="BB400" s="69"/>
      <c r="BC400" s="69"/>
      <c r="BD400" s="68"/>
      <c r="BE400" s="68"/>
      <c r="BF400" s="68"/>
      <c r="BG400" s="69"/>
      <c r="BH400" s="69"/>
      <c r="BI400" s="69"/>
      <c r="BJ400" s="68"/>
      <c r="BK400" s="68"/>
      <c r="BL400" s="68"/>
      <c r="BM400" s="69"/>
      <c r="BN400" s="69"/>
      <c r="BO400" s="69"/>
      <c r="BQ400" s="59">
        <v>400.1</v>
      </c>
      <c r="BR400" s="80" t="e">
        <f>IF($CA$2="ja",IF(#REF!="Visueel",#REF!,"data"),#REF!)</f>
        <v>#REF!</v>
      </c>
      <c r="BS400" s="59" t="e">
        <f>#REF!</f>
        <v>#REF!</v>
      </c>
      <c r="BT400" s="56">
        <f t="shared" si="435"/>
        <v>200.2</v>
      </c>
      <c r="BU400" s="57" t="e">
        <f t="shared" si="436"/>
        <v>#REF!</v>
      </c>
      <c r="BV400" s="56">
        <f>COUNTIF(BU400:BU998,BU400)</f>
        <v>599</v>
      </c>
      <c r="BW400" s="57" t="e">
        <f t="shared" si="437"/>
        <v>#REF!</v>
      </c>
      <c r="BX400" s="57" t="e">
        <f t="shared" si="438"/>
        <v>#REF!</v>
      </c>
    </row>
    <row r="401" spans="1:76" x14ac:dyDescent="0.2">
      <c r="A401" s="66"/>
      <c r="B401" s="67"/>
      <c r="C401" s="67"/>
      <c r="D401" s="67"/>
      <c r="E401" s="67"/>
      <c r="F401" s="67"/>
      <c r="G401" s="67"/>
      <c r="H401" s="68"/>
      <c r="I401" s="68"/>
      <c r="J401" s="68"/>
      <c r="K401" s="69"/>
      <c r="L401" s="69"/>
      <c r="M401" s="69"/>
      <c r="N401" s="68"/>
      <c r="O401" s="68"/>
      <c r="P401" s="68"/>
      <c r="Q401" s="69"/>
      <c r="R401" s="69"/>
      <c r="S401" s="69"/>
      <c r="T401" s="68"/>
      <c r="U401" s="68"/>
      <c r="V401" s="68"/>
      <c r="W401" s="69"/>
      <c r="X401" s="69"/>
      <c r="Y401" s="69"/>
      <c r="Z401" s="68"/>
      <c r="AA401" s="68"/>
      <c r="AB401" s="68"/>
      <c r="AC401" s="69"/>
      <c r="AD401" s="69"/>
      <c r="AE401" s="69"/>
      <c r="AF401" s="68"/>
      <c r="AG401" s="68"/>
      <c r="AH401" s="68"/>
      <c r="AI401" s="69"/>
      <c r="AJ401" s="69"/>
      <c r="AK401" s="69"/>
      <c r="AL401" s="68"/>
      <c r="AM401" s="68"/>
      <c r="AN401" s="68"/>
      <c r="AO401" s="69"/>
      <c r="AP401" s="69"/>
      <c r="AQ401" s="69"/>
      <c r="AR401" s="68"/>
      <c r="AS401" s="68"/>
      <c r="AT401" s="68"/>
      <c r="AU401" s="69"/>
      <c r="AV401" s="69"/>
      <c r="AW401" s="69"/>
      <c r="AX401" s="68"/>
      <c r="AY401" s="68"/>
      <c r="AZ401" s="68"/>
      <c r="BA401" s="69"/>
      <c r="BB401" s="69"/>
      <c r="BC401" s="69"/>
      <c r="BD401" s="68"/>
      <c r="BE401" s="68"/>
      <c r="BF401" s="68"/>
      <c r="BG401" s="69"/>
      <c r="BH401" s="69"/>
      <c r="BI401" s="69"/>
      <c r="BJ401" s="68"/>
      <c r="BK401" s="68"/>
      <c r="BL401" s="68"/>
      <c r="BM401" s="69"/>
      <c r="BN401" s="69"/>
      <c r="BO401" s="69"/>
      <c r="BQ401" s="59">
        <v>401.1</v>
      </c>
      <c r="BR401" s="80" t="e">
        <f>IF($CA$2="ja",IF(#REF!="Visueel",#REF!,"data"),#REF!)</f>
        <v>#REF!</v>
      </c>
      <c r="BS401" s="59" t="e">
        <f>#REF!</f>
        <v>#REF!</v>
      </c>
      <c r="BT401" s="56">
        <f t="shared" si="435"/>
        <v>201.1</v>
      </c>
      <c r="BU401" s="57" t="e">
        <f t="shared" si="436"/>
        <v>#REF!</v>
      </c>
      <c r="BV401" s="56">
        <f>COUNTIF(BU401:BU998,BU401)</f>
        <v>598</v>
      </c>
      <c r="BW401" s="57" t="e">
        <f t="shared" si="437"/>
        <v>#REF!</v>
      </c>
      <c r="BX401" s="57" t="e">
        <f t="shared" si="438"/>
        <v>#REF!</v>
      </c>
    </row>
    <row r="402" spans="1:76" x14ac:dyDescent="0.2">
      <c r="A402" s="66"/>
      <c r="B402" s="67"/>
      <c r="C402" s="67"/>
      <c r="D402" s="67"/>
      <c r="E402" s="67"/>
      <c r="F402" s="67"/>
      <c r="G402" s="67"/>
      <c r="H402" s="68"/>
      <c r="I402" s="68"/>
      <c r="J402" s="68"/>
      <c r="K402" s="69"/>
      <c r="L402" s="69"/>
      <c r="M402" s="69"/>
      <c r="N402" s="68"/>
      <c r="O402" s="68"/>
      <c r="P402" s="68"/>
      <c r="Q402" s="69"/>
      <c r="R402" s="69"/>
      <c r="S402" s="69"/>
      <c r="T402" s="68"/>
      <c r="U402" s="68"/>
      <c r="V402" s="68"/>
      <c r="W402" s="69"/>
      <c r="X402" s="69"/>
      <c r="Y402" s="69"/>
      <c r="Z402" s="68"/>
      <c r="AA402" s="68"/>
      <c r="AB402" s="68"/>
      <c r="AC402" s="69"/>
      <c r="AD402" s="69"/>
      <c r="AE402" s="69"/>
      <c r="AF402" s="68"/>
      <c r="AG402" s="68"/>
      <c r="AH402" s="68"/>
      <c r="AI402" s="69"/>
      <c r="AJ402" s="69"/>
      <c r="AK402" s="69"/>
      <c r="AL402" s="68"/>
      <c r="AM402" s="68"/>
      <c r="AN402" s="68"/>
      <c r="AO402" s="69"/>
      <c r="AP402" s="69"/>
      <c r="AQ402" s="69"/>
      <c r="AR402" s="68"/>
      <c r="AS402" s="68"/>
      <c r="AT402" s="68"/>
      <c r="AU402" s="69"/>
      <c r="AV402" s="69"/>
      <c r="AW402" s="69"/>
      <c r="AX402" s="68"/>
      <c r="AY402" s="68"/>
      <c r="AZ402" s="68"/>
      <c r="BA402" s="69"/>
      <c r="BB402" s="69"/>
      <c r="BC402" s="69"/>
      <c r="BD402" s="68"/>
      <c r="BE402" s="68"/>
      <c r="BF402" s="68"/>
      <c r="BG402" s="69"/>
      <c r="BH402" s="69"/>
      <c r="BI402" s="69"/>
      <c r="BJ402" s="68"/>
      <c r="BK402" s="68"/>
      <c r="BL402" s="68"/>
      <c r="BM402" s="69"/>
      <c r="BN402" s="69"/>
      <c r="BO402" s="69"/>
      <c r="BQ402" s="59">
        <v>402.1</v>
      </c>
      <c r="BR402" s="80" t="e">
        <f>IF($CA$2="ja",IF(#REF!="Visueel",#REF!,"data"),#REF!)</f>
        <v>#REF!</v>
      </c>
      <c r="BS402" s="59" t="e">
        <f>#REF!</f>
        <v>#REF!</v>
      </c>
      <c r="BT402" s="56">
        <f t="shared" si="435"/>
        <v>201.2</v>
      </c>
      <c r="BU402" s="57" t="e">
        <f t="shared" si="436"/>
        <v>#REF!</v>
      </c>
      <c r="BV402" s="56">
        <f>COUNTIF(BU402:BU998,BU402)</f>
        <v>597</v>
      </c>
      <c r="BW402" s="57" t="e">
        <f t="shared" si="437"/>
        <v>#REF!</v>
      </c>
      <c r="BX402" s="57" t="e">
        <f t="shared" si="438"/>
        <v>#REF!</v>
      </c>
    </row>
    <row r="403" spans="1:76" x14ac:dyDescent="0.2">
      <c r="A403" s="66"/>
      <c r="B403" s="67"/>
      <c r="C403" s="67"/>
      <c r="D403" s="67"/>
      <c r="E403" s="67"/>
      <c r="F403" s="67"/>
      <c r="G403" s="67"/>
      <c r="H403" s="68"/>
      <c r="I403" s="68"/>
      <c r="J403" s="68"/>
      <c r="K403" s="69"/>
      <c r="L403" s="69"/>
      <c r="M403" s="69"/>
      <c r="N403" s="68"/>
      <c r="O403" s="68"/>
      <c r="P403" s="68"/>
      <c r="Q403" s="69"/>
      <c r="R403" s="69"/>
      <c r="S403" s="69"/>
      <c r="T403" s="68"/>
      <c r="U403" s="68"/>
      <c r="V403" s="68"/>
      <c r="W403" s="69"/>
      <c r="X403" s="69"/>
      <c r="Y403" s="69"/>
      <c r="Z403" s="68"/>
      <c r="AA403" s="68"/>
      <c r="AB403" s="68"/>
      <c r="AC403" s="69"/>
      <c r="AD403" s="69"/>
      <c r="AE403" s="69"/>
      <c r="AF403" s="68"/>
      <c r="AG403" s="68"/>
      <c r="AH403" s="68"/>
      <c r="AI403" s="69"/>
      <c r="AJ403" s="69"/>
      <c r="AK403" s="69"/>
      <c r="AL403" s="68"/>
      <c r="AM403" s="68"/>
      <c r="AN403" s="68"/>
      <c r="AO403" s="69"/>
      <c r="AP403" s="69"/>
      <c r="AQ403" s="69"/>
      <c r="AR403" s="68"/>
      <c r="AS403" s="68"/>
      <c r="AT403" s="68"/>
      <c r="AU403" s="69"/>
      <c r="AV403" s="69"/>
      <c r="AW403" s="69"/>
      <c r="AX403" s="68"/>
      <c r="AY403" s="68"/>
      <c r="AZ403" s="68"/>
      <c r="BA403" s="69"/>
      <c r="BB403" s="69"/>
      <c r="BC403" s="69"/>
      <c r="BD403" s="68"/>
      <c r="BE403" s="68"/>
      <c r="BF403" s="68"/>
      <c r="BG403" s="69"/>
      <c r="BH403" s="69"/>
      <c r="BI403" s="69"/>
      <c r="BJ403" s="68"/>
      <c r="BK403" s="68"/>
      <c r="BL403" s="68"/>
      <c r="BM403" s="69"/>
      <c r="BN403" s="69"/>
      <c r="BO403" s="69"/>
      <c r="BQ403" s="59">
        <v>403.1</v>
      </c>
      <c r="BR403" s="80" t="e">
        <f>IF($CA$2="ja",IF(#REF!="Visueel",#REF!,"data"),#REF!)</f>
        <v>#REF!</v>
      </c>
      <c r="BS403" s="59" t="e">
        <f>#REF!</f>
        <v>#REF!</v>
      </c>
      <c r="BT403" s="56">
        <f t="shared" si="435"/>
        <v>202.1</v>
      </c>
      <c r="BU403" s="57" t="e">
        <f t="shared" si="436"/>
        <v>#REF!</v>
      </c>
      <c r="BV403" s="56">
        <f>COUNTIF(BU403:BU998,BU403)</f>
        <v>596</v>
      </c>
      <c r="BW403" s="57" t="e">
        <f t="shared" si="437"/>
        <v>#REF!</v>
      </c>
      <c r="BX403" s="57" t="e">
        <f t="shared" si="438"/>
        <v>#REF!</v>
      </c>
    </row>
    <row r="404" spans="1:76" x14ac:dyDescent="0.2">
      <c r="A404" s="66"/>
      <c r="B404" s="67"/>
      <c r="C404" s="67"/>
      <c r="D404" s="67"/>
      <c r="E404" s="67"/>
      <c r="F404" s="67"/>
      <c r="G404" s="67"/>
      <c r="H404" s="68"/>
      <c r="I404" s="68"/>
      <c r="J404" s="68"/>
      <c r="K404" s="69"/>
      <c r="L404" s="69"/>
      <c r="M404" s="69"/>
      <c r="N404" s="68"/>
      <c r="O404" s="68"/>
      <c r="P404" s="68"/>
      <c r="Q404" s="69"/>
      <c r="R404" s="69"/>
      <c r="S404" s="69"/>
      <c r="T404" s="68"/>
      <c r="U404" s="68"/>
      <c r="V404" s="68"/>
      <c r="W404" s="69"/>
      <c r="X404" s="69"/>
      <c r="Y404" s="69"/>
      <c r="Z404" s="68"/>
      <c r="AA404" s="68"/>
      <c r="AB404" s="68"/>
      <c r="AC404" s="69"/>
      <c r="AD404" s="69"/>
      <c r="AE404" s="69"/>
      <c r="AF404" s="68"/>
      <c r="AG404" s="68"/>
      <c r="AH404" s="68"/>
      <c r="AI404" s="69"/>
      <c r="AJ404" s="69"/>
      <c r="AK404" s="69"/>
      <c r="AL404" s="68"/>
      <c r="AM404" s="68"/>
      <c r="AN404" s="68"/>
      <c r="AO404" s="69"/>
      <c r="AP404" s="69"/>
      <c r="AQ404" s="69"/>
      <c r="AR404" s="68"/>
      <c r="AS404" s="68"/>
      <c r="AT404" s="68"/>
      <c r="AU404" s="69"/>
      <c r="AV404" s="69"/>
      <c r="AW404" s="69"/>
      <c r="AX404" s="68"/>
      <c r="AY404" s="68"/>
      <c r="AZ404" s="68"/>
      <c r="BA404" s="69"/>
      <c r="BB404" s="69"/>
      <c r="BC404" s="69"/>
      <c r="BD404" s="68"/>
      <c r="BE404" s="68"/>
      <c r="BF404" s="68"/>
      <c r="BG404" s="69"/>
      <c r="BH404" s="69"/>
      <c r="BI404" s="69"/>
      <c r="BJ404" s="68"/>
      <c r="BK404" s="68"/>
      <c r="BL404" s="68"/>
      <c r="BM404" s="69"/>
      <c r="BN404" s="69"/>
      <c r="BO404" s="69"/>
      <c r="BQ404" s="59">
        <v>404.1</v>
      </c>
      <c r="BR404" s="80" t="e">
        <f>IF($CA$2="ja",IF(#REF!="Visueel",#REF!,"data"),#REF!)</f>
        <v>#REF!</v>
      </c>
      <c r="BS404" s="59" t="e">
        <f>#REF!</f>
        <v>#REF!</v>
      </c>
      <c r="BT404" s="56">
        <f t="shared" si="435"/>
        <v>202.2</v>
      </c>
      <c r="BU404" s="57" t="e">
        <f t="shared" si="436"/>
        <v>#REF!</v>
      </c>
      <c r="BV404" s="56">
        <f>COUNTIF(BU404:BU998,BU404)</f>
        <v>595</v>
      </c>
      <c r="BW404" s="57" t="e">
        <f t="shared" si="437"/>
        <v>#REF!</v>
      </c>
      <c r="BX404" s="57" t="e">
        <f t="shared" si="438"/>
        <v>#REF!</v>
      </c>
    </row>
    <row r="405" spans="1:76" x14ac:dyDescent="0.2">
      <c r="A405" s="66"/>
      <c r="B405" s="67"/>
      <c r="C405" s="67"/>
      <c r="D405" s="67"/>
      <c r="E405" s="67"/>
      <c r="F405" s="67"/>
      <c r="G405" s="67"/>
      <c r="H405" s="68"/>
      <c r="I405" s="68"/>
      <c r="J405" s="68"/>
      <c r="K405" s="69"/>
      <c r="L405" s="69"/>
      <c r="M405" s="69"/>
      <c r="N405" s="68"/>
      <c r="O405" s="68"/>
      <c r="P405" s="68"/>
      <c r="Q405" s="69"/>
      <c r="R405" s="69"/>
      <c r="S405" s="69"/>
      <c r="T405" s="68"/>
      <c r="U405" s="68"/>
      <c r="V405" s="68"/>
      <c r="W405" s="69"/>
      <c r="X405" s="69"/>
      <c r="Y405" s="69"/>
      <c r="Z405" s="68"/>
      <c r="AA405" s="68"/>
      <c r="AB405" s="68"/>
      <c r="AC405" s="69"/>
      <c r="AD405" s="69"/>
      <c r="AE405" s="69"/>
      <c r="AF405" s="68"/>
      <c r="AG405" s="68"/>
      <c r="AH405" s="68"/>
      <c r="AI405" s="69"/>
      <c r="AJ405" s="69"/>
      <c r="AK405" s="69"/>
      <c r="AL405" s="68"/>
      <c r="AM405" s="68"/>
      <c r="AN405" s="68"/>
      <c r="AO405" s="69"/>
      <c r="AP405" s="69"/>
      <c r="AQ405" s="69"/>
      <c r="AR405" s="68"/>
      <c r="AS405" s="68"/>
      <c r="AT405" s="68"/>
      <c r="AU405" s="69"/>
      <c r="AV405" s="69"/>
      <c r="AW405" s="69"/>
      <c r="AX405" s="68"/>
      <c r="AY405" s="68"/>
      <c r="AZ405" s="68"/>
      <c r="BA405" s="69"/>
      <c r="BB405" s="69"/>
      <c r="BC405" s="69"/>
      <c r="BD405" s="68"/>
      <c r="BE405" s="68"/>
      <c r="BF405" s="68"/>
      <c r="BG405" s="69"/>
      <c r="BH405" s="69"/>
      <c r="BI405" s="69"/>
      <c r="BJ405" s="68"/>
      <c r="BK405" s="68"/>
      <c r="BL405" s="68"/>
      <c r="BM405" s="69"/>
      <c r="BN405" s="69"/>
      <c r="BO405" s="69"/>
      <c r="BQ405" s="59">
        <v>405.1</v>
      </c>
      <c r="BR405" s="80" t="e">
        <f>IF($CA$2="ja",IF(#REF!="Visueel",#REF!,"data"),#REF!)</f>
        <v>#REF!</v>
      </c>
      <c r="BS405" s="59" t="e">
        <f>#REF!</f>
        <v>#REF!</v>
      </c>
      <c r="BT405" s="56">
        <f t="shared" si="435"/>
        <v>203.1</v>
      </c>
      <c r="BU405" s="57" t="e">
        <f t="shared" si="436"/>
        <v>#REF!</v>
      </c>
      <c r="BV405" s="56">
        <f>COUNTIF(BU405:BU998,BU405)</f>
        <v>594</v>
      </c>
      <c r="BW405" s="57" t="e">
        <f t="shared" si="437"/>
        <v>#REF!</v>
      </c>
      <c r="BX405" s="57" t="e">
        <f t="shared" si="438"/>
        <v>#REF!</v>
      </c>
    </row>
    <row r="406" spans="1:76" x14ac:dyDescent="0.2">
      <c r="A406" s="66"/>
      <c r="B406" s="67"/>
      <c r="C406" s="67"/>
      <c r="D406" s="67"/>
      <c r="E406" s="67"/>
      <c r="F406" s="67"/>
      <c r="G406" s="67"/>
      <c r="H406" s="68"/>
      <c r="I406" s="68"/>
      <c r="J406" s="68"/>
      <c r="K406" s="69"/>
      <c r="L406" s="69"/>
      <c r="M406" s="69"/>
      <c r="N406" s="68"/>
      <c r="O406" s="68"/>
      <c r="P406" s="68"/>
      <c r="Q406" s="69"/>
      <c r="R406" s="69"/>
      <c r="S406" s="69"/>
      <c r="T406" s="68"/>
      <c r="U406" s="68"/>
      <c r="V406" s="68"/>
      <c r="W406" s="69"/>
      <c r="X406" s="69"/>
      <c r="Y406" s="69"/>
      <c r="Z406" s="68"/>
      <c r="AA406" s="68"/>
      <c r="AB406" s="68"/>
      <c r="AC406" s="69"/>
      <c r="AD406" s="69"/>
      <c r="AE406" s="69"/>
      <c r="AF406" s="68"/>
      <c r="AG406" s="68"/>
      <c r="AH406" s="68"/>
      <c r="AI406" s="69"/>
      <c r="AJ406" s="69"/>
      <c r="AK406" s="69"/>
      <c r="AL406" s="68"/>
      <c r="AM406" s="68"/>
      <c r="AN406" s="68"/>
      <c r="AO406" s="69"/>
      <c r="AP406" s="69"/>
      <c r="AQ406" s="69"/>
      <c r="AR406" s="68"/>
      <c r="AS406" s="68"/>
      <c r="AT406" s="68"/>
      <c r="AU406" s="69"/>
      <c r="AV406" s="69"/>
      <c r="AW406" s="69"/>
      <c r="AX406" s="68"/>
      <c r="AY406" s="68"/>
      <c r="AZ406" s="68"/>
      <c r="BA406" s="69"/>
      <c r="BB406" s="69"/>
      <c r="BC406" s="69"/>
      <c r="BD406" s="68"/>
      <c r="BE406" s="68"/>
      <c r="BF406" s="68"/>
      <c r="BG406" s="69"/>
      <c r="BH406" s="69"/>
      <c r="BI406" s="69"/>
      <c r="BJ406" s="68"/>
      <c r="BK406" s="68"/>
      <c r="BL406" s="68"/>
      <c r="BM406" s="69"/>
      <c r="BN406" s="69"/>
      <c r="BO406" s="69"/>
      <c r="BQ406" s="59">
        <v>406.1</v>
      </c>
      <c r="BR406" s="80" t="e">
        <f>IF($CA$2="ja",IF(#REF!="Visueel",#REF!,"data"),#REF!)</f>
        <v>#REF!</v>
      </c>
      <c r="BS406" s="59" t="e">
        <f>#REF!</f>
        <v>#REF!</v>
      </c>
      <c r="BT406" s="56">
        <f t="shared" si="435"/>
        <v>203.2</v>
      </c>
      <c r="BU406" s="57" t="e">
        <f t="shared" si="436"/>
        <v>#REF!</v>
      </c>
      <c r="BV406" s="56">
        <f>COUNTIF(BU406:BU998,BU406)</f>
        <v>593</v>
      </c>
      <c r="BW406" s="57" t="e">
        <f t="shared" si="437"/>
        <v>#REF!</v>
      </c>
      <c r="BX406" s="57" t="e">
        <f t="shared" si="438"/>
        <v>#REF!</v>
      </c>
    </row>
    <row r="407" spans="1:76" x14ac:dyDescent="0.2">
      <c r="A407" s="66"/>
      <c r="B407" s="67"/>
      <c r="C407" s="67"/>
      <c r="D407" s="67"/>
      <c r="E407" s="67"/>
      <c r="F407" s="67"/>
      <c r="G407" s="67"/>
      <c r="H407" s="68"/>
      <c r="I407" s="68"/>
      <c r="J407" s="68"/>
      <c r="K407" s="69"/>
      <c r="L407" s="69"/>
      <c r="M407" s="69"/>
      <c r="N407" s="68"/>
      <c r="O407" s="68"/>
      <c r="P407" s="68"/>
      <c r="Q407" s="69"/>
      <c r="R407" s="69"/>
      <c r="S407" s="69"/>
      <c r="T407" s="68"/>
      <c r="U407" s="68"/>
      <c r="V407" s="68"/>
      <c r="W407" s="69"/>
      <c r="X407" s="69"/>
      <c r="Y407" s="69"/>
      <c r="Z407" s="68"/>
      <c r="AA407" s="68"/>
      <c r="AB407" s="68"/>
      <c r="AC407" s="69"/>
      <c r="AD407" s="69"/>
      <c r="AE407" s="69"/>
      <c r="AF407" s="68"/>
      <c r="AG407" s="68"/>
      <c r="AH407" s="68"/>
      <c r="AI407" s="69"/>
      <c r="AJ407" s="69"/>
      <c r="AK407" s="69"/>
      <c r="AL407" s="68"/>
      <c r="AM407" s="68"/>
      <c r="AN407" s="68"/>
      <c r="AO407" s="69"/>
      <c r="AP407" s="69"/>
      <c r="AQ407" s="69"/>
      <c r="AR407" s="68"/>
      <c r="AS407" s="68"/>
      <c r="AT407" s="68"/>
      <c r="AU407" s="69"/>
      <c r="AV407" s="69"/>
      <c r="AW407" s="69"/>
      <c r="AX407" s="68"/>
      <c r="AY407" s="68"/>
      <c r="AZ407" s="68"/>
      <c r="BA407" s="69"/>
      <c r="BB407" s="69"/>
      <c r="BC407" s="69"/>
      <c r="BD407" s="68"/>
      <c r="BE407" s="68"/>
      <c r="BF407" s="68"/>
      <c r="BG407" s="69"/>
      <c r="BH407" s="69"/>
      <c r="BI407" s="69"/>
      <c r="BJ407" s="68"/>
      <c r="BK407" s="68"/>
      <c r="BL407" s="68"/>
      <c r="BM407" s="69"/>
      <c r="BN407" s="69"/>
      <c r="BO407" s="69"/>
      <c r="BQ407" s="59">
        <v>407.1</v>
      </c>
      <c r="BR407" s="80" t="e">
        <f>IF($CA$2="ja",IF(#REF!="Visueel",#REF!,"data"),#REF!)</f>
        <v>#REF!</v>
      </c>
      <c r="BS407" s="59" t="e">
        <f>#REF!</f>
        <v>#REF!</v>
      </c>
      <c r="BT407" s="56">
        <f t="shared" si="435"/>
        <v>204.1</v>
      </c>
      <c r="BU407" s="57" t="e">
        <f t="shared" si="436"/>
        <v>#REF!</v>
      </c>
      <c r="BV407" s="56">
        <f>COUNTIF(BU407:BU998,BU407)</f>
        <v>592</v>
      </c>
      <c r="BW407" s="57" t="e">
        <f t="shared" si="437"/>
        <v>#REF!</v>
      </c>
      <c r="BX407" s="57" t="e">
        <f t="shared" si="438"/>
        <v>#REF!</v>
      </c>
    </row>
    <row r="408" spans="1:76" x14ac:dyDescent="0.2">
      <c r="A408" s="66"/>
      <c r="B408" s="67"/>
      <c r="C408" s="67"/>
      <c r="D408" s="67"/>
      <c r="E408" s="67"/>
      <c r="F408" s="67"/>
      <c r="G408" s="67"/>
      <c r="H408" s="68"/>
      <c r="I408" s="68"/>
      <c r="J408" s="68"/>
      <c r="K408" s="69"/>
      <c r="L408" s="69"/>
      <c r="M408" s="69"/>
      <c r="N408" s="68"/>
      <c r="O408" s="68"/>
      <c r="P408" s="68"/>
      <c r="Q408" s="69"/>
      <c r="R408" s="69"/>
      <c r="S408" s="69"/>
      <c r="T408" s="68"/>
      <c r="U408" s="68"/>
      <c r="V408" s="68"/>
      <c r="W408" s="69"/>
      <c r="X408" s="69"/>
      <c r="Y408" s="69"/>
      <c r="Z408" s="68"/>
      <c r="AA408" s="68"/>
      <c r="AB408" s="68"/>
      <c r="AC408" s="69"/>
      <c r="AD408" s="69"/>
      <c r="AE408" s="69"/>
      <c r="AF408" s="68"/>
      <c r="AG408" s="68"/>
      <c r="AH408" s="68"/>
      <c r="AI408" s="69"/>
      <c r="AJ408" s="69"/>
      <c r="AK408" s="69"/>
      <c r="AL408" s="68"/>
      <c r="AM408" s="68"/>
      <c r="AN408" s="68"/>
      <c r="AO408" s="69"/>
      <c r="AP408" s="69"/>
      <c r="AQ408" s="69"/>
      <c r="AR408" s="68"/>
      <c r="AS408" s="68"/>
      <c r="AT408" s="68"/>
      <c r="AU408" s="69"/>
      <c r="AV408" s="69"/>
      <c r="AW408" s="69"/>
      <c r="AX408" s="68"/>
      <c r="AY408" s="68"/>
      <c r="AZ408" s="68"/>
      <c r="BA408" s="69"/>
      <c r="BB408" s="69"/>
      <c r="BC408" s="69"/>
      <c r="BD408" s="68"/>
      <c r="BE408" s="68"/>
      <c r="BF408" s="68"/>
      <c r="BG408" s="69"/>
      <c r="BH408" s="69"/>
      <c r="BI408" s="69"/>
      <c r="BJ408" s="68"/>
      <c r="BK408" s="68"/>
      <c r="BL408" s="68"/>
      <c r="BM408" s="69"/>
      <c r="BN408" s="69"/>
      <c r="BO408" s="69"/>
      <c r="BQ408" s="59">
        <v>408.1</v>
      </c>
      <c r="BR408" s="80" t="e">
        <f>IF($CA$2="ja",IF(#REF!="Visueel",#REF!,"data"),#REF!)</f>
        <v>#REF!</v>
      </c>
      <c r="BS408" s="59" t="e">
        <f>#REF!</f>
        <v>#REF!</v>
      </c>
      <c r="BT408" s="56">
        <f t="shared" si="435"/>
        <v>204.2</v>
      </c>
      <c r="BU408" s="57" t="e">
        <f t="shared" si="436"/>
        <v>#REF!</v>
      </c>
      <c r="BV408" s="56">
        <f>COUNTIF(BU408:BU998,BU408)</f>
        <v>591</v>
      </c>
      <c r="BW408" s="57" t="e">
        <f t="shared" si="437"/>
        <v>#REF!</v>
      </c>
      <c r="BX408" s="57" t="e">
        <f t="shared" si="438"/>
        <v>#REF!</v>
      </c>
    </row>
    <row r="409" spans="1:76" x14ac:dyDescent="0.2">
      <c r="A409" s="66"/>
      <c r="B409" s="67"/>
      <c r="C409" s="67"/>
      <c r="D409" s="67"/>
      <c r="E409" s="67"/>
      <c r="F409" s="67"/>
      <c r="G409" s="67"/>
      <c r="H409" s="68"/>
      <c r="I409" s="68"/>
      <c r="J409" s="68"/>
      <c r="K409" s="69"/>
      <c r="L409" s="69"/>
      <c r="M409" s="69"/>
      <c r="N409" s="68"/>
      <c r="O409" s="68"/>
      <c r="P409" s="68"/>
      <c r="Q409" s="69"/>
      <c r="R409" s="69"/>
      <c r="S409" s="69"/>
      <c r="T409" s="68"/>
      <c r="U409" s="68"/>
      <c r="V409" s="68"/>
      <c r="W409" s="69"/>
      <c r="X409" s="69"/>
      <c r="Y409" s="69"/>
      <c r="Z409" s="68"/>
      <c r="AA409" s="68"/>
      <c r="AB409" s="68"/>
      <c r="AC409" s="69"/>
      <c r="AD409" s="69"/>
      <c r="AE409" s="69"/>
      <c r="AF409" s="68"/>
      <c r="AG409" s="68"/>
      <c r="AH409" s="68"/>
      <c r="AI409" s="69"/>
      <c r="AJ409" s="69"/>
      <c r="AK409" s="69"/>
      <c r="AL409" s="68"/>
      <c r="AM409" s="68"/>
      <c r="AN409" s="68"/>
      <c r="AO409" s="69"/>
      <c r="AP409" s="69"/>
      <c r="AQ409" s="69"/>
      <c r="AR409" s="68"/>
      <c r="AS409" s="68"/>
      <c r="AT409" s="68"/>
      <c r="AU409" s="69"/>
      <c r="AV409" s="69"/>
      <c r="AW409" s="69"/>
      <c r="AX409" s="68"/>
      <c r="AY409" s="68"/>
      <c r="AZ409" s="68"/>
      <c r="BA409" s="69"/>
      <c r="BB409" s="69"/>
      <c r="BC409" s="69"/>
      <c r="BD409" s="68"/>
      <c r="BE409" s="68"/>
      <c r="BF409" s="68"/>
      <c r="BG409" s="69"/>
      <c r="BH409" s="69"/>
      <c r="BI409" s="69"/>
      <c r="BJ409" s="68"/>
      <c r="BK409" s="68"/>
      <c r="BL409" s="68"/>
      <c r="BM409" s="69"/>
      <c r="BN409" s="69"/>
      <c r="BO409" s="69"/>
      <c r="BQ409" s="59">
        <v>409.1</v>
      </c>
      <c r="BR409" s="80" t="e">
        <f>IF($CA$2="ja",IF(#REF!="Visueel",#REF!,"data"),#REF!)</f>
        <v>#REF!</v>
      </c>
      <c r="BS409" s="59" t="e">
        <f>#REF!</f>
        <v>#REF!</v>
      </c>
      <c r="BT409" s="56">
        <f t="shared" si="435"/>
        <v>205.1</v>
      </c>
      <c r="BU409" s="57" t="e">
        <f t="shared" si="436"/>
        <v>#REF!</v>
      </c>
      <c r="BV409" s="56">
        <f>COUNTIF(BU409:BU998,BU409)</f>
        <v>590</v>
      </c>
      <c r="BW409" s="57" t="e">
        <f t="shared" si="437"/>
        <v>#REF!</v>
      </c>
      <c r="BX409" s="57" t="e">
        <f t="shared" si="438"/>
        <v>#REF!</v>
      </c>
    </row>
    <row r="410" spans="1:76" x14ac:dyDescent="0.2">
      <c r="A410" s="66"/>
      <c r="B410" s="67"/>
      <c r="C410" s="67"/>
      <c r="D410" s="67"/>
      <c r="E410" s="67"/>
      <c r="F410" s="67"/>
      <c r="G410" s="67"/>
      <c r="H410" s="68"/>
      <c r="I410" s="68"/>
      <c r="J410" s="68"/>
      <c r="K410" s="69"/>
      <c r="L410" s="69"/>
      <c r="M410" s="69"/>
      <c r="N410" s="68"/>
      <c r="O410" s="68"/>
      <c r="P410" s="68"/>
      <c r="Q410" s="69"/>
      <c r="R410" s="69"/>
      <c r="S410" s="69"/>
      <c r="T410" s="68"/>
      <c r="U410" s="68"/>
      <c r="V410" s="68"/>
      <c r="W410" s="69"/>
      <c r="X410" s="69"/>
      <c r="Y410" s="69"/>
      <c r="Z410" s="68"/>
      <c r="AA410" s="68"/>
      <c r="AB410" s="68"/>
      <c r="AC410" s="69"/>
      <c r="AD410" s="69"/>
      <c r="AE410" s="69"/>
      <c r="AF410" s="68"/>
      <c r="AG410" s="68"/>
      <c r="AH410" s="68"/>
      <c r="AI410" s="69"/>
      <c r="AJ410" s="69"/>
      <c r="AK410" s="69"/>
      <c r="AL410" s="68"/>
      <c r="AM410" s="68"/>
      <c r="AN410" s="68"/>
      <c r="AO410" s="69"/>
      <c r="AP410" s="69"/>
      <c r="AQ410" s="69"/>
      <c r="AR410" s="68"/>
      <c r="AS410" s="68"/>
      <c r="AT410" s="68"/>
      <c r="AU410" s="69"/>
      <c r="AV410" s="69"/>
      <c r="AW410" s="69"/>
      <c r="AX410" s="68"/>
      <c r="AY410" s="68"/>
      <c r="AZ410" s="68"/>
      <c r="BA410" s="69"/>
      <c r="BB410" s="69"/>
      <c r="BC410" s="69"/>
      <c r="BD410" s="68"/>
      <c r="BE410" s="68"/>
      <c r="BF410" s="68"/>
      <c r="BG410" s="69"/>
      <c r="BH410" s="69"/>
      <c r="BI410" s="69"/>
      <c r="BJ410" s="68"/>
      <c r="BK410" s="68"/>
      <c r="BL410" s="68"/>
      <c r="BM410" s="69"/>
      <c r="BN410" s="69"/>
      <c r="BO410" s="69"/>
      <c r="BQ410" s="59">
        <v>410.1</v>
      </c>
      <c r="BR410" s="80" t="e">
        <f>IF($CA$2="ja",IF(#REF!="Visueel",#REF!,"data"),#REF!)</f>
        <v>#REF!</v>
      </c>
      <c r="BS410" s="59" t="e">
        <f>#REF!</f>
        <v>#REF!</v>
      </c>
      <c r="BT410" s="56">
        <f t="shared" si="435"/>
        <v>205.2</v>
      </c>
      <c r="BU410" s="57" t="e">
        <f t="shared" si="436"/>
        <v>#REF!</v>
      </c>
      <c r="BV410" s="56">
        <f>COUNTIF(BU410:BU998,BU410)</f>
        <v>589</v>
      </c>
      <c r="BW410" s="57" t="e">
        <f t="shared" si="437"/>
        <v>#REF!</v>
      </c>
      <c r="BX410" s="57" t="e">
        <f t="shared" si="438"/>
        <v>#REF!</v>
      </c>
    </row>
    <row r="411" spans="1:76" x14ac:dyDescent="0.2">
      <c r="A411" s="66"/>
      <c r="B411" s="67"/>
      <c r="C411" s="67"/>
      <c r="D411" s="67"/>
      <c r="E411" s="67"/>
      <c r="F411" s="67"/>
      <c r="G411" s="67"/>
      <c r="H411" s="68"/>
      <c r="I411" s="68"/>
      <c r="J411" s="68"/>
      <c r="K411" s="69"/>
      <c r="L411" s="69"/>
      <c r="M411" s="69"/>
      <c r="N411" s="68"/>
      <c r="O411" s="68"/>
      <c r="P411" s="68"/>
      <c r="Q411" s="69"/>
      <c r="R411" s="69"/>
      <c r="S411" s="69"/>
      <c r="T411" s="68"/>
      <c r="U411" s="68"/>
      <c r="V411" s="68"/>
      <c r="W411" s="69"/>
      <c r="X411" s="69"/>
      <c r="Y411" s="69"/>
      <c r="Z411" s="68"/>
      <c r="AA411" s="68"/>
      <c r="AB411" s="68"/>
      <c r="AC411" s="69"/>
      <c r="AD411" s="69"/>
      <c r="AE411" s="69"/>
      <c r="AF411" s="68"/>
      <c r="AG411" s="68"/>
      <c r="AH411" s="68"/>
      <c r="AI411" s="69"/>
      <c r="AJ411" s="69"/>
      <c r="AK411" s="69"/>
      <c r="AL411" s="68"/>
      <c r="AM411" s="68"/>
      <c r="AN411" s="68"/>
      <c r="AO411" s="69"/>
      <c r="AP411" s="69"/>
      <c r="AQ411" s="69"/>
      <c r="AR411" s="68"/>
      <c r="AS411" s="68"/>
      <c r="AT411" s="68"/>
      <c r="AU411" s="69"/>
      <c r="AV411" s="69"/>
      <c r="AW411" s="69"/>
      <c r="AX411" s="68"/>
      <c r="AY411" s="68"/>
      <c r="AZ411" s="68"/>
      <c r="BA411" s="69"/>
      <c r="BB411" s="69"/>
      <c r="BC411" s="69"/>
      <c r="BD411" s="68"/>
      <c r="BE411" s="68"/>
      <c r="BF411" s="68"/>
      <c r="BG411" s="69"/>
      <c r="BH411" s="69"/>
      <c r="BI411" s="69"/>
      <c r="BJ411" s="68"/>
      <c r="BK411" s="68"/>
      <c r="BL411" s="68"/>
      <c r="BM411" s="69"/>
      <c r="BN411" s="69"/>
      <c r="BO411" s="69"/>
      <c r="BQ411" s="59">
        <v>411.1</v>
      </c>
      <c r="BR411" s="80" t="e">
        <f>IF($CA$2="ja",IF(#REF!="Visueel",#REF!,"data"),#REF!)</f>
        <v>#REF!</v>
      </c>
      <c r="BS411" s="59" t="e">
        <f>#REF!</f>
        <v>#REF!</v>
      </c>
      <c r="BT411" s="56">
        <f t="shared" si="435"/>
        <v>206.1</v>
      </c>
      <c r="BU411" s="57" t="e">
        <f t="shared" si="436"/>
        <v>#REF!</v>
      </c>
      <c r="BV411" s="56">
        <f>COUNTIF(BU411:BU998,BU411)</f>
        <v>588</v>
      </c>
      <c r="BW411" s="57" t="e">
        <f t="shared" si="437"/>
        <v>#REF!</v>
      </c>
      <c r="BX411" s="57" t="e">
        <f t="shared" si="438"/>
        <v>#REF!</v>
      </c>
    </row>
    <row r="412" spans="1:76" x14ac:dyDescent="0.2">
      <c r="A412" s="66"/>
      <c r="B412" s="67"/>
      <c r="C412" s="67"/>
      <c r="D412" s="67"/>
      <c r="E412" s="67"/>
      <c r="F412" s="67"/>
      <c r="G412" s="67"/>
      <c r="H412" s="68"/>
      <c r="I412" s="68"/>
      <c r="J412" s="68"/>
      <c r="K412" s="69"/>
      <c r="L412" s="69"/>
      <c r="M412" s="69"/>
      <c r="N412" s="68"/>
      <c r="O412" s="68"/>
      <c r="P412" s="68"/>
      <c r="Q412" s="69"/>
      <c r="R412" s="69"/>
      <c r="S412" s="69"/>
      <c r="T412" s="68"/>
      <c r="U412" s="68"/>
      <c r="V412" s="68"/>
      <c r="W412" s="69"/>
      <c r="X412" s="69"/>
      <c r="Y412" s="69"/>
      <c r="Z412" s="68"/>
      <c r="AA412" s="68"/>
      <c r="AB412" s="68"/>
      <c r="AC412" s="69"/>
      <c r="AD412" s="69"/>
      <c r="AE412" s="69"/>
      <c r="AF412" s="68"/>
      <c r="AG412" s="68"/>
      <c r="AH412" s="68"/>
      <c r="AI412" s="69"/>
      <c r="AJ412" s="69"/>
      <c r="AK412" s="69"/>
      <c r="AL412" s="68"/>
      <c r="AM412" s="68"/>
      <c r="AN412" s="68"/>
      <c r="AO412" s="69"/>
      <c r="AP412" s="69"/>
      <c r="AQ412" s="69"/>
      <c r="AR412" s="68"/>
      <c r="AS412" s="68"/>
      <c r="AT412" s="68"/>
      <c r="AU412" s="69"/>
      <c r="AV412" s="69"/>
      <c r="AW412" s="69"/>
      <c r="AX412" s="68"/>
      <c r="AY412" s="68"/>
      <c r="AZ412" s="68"/>
      <c r="BA412" s="69"/>
      <c r="BB412" s="69"/>
      <c r="BC412" s="69"/>
      <c r="BD412" s="68"/>
      <c r="BE412" s="68"/>
      <c r="BF412" s="68"/>
      <c r="BG412" s="69"/>
      <c r="BH412" s="69"/>
      <c r="BI412" s="69"/>
      <c r="BJ412" s="68"/>
      <c r="BK412" s="68"/>
      <c r="BL412" s="68"/>
      <c r="BM412" s="69"/>
      <c r="BN412" s="69"/>
      <c r="BO412" s="69"/>
      <c r="BQ412" s="59">
        <v>412.1</v>
      </c>
      <c r="BR412" s="80" t="e">
        <f>IF($CA$2="ja",IF(#REF!="Visueel",#REF!,"data"),#REF!)</f>
        <v>#REF!</v>
      </c>
      <c r="BS412" s="59" t="e">
        <f>#REF!</f>
        <v>#REF!</v>
      </c>
      <c r="BT412" s="56">
        <f t="shared" si="435"/>
        <v>206.2</v>
      </c>
      <c r="BU412" s="57" t="e">
        <f t="shared" si="436"/>
        <v>#REF!</v>
      </c>
      <c r="BV412" s="56">
        <f>COUNTIF(BU412:BU998,BU412)</f>
        <v>587</v>
      </c>
      <c r="BW412" s="57" t="e">
        <f t="shared" si="437"/>
        <v>#REF!</v>
      </c>
      <c r="BX412" s="57" t="e">
        <f t="shared" si="438"/>
        <v>#REF!</v>
      </c>
    </row>
    <row r="413" spans="1:76" x14ac:dyDescent="0.2">
      <c r="A413" s="66"/>
      <c r="B413" s="67"/>
      <c r="C413" s="67"/>
      <c r="D413" s="67"/>
      <c r="E413" s="67"/>
      <c r="F413" s="67"/>
      <c r="G413" s="67"/>
      <c r="H413" s="68"/>
      <c r="I413" s="68"/>
      <c r="J413" s="68"/>
      <c r="K413" s="69"/>
      <c r="L413" s="69"/>
      <c r="M413" s="69"/>
      <c r="N413" s="68"/>
      <c r="O413" s="68"/>
      <c r="P413" s="68"/>
      <c r="Q413" s="69"/>
      <c r="R413" s="69"/>
      <c r="S413" s="69"/>
      <c r="T413" s="68"/>
      <c r="U413" s="68"/>
      <c r="V413" s="68"/>
      <c r="W413" s="69"/>
      <c r="X413" s="69"/>
      <c r="Y413" s="69"/>
      <c r="Z413" s="68"/>
      <c r="AA413" s="68"/>
      <c r="AB413" s="68"/>
      <c r="AC413" s="69"/>
      <c r="AD413" s="69"/>
      <c r="AE413" s="69"/>
      <c r="AF413" s="68"/>
      <c r="AG413" s="68"/>
      <c r="AH413" s="68"/>
      <c r="AI413" s="69"/>
      <c r="AJ413" s="69"/>
      <c r="AK413" s="69"/>
      <c r="AL413" s="68"/>
      <c r="AM413" s="68"/>
      <c r="AN413" s="68"/>
      <c r="AO413" s="69"/>
      <c r="AP413" s="69"/>
      <c r="AQ413" s="69"/>
      <c r="AR413" s="68"/>
      <c r="AS413" s="68"/>
      <c r="AT413" s="68"/>
      <c r="AU413" s="69"/>
      <c r="AV413" s="69"/>
      <c r="AW413" s="69"/>
      <c r="AX413" s="68"/>
      <c r="AY413" s="68"/>
      <c r="AZ413" s="68"/>
      <c r="BA413" s="69"/>
      <c r="BB413" s="69"/>
      <c r="BC413" s="69"/>
      <c r="BD413" s="68"/>
      <c r="BE413" s="68"/>
      <c r="BF413" s="68"/>
      <c r="BG413" s="69"/>
      <c r="BH413" s="69"/>
      <c r="BI413" s="69"/>
      <c r="BJ413" s="68"/>
      <c r="BK413" s="68"/>
      <c r="BL413" s="68"/>
      <c r="BM413" s="69"/>
      <c r="BN413" s="69"/>
      <c r="BO413" s="69"/>
      <c r="BQ413" s="59">
        <v>413.1</v>
      </c>
      <c r="BR413" s="80" t="e">
        <f>IF($CA$2="ja",IF(#REF!="Visueel",#REF!,"data"),#REF!)</f>
        <v>#REF!</v>
      </c>
      <c r="BS413" s="59" t="e">
        <f>#REF!</f>
        <v>#REF!</v>
      </c>
      <c r="BT413" s="56">
        <f t="shared" si="435"/>
        <v>207.1</v>
      </c>
      <c r="BU413" s="57" t="e">
        <f t="shared" si="436"/>
        <v>#REF!</v>
      </c>
      <c r="BV413" s="56">
        <f>COUNTIF(BU413:BU998,BU413)</f>
        <v>586</v>
      </c>
      <c r="BW413" s="57" t="e">
        <f t="shared" si="437"/>
        <v>#REF!</v>
      </c>
      <c r="BX413" s="57" t="e">
        <f t="shared" si="438"/>
        <v>#REF!</v>
      </c>
    </row>
    <row r="414" spans="1:76" x14ac:dyDescent="0.2">
      <c r="A414" s="66"/>
      <c r="B414" s="67"/>
      <c r="C414" s="67"/>
      <c r="D414" s="67"/>
      <c r="E414" s="67"/>
      <c r="F414" s="67"/>
      <c r="G414" s="67"/>
      <c r="H414" s="68"/>
      <c r="I414" s="68"/>
      <c r="J414" s="68"/>
      <c r="K414" s="69"/>
      <c r="L414" s="69"/>
      <c r="M414" s="69"/>
      <c r="N414" s="68"/>
      <c r="O414" s="68"/>
      <c r="P414" s="68"/>
      <c r="Q414" s="69"/>
      <c r="R414" s="69"/>
      <c r="S414" s="69"/>
      <c r="T414" s="68"/>
      <c r="U414" s="68"/>
      <c r="V414" s="68"/>
      <c r="W414" s="69"/>
      <c r="X414" s="69"/>
      <c r="Y414" s="69"/>
      <c r="Z414" s="68"/>
      <c r="AA414" s="68"/>
      <c r="AB414" s="68"/>
      <c r="AC414" s="69"/>
      <c r="AD414" s="69"/>
      <c r="AE414" s="69"/>
      <c r="AF414" s="68"/>
      <c r="AG414" s="68"/>
      <c r="AH414" s="68"/>
      <c r="AI414" s="69"/>
      <c r="AJ414" s="69"/>
      <c r="AK414" s="69"/>
      <c r="AL414" s="68"/>
      <c r="AM414" s="68"/>
      <c r="AN414" s="68"/>
      <c r="AO414" s="69"/>
      <c r="AP414" s="69"/>
      <c r="AQ414" s="69"/>
      <c r="AR414" s="68"/>
      <c r="AS414" s="68"/>
      <c r="AT414" s="68"/>
      <c r="AU414" s="69"/>
      <c r="AV414" s="69"/>
      <c r="AW414" s="69"/>
      <c r="AX414" s="68"/>
      <c r="AY414" s="68"/>
      <c r="AZ414" s="68"/>
      <c r="BA414" s="69"/>
      <c r="BB414" s="69"/>
      <c r="BC414" s="69"/>
      <c r="BD414" s="68"/>
      <c r="BE414" s="68"/>
      <c r="BF414" s="68"/>
      <c r="BG414" s="69"/>
      <c r="BH414" s="69"/>
      <c r="BI414" s="69"/>
      <c r="BJ414" s="68"/>
      <c r="BK414" s="68"/>
      <c r="BL414" s="68"/>
      <c r="BM414" s="69"/>
      <c r="BN414" s="69"/>
      <c r="BO414" s="69"/>
      <c r="BQ414" s="59">
        <v>414.1</v>
      </c>
      <c r="BR414" s="80" t="e">
        <f>IF($CA$2="ja",IF(#REF!="Visueel",#REF!,"data"),#REF!)</f>
        <v>#REF!</v>
      </c>
      <c r="BS414" s="59" t="e">
        <f>#REF!</f>
        <v>#REF!</v>
      </c>
      <c r="BT414" s="56">
        <f t="shared" si="435"/>
        <v>207.2</v>
      </c>
      <c r="BU414" s="57" t="e">
        <f t="shared" si="436"/>
        <v>#REF!</v>
      </c>
      <c r="BV414" s="56">
        <f>COUNTIF(BU414:BU998,BU414)</f>
        <v>585</v>
      </c>
      <c r="BW414" s="57" t="e">
        <f t="shared" si="437"/>
        <v>#REF!</v>
      </c>
      <c r="BX414" s="57" t="e">
        <f t="shared" si="438"/>
        <v>#REF!</v>
      </c>
    </row>
    <row r="415" spans="1:76" x14ac:dyDescent="0.2">
      <c r="A415" s="66"/>
      <c r="B415" s="67"/>
      <c r="C415" s="67"/>
      <c r="D415" s="67"/>
      <c r="E415" s="67"/>
      <c r="F415" s="67"/>
      <c r="G415" s="67"/>
      <c r="H415" s="68"/>
      <c r="I415" s="68"/>
      <c r="J415" s="68"/>
      <c r="K415" s="69"/>
      <c r="L415" s="69"/>
      <c r="M415" s="69"/>
      <c r="N415" s="68"/>
      <c r="O415" s="68"/>
      <c r="P415" s="68"/>
      <c r="Q415" s="69"/>
      <c r="R415" s="69"/>
      <c r="S415" s="69"/>
      <c r="T415" s="68"/>
      <c r="U415" s="68"/>
      <c r="V415" s="68"/>
      <c r="W415" s="69"/>
      <c r="X415" s="69"/>
      <c r="Y415" s="69"/>
      <c r="Z415" s="68"/>
      <c r="AA415" s="68"/>
      <c r="AB415" s="68"/>
      <c r="AC415" s="69"/>
      <c r="AD415" s="69"/>
      <c r="AE415" s="69"/>
      <c r="AF415" s="68"/>
      <c r="AG415" s="68"/>
      <c r="AH415" s="68"/>
      <c r="AI415" s="69"/>
      <c r="AJ415" s="69"/>
      <c r="AK415" s="69"/>
      <c r="AL415" s="68"/>
      <c r="AM415" s="68"/>
      <c r="AN415" s="68"/>
      <c r="AO415" s="69"/>
      <c r="AP415" s="69"/>
      <c r="AQ415" s="69"/>
      <c r="AR415" s="68"/>
      <c r="AS415" s="68"/>
      <c r="AT415" s="68"/>
      <c r="AU415" s="69"/>
      <c r="AV415" s="69"/>
      <c r="AW415" s="69"/>
      <c r="AX415" s="68"/>
      <c r="AY415" s="68"/>
      <c r="AZ415" s="68"/>
      <c r="BA415" s="69"/>
      <c r="BB415" s="69"/>
      <c r="BC415" s="69"/>
      <c r="BD415" s="68"/>
      <c r="BE415" s="68"/>
      <c r="BF415" s="68"/>
      <c r="BG415" s="69"/>
      <c r="BH415" s="69"/>
      <c r="BI415" s="69"/>
      <c r="BJ415" s="68"/>
      <c r="BK415" s="68"/>
      <c r="BL415" s="68"/>
      <c r="BM415" s="69"/>
      <c r="BN415" s="69"/>
      <c r="BO415" s="69"/>
      <c r="BQ415" s="59">
        <v>415.1</v>
      </c>
      <c r="BR415" s="80" t="e">
        <f>IF($CA$2="ja",IF(#REF!="Visueel",#REF!,"data"),#REF!)</f>
        <v>#REF!</v>
      </c>
      <c r="BS415" s="59" t="e">
        <f>#REF!</f>
        <v>#REF!</v>
      </c>
      <c r="BT415" s="56">
        <f t="shared" si="435"/>
        <v>208.1</v>
      </c>
      <c r="BU415" s="57" t="e">
        <f t="shared" si="436"/>
        <v>#REF!</v>
      </c>
      <c r="BV415" s="56">
        <f>COUNTIF(BU415:BU998,BU415)</f>
        <v>584</v>
      </c>
      <c r="BW415" s="57" t="e">
        <f t="shared" si="437"/>
        <v>#REF!</v>
      </c>
      <c r="BX415" s="57" t="e">
        <f t="shared" si="438"/>
        <v>#REF!</v>
      </c>
    </row>
    <row r="416" spans="1:76" x14ac:dyDescent="0.2">
      <c r="A416" s="66"/>
      <c r="B416" s="67"/>
      <c r="C416" s="67"/>
      <c r="D416" s="67"/>
      <c r="E416" s="67"/>
      <c r="F416" s="67"/>
      <c r="G416" s="67"/>
      <c r="H416" s="68"/>
      <c r="I416" s="68"/>
      <c r="J416" s="68"/>
      <c r="K416" s="69"/>
      <c r="L416" s="69"/>
      <c r="M416" s="69"/>
      <c r="N416" s="68"/>
      <c r="O416" s="68"/>
      <c r="P416" s="68"/>
      <c r="Q416" s="69"/>
      <c r="R416" s="69"/>
      <c r="S416" s="69"/>
      <c r="T416" s="68"/>
      <c r="U416" s="68"/>
      <c r="V416" s="68"/>
      <c r="W416" s="69"/>
      <c r="X416" s="69"/>
      <c r="Y416" s="69"/>
      <c r="Z416" s="68"/>
      <c r="AA416" s="68"/>
      <c r="AB416" s="68"/>
      <c r="AC416" s="69"/>
      <c r="AD416" s="69"/>
      <c r="AE416" s="69"/>
      <c r="AF416" s="68"/>
      <c r="AG416" s="68"/>
      <c r="AH416" s="68"/>
      <c r="AI416" s="69"/>
      <c r="AJ416" s="69"/>
      <c r="AK416" s="69"/>
      <c r="AL416" s="68"/>
      <c r="AM416" s="68"/>
      <c r="AN416" s="68"/>
      <c r="AO416" s="69"/>
      <c r="AP416" s="69"/>
      <c r="AQ416" s="69"/>
      <c r="AR416" s="68"/>
      <c r="AS416" s="68"/>
      <c r="AT416" s="68"/>
      <c r="AU416" s="69"/>
      <c r="AV416" s="69"/>
      <c r="AW416" s="69"/>
      <c r="AX416" s="68"/>
      <c r="AY416" s="68"/>
      <c r="AZ416" s="68"/>
      <c r="BA416" s="69"/>
      <c r="BB416" s="69"/>
      <c r="BC416" s="69"/>
      <c r="BD416" s="68"/>
      <c r="BE416" s="68"/>
      <c r="BF416" s="68"/>
      <c r="BG416" s="69"/>
      <c r="BH416" s="69"/>
      <c r="BI416" s="69"/>
      <c r="BJ416" s="68"/>
      <c r="BK416" s="68"/>
      <c r="BL416" s="68"/>
      <c r="BM416" s="69"/>
      <c r="BN416" s="69"/>
      <c r="BO416" s="69"/>
      <c r="BQ416" s="59">
        <v>416.1</v>
      </c>
      <c r="BR416" s="80" t="e">
        <f>IF($CA$2="ja",IF(#REF!="Visueel",#REF!,"data"),#REF!)</f>
        <v>#REF!</v>
      </c>
      <c r="BS416" s="59" t="e">
        <f>#REF!</f>
        <v>#REF!</v>
      </c>
      <c r="BT416" s="56">
        <f t="shared" si="435"/>
        <v>208.2</v>
      </c>
      <c r="BU416" s="57" t="e">
        <f t="shared" si="436"/>
        <v>#REF!</v>
      </c>
      <c r="BV416" s="56">
        <f>COUNTIF(BU416:BU998,BU416)</f>
        <v>583</v>
      </c>
      <c r="BW416" s="57" t="e">
        <f t="shared" si="437"/>
        <v>#REF!</v>
      </c>
      <c r="BX416" s="57" t="e">
        <f t="shared" si="438"/>
        <v>#REF!</v>
      </c>
    </row>
    <row r="417" spans="1:76" x14ac:dyDescent="0.2">
      <c r="A417" s="66"/>
      <c r="B417" s="67"/>
      <c r="C417" s="67"/>
      <c r="D417" s="67"/>
      <c r="E417" s="67"/>
      <c r="F417" s="67"/>
      <c r="G417" s="67"/>
      <c r="H417" s="68"/>
      <c r="I417" s="68"/>
      <c r="J417" s="68"/>
      <c r="K417" s="69"/>
      <c r="L417" s="69"/>
      <c r="M417" s="69"/>
      <c r="N417" s="68"/>
      <c r="O417" s="68"/>
      <c r="P417" s="68"/>
      <c r="Q417" s="69"/>
      <c r="R417" s="69"/>
      <c r="S417" s="69"/>
      <c r="T417" s="68"/>
      <c r="U417" s="68"/>
      <c r="V417" s="68"/>
      <c r="W417" s="69"/>
      <c r="X417" s="69"/>
      <c r="Y417" s="69"/>
      <c r="Z417" s="68"/>
      <c r="AA417" s="68"/>
      <c r="AB417" s="68"/>
      <c r="AC417" s="69"/>
      <c r="AD417" s="69"/>
      <c r="AE417" s="69"/>
      <c r="AF417" s="68"/>
      <c r="AG417" s="68"/>
      <c r="AH417" s="68"/>
      <c r="AI417" s="69"/>
      <c r="AJ417" s="69"/>
      <c r="AK417" s="69"/>
      <c r="AL417" s="68"/>
      <c r="AM417" s="68"/>
      <c r="AN417" s="68"/>
      <c r="AO417" s="69"/>
      <c r="AP417" s="69"/>
      <c r="AQ417" s="69"/>
      <c r="AR417" s="68"/>
      <c r="AS417" s="68"/>
      <c r="AT417" s="68"/>
      <c r="AU417" s="69"/>
      <c r="AV417" s="69"/>
      <c r="AW417" s="69"/>
      <c r="AX417" s="68"/>
      <c r="AY417" s="68"/>
      <c r="AZ417" s="68"/>
      <c r="BA417" s="69"/>
      <c r="BB417" s="69"/>
      <c r="BC417" s="69"/>
      <c r="BD417" s="68"/>
      <c r="BE417" s="68"/>
      <c r="BF417" s="68"/>
      <c r="BG417" s="69"/>
      <c r="BH417" s="69"/>
      <c r="BI417" s="69"/>
      <c r="BJ417" s="68"/>
      <c r="BK417" s="68"/>
      <c r="BL417" s="68"/>
      <c r="BM417" s="69"/>
      <c r="BN417" s="69"/>
      <c r="BO417" s="69"/>
      <c r="BQ417" s="59">
        <v>417.1</v>
      </c>
      <c r="BR417" s="80" t="e">
        <f>IF($CA$2="ja",IF(#REF!="Visueel",#REF!,"data"),#REF!)</f>
        <v>#REF!</v>
      </c>
      <c r="BS417" s="59" t="e">
        <f>#REF!</f>
        <v>#REF!</v>
      </c>
      <c r="BT417" s="56">
        <f t="shared" si="435"/>
        <v>209.1</v>
      </c>
      <c r="BU417" s="57" t="e">
        <f t="shared" si="436"/>
        <v>#REF!</v>
      </c>
      <c r="BV417" s="56">
        <f>COUNTIF(BU417:BU998,BU417)</f>
        <v>582</v>
      </c>
      <c r="BW417" s="57" t="e">
        <f t="shared" si="437"/>
        <v>#REF!</v>
      </c>
      <c r="BX417" s="57" t="e">
        <f t="shared" si="438"/>
        <v>#REF!</v>
      </c>
    </row>
    <row r="418" spans="1:76" x14ac:dyDescent="0.2">
      <c r="A418" s="66"/>
      <c r="B418" s="67"/>
      <c r="C418" s="67"/>
      <c r="D418" s="67"/>
      <c r="E418" s="67"/>
      <c r="F418" s="67"/>
      <c r="G418" s="67"/>
      <c r="H418" s="68"/>
      <c r="I418" s="68"/>
      <c r="J418" s="68"/>
      <c r="K418" s="69"/>
      <c r="L418" s="69"/>
      <c r="M418" s="69"/>
      <c r="N418" s="68"/>
      <c r="O418" s="68"/>
      <c r="P418" s="68"/>
      <c r="Q418" s="69"/>
      <c r="R418" s="69"/>
      <c r="S418" s="69"/>
      <c r="T418" s="68"/>
      <c r="U418" s="68"/>
      <c r="V418" s="68"/>
      <c r="W418" s="69"/>
      <c r="X418" s="69"/>
      <c r="Y418" s="69"/>
      <c r="Z418" s="68"/>
      <c r="AA418" s="68"/>
      <c r="AB418" s="68"/>
      <c r="AC418" s="69"/>
      <c r="AD418" s="69"/>
      <c r="AE418" s="69"/>
      <c r="AF418" s="68"/>
      <c r="AG418" s="68"/>
      <c r="AH418" s="68"/>
      <c r="AI418" s="69"/>
      <c r="AJ418" s="69"/>
      <c r="AK418" s="69"/>
      <c r="AL418" s="68"/>
      <c r="AM418" s="68"/>
      <c r="AN418" s="68"/>
      <c r="AO418" s="69"/>
      <c r="AP418" s="69"/>
      <c r="AQ418" s="69"/>
      <c r="AR418" s="68"/>
      <c r="AS418" s="68"/>
      <c r="AT418" s="68"/>
      <c r="AU418" s="69"/>
      <c r="AV418" s="69"/>
      <c r="AW418" s="69"/>
      <c r="AX418" s="68"/>
      <c r="AY418" s="68"/>
      <c r="AZ418" s="68"/>
      <c r="BA418" s="69"/>
      <c r="BB418" s="69"/>
      <c r="BC418" s="69"/>
      <c r="BD418" s="68"/>
      <c r="BE418" s="68"/>
      <c r="BF418" s="68"/>
      <c r="BG418" s="69"/>
      <c r="BH418" s="69"/>
      <c r="BI418" s="69"/>
      <c r="BJ418" s="68"/>
      <c r="BK418" s="68"/>
      <c r="BL418" s="68"/>
      <c r="BM418" s="69"/>
      <c r="BN418" s="69"/>
      <c r="BO418" s="69"/>
      <c r="BQ418" s="59">
        <v>418.1</v>
      </c>
      <c r="BR418" s="80" t="e">
        <f>IF($CA$2="ja",IF(#REF!="Visueel",#REF!,"data"),#REF!)</f>
        <v>#REF!</v>
      </c>
      <c r="BS418" s="59" t="e">
        <f>#REF!</f>
        <v>#REF!</v>
      </c>
      <c r="BT418" s="56">
        <f t="shared" si="435"/>
        <v>209.2</v>
      </c>
      <c r="BU418" s="57" t="e">
        <f t="shared" si="436"/>
        <v>#REF!</v>
      </c>
      <c r="BV418" s="56">
        <f>COUNTIF(BU418:BU998,BU418)</f>
        <v>581</v>
      </c>
      <c r="BW418" s="57" t="e">
        <f t="shared" si="437"/>
        <v>#REF!</v>
      </c>
      <c r="BX418" s="57" t="e">
        <f t="shared" si="438"/>
        <v>#REF!</v>
      </c>
    </row>
    <row r="419" spans="1:76" x14ac:dyDescent="0.2">
      <c r="A419" s="66"/>
      <c r="B419" s="67"/>
      <c r="C419" s="67"/>
      <c r="D419" s="67"/>
      <c r="E419" s="67"/>
      <c r="F419" s="67"/>
      <c r="G419" s="67"/>
      <c r="H419" s="68"/>
      <c r="I419" s="68"/>
      <c r="J419" s="68"/>
      <c r="K419" s="69"/>
      <c r="L419" s="69"/>
      <c r="M419" s="69"/>
      <c r="N419" s="68"/>
      <c r="O419" s="68"/>
      <c r="P419" s="68"/>
      <c r="Q419" s="69"/>
      <c r="R419" s="69"/>
      <c r="S419" s="69"/>
      <c r="T419" s="68"/>
      <c r="U419" s="68"/>
      <c r="V419" s="68"/>
      <c r="W419" s="69"/>
      <c r="X419" s="69"/>
      <c r="Y419" s="69"/>
      <c r="Z419" s="68"/>
      <c r="AA419" s="68"/>
      <c r="AB419" s="68"/>
      <c r="AC419" s="69"/>
      <c r="AD419" s="69"/>
      <c r="AE419" s="69"/>
      <c r="AF419" s="68"/>
      <c r="AG419" s="68"/>
      <c r="AH419" s="68"/>
      <c r="AI419" s="69"/>
      <c r="AJ419" s="69"/>
      <c r="AK419" s="69"/>
      <c r="AL419" s="68"/>
      <c r="AM419" s="68"/>
      <c r="AN419" s="68"/>
      <c r="AO419" s="69"/>
      <c r="AP419" s="69"/>
      <c r="AQ419" s="69"/>
      <c r="AR419" s="68"/>
      <c r="AS419" s="68"/>
      <c r="AT419" s="68"/>
      <c r="AU419" s="69"/>
      <c r="AV419" s="69"/>
      <c r="AW419" s="69"/>
      <c r="AX419" s="68"/>
      <c r="AY419" s="68"/>
      <c r="AZ419" s="68"/>
      <c r="BA419" s="69"/>
      <c r="BB419" s="69"/>
      <c r="BC419" s="69"/>
      <c r="BD419" s="68"/>
      <c r="BE419" s="68"/>
      <c r="BF419" s="68"/>
      <c r="BG419" s="69"/>
      <c r="BH419" s="69"/>
      <c r="BI419" s="69"/>
      <c r="BJ419" s="68"/>
      <c r="BK419" s="68"/>
      <c r="BL419" s="68"/>
      <c r="BM419" s="69"/>
      <c r="BN419" s="69"/>
      <c r="BO419" s="69"/>
      <c r="BQ419" s="59">
        <v>419.1</v>
      </c>
      <c r="BR419" s="80" t="e">
        <f>IF($CA$2="ja",IF(#REF!="Visueel",#REF!,"data"),#REF!)</f>
        <v>#REF!</v>
      </c>
      <c r="BS419" s="59" t="e">
        <f>#REF!</f>
        <v>#REF!</v>
      </c>
      <c r="BT419" s="56">
        <f t="shared" si="435"/>
        <v>210.1</v>
      </c>
      <c r="BU419" s="57" t="e">
        <f t="shared" si="436"/>
        <v>#REF!</v>
      </c>
      <c r="BV419" s="56">
        <f>COUNTIF(BU419:BU998,BU419)</f>
        <v>580</v>
      </c>
      <c r="BW419" s="57" t="e">
        <f t="shared" si="437"/>
        <v>#REF!</v>
      </c>
      <c r="BX419" s="57" t="e">
        <f t="shared" si="438"/>
        <v>#REF!</v>
      </c>
    </row>
    <row r="420" spans="1:76" x14ac:dyDescent="0.2">
      <c r="A420" s="66"/>
      <c r="B420" s="67"/>
      <c r="C420" s="67"/>
      <c r="D420" s="67"/>
      <c r="E420" s="67"/>
      <c r="F420" s="67"/>
      <c r="G420" s="67"/>
      <c r="H420" s="68"/>
      <c r="I420" s="68"/>
      <c r="J420" s="68"/>
      <c r="K420" s="69"/>
      <c r="L420" s="69"/>
      <c r="M420" s="69"/>
      <c r="N420" s="68"/>
      <c r="O420" s="68"/>
      <c r="P420" s="68"/>
      <c r="Q420" s="69"/>
      <c r="R420" s="69"/>
      <c r="S420" s="69"/>
      <c r="T420" s="68"/>
      <c r="U420" s="68"/>
      <c r="V420" s="68"/>
      <c r="W420" s="69"/>
      <c r="X420" s="69"/>
      <c r="Y420" s="69"/>
      <c r="Z420" s="68"/>
      <c r="AA420" s="68"/>
      <c r="AB420" s="68"/>
      <c r="AC420" s="69"/>
      <c r="AD420" s="69"/>
      <c r="AE420" s="69"/>
      <c r="AF420" s="68"/>
      <c r="AG420" s="68"/>
      <c r="AH420" s="68"/>
      <c r="AI420" s="69"/>
      <c r="AJ420" s="69"/>
      <c r="AK420" s="69"/>
      <c r="AL420" s="68"/>
      <c r="AM420" s="68"/>
      <c r="AN420" s="68"/>
      <c r="AO420" s="69"/>
      <c r="AP420" s="69"/>
      <c r="AQ420" s="69"/>
      <c r="AR420" s="68"/>
      <c r="AS420" s="68"/>
      <c r="AT420" s="68"/>
      <c r="AU420" s="69"/>
      <c r="AV420" s="69"/>
      <c r="AW420" s="69"/>
      <c r="AX420" s="68"/>
      <c r="AY420" s="68"/>
      <c r="AZ420" s="68"/>
      <c r="BA420" s="69"/>
      <c r="BB420" s="69"/>
      <c r="BC420" s="69"/>
      <c r="BD420" s="68"/>
      <c r="BE420" s="68"/>
      <c r="BF420" s="68"/>
      <c r="BG420" s="69"/>
      <c r="BH420" s="69"/>
      <c r="BI420" s="69"/>
      <c r="BJ420" s="68"/>
      <c r="BK420" s="68"/>
      <c r="BL420" s="68"/>
      <c r="BM420" s="69"/>
      <c r="BN420" s="69"/>
      <c r="BO420" s="69"/>
      <c r="BQ420" s="59">
        <v>420.1</v>
      </c>
      <c r="BR420" s="80" t="e">
        <f>IF($CA$2="ja",IF(#REF!="Visueel",#REF!,"data"),#REF!)</f>
        <v>#REF!</v>
      </c>
      <c r="BS420" s="59" t="e">
        <f>#REF!</f>
        <v>#REF!</v>
      </c>
      <c r="BT420" s="56">
        <f t="shared" si="435"/>
        <v>210.2</v>
      </c>
      <c r="BU420" s="57" t="e">
        <f t="shared" si="436"/>
        <v>#REF!</v>
      </c>
      <c r="BV420" s="56">
        <f>COUNTIF(BU420:BU998,BU420)</f>
        <v>579</v>
      </c>
      <c r="BW420" s="57" t="e">
        <f t="shared" si="437"/>
        <v>#REF!</v>
      </c>
      <c r="BX420" s="57" t="e">
        <f t="shared" si="438"/>
        <v>#REF!</v>
      </c>
    </row>
    <row r="421" spans="1:76" x14ac:dyDescent="0.2">
      <c r="A421" s="66"/>
      <c r="B421" s="67"/>
      <c r="C421" s="67"/>
      <c r="D421" s="67"/>
      <c r="E421" s="67"/>
      <c r="F421" s="67"/>
      <c r="G421" s="67"/>
      <c r="H421" s="68"/>
      <c r="I421" s="68"/>
      <c r="J421" s="68"/>
      <c r="K421" s="69"/>
      <c r="L421" s="69"/>
      <c r="M421" s="69"/>
      <c r="N421" s="68"/>
      <c r="O421" s="68"/>
      <c r="P421" s="68"/>
      <c r="Q421" s="69"/>
      <c r="R421" s="69"/>
      <c r="S421" s="69"/>
      <c r="T421" s="68"/>
      <c r="U421" s="68"/>
      <c r="V421" s="68"/>
      <c r="W421" s="69"/>
      <c r="X421" s="69"/>
      <c r="Y421" s="69"/>
      <c r="Z421" s="68"/>
      <c r="AA421" s="68"/>
      <c r="AB421" s="68"/>
      <c r="AC421" s="69"/>
      <c r="AD421" s="69"/>
      <c r="AE421" s="69"/>
      <c r="AF421" s="68"/>
      <c r="AG421" s="68"/>
      <c r="AH421" s="68"/>
      <c r="AI421" s="69"/>
      <c r="AJ421" s="69"/>
      <c r="AK421" s="69"/>
      <c r="AL421" s="68"/>
      <c r="AM421" s="68"/>
      <c r="AN421" s="68"/>
      <c r="AO421" s="69"/>
      <c r="AP421" s="69"/>
      <c r="AQ421" s="69"/>
      <c r="AR421" s="68"/>
      <c r="AS421" s="68"/>
      <c r="AT421" s="68"/>
      <c r="AU421" s="69"/>
      <c r="AV421" s="69"/>
      <c r="AW421" s="69"/>
      <c r="AX421" s="68"/>
      <c r="AY421" s="68"/>
      <c r="AZ421" s="68"/>
      <c r="BA421" s="69"/>
      <c r="BB421" s="69"/>
      <c r="BC421" s="69"/>
      <c r="BD421" s="68"/>
      <c r="BE421" s="68"/>
      <c r="BF421" s="68"/>
      <c r="BG421" s="69"/>
      <c r="BH421" s="69"/>
      <c r="BI421" s="69"/>
      <c r="BJ421" s="68"/>
      <c r="BK421" s="68"/>
      <c r="BL421" s="68"/>
      <c r="BM421" s="69"/>
      <c r="BN421" s="69"/>
      <c r="BO421" s="69"/>
      <c r="BQ421" s="59">
        <v>421.1</v>
      </c>
      <c r="BR421" s="80" t="e">
        <f>IF($CA$2="ja",IF(#REF!="Visueel",#REF!,"data"),#REF!)</f>
        <v>#REF!</v>
      </c>
      <c r="BS421" s="59" t="e">
        <f>#REF!</f>
        <v>#REF!</v>
      </c>
      <c r="BT421" s="56">
        <f t="shared" si="435"/>
        <v>211.1</v>
      </c>
      <c r="BU421" s="57" t="e">
        <f t="shared" si="436"/>
        <v>#REF!</v>
      </c>
      <c r="BV421" s="56">
        <f>COUNTIF(BU421:BU998,BU421)</f>
        <v>578</v>
      </c>
      <c r="BW421" s="57" t="e">
        <f t="shared" si="437"/>
        <v>#REF!</v>
      </c>
      <c r="BX421" s="57" t="e">
        <f t="shared" si="438"/>
        <v>#REF!</v>
      </c>
    </row>
    <row r="422" spans="1:76" x14ac:dyDescent="0.2">
      <c r="A422" s="66"/>
      <c r="B422" s="67"/>
      <c r="C422" s="67"/>
      <c r="D422" s="67"/>
      <c r="E422" s="67"/>
      <c r="F422" s="67"/>
      <c r="G422" s="67"/>
      <c r="H422" s="68"/>
      <c r="I422" s="68"/>
      <c r="J422" s="68"/>
      <c r="K422" s="69"/>
      <c r="L422" s="69"/>
      <c r="M422" s="69"/>
      <c r="N422" s="68"/>
      <c r="O422" s="68"/>
      <c r="P422" s="68"/>
      <c r="Q422" s="69"/>
      <c r="R422" s="69"/>
      <c r="S422" s="69"/>
      <c r="T422" s="68"/>
      <c r="U422" s="68"/>
      <c r="V422" s="68"/>
      <c r="W422" s="69"/>
      <c r="X422" s="69"/>
      <c r="Y422" s="69"/>
      <c r="Z422" s="68"/>
      <c r="AA422" s="68"/>
      <c r="AB422" s="68"/>
      <c r="AC422" s="69"/>
      <c r="AD422" s="69"/>
      <c r="AE422" s="69"/>
      <c r="AF422" s="68"/>
      <c r="AG422" s="68"/>
      <c r="AH422" s="68"/>
      <c r="AI422" s="69"/>
      <c r="AJ422" s="69"/>
      <c r="AK422" s="69"/>
      <c r="AL422" s="68"/>
      <c r="AM422" s="68"/>
      <c r="AN422" s="68"/>
      <c r="AO422" s="69"/>
      <c r="AP422" s="69"/>
      <c r="AQ422" s="69"/>
      <c r="AR422" s="68"/>
      <c r="AS422" s="68"/>
      <c r="AT422" s="68"/>
      <c r="AU422" s="69"/>
      <c r="AV422" s="69"/>
      <c r="AW422" s="69"/>
      <c r="AX422" s="68"/>
      <c r="AY422" s="68"/>
      <c r="AZ422" s="68"/>
      <c r="BA422" s="69"/>
      <c r="BB422" s="69"/>
      <c r="BC422" s="69"/>
      <c r="BD422" s="68"/>
      <c r="BE422" s="68"/>
      <c r="BF422" s="68"/>
      <c r="BG422" s="69"/>
      <c r="BH422" s="69"/>
      <c r="BI422" s="69"/>
      <c r="BJ422" s="68"/>
      <c r="BK422" s="68"/>
      <c r="BL422" s="68"/>
      <c r="BM422" s="69"/>
      <c r="BN422" s="69"/>
      <c r="BO422" s="69"/>
      <c r="BQ422" s="59">
        <v>422.1</v>
      </c>
      <c r="BR422" s="80" t="e">
        <f>IF($CA$2="ja",IF(#REF!="Visueel",#REF!,"data"),#REF!)</f>
        <v>#REF!</v>
      </c>
      <c r="BS422" s="59" t="e">
        <f>#REF!</f>
        <v>#REF!</v>
      </c>
      <c r="BT422" s="56">
        <f t="shared" si="435"/>
        <v>211.2</v>
      </c>
      <c r="BU422" s="57" t="e">
        <f t="shared" si="436"/>
        <v>#REF!</v>
      </c>
      <c r="BV422" s="56">
        <f>COUNTIF(BU422:BU998,BU422)</f>
        <v>577</v>
      </c>
      <c r="BW422" s="57" t="e">
        <f t="shared" si="437"/>
        <v>#REF!</v>
      </c>
      <c r="BX422" s="57" t="e">
        <f t="shared" si="438"/>
        <v>#REF!</v>
      </c>
    </row>
    <row r="423" spans="1:76" x14ac:dyDescent="0.2">
      <c r="A423" s="66"/>
      <c r="B423" s="67"/>
      <c r="C423" s="67"/>
      <c r="D423" s="67"/>
      <c r="E423" s="67"/>
      <c r="F423" s="67"/>
      <c r="G423" s="67"/>
      <c r="H423" s="68"/>
      <c r="I423" s="68"/>
      <c r="J423" s="68"/>
      <c r="K423" s="69"/>
      <c r="L423" s="69"/>
      <c r="M423" s="69"/>
      <c r="N423" s="68"/>
      <c r="O423" s="68"/>
      <c r="P423" s="68"/>
      <c r="Q423" s="69"/>
      <c r="R423" s="69"/>
      <c r="S423" s="69"/>
      <c r="T423" s="68"/>
      <c r="U423" s="68"/>
      <c r="V423" s="68"/>
      <c r="W423" s="69"/>
      <c r="X423" s="69"/>
      <c r="Y423" s="69"/>
      <c r="Z423" s="68"/>
      <c r="AA423" s="68"/>
      <c r="AB423" s="68"/>
      <c r="AC423" s="69"/>
      <c r="AD423" s="69"/>
      <c r="AE423" s="69"/>
      <c r="AF423" s="68"/>
      <c r="AG423" s="68"/>
      <c r="AH423" s="68"/>
      <c r="AI423" s="69"/>
      <c r="AJ423" s="69"/>
      <c r="AK423" s="69"/>
      <c r="AL423" s="68"/>
      <c r="AM423" s="68"/>
      <c r="AN423" s="68"/>
      <c r="AO423" s="69"/>
      <c r="AP423" s="69"/>
      <c r="AQ423" s="69"/>
      <c r="AR423" s="68"/>
      <c r="AS423" s="68"/>
      <c r="AT423" s="68"/>
      <c r="AU423" s="69"/>
      <c r="AV423" s="69"/>
      <c r="AW423" s="69"/>
      <c r="AX423" s="68"/>
      <c r="AY423" s="68"/>
      <c r="AZ423" s="68"/>
      <c r="BA423" s="69"/>
      <c r="BB423" s="69"/>
      <c r="BC423" s="69"/>
      <c r="BD423" s="68"/>
      <c r="BE423" s="68"/>
      <c r="BF423" s="68"/>
      <c r="BG423" s="69"/>
      <c r="BH423" s="69"/>
      <c r="BI423" s="69"/>
      <c r="BJ423" s="68"/>
      <c r="BK423" s="68"/>
      <c r="BL423" s="68"/>
      <c r="BM423" s="69"/>
      <c r="BN423" s="69"/>
      <c r="BO423" s="69"/>
      <c r="BQ423" s="59">
        <v>423.1</v>
      </c>
      <c r="BR423" s="80" t="e">
        <f>IF($CA$2="ja",IF(#REF!="Visueel",#REF!,"data"),#REF!)</f>
        <v>#REF!</v>
      </c>
      <c r="BS423" s="59" t="e">
        <f>#REF!</f>
        <v>#REF!</v>
      </c>
      <c r="BT423" s="56">
        <f t="shared" si="435"/>
        <v>212.1</v>
      </c>
      <c r="BU423" s="57" t="e">
        <f t="shared" si="436"/>
        <v>#REF!</v>
      </c>
      <c r="BV423" s="56">
        <f>COUNTIF(BU423:BU998,BU423)</f>
        <v>576</v>
      </c>
      <c r="BW423" s="57" t="e">
        <f t="shared" si="437"/>
        <v>#REF!</v>
      </c>
      <c r="BX423" s="57" t="e">
        <f t="shared" si="438"/>
        <v>#REF!</v>
      </c>
    </row>
    <row r="424" spans="1:76" x14ac:dyDescent="0.2">
      <c r="A424" s="66"/>
      <c r="B424" s="67"/>
      <c r="C424" s="67"/>
      <c r="D424" s="67"/>
      <c r="E424" s="67"/>
      <c r="F424" s="67"/>
      <c r="G424" s="67"/>
      <c r="H424" s="68"/>
      <c r="I424" s="68"/>
      <c r="J424" s="68"/>
      <c r="K424" s="69"/>
      <c r="L424" s="69"/>
      <c r="M424" s="69"/>
      <c r="N424" s="68"/>
      <c r="O424" s="68"/>
      <c r="P424" s="68"/>
      <c r="Q424" s="69"/>
      <c r="R424" s="69"/>
      <c r="S424" s="69"/>
      <c r="T424" s="68"/>
      <c r="U424" s="68"/>
      <c r="V424" s="68"/>
      <c r="W424" s="69"/>
      <c r="X424" s="69"/>
      <c r="Y424" s="69"/>
      <c r="Z424" s="68"/>
      <c r="AA424" s="68"/>
      <c r="AB424" s="68"/>
      <c r="AC424" s="69"/>
      <c r="AD424" s="69"/>
      <c r="AE424" s="69"/>
      <c r="AF424" s="68"/>
      <c r="AG424" s="68"/>
      <c r="AH424" s="68"/>
      <c r="AI424" s="69"/>
      <c r="AJ424" s="69"/>
      <c r="AK424" s="69"/>
      <c r="AL424" s="68"/>
      <c r="AM424" s="68"/>
      <c r="AN424" s="68"/>
      <c r="AO424" s="69"/>
      <c r="AP424" s="69"/>
      <c r="AQ424" s="69"/>
      <c r="AR424" s="68"/>
      <c r="AS424" s="68"/>
      <c r="AT424" s="68"/>
      <c r="AU424" s="69"/>
      <c r="AV424" s="69"/>
      <c r="AW424" s="69"/>
      <c r="AX424" s="68"/>
      <c r="AY424" s="68"/>
      <c r="AZ424" s="68"/>
      <c r="BA424" s="69"/>
      <c r="BB424" s="69"/>
      <c r="BC424" s="69"/>
      <c r="BD424" s="68"/>
      <c r="BE424" s="68"/>
      <c r="BF424" s="68"/>
      <c r="BG424" s="69"/>
      <c r="BH424" s="69"/>
      <c r="BI424" s="69"/>
      <c r="BJ424" s="68"/>
      <c r="BK424" s="68"/>
      <c r="BL424" s="68"/>
      <c r="BM424" s="69"/>
      <c r="BN424" s="69"/>
      <c r="BO424" s="69"/>
      <c r="BQ424" s="59">
        <v>424.1</v>
      </c>
      <c r="BR424" s="80" t="e">
        <f>IF($CA$2="ja",IF(#REF!="Visueel",#REF!,"data"),#REF!)</f>
        <v>#REF!</v>
      </c>
      <c r="BS424" s="59" t="e">
        <f>#REF!</f>
        <v>#REF!</v>
      </c>
      <c r="BT424" s="56">
        <f t="shared" si="435"/>
        <v>212.2</v>
      </c>
      <c r="BU424" s="57" t="e">
        <f t="shared" si="436"/>
        <v>#REF!</v>
      </c>
      <c r="BV424" s="56">
        <f>COUNTIF(BU424:BU998,BU424)</f>
        <v>575</v>
      </c>
      <c r="BW424" s="57" t="e">
        <f t="shared" si="437"/>
        <v>#REF!</v>
      </c>
      <c r="BX424" s="57" t="e">
        <f t="shared" si="438"/>
        <v>#REF!</v>
      </c>
    </row>
    <row r="425" spans="1:76" x14ac:dyDescent="0.2">
      <c r="A425" s="66"/>
      <c r="B425" s="67"/>
      <c r="C425" s="67"/>
      <c r="D425" s="67"/>
      <c r="E425" s="67"/>
      <c r="F425" s="67"/>
      <c r="G425" s="67"/>
      <c r="H425" s="68"/>
      <c r="I425" s="68"/>
      <c r="J425" s="68"/>
      <c r="K425" s="69"/>
      <c r="L425" s="69"/>
      <c r="M425" s="69"/>
      <c r="N425" s="68"/>
      <c r="O425" s="68"/>
      <c r="P425" s="68"/>
      <c r="Q425" s="69"/>
      <c r="R425" s="69"/>
      <c r="S425" s="69"/>
      <c r="T425" s="68"/>
      <c r="U425" s="68"/>
      <c r="V425" s="68"/>
      <c r="W425" s="69"/>
      <c r="X425" s="69"/>
      <c r="Y425" s="69"/>
      <c r="Z425" s="68"/>
      <c r="AA425" s="68"/>
      <c r="AB425" s="68"/>
      <c r="AC425" s="69"/>
      <c r="AD425" s="69"/>
      <c r="AE425" s="69"/>
      <c r="AF425" s="68"/>
      <c r="AG425" s="68"/>
      <c r="AH425" s="68"/>
      <c r="AI425" s="69"/>
      <c r="AJ425" s="69"/>
      <c r="AK425" s="69"/>
      <c r="AL425" s="68"/>
      <c r="AM425" s="68"/>
      <c r="AN425" s="68"/>
      <c r="AO425" s="69"/>
      <c r="AP425" s="69"/>
      <c r="AQ425" s="69"/>
      <c r="AR425" s="68"/>
      <c r="AS425" s="68"/>
      <c r="AT425" s="68"/>
      <c r="AU425" s="69"/>
      <c r="AV425" s="69"/>
      <c r="AW425" s="69"/>
      <c r="AX425" s="68"/>
      <c r="AY425" s="68"/>
      <c r="AZ425" s="68"/>
      <c r="BA425" s="69"/>
      <c r="BB425" s="69"/>
      <c r="BC425" s="69"/>
      <c r="BD425" s="68"/>
      <c r="BE425" s="68"/>
      <c r="BF425" s="68"/>
      <c r="BG425" s="69"/>
      <c r="BH425" s="69"/>
      <c r="BI425" s="69"/>
      <c r="BJ425" s="68"/>
      <c r="BK425" s="68"/>
      <c r="BL425" s="68"/>
      <c r="BM425" s="69"/>
      <c r="BN425" s="69"/>
      <c r="BO425" s="69"/>
      <c r="BQ425" s="59">
        <v>425.1</v>
      </c>
      <c r="BR425" s="80" t="e">
        <f>IF($CA$2="ja",IF(#REF!="Visueel",#REF!,"data"),#REF!)</f>
        <v>#REF!</v>
      </c>
      <c r="BS425" s="59" t="e">
        <f>#REF!</f>
        <v>#REF!</v>
      </c>
      <c r="BT425" s="56">
        <f t="shared" si="435"/>
        <v>213.1</v>
      </c>
      <c r="BU425" s="57" t="e">
        <f t="shared" si="436"/>
        <v>#REF!</v>
      </c>
      <c r="BV425" s="56">
        <f>COUNTIF(BU425:BU998,BU425)</f>
        <v>574</v>
      </c>
      <c r="BW425" s="57" t="e">
        <f t="shared" si="437"/>
        <v>#REF!</v>
      </c>
      <c r="BX425" s="57" t="e">
        <f t="shared" si="438"/>
        <v>#REF!</v>
      </c>
    </row>
    <row r="426" spans="1:76" x14ac:dyDescent="0.2">
      <c r="A426" s="66"/>
      <c r="B426" s="67"/>
      <c r="C426" s="67"/>
      <c r="D426" s="67"/>
      <c r="E426" s="67"/>
      <c r="F426" s="67"/>
      <c r="G426" s="67"/>
      <c r="H426" s="68"/>
      <c r="I426" s="68"/>
      <c r="J426" s="68"/>
      <c r="K426" s="69"/>
      <c r="L426" s="69"/>
      <c r="M426" s="69"/>
      <c r="N426" s="68"/>
      <c r="O426" s="68"/>
      <c r="P426" s="68"/>
      <c r="Q426" s="69"/>
      <c r="R426" s="69"/>
      <c r="S426" s="69"/>
      <c r="T426" s="68"/>
      <c r="U426" s="68"/>
      <c r="V426" s="68"/>
      <c r="W426" s="69"/>
      <c r="X426" s="69"/>
      <c r="Y426" s="69"/>
      <c r="Z426" s="68"/>
      <c r="AA426" s="68"/>
      <c r="AB426" s="68"/>
      <c r="AC426" s="69"/>
      <c r="AD426" s="69"/>
      <c r="AE426" s="69"/>
      <c r="AF426" s="68"/>
      <c r="AG426" s="68"/>
      <c r="AH426" s="68"/>
      <c r="AI426" s="69"/>
      <c r="AJ426" s="69"/>
      <c r="AK426" s="69"/>
      <c r="AL426" s="68"/>
      <c r="AM426" s="68"/>
      <c r="AN426" s="68"/>
      <c r="AO426" s="69"/>
      <c r="AP426" s="69"/>
      <c r="AQ426" s="69"/>
      <c r="AR426" s="68"/>
      <c r="AS426" s="68"/>
      <c r="AT426" s="68"/>
      <c r="AU426" s="69"/>
      <c r="AV426" s="69"/>
      <c r="AW426" s="69"/>
      <c r="AX426" s="68"/>
      <c r="AY426" s="68"/>
      <c r="AZ426" s="68"/>
      <c r="BA426" s="69"/>
      <c r="BB426" s="69"/>
      <c r="BC426" s="69"/>
      <c r="BD426" s="68"/>
      <c r="BE426" s="68"/>
      <c r="BF426" s="68"/>
      <c r="BG426" s="69"/>
      <c r="BH426" s="69"/>
      <c r="BI426" s="69"/>
      <c r="BJ426" s="68"/>
      <c r="BK426" s="68"/>
      <c r="BL426" s="68"/>
      <c r="BM426" s="69"/>
      <c r="BN426" s="69"/>
      <c r="BO426" s="69"/>
      <c r="BQ426" s="59">
        <v>426.1</v>
      </c>
      <c r="BR426" s="80" t="e">
        <f>IF($CA$2="ja",IF(#REF!="Visueel",#REF!,"data"),#REF!)</f>
        <v>#REF!</v>
      </c>
      <c r="BS426" s="59" t="e">
        <f>#REF!</f>
        <v>#REF!</v>
      </c>
      <c r="BT426" s="56">
        <f t="shared" si="435"/>
        <v>213.2</v>
      </c>
      <c r="BU426" s="57" t="e">
        <f t="shared" si="436"/>
        <v>#REF!</v>
      </c>
      <c r="BV426" s="56">
        <f>COUNTIF(BU426:BU998,BU426)</f>
        <v>573</v>
      </c>
      <c r="BW426" s="57" t="e">
        <f t="shared" si="437"/>
        <v>#REF!</v>
      </c>
      <c r="BX426" s="57" t="e">
        <f t="shared" si="438"/>
        <v>#REF!</v>
      </c>
    </row>
    <row r="427" spans="1:76" x14ac:dyDescent="0.2">
      <c r="A427" s="66"/>
      <c r="B427" s="67"/>
      <c r="C427" s="67"/>
      <c r="D427" s="67"/>
      <c r="E427" s="67"/>
      <c r="F427" s="67"/>
      <c r="G427" s="67"/>
      <c r="H427" s="68"/>
      <c r="I427" s="68"/>
      <c r="J427" s="68"/>
      <c r="K427" s="69"/>
      <c r="L427" s="69"/>
      <c r="M427" s="69"/>
      <c r="N427" s="68"/>
      <c r="O427" s="68"/>
      <c r="P427" s="68"/>
      <c r="Q427" s="69"/>
      <c r="R427" s="69"/>
      <c r="S427" s="69"/>
      <c r="T427" s="68"/>
      <c r="U427" s="68"/>
      <c r="V427" s="68"/>
      <c r="W427" s="69"/>
      <c r="X427" s="69"/>
      <c r="Y427" s="69"/>
      <c r="Z427" s="68"/>
      <c r="AA427" s="68"/>
      <c r="AB427" s="68"/>
      <c r="AC427" s="69"/>
      <c r="AD427" s="69"/>
      <c r="AE427" s="69"/>
      <c r="AF427" s="68"/>
      <c r="AG427" s="68"/>
      <c r="AH427" s="68"/>
      <c r="AI427" s="69"/>
      <c r="AJ427" s="69"/>
      <c r="AK427" s="69"/>
      <c r="AL427" s="68"/>
      <c r="AM427" s="68"/>
      <c r="AN427" s="68"/>
      <c r="AO427" s="69"/>
      <c r="AP427" s="69"/>
      <c r="AQ427" s="69"/>
      <c r="AR427" s="68"/>
      <c r="AS427" s="68"/>
      <c r="AT427" s="68"/>
      <c r="AU427" s="69"/>
      <c r="AV427" s="69"/>
      <c r="AW427" s="69"/>
      <c r="AX427" s="68"/>
      <c r="AY427" s="68"/>
      <c r="AZ427" s="68"/>
      <c r="BA427" s="69"/>
      <c r="BB427" s="69"/>
      <c r="BC427" s="69"/>
      <c r="BD427" s="68"/>
      <c r="BE427" s="68"/>
      <c r="BF427" s="68"/>
      <c r="BG427" s="69"/>
      <c r="BH427" s="69"/>
      <c r="BI427" s="69"/>
      <c r="BJ427" s="68"/>
      <c r="BK427" s="68"/>
      <c r="BL427" s="68"/>
      <c r="BM427" s="69"/>
      <c r="BN427" s="69"/>
      <c r="BO427" s="69"/>
      <c r="BQ427" s="59">
        <v>427.1</v>
      </c>
      <c r="BR427" s="80" t="e">
        <f>IF($CA$2="ja",IF(#REF!="Visueel",#REF!,"data"),#REF!)</f>
        <v>#REF!</v>
      </c>
      <c r="BS427" s="59" t="e">
        <f>#REF!</f>
        <v>#REF!</v>
      </c>
      <c r="BT427" s="56">
        <f t="shared" si="435"/>
        <v>214.1</v>
      </c>
      <c r="BU427" s="57" t="e">
        <f t="shared" si="436"/>
        <v>#REF!</v>
      </c>
      <c r="BV427" s="56">
        <f>COUNTIF(BU427:BU998,BU427)</f>
        <v>572</v>
      </c>
      <c r="BW427" s="57" t="e">
        <f t="shared" si="437"/>
        <v>#REF!</v>
      </c>
      <c r="BX427" s="57" t="e">
        <f t="shared" si="438"/>
        <v>#REF!</v>
      </c>
    </row>
    <row r="428" spans="1:76" x14ac:dyDescent="0.2">
      <c r="A428" s="66"/>
      <c r="B428" s="67"/>
      <c r="C428" s="67"/>
      <c r="D428" s="67"/>
      <c r="E428" s="67"/>
      <c r="F428" s="67"/>
      <c r="G428" s="67"/>
      <c r="H428" s="68"/>
      <c r="I428" s="68"/>
      <c r="J428" s="68"/>
      <c r="K428" s="69"/>
      <c r="L428" s="69"/>
      <c r="M428" s="69"/>
      <c r="N428" s="68"/>
      <c r="O428" s="68"/>
      <c r="P428" s="68"/>
      <c r="Q428" s="69"/>
      <c r="R428" s="69"/>
      <c r="S428" s="69"/>
      <c r="T428" s="68"/>
      <c r="U428" s="68"/>
      <c r="V428" s="68"/>
      <c r="W428" s="69"/>
      <c r="X428" s="69"/>
      <c r="Y428" s="69"/>
      <c r="Z428" s="68"/>
      <c r="AA428" s="68"/>
      <c r="AB428" s="68"/>
      <c r="AC428" s="69"/>
      <c r="AD428" s="69"/>
      <c r="AE428" s="69"/>
      <c r="AF428" s="68"/>
      <c r="AG428" s="68"/>
      <c r="AH428" s="68"/>
      <c r="AI428" s="69"/>
      <c r="AJ428" s="69"/>
      <c r="AK428" s="69"/>
      <c r="AL428" s="68"/>
      <c r="AM428" s="68"/>
      <c r="AN428" s="68"/>
      <c r="AO428" s="69"/>
      <c r="AP428" s="69"/>
      <c r="AQ428" s="69"/>
      <c r="AR428" s="68"/>
      <c r="AS428" s="68"/>
      <c r="AT428" s="68"/>
      <c r="AU428" s="69"/>
      <c r="AV428" s="69"/>
      <c r="AW428" s="69"/>
      <c r="AX428" s="68"/>
      <c r="AY428" s="68"/>
      <c r="AZ428" s="68"/>
      <c r="BA428" s="69"/>
      <c r="BB428" s="69"/>
      <c r="BC428" s="69"/>
      <c r="BD428" s="68"/>
      <c r="BE428" s="68"/>
      <c r="BF428" s="68"/>
      <c r="BG428" s="69"/>
      <c r="BH428" s="69"/>
      <c r="BI428" s="69"/>
      <c r="BJ428" s="68"/>
      <c r="BK428" s="68"/>
      <c r="BL428" s="68"/>
      <c r="BM428" s="69"/>
      <c r="BN428" s="69"/>
      <c r="BO428" s="69"/>
      <c r="BQ428" s="59">
        <v>428.1</v>
      </c>
      <c r="BR428" s="80" t="e">
        <f>IF($CA$2="ja",IF(#REF!="Visueel",#REF!,"data"),#REF!)</f>
        <v>#REF!</v>
      </c>
      <c r="BS428" s="59" t="e">
        <f>#REF!</f>
        <v>#REF!</v>
      </c>
      <c r="BT428" s="56">
        <f t="shared" si="435"/>
        <v>214.2</v>
      </c>
      <c r="BU428" s="57" t="e">
        <f t="shared" si="436"/>
        <v>#REF!</v>
      </c>
      <c r="BV428" s="56">
        <f>COUNTIF(BU428:BU998,BU428)</f>
        <v>571</v>
      </c>
      <c r="BW428" s="57" t="e">
        <f t="shared" si="437"/>
        <v>#REF!</v>
      </c>
      <c r="BX428" s="57" t="e">
        <f t="shared" si="438"/>
        <v>#REF!</v>
      </c>
    </row>
    <row r="429" spans="1:76" x14ac:dyDescent="0.2">
      <c r="A429" s="66"/>
      <c r="B429" s="67"/>
      <c r="C429" s="67"/>
      <c r="D429" s="67"/>
      <c r="E429" s="67"/>
      <c r="F429" s="67"/>
      <c r="G429" s="67"/>
      <c r="H429" s="68"/>
      <c r="I429" s="68"/>
      <c r="J429" s="68"/>
      <c r="K429" s="69"/>
      <c r="L429" s="69"/>
      <c r="M429" s="69"/>
      <c r="N429" s="68"/>
      <c r="O429" s="68"/>
      <c r="P429" s="68"/>
      <c r="Q429" s="69"/>
      <c r="R429" s="69"/>
      <c r="S429" s="69"/>
      <c r="T429" s="68"/>
      <c r="U429" s="68"/>
      <c r="V429" s="68"/>
      <c r="W429" s="69"/>
      <c r="X429" s="69"/>
      <c r="Y429" s="69"/>
      <c r="Z429" s="68"/>
      <c r="AA429" s="68"/>
      <c r="AB429" s="68"/>
      <c r="AC429" s="69"/>
      <c r="AD429" s="69"/>
      <c r="AE429" s="69"/>
      <c r="AF429" s="68"/>
      <c r="AG429" s="68"/>
      <c r="AH429" s="68"/>
      <c r="AI429" s="69"/>
      <c r="AJ429" s="69"/>
      <c r="AK429" s="69"/>
      <c r="AL429" s="68"/>
      <c r="AM429" s="68"/>
      <c r="AN429" s="68"/>
      <c r="AO429" s="69"/>
      <c r="AP429" s="69"/>
      <c r="AQ429" s="69"/>
      <c r="AR429" s="68"/>
      <c r="AS429" s="68"/>
      <c r="AT429" s="68"/>
      <c r="AU429" s="69"/>
      <c r="AV429" s="69"/>
      <c r="AW429" s="69"/>
      <c r="AX429" s="68"/>
      <c r="AY429" s="68"/>
      <c r="AZ429" s="68"/>
      <c r="BA429" s="69"/>
      <c r="BB429" s="69"/>
      <c r="BC429" s="69"/>
      <c r="BD429" s="68"/>
      <c r="BE429" s="68"/>
      <c r="BF429" s="68"/>
      <c r="BG429" s="69"/>
      <c r="BH429" s="69"/>
      <c r="BI429" s="69"/>
      <c r="BJ429" s="68"/>
      <c r="BK429" s="68"/>
      <c r="BL429" s="68"/>
      <c r="BM429" s="69"/>
      <c r="BN429" s="69"/>
      <c r="BO429" s="69"/>
      <c r="BQ429" s="59">
        <v>429.1</v>
      </c>
      <c r="BR429" s="80" t="e">
        <f>IF($CA$2="ja",IF(#REF!="Visueel",#REF!,"data"),#REF!)</f>
        <v>#REF!</v>
      </c>
      <c r="BS429" s="59" t="e">
        <f>#REF!</f>
        <v>#REF!</v>
      </c>
      <c r="BT429" s="56">
        <f t="shared" si="435"/>
        <v>215.1</v>
      </c>
      <c r="BU429" s="57" t="e">
        <f t="shared" si="436"/>
        <v>#REF!</v>
      </c>
      <c r="BV429" s="56">
        <f>COUNTIF(BU429:BU998,BU429)</f>
        <v>570</v>
      </c>
      <c r="BW429" s="57" t="e">
        <f t="shared" si="437"/>
        <v>#REF!</v>
      </c>
      <c r="BX429" s="57" t="e">
        <f t="shared" si="438"/>
        <v>#REF!</v>
      </c>
    </row>
    <row r="430" spans="1:76" x14ac:dyDescent="0.2">
      <c r="A430" s="66"/>
      <c r="B430" s="67"/>
      <c r="C430" s="67"/>
      <c r="D430" s="67"/>
      <c r="E430" s="67"/>
      <c r="F430" s="67"/>
      <c r="G430" s="67"/>
      <c r="H430" s="68"/>
      <c r="I430" s="68"/>
      <c r="J430" s="68"/>
      <c r="K430" s="69"/>
      <c r="L430" s="69"/>
      <c r="M430" s="69"/>
      <c r="N430" s="68"/>
      <c r="O430" s="68"/>
      <c r="P430" s="68"/>
      <c r="Q430" s="69"/>
      <c r="R430" s="69"/>
      <c r="S430" s="69"/>
      <c r="T430" s="68"/>
      <c r="U430" s="68"/>
      <c r="V430" s="68"/>
      <c r="W430" s="69"/>
      <c r="X430" s="69"/>
      <c r="Y430" s="69"/>
      <c r="Z430" s="68"/>
      <c r="AA430" s="68"/>
      <c r="AB430" s="68"/>
      <c r="AC430" s="69"/>
      <c r="AD430" s="69"/>
      <c r="AE430" s="69"/>
      <c r="AF430" s="68"/>
      <c r="AG430" s="68"/>
      <c r="AH430" s="68"/>
      <c r="AI430" s="69"/>
      <c r="AJ430" s="69"/>
      <c r="AK430" s="69"/>
      <c r="AL430" s="68"/>
      <c r="AM430" s="68"/>
      <c r="AN430" s="68"/>
      <c r="AO430" s="69"/>
      <c r="AP430" s="69"/>
      <c r="AQ430" s="69"/>
      <c r="AR430" s="68"/>
      <c r="AS430" s="68"/>
      <c r="AT430" s="68"/>
      <c r="AU430" s="69"/>
      <c r="AV430" s="69"/>
      <c r="AW430" s="69"/>
      <c r="AX430" s="68"/>
      <c r="AY430" s="68"/>
      <c r="AZ430" s="68"/>
      <c r="BA430" s="69"/>
      <c r="BB430" s="69"/>
      <c r="BC430" s="69"/>
      <c r="BD430" s="68"/>
      <c r="BE430" s="68"/>
      <c r="BF430" s="68"/>
      <c r="BG430" s="69"/>
      <c r="BH430" s="69"/>
      <c r="BI430" s="69"/>
      <c r="BJ430" s="68"/>
      <c r="BK430" s="68"/>
      <c r="BL430" s="68"/>
      <c r="BM430" s="69"/>
      <c r="BN430" s="69"/>
      <c r="BO430" s="69"/>
      <c r="BQ430" s="59">
        <v>430.1</v>
      </c>
      <c r="BR430" s="80" t="e">
        <f>IF($CA$2="ja",IF(#REF!="Visueel",#REF!,"data"),#REF!)</f>
        <v>#REF!</v>
      </c>
      <c r="BS430" s="59" t="e">
        <f>#REF!</f>
        <v>#REF!</v>
      </c>
      <c r="BT430" s="56">
        <f t="shared" si="435"/>
        <v>215.2</v>
      </c>
      <c r="BU430" s="57" t="e">
        <f t="shared" si="436"/>
        <v>#REF!</v>
      </c>
      <c r="BV430" s="56">
        <f>COUNTIF(BU430:BU998,BU430)</f>
        <v>569</v>
      </c>
      <c r="BW430" s="57" t="e">
        <f t="shared" si="437"/>
        <v>#REF!</v>
      </c>
      <c r="BX430" s="57" t="e">
        <f t="shared" si="438"/>
        <v>#REF!</v>
      </c>
    </row>
    <row r="431" spans="1:76" x14ac:dyDescent="0.2">
      <c r="A431" s="66"/>
      <c r="B431" s="67"/>
      <c r="C431" s="67"/>
      <c r="D431" s="67"/>
      <c r="E431" s="67"/>
      <c r="F431" s="67"/>
      <c r="G431" s="67"/>
      <c r="H431" s="68"/>
      <c r="I431" s="68"/>
      <c r="J431" s="68"/>
      <c r="K431" s="69"/>
      <c r="L431" s="69"/>
      <c r="M431" s="69"/>
      <c r="N431" s="68"/>
      <c r="O431" s="68"/>
      <c r="P431" s="68"/>
      <c r="Q431" s="69"/>
      <c r="R431" s="69"/>
      <c r="S431" s="69"/>
      <c r="T431" s="68"/>
      <c r="U431" s="68"/>
      <c r="V431" s="68"/>
      <c r="W431" s="69"/>
      <c r="X431" s="69"/>
      <c r="Y431" s="69"/>
      <c r="Z431" s="68"/>
      <c r="AA431" s="68"/>
      <c r="AB431" s="68"/>
      <c r="AC431" s="69"/>
      <c r="AD431" s="69"/>
      <c r="AE431" s="69"/>
      <c r="AF431" s="68"/>
      <c r="AG431" s="68"/>
      <c r="AH431" s="68"/>
      <c r="AI431" s="69"/>
      <c r="AJ431" s="69"/>
      <c r="AK431" s="69"/>
      <c r="AL431" s="68"/>
      <c r="AM431" s="68"/>
      <c r="AN431" s="68"/>
      <c r="AO431" s="69"/>
      <c r="AP431" s="69"/>
      <c r="AQ431" s="69"/>
      <c r="AR431" s="68"/>
      <c r="AS431" s="68"/>
      <c r="AT431" s="68"/>
      <c r="AU431" s="69"/>
      <c r="AV431" s="69"/>
      <c r="AW431" s="69"/>
      <c r="AX431" s="68"/>
      <c r="AY431" s="68"/>
      <c r="AZ431" s="68"/>
      <c r="BA431" s="69"/>
      <c r="BB431" s="69"/>
      <c r="BC431" s="69"/>
      <c r="BD431" s="68"/>
      <c r="BE431" s="68"/>
      <c r="BF431" s="68"/>
      <c r="BG431" s="69"/>
      <c r="BH431" s="69"/>
      <c r="BI431" s="69"/>
      <c r="BJ431" s="68"/>
      <c r="BK431" s="68"/>
      <c r="BL431" s="68"/>
      <c r="BM431" s="69"/>
      <c r="BN431" s="69"/>
      <c r="BO431" s="69"/>
      <c r="BQ431" s="59">
        <v>431.1</v>
      </c>
      <c r="BR431" s="80" t="e">
        <f>IF($CA$2="ja",IF(#REF!="Visueel",#REF!,"data"),#REF!)</f>
        <v>#REF!</v>
      </c>
      <c r="BS431" s="59" t="e">
        <f>#REF!</f>
        <v>#REF!</v>
      </c>
      <c r="BT431" s="56">
        <f t="shared" si="435"/>
        <v>216.1</v>
      </c>
      <c r="BU431" s="57" t="e">
        <f t="shared" si="436"/>
        <v>#REF!</v>
      </c>
      <c r="BV431" s="56">
        <f>COUNTIF(BU431:BU998,BU431)</f>
        <v>568</v>
      </c>
      <c r="BW431" s="57" t="e">
        <f t="shared" si="437"/>
        <v>#REF!</v>
      </c>
      <c r="BX431" s="57" t="e">
        <f t="shared" si="438"/>
        <v>#REF!</v>
      </c>
    </row>
    <row r="432" spans="1:76" x14ac:dyDescent="0.2">
      <c r="A432" s="66"/>
      <c r="B432" s="67"/>
      <c r="C432" s="67"/>
      <c r="D432" s="67"/>
      <c r="E432" s="67"/>
      <c r="F432" s="67"/>
      <c r="G432" s="67"/>
      <c r="H432" s="68"/>
      <c r="I432" s="68"/>
      <c r="J432" s="68"/>
      <c r="K432" s="69"/>
      <c r="L432" s="69"/>
      <c r="M432" s="69"/>
      <c r="N432" s="68"/>
      <c r="O432" s="68"/>
      <c r="P432" s="68"/>
      <c r="Q432" s="69"/>
      <c r="R432" s="69"/>
      <c r="S432" s="69"/>
      <c r="T432" s="68"/>
      <c r="U432" s="68"/>
      <c r="V432" s="68"/>
      <c r="W432" s="69"/>
      <c r="X432" s="69"/>
      <c r="Y432" s="69"/>
      <c r="Z432" s="68"/>
      <c r="AA432" s="68"/>
      <c r="AB432" s="68"/>
      <c r="AC432" s="69"/>
      <c r="AD432" s="69"/>
      <c r="AE432" s="69"/>
      <c r="AF432" s="68"/>
      <c r="AG432" s="68"/>
      <c r="AH432" s="68"/>
      <c r="AI432" s="69"/>
      <c r="AJ432" s="69"/>
      <c r="AK432" s="69"/>
      <c r="AL432" s="68"/>
      <c r="AM432" s="68"/>
      <c r="AN432" s="68"/>
      <c r="AO432" s="69"/>
      <c r="AP432" s="69"/>
      <c r="AQ432" s="69"/>
      <c r="AR432" s="68"/>
      <c r="AS432" s="68"/>
      <c r="AT432" s="68"/>
      <c r="AU432" s="69"/>
      <c r="AV432" s="69"/>
      <c r="AW432" s="69"/>
      <c r="AX432" s="68"/>
      <c r="AY432" s="68"/>
      <c r="AZ432" s="68"/>
      <c r="BA432" s="69"/>
      <c r="BB432" s="69"/>
      <c r="BC432" s="69"/>
      <c r="BD432" s="68"/>
      <c r="BE432" s="68"/>
      <c r="BF432" s="68"/>
      <c r="BG432" s="69"/>
      <c r="BH432" s="69"/>
      <c r="BI432" s="69"/>
      <c r="BJ432" s="68"/>
      <c r="BK432" s="68"/>
      <c r="BL432" s="68"/>
      <c r="BM432" s="69"/>
      <c r="BN432" s="69"/>
      <c r="BO432" s="69"/>
      <c r="BQ432" s="59">
        <v>432.1</v>
      </c>
      <c r="BR432" s="80" t="e">
        <f>IF($CA$2="ja",IF(#REF!="Visueel",#REF!,"data"),#REF!)</f>
        <v>#REF!</v>
      </c>
      <c r="BS432" s="59" t="e">
        <f>#REF!</f>
        <v>#REF!</v>
      </c>
      <c r="BT432" s="56">
        <f t="shared" si="435"/>
        <v>216.2</v>
      </c>
      <c r="BU432" s="57" t="e">
        <f t="shared" si="436"/>
        <v>#REF!</v>
      </c>
      <c r="BV432" s="56">
        <f>COUNTIF(BU432:BU998,BU432)</f>
        <v>567</v>
      </c>
      <c r="BW432" s="57" t="e">
        <f t="shared" si="437"/>
        <v>#REF!</v>
      </c>
      <c r="BX432" s="57" t="e">
        <f t="shared" si="438"/>
        <v>#REF!</v>
      </c>
    </row>
    <row r="433" spans="1:76" x14ac:dyDescent="0.2">
      <c r="A433" s="66"/>
      <c r="B433" s="67"/>
      <c r="C433" s="67"/>
      <c r="D433" s="67"/>
      <c r="E433" s="67"/>
      <c r="F433" s="67"/>
      <c r="G433" s="67"/>
      <c r="H433" s="68"/>
      <c r="I433" s="68"/>
      <c r="J433" s="68"/>
      <c r="K433" s="69"/>
      <c r="L433" s="69"/>
      <c r="M433" s="69"/>
      <c r="N433" s="68"/>
      <c r="O433" s="68"/>
      <c r="P433" s="68"/>
      <c r="Q433" s="69"/>
      <c r="R433" s="69"/>
      <c r="S433" s="69"/>
      <c r="T433" s="68"/>
      <c r="U433" s="68"/>
      <c r="V433" s="68"/>
      <c r="W433" s="69"/>
      <c r="X433" s="69"/>
      <c r="Y433" s="69"/>
      <c r="Z433" s="68"/>
      <c r="AA433" s="68"/>
      <c r="AB433" s="68"/>
      <c r="AC433" s="69"/>
      <c r="AD433" s="69"/>
      <c r="AE433" s="69"/>
      <c r="AF433" s="68"/>
      <c r="AG433" s="68"/>
      <c r="AH433" s="68"/>
      <c r="AI433" s="69"/>
      <c r="AJ433" s="69"/>
      <c r="AK433" s="69"/>
      <c r="AL433" s="68"/>
      <c r="AM433" s="68"/>
      <c r="AN433" s="68"/>
      <c r="AO433" s="69"/>
      <c r="AP433" s="69"/>
      <c r="AQ433" s="69"/>
      <c r="AR433" s="68"/>
      <c r="AS433" s="68"/>
      <c r="AT433" s="68"/>
      <c r="AU433" s="69"/>
      <c r="AV433" s="69"/>
      <c r="AW433" s="69"/>
      <c r="AX433" s="68"/>
      <c r="AY433" s="68"/>
      <c r="AZ433" s="68"/>
      <c r="BA433" s="69"/>
      <c r="BB433" s="69"/>
      <c r="BC433" s="69"/>
      <c r="BD433" s="68"/>
      <c r="BE433" s="68"/>
      <c r="BF433" s="68"/>
      <c r="BG433" s="69"/>
      <c r="BH433" s="69"/>
      <c r="BI433" s="69"/>
      <c r="BJ433" s="68"/>
      <c r="BK433" s="68"/>
      <c r="BL433" s="68"/>
      <c r="BM433" s="69"/>
      <c r="BN433" s="69"/>
      <c r="BO433" s="69"/>
      <c r="BQ433" s="59">
        <v>433.1</v>
      </c>
      <c r="BR433" s="80" t="e">
        <f>IF($CA$2="ja",IF(#REF!="Visueel",#REF!,"data"),#REF!)</f>
        <v>#REF!</v>
      </c>
      <c r="BS433" s="59" t="e">
        <f>#REF!</f>
        <v>#REF!</v>
      </c>
      <c r="BT433" s="56">
        <f t="shared" si="435"/>
        <v>217.1</v>
      </c>
      <c r="BU433" s="57" t="e">
        <f t="shared" si="436"/>
        <v>#REF!</v>
      </c>
      <c r="BV433" s="56">
        <f>COUNTIF(BU433:BU998,BU433)</f>
        <v>566</v>
      </c>
      <c r="BW433" s="57" t="e">
        <f t="shared" si="437"/>
        <v>#REF!</v>
      </c>
      <c r="BX433" s="57" t="e">
        <f t="shared" si="438"/>
        <v>#REF!</v>
      </c>
    </row>
    <row r="434" spans="1:76" x14ac:dyDescent="0.2">
      <c r="A434" s="66"/>
      <c r="B434" s="67"/>
      <c r="C434" s="67"/>
      <c r="D434" s="67"/>
      <c r="E434" s="67"/>
      <c r="F434" s="67"/>
      <c r="G434" s="67"/>
      <c r="H434" s="68"/>
      <c r="I434" s="68"/>
      <c r="J434" s="68"/>
      <c r="K434" s="69"/>
      <c r="L434" s="69"/>
      <c r="M434" s="69"/>
      <c r="N434" s="68"/>
      <c r="O434" s="68"/>
      <c r="P434" s="68"/>
      <c r="Q434" s="69"/>
      <c r="R434" s="69"/>
      <c r="S434" s="69"/>
      <c r="T434" s="68"/>
      <c r="U434" s="68"/>
      <c r="V434" s="68"/>
      <c r="W434" s="69"/>
      <c r="X434" s="69"/>
      <c r="Y434" s="69"/>
      <c r="Z434" s="68"/>
      <c r="AA434" s="68"/>
      <c r="AB434" s="68"/>
      <c r="AC434" s="69"/>
      <c r="AD434" s="69"/>
      <c r="AE434" s="69"/>
      <c r="AF434" s="68"/>
      <c r="AG434" s="68"/>
      <c r="AH434" s="68"/>
      <c r="AI434" s="69"/>
      <c r="AJ434" s="69"/>
      <c r="AK434" s="69"/>
      <c r="AL434" s="68"/>
      <c r="AM434" s="68"/>
      <c r="AN434" s="68"/>
      <c r="AO434" s="69"/>
      <c r="AP434" s="69"/>
      <c r="AQ434" s="69"/>
      <c r="AR434" s="68"/>
      <c r="AS434" s="68"/>
      <c r="AT434" s="68"/>
      <c r="AU434" s="69"/>
      <c r="AV434" s="69"/>
      <c r="AW434" s="69"/>
      <c r="AX434" s="68"/>
      <c r="AY434" s="68"/>
      <c r="AZ434" s="68"/>
      <c r="BA434" s="69"/>
      <c r="BB434" s="69"/>
      <c r="BC434" s="69"/>
      <c r="BD434" s="68"/>
      <c r="BE434" s="68"/>
      <c r="BF434" s="68"/>
      <c r="BG434" s="69"/>
      <c r="BH434" s="69"/>
      <c r="BI434" s="69"/>
      <c r="BJ434" s="68"/>
      <c r="BK434" s="68"/>
      <c r="BL434" s="68"/>
      <c r="BM434" s="69"/>
      <c r="BN434" s="69"/>
      <c r="BO434" s="69"/>
      <c r="BQ434" s="59">
        <v>434.1</v>
      </c>
      <c r="BR434" s="80" t="e">
        <f>IF($CA$2="ja",IF(#REF!="Visueel",#REF!,"data"),#REF!)</f>
        <v>#REF!</v>
      </c>
      <c r="BS434" s="59" t="e">
        <f>#REF!</f>
        <v>#REF!</v>
      </c>
      <c r="BT434" s="56">
        <f t="shared" si="435"/>
        <v>217.2</v>
      </c>
      <c r="BU434" s="57" t="e">
        <f t="shared" si="436"/>
        <v>#REF!</v>
      </c>
      <c r="BV434" s="56">
        <f>COUNTIF(BU434:BU998,BU434)</f>
        <v>565</v>
      </c>
      <c r="BW434" s="57" t="e">
        <f t="shared" si="437"/>
        <v>#REF!</v>
      </c>
      <c r="BX434" s="57" t="e">
        <f t="shared" si="438"/>
        <v>#REF!</v>
      </c>
    </row>
    <row r="435" spans="1:76" x14ac:dyDescent="0.2">
      <c r="A435" s="66"/>
      <c r="B435" s="67"/>
      <c r="C435" s="67"/>
      <c r="D435" s="67"/>
      <c r="E435" s="67"/>
      <c r="F435" s="67"/>
      <c r="G435" s="67"/>
      <c r="H435" s="68"/>
      <c r="I435" s="68"/>
      <c r="J435" s="68"/>
      <c r="K435" s="69"/>
      <c r="L435" s="69"/>
      <c r="M435" s="69"/>
      <c r="N435" s="68"/>
      <c r="O435" s="68"/>
      <c r="P435" s="68"/>
      <c r="Q435" s="69"/>
      <c r="R435" s="69"/>
      <c r="S435" s="69"/>
      <c r="T435" s="68"/>
      <c r="U435" s="68"/>
      <c r="V435" s="68"/>
      <c r="W435" s="69"/>
      <c r="X435" s="69"/>
      <c r="Y435" s="69"/>
      <c r="Z435" s="68"/>
      <c r="AA435" s="68"/>
      <c r="AB435" s="68"/>
      <c r="AC435" s="69"/>
      <c r="AD435" s="69"/>
      <c r="AE435" s="69"/>
      <c r="AF435" s="68"/>
      <c r="AG435" s="68"/>
      <c r="AH435" s="68"/>
      <c r="AI435" s="69"/>
      <c r="AJ435" s="69"/>
      <c r="AK435" s="69"/>
      <c r="AL435" s="68"/>
      <c r="AM435" s="68"/>
      <c r="AN435" s="68"/>
      <c r="AO435" s="69"/>
      <c r="AP435" s="69"/>
      <c r="AQ435" s="69"/>
      <c r="AR435" s="68"/>
      <c r="AS435" s="68"/>
      <c r="AT435" s="68"/>
      <c r="AU435" s="69"/>
      <c r="AV435" s="69"/>
      <c r="AW435" s="69"/>
      <c r="AX435" s="68"/>
      <c r="AY435" s="68"/>
      <c r="AZ435" s="68"/>
      <c r="BA435" s="69"/>
      <c r="BB435" s="69"/>
      <c r="BC435" s="69"/>
      <c r="BD435" s="68"/>
      <c r="BE435" s="68"/>
      <c r="BF435" s="68"/>
      <c r="BG435" s="69"/>
      <c r="BH435" s="69"/>
      <c r="BI435" s="69"/>
      <c r="BJ435" s="68"/>
      <c r="BK435" s="68"/>
      <c r="BL435" s="68"/>
      <c r="BM435" s="69"/>
      <c r="BN435" s="69"/>
      <c r="BO435" s="69"/>
      <c r="BQ435" s="59">
        <v>435.1</v>
      </c>
      <c r="BR435" s="80" t="e">
        <f>IF($CA$2="ja",IF(#REF!="Visueel",#REF!,"data"),#REF!)</f>
        <v>#REF!</v>
      </c>
      <c r="BS435" s="59" t="e">
        <f>#REF!</f>
        <v>#REF!</v>
      </c>
      <c r="BT435" s="56">
        <f t="shared" si="435"/>
        <v>218.1</v>
      </c>
      <c r="BU435" s="57" t="e">
        <f t="shared" si="436"/>
        <v>#REF!</v>
      </c>
      <c r="BV435" s="56">
        <f>COUNTIF(BU435:BU998,BU435)</f>
        <v>564</v>
      </c>
      <c r="BW435" s="57" t="e">
        <f t="shared" si="437"/>
        <v>#REF!</v>
      </c>
      <c r="BX435" s="57" t="e">
        <f t="shared" si="438"/>
        <v>#REF!</v>
      </c>
    </row>
    <row r="436" spans="1:76" x14ac:dyDescent="0.2">
      <c r="A436" s="66"/>
      <c r="B436" s="67"/>
      <c r="C436" s="67"/>
      <c r="D436" s="67"/>
      <c r="E436" s="67"/>
      <c r="F436" s="67"/>
      <c r="G436" s="67"/>
      <c r="H436" s="68"/>
      <c r="I436" s="68"/>
      <c r="J436" s="68"/>
      <c r="K436" s="69"/>
      <c r="L436" s="69"/>
      <c r="M436" s="69"/>
      <c r="N436" s="68"/>
      <c r="O436" s="68"/>
      <c r="P436" s="68"/>
      <c r="Q436" s="69"/>
      <c r="R436" s="69"/>
      <c r="S436" s="69"/>
      <c r="T436" s="68"/>
      <c r="U436" s="68"/>
      <c r="V436" s="68"/>
      <c r="W436" s="69"/>
      <c r="X436" s="69"/>
      <c r="Y436" s="69"/>
      <c r="Z436" s="68"/>
      <c r="AA436" s="68"/>
      <c r="AB436" s="68"/>
      <c r="AC436" s="69"/>
      <c r="AD436" s="69"/>
      <c r="AE436" s="69"/>
      <c r="AF436" s="68"/>
      <c r="AG436" s="68"/>
      <c r="AH436" s="68"/>
      <c r="AI436" s="69"/>
      <c r="AJ436" s="69"/>
      <c r="AK436" s="69"/>
      <c r="AL436" s="68"/>
      <c r="AM436" s="68"/>
      <c r="AN436" s="68"/>
      <c r="AO436" s="69"/>
      <c r="AP436" s="69"/>
      <c r="AQ436" s="69"/>
      <c r="AR436" s="68"/>
      <c r="AS436" s="68"/>
      <c r="AT436" s="68"/>
      <c r="AU436" s="69"/>
      <c r="AV436" s="69"/>
      <c r="AW436" s="69"/>
      <c r="AX436" s="68"/>
      <c r="AY436" s="68"/>
      <c r="AZ436" s="68"/>
      <c r="BA436" s="69"/>
      <c r="BB436" s="69"/>
      <c r="BC436" s="69"/>
      <c r="BD436" s="68"/>
      <c r="BE436" s="68"/>
      <c r="BF436" s="68"/>
      <c r="BG436" s="69"/>
      <c r="BH436" s="69"/>
      <c r="BI436" s="69"/>
      <c r="BJ436" s="68"/>
      <c r="BK436" s="68"/>
      <c r="BL436" s="68"/>
      <c r="BM436" s="69"/>
      <c r="BN436" s="69"/>
      <c r="BO436" s="69"/>
      <c r="BQ436" s="59">
        <v>436.1</v>
      </c>
      <c r="BR436" s="80" t="e">
        <f>IF($CA$2="ja",IF(#REF!="Visueel",#REF!,"data"),#REF!)</f>
        <v>#REF!</v>
      </c>
      <c r="BS436" s="59" t="e">
        <f>#REF!</f>
        <v>#REF!</v>
      </c>
      <c r="BT436" s="56">
        <f t="shared" si="435"/>
        <v>218.2</v>
      </c>
      <c r="BU436" s="57" t="e">
        <f t="shared" si="436"/>
        <v>#REF!</v>
      </c>
      <c r="BV436" s="56">
        <f>COUNTIF(BU436:BU998,BU436)</f>
        <v>563</v>
      </c>
      <c r="BW436" s="57" t="e">
        <f t="shared" si="437"/>
        <v>#REF!</v>
      </c>
      <c r="BX436" s="57" t="e">
        <f t="shared" si="438"/>
        <v>#REF!</v>
      </c>
    </row>
    <row r="437" spans="1:76" x14ac:dyDescent="0.2">
      <c r="A437" s="66"/>
      <c r="B437" s="67"/>
      <c r="C437" s="67"/>
      <c r="D437" s="67"/>
      <c r="E437" s="67"/>
      <c r="F437" s="67"/>
      <c r="G437" s="67"/>
      <c r="H437" s="68"/>
      <c r="I437" s="68"/>
      <c r="J437" s="68"/>
      <c r="K437" s="69"/>
      <c r="L437" s="69"/>
      <c r="M437" s="69"/>
      <c r="N437" s="68"/>
      <c r="O437" s="68"/>
      <c r="P437" s="68"/>
      <c r="Q437" s="69"/>
      <c r="R437" s="69"/>
      <c r="S437" s="69"/>
      <c r="T437" s="68"/>
      <c r="U437" s="68"/>
      <c r="V437" s="68"/>
      <c r="W437" s="69"/>
      <c r="X437" s="69"/>
      <c r="Y437" s="69"/>
      <c r="Z437" s="68"/>
      <c r="AA437" s="68"/>
      <c r="AB437" s="68"/>
      <c r="AC437" s="69"/>
      <c r="AD437" s="69"/>
      <c r="AE437" s="69"/>
      <c r="AF437" s="68"/>
      <c r="AG437" s="68"/>
      <c r="AH437" s="68"/>
      <c r="AI437" s="69"/>
      <c r="AJ437" s="69"/>
      <c r="AK437" s="69"/>
      <c r="AL437" s="68"/>
      <c r="AM437" s="68"/>
      <c r="AN437" s="68"/>
      <c r="AO437" s="69"/>
      <c r="AP437" s="69"/>
      <c r="AQ437" s="69"/>
      <c r="AR437" s="68"/>
      <c r="AS437" s="68"/>
      <c r="AT437" s="68"/>
      <c r="AU437" s="69"/>
      <c r="AV437" s="69"/>
      <c r="AW437" s="69"/>
      <c r="AX437" s="68"/>
      <c r="AY437" s="68"/>
      <c r="AZ437" s="68"/>
      <c r="BA437" s="69"/>
      <c r="BB437" s="69"/>
      <c r="BC437" s="69"/>
      <c r="BD437" s="68"/>
      <c r="BE437" s="68"/>
      <c r="BF437" s="68"/>
      <c r="BG437" s="69"/>
      <c r="BH437" s="69"/>
      <c r="BI437" s="69"/>
      <c r="BJ437" s="68"/>
      <c r="BK437" s="68"/>
      <c r="BL437" s="68"/>
      <c r="BM437" s="69"/>
      <c r="BN437" s="69"/>
      <c r="BO437" s="69"/>
      <c r="BQ437" s="59">
        <v>437.1</v>
      </c>
      <c r="BR437" s="80" t="e">
        <f>IF($CA$2="ja",IF(#REF!="Visueel",#REF!,"data"),#REF!)</f>
        <v>#REF!</v>
      </c>
      <c r="BS437" s="59" t="e">
        <f>#REF!</f>
        <v>#REF!</v>
      </c>
      <c r="BT437" s="56">
        <f t="shared" si="435"/>
        <v>219.1</v>
      </c>
      <c r="BU437" s="57" t="e">
        <f t="shared" si="436"/>
        <v>#REF!</v>
      </c>
      <c r="BV437" s="56">
        <f>COUNTIF(BU437:BU998,BU437)</f>
        <v>562</v>
      </c>
      <c r="BW437" s="57" t="e">
        <f t="shared" si="437"/>
        <v>#REF!</v>
      </c>
      <c r="BX437" s="57" t="e">
        <f t="shared" si="438"/>
        <v>#REF!</v>
      </c>
    </row>
    <row r="438" spans="1:76" x14ac:dyDescent="0.2">
      <c r="A438" s="66"/>
      <c r="B438" s="67"/>
      <c r="C438" s="67"/>
      <c r="D438" s="67"/>
      <c r="E438" s="67"/>
      <c r="F438" s="67"/>
      <c r="G438" s="67"/>
      <c r="H438" s="68"/>
      <c r="I438" s="68"/>
      <c r="J438" s="68"/>
      <c r="K438" s="69"/>
      <c r="L438" s="69"/>
      <c r="M438" s="69"/>
      <c r="N438" s="68"/>
      <c r="O438" s="68"/>
      <c r="P438" s="68"/>
      <c r="Q438" s="69"/>
      <c r="R438" s="69"/>
      <c r="S438" s="69"/>
      <c r="T438" s="68"/>
      <c r="U438" s="68"/>
      <c r="V438" s="68"/>
      <c r="W438" s="69"/>
      <c r="X438" s="69"/>
      <c r="Y438" s="69"/>
      <c r="Z438" s="68"/>
      <c r="AA438" s="68"/>
      <c r="AB438" s="68"/>
      <c r="AC438" s="69"/>
      <c r="AD438" s="69"/>
      <c r="AE438" s="69"/>
      <c r="AF438" s="68"/>
      <c r="AG438" s="68"/>
      <c r="AH438" s="68"/>
      <c r="AI438" s="69"/>
      <c r="AJ438" s="69"/>
      <c r="AK438" s="69"/>
      <c r="AL438" s="68"/>
      <c r="AM438" s="68"/>
      <c r="AN438" s="68"/>
      <c r="AO438" s="69"/>
      <c r="AP438" s="69"/>
      <c r="AQ438" s="69"/>
      <c r="AR438" s="68"/>
      <c r="AS438" s="68"/>
      <c r="AT438" s="68"/>
      <c r="AU438" s="69"/>
      <c r="AV438" s="69"/>
      <c r="AW438" s="69"/>
      <c r="AX438" s="68"/>
      <c r="AY438" s="68"/>
      <c r="AZ438" s="68"/>
      <c r="BA438" s="69"/>
      <c r="BB438" s="69"/>
      <c r="BC438" s="69"/>
      <c r="BD438" s="68"/>
      <c r="BE438" s="68"/>
      <c r="BF438" s="68"/>
      <c r="BG438" s="69"/>
      <c r="BH438" s="69"/>
      <c r="BI438" s="69"/>
      <c r="BJ438" s="68"/>
      <c r="BK438" s="68"/>
      <c r="BL438" s="68"/>
      <c r="BM438" s="69"/>
      <c r="BN438" s="69"/>
      <c r="BO438" s="69"/>
      <c r="BQ438" s="59">
        <v>438.1</v>
      </c>
      <c r="BR438" s="80" t="e">
        <f>IF($CA$2="ja",IF(#REF!="Visueel",#REF!,"data"),#REF!)</f>
        <v>#REF!</v>
      </c>
      <c r="BS438" s="59" t="e">
        <f>#REF!</f>
        <v>#REF!</v>
      </c>
      <c r="BT438" s="56">
        <f t="shared" si="435"/>
        <v>219.2</v>
      </c>
      <c r="BU438" s="57" t="e">
        <f t="shared" si="436"/>
        <v>#REF!</v>
      </c>
      <c r="BV438" s="56">
        <f>COUNTIF(BU438:BU998,BU438)</f>
        <v>561</v>
      </c>
      <c r="BW438" s="57" t="e">
        <f t="shared" si="437"/>
        <v>#REF!</v>
      </c>
      <c r="BX438" s="57" t="e">
        <f t="shared" si="438"/>
        <v>#REF!</v>
      </c>
    </row>
    <row r="439" spans="1:76" x14ac:dyDescent="0.2">
      <c r="A439" s="66"/>
      <c r="B439" s="67"/>
      <c r="C439" s="67"/>
      <c r="D439" s="67"/>
      <c r="E439" s="67"/>
      <c r="F439" s="67"/>
      <c r="G439" s="67"/>
      <c r="H439" s="68"/>
      <c r="I439" s="68"/>
      <c r="J439" s="68"/>
      <c r="K439" s="69"/>
      <c r="L439" s="69"/>
      <c r="M439" s="69"/>
      <c r="N439" s="68"/>
      <c r="O439" s="68"/>
      <c r="P439" s="68"/>
      <c r="Q439" s="69"/>
      <c r="R439" s="69"/>
      <c r="S439" s="69"/>
      <c r="T439" s="68"/>
      <c r="U439" s="68"/>
      <c r="V439" s="68"/>
      <c r="W439" s="69"/>
      <c r="X439" s="69"/>
      <c r="Y439" s="69"/>
      <c r="Z439" s="68"/>
      <c r="AA439" s="68"/>
      <c r="AB439" s="68"/>
      <c r="AC439" s="69"/>
      <c r="AD439" s="69"/>
      <c r="AE439" s="69"/>
      <c r="AF439" s="68"/>
      <c r="AG439" s="68"/>
      <c r="AH439" s="68"/>
      <c r="AI439" s="69"/>
      <c r="AJ439" s="69"/>
      <c r="AK439" s="69"/>
      <c r="AL439" s="68"/>
      <c r="AM439" s="68"/>
      <c r="AN439" s="68"/>
      <c r="AO439" s="69"/>
      <c r="AP439" s="69"/>
      <c r="AQ439" s="69"/>
      <c r="AR439" s="68"/>
      <c r="AS439" s="68"/>
      <c r="AT439" s="68"/>
      <c r="AU439" s="69"/>
      <c r="AV439" s="69"/>
      <c r="AW439" s="69"/>
      <c r="AX439" s="68"/>
      <c r="AY439" s="68"/>
      <c r="AZ439" s="68"/>
      <c r="BA439" s="69"/>
      <c r="BB439" s="69"/>
      <c r="BC439" s="69"/>
      <c r="BD439" s="68"/>
      <c r="BE439" s="68"/>
      <c r="BF439" s="68"/>
      <c r="BG439" s="69"/>
      <c r="BH439" s="69"/>
      <c r="BI439" s="69"/>
      <c r="BJ439" s="68"/>
      <c r="BK439" s="68"/>
      <c r="BL439" s="68"/>
      <c r="BM439" s="69"/>
      <c r="BN439" s="69"/>
      <c r="BO439" s="69"/>
      <c r="BQ439" s="59">
        <v>439.1</v>
      </c>
      <c r="BR439" s="80" t="e">
        <f>IF($CA$2="ja",IF(#REF!="Visueel",#REF!,"data"),#REF!)</f>
        <v>#REF!</v>
      </c>
      <c r="BS439" s="59" t="e">
        <f>#REF!</f>
        <v>#REF!</v>
      </c>
      <c r="BT439" s="56">
        <f t="shared" si="435"/>
        <v>220.1</v>
      </c>
      <c r="BU439" s="57" t="e">
        <f t="shared" si="436"/>
        <v>#REF!</v>
      </c>
      <c r="BV439" s="56">
        <f>COUNTIF(BU439:BU998,BU439)</f>
        <v>560</v>
      </c>
      <c r="BW439" s="57" t="e">
        <f t="shared" si="437"/>
        <v>#REF!</v>
      </c>
      <c r="BX439" s="57" t="e">
        <f t="shared" si="438"/>
        <v>#REF!</v>
      </c>
    </row>
    <row r="440" spans="1:76" x14ac:dyDescent="0.2">
      <c r="A440" s="66"/>
      <c r="B440" s="67"/>
      <c r="C440" s="67"/>
      <c r="D440" s="67"/>
      <c r="E440" s="67"/>
      <c r="F440" s="67"/>
      <c r="G440" s="67"/>
      <c r="H440" s="68"/>
      <c r="I440" s="68"/>
      <c r="J440" s="68"/>
      <c r="K440" s="69"/>
      <c r="L440" s="69"/>
      <c r="M440" s="69"/>
      <c r="N440" s="68"/>
      <c r="O440" s="68"/>
      <c r="P440" s="68"/>
      <c r="Q440" s="69"/>
      <c r="R440" s="69"/>
      <c r="S440" s="69"/>
      <c r="T440" s="68"/>
      <c r="U440" s="68"/>
      <c r="V440" s="68"/>
      <c r="W440" s="69"/>
      <c r="X440" s="69"/>
      <c r="Y440" s="69"/>
      <c r="Z440" s="68"/>
      <c r="AA440" s="68"/>
      <c r="AB440" s="68"/>
      <c r="AC440" s="69"/>
      <c r="AD440" s="69"/>
      <c r="AE440" s="69"/>
      <c r="AF440" s="68"/>
      <c r="AG440" s="68"/>
      <c r="AH440" s="68"/>
      <c r="AI440" s="69"/>
      <c r="AJ440" s="69"/>
      <c r="AK440" s="69"/>
      <c r="AL440" s="68"/>
      <c r="AM440" s="68"/>
      <c r="AN440" s="68"/>
      <c r="AO440" s="69"/>
      <c r="AP440" s="69"/>
      <c r="AQ440" s="69"/>
      <c r="AR440" s="68"/>
      <c r="AS440" s="68"/>
      <c r="AT440" s="68"/>
      <c r="AU440" s="69"/>
      <c r="AV440" s="69"/>
      <c r="AW440" s="69"/>
      <c r="AX440" s="68"/>
      <c r="AY440" s="68"/>
      <c r="AZ440" s="68"/>
      <c r="BA440" s="69"/>
      <c r="BB440" s="69"/>
      <c r="BC440" s="69"/>
      <c r="BD440" s="68"/>
      <c r="BE440" s="68"/>
      <c r="BF440" s="68"/>
      <c r="BG440" s="69"/>
      <c r="BH440" s="69"/>
      <c r="BI440" s="69"/>
      <c r="BJ440" s="68"/>
      <c r="BK440" s="68"/>
      <c r="BL440" s="68"/>
      <c r="BM440" s="69"/>
      <c r="BN440" s="69"/>
      <c r="BO440" s="69"/>
      <c r="BQ440" s="59">
        <v>440.1</v>
      </c>
      <c r="BR440" s="80" t="e">
        <f>IF($CA$2="ja",IF(#REF!="Visueel",#REF!,"data"),#REF!)</f>
        <v>#REF!</v>
      </c>
      <c r="BS440" s="59" t="e">
        <f>#REF!</f>
        <v>#REF!</v>
      </c>
      <c r="BT440" s="56">
        <f t="shared" si="435"/>
        <v>220.2</v>
      </c>
      <c r="BU440" s="57" t="e">
        <f t="shared" si="436"/>
        <v>#REF!</v>
      </c>
      <c r="BV440" s="56">
        <f>COUNTIF(BU440:BU998,BU440)</f>
        <v>559</v>
      </c>
      <c r="BW440" s="57" t="e">
        <f t="shared" si="437"/>
        <v>#REF!</v>
      </c>
      <c r="BX440" s="57" t="e">
        <f t="shared" si="438"/>
        <v>#REF!</v>
      </c>
    </row>
    <row r="441" spans="1:76" x14ac:dyDescent="0.2">
      <c r="A441" s="66"/>
      <c r="B441" s="67"/>
      <c r="C441" s="67"/>
      <c r="D441" s="67"/>
      <c r="E441" s="67"/>
      <c r="F441" s="67"/>
      <c r="G441" s="67"/>
      <c r="H441" s="68"/>
      <c r="I441" s="68"/>
      <c r="J441" s="68"/>
      <c r="K441" s="69"/>
      <c r="L441" s="69"/>
      <c r="M441" s="69"/>
      <c r="N441" s="68"/>
      <c r="O441" s="68"/>
      <c r="P441" s="68"/>
      <c r="Q441" s="69"/>
      <c r="R441" s="69"/>
      <c r="S441" s="69"/>
      <c r="T441" s="68"/>
      <c r="U441" s="68"/>
      <c r="V441" s="68"/>
      <c r="W441" s="69"/>
      <c r="X441" s="69"/>
      <c r="Y441" s="69"/>
      <c r="Z441" s="68"/>
      <c r="AA441" s="68"/>
      <c r="AB441" s="68"/>
      <c r="AC441" s="69"/>
      <c r="AD441" s="69"/>
      <c r="AE441" s="69"/>
      <c r="AF441" s="68"/>
      <c r="AG441" s="68"/>
      <c r="AH441" s="68"/>
      <c r="AI441" s="69"/>
      <c r="AJ441" s="69"/>
      <c r="AK441" s="69"/>
      <c r="AL441" s="68"/>
      <c r="AM441" s="68"/>
      <c r="AN441" s="68"/>
      <c r="AO441" s="69"/>
      <c r="AP441" s="69"/>
      <c r="AQ441" s="69"/>
      <c r="AR441" s="68"/>
      <c r="AS441" s="68"/>
      <c r="AT441" s="68"/>
      <c r="AU441" s="69"/>
      <c r="AV441" s="69"/>
      <c r="AW441" s="69"/>
      <c r="AX441" s="68"/>
      <c r="AY441" s="68"/>
      <c r="AZ441" s="68"/>
      <c r="BA441" s="69"/>
      <c r="BB441" s="69"/>
      <c r="BC441" s="69"/>
      <c r="BD441" s="68"/>
      <c r="BE441" s="68"/>
      <c r="BF441" s="68"/>
      <c r="BG441" s="69"/>
      <c r="BH441" s="69"/>
      <c r="BI441" s="69"/>
      <c r="BJ441" s="68"/>
      <c r="BK441" s="68"/>
      <c r="BL441" s="68"/>
      <c r="BM441" s="69"/>
      <c r="BN441" s="69"/>
      <c r="BO441" s="69"/>
      <c r="BQ441" s="59">
        <v>441.1</v>
      </c>
      <c r="BR441" s="80" t="e">
        <f>IF($CA$2="ja",IF(#REF!="Visueel",#REF!,"data"),#REF!)</f>
        <v>#REF!</v>
      </c>
      <c r="BS441" s="59" t="e">
        <f>#REF!</f>
        <v>#REF!</v>
      </c>
      <c r="BT441" s="56">
        <f t="shared" si="435"/>
        <v>221.1</v>
      </c>
      <c r="BU441" s="57" t="e">
        <f t="shared" si="436"/>
        <v>#REF!</v>
      </c>
      <c r="BV441" s="56">
        <f>COUNTIF(BU441:BU998,BU441)</f>
        <v>558</v>
      </c>
      <c r="BW441" s="57" t="e">
        <f t="shared" si="437"/>
        <v>#REF!</v>
      </c>
      <c r="BX441" s="57" t="e">
        <f t="shared" si="438"/>
        <v>#REF!</v>
      </c>
    </row>
    <row r="442" spans="1:76" x14ac:dyDescent="0.2">
      <c r="A442" s="66"/>
      <c r="B442" s="67"/>
      <c r="C442" s="67"/>
      <c r="D442" s="67"/>
      <c r="E442" s="67"/>
      <c r="F442" s="67"/>
      <c r="G442" s="67"/>
      <c r="H442" s="68"/>
      <c r="I442" s="68"/>
      <c r="J442" s="68"/>
      <c r="K442" s="69"/>
      <c r="L442" s="69"/>
      <c r="M442" s="69"/>
      <c r="N442" s="68"/>
      <c r="O442" s="68"/>
      <c r="P442" s="68"/>
      <c r="Q442" s="69"/>
      <c r="R442" s="69"/>
      <c r="S442" s="69"/>
      <c r="T442" s="68"/>
      <c r="U442" s="68"/>
      <c r="V442" s="68"/>
      <c r="W442" s="69"/>
      <c r="X442" s="69"/>
      <c r="Y442" s="69"/>
      <c r="Z442" s="68"/>
      <c r="AA442" s="68"/>
      <c r="AB442" s="68"/>
      <c r="AC442" s="69"/>
      <c r="AD442" s="69"/>
      <c r="AE442" s="69"/>
      <c r="AF442" s="68"/>
      <c r="AG442" s="68"/>
      <c r="AH442" s="68"/>
      <c r="AI442" s="69"/>
      <c r="AJ442" s="69"/>
      <c r="AK442" s="69"/>
      <c r="AL442" s="68"/>
      <c r="AM442" s="68"/>
      <c r="AN442" s="68"/>
      <c r="AO442" s="69"/>
      <c r="AP442" s="69"/>
      <c r="AQ442" s="69"/>
      <c r="AR442" s="68"/>
      <c r="AS442" s="68"/>
      <c r="AT442" s="68"/>
      <c r="AU442" s="69"/>
      <c r="AV442" s="69"/>
      <c r="AW442" s="69"/>
      <c r="AX442" s="68"/>
      <c r="AY442" s="68"/>
      <c r="AZ442" s="68"/>
      <c r="BA442" s="69"/>
      <c r="BB442" s="69"/>
      <c r="BC442" s="69"/>
      <c r="BD442" s="68"/>
      <c r="BE442" s="68"/>
      <c r="BF442" s="68"/>
      <c r="BG442" s="69"/>
      <c r="BH442" s="69"/>
      <c r="BI442" s="69"/>
      <c r="BJ442" s="68"/>
      <c r="BK442" s="68"/>
      <c r="BL442" s="68"/>
      <c r="BM442" s="69"/>
      <c r="BN442" s="69"/>
      <c r="BO442" s="69"/>
      <c r="BQ442" s="59">
        <v>442.1</v>
      </c>
      <c r="BR442" s="80" t="e">
        <f>IF($CA$2="ja",IF(#REF!="Visueel",#REF!,"data"),#REF!)</f>
        <v>#REF!</v>
      </c>
      <c r="BS442" s="59" t="e">
        <f>#REF!</f>
        <v>#REF!</v>
      </c>
      <c r="BT442" s="56">
        <f t="shared" si="435"/>
        <v>221.2</v>
      </c>
      <c r="BU442" s="57" t="e">
        <f t="shared" si="436"/>
        <v>#REF!</v>
      </c>
      <c r="BV442" s="56">
        <f>COUNTIF(BU442:BU998,BU442)</f>
        <v>557</v>
      </c>
      <c r="BW442" s="57" t="e">
        <f t="shared" si="437"/>
        <v>#REF!</v>
      </c>
      <c r="BX442" s="57" t="e">
        <f t="shared" si="438"/>
        <v>#REF!</v>
      </c>
    </row>
    <row r="443" spans="1:76" x14ac:dyDescent="0.2">
      <c r="A443" s="66"/>
      <c r="B443" s="67"/>
      <c r="C443" s="67"/>
      <c r="D443" s="67"/>
      <c r="E443" s="67"/>
      <c r="F443" s="67"/>
      <c r="G443" s="67"/>
      <c r="H443" s="68"/>
      <c r="I443" s="68"/>
      <c r="J443" s="68"/>
      <c r="K443" s="69"/>
      <c r="L443" s="69"/>
      <c r="M443" s="69"/>
      <c r="N443" s="68"/>
      <c r="O443" s="68"/>
      <c r="P443" s="68"/>
      <c r="Q443" s="69"/>
      <c r="R443" s="69"/>
      <c r="S443" s="69"/>
      <c r="T443" s="68"/>
      <c r="U443" s="68"/>
      <c r="V443" s="68"/>
      <c r="W443" s="69"/>
      <c r="X443" s="69"/>
      <c r="Y443" s="69"/>
      <c r="Z443" s="68"/>
      <c r="AA443" s="68"/>
      <c r="AB443" s="68"/>
      <c r="AC443" s="69"/>
      <c r="AD443" s="69"/>
      <c r="AE443" s="69"/>
      <c r="AF443" s="68"/>
      <c r="AG443" s="68"/>
      <c r="AH443" s="68"/>
      <c r="AI443" s="69"/>
      <c r="AJ443" s="69"/>
      <c r="AK443" s="69"/>
      <c r="AL443" s="68"/>
      <c r="AM443" s="68"/>
      <c r="AN443" s="68"/>
      <c r="AO443" s="69"/>
      <c r="AP443" s="69"/>
      <c r="AQ443" s="69"/>
      <c r="AR443" s="68"/>
      <c r="AS443" s="68"/>
      <c r="AT443" s="68"/>
      <c r="AU443" s="69"/>
      <c r="AV443" s="69"/>
      <c r="AW443" s="69"/>
      <c r="AX443" s="68"/>
      <c r="AY443" s="68"/>
      <c r="AZ443" s="68"/>
      <c r="BA443" s="69"/>
      <c r="BB443" s="69"/>
      <c r="BC443" s="69"/>
      <c r="BD443" s="68"/>
      <c r="BE443" s="68"/>
      <c r="BF443" s="68"/>
      <c r="BG443" s="69"/>
      <c r="BH443" s="69"/>
      <c r="BI443" s="69"/>
      <c r="BJ443" s="68"/>
      <c r="BK443" s="68"/>
      <c r="BL443" s="68"/>
      <c r="BM443" s="69"/>
      <c r="BN443" s="69"/>
      <c r="BO443" s="69"/>
      <c r="BQ443" s="59">
        <v>443.1</v>
      </c>
      <c r="BR443" s="80" t="e">
        <f>IF($CA$2="ja",IF(#REF!="Visueel",#REF!,"data"),#REF!)</f>
        <v>#REF!</v>
      </c>
      <c r="BS443" s="59" t="e">
        <f>#REF!</f>
        <v>#REF!</v>
      </c>
      <c r="BT443" s="56">
        <f t="shared" si="435"/>
        <v>222.1</v>
      </c>
      <c r="BU443" s="57" t="e">
        <f t="shared" si="436"/>
        <v>#REF!</v>
      </c>
      <c r="BV443" s="56">
        <f>COUNTIF(BU443:BU998,BU443)</f>
        <v>556</v>
      </c>
      <c r="BW443" s="57" t="e">
        <f t="shared" si="437"/>
        <v>#REF!</v>
      </c>
      <c r="BX443" s="57" t="e">
        <f t="shared" si="438"/>
        <v>#REF!</v>
      </c>
    </row>
    <row r="444" spans="1:76" x14ac:dyDescent="0.2">
      <c r="A444" s="66"/>
      <c r="B444" s="67"/>
      <c r="C444" s="67"/>
      <c r="D444" s="67"/>
      <c r="E444" s="67"/>
      <c r="F444" s="67"/>
      <c r="G444" s="67"/>
      <c r="H444" s="68"/>
      <c r="I444" s="68"/>
      <c r="J444" s="68"/>
      <c r="K444" s="69"/>
      <c r="L444" s="69"/>
      <c r="M444" s="69"/>
      <c r="N444" s="68"/>
      <c r="O444" s="68"/>
      <c r="P444" s="68"/>
      <c r="Q444" s="69"/>
      <c r="R444" s="69"/>
      <c r="S444" s="69"/>
      <c r="T444" s="68"/>
      <c r="U444" s="68"/>
      <c r="V444" s="68"/>
      <c r="W444" s="69"/>
      <c r="X444" s="69"/>
      <c r="Y444" s="69"/>
      <c r="Z444" s="68"/>
      <c r="AA444" s="68"/>
      <c r="AB444" s="68"/>
      <c r="AC444" s="69"/>
      <c r="AD444" s="69"/>
      <c r="AE444" s="69"/>
      <c r="AF444" s="68"/>
      <c r="AG444" s="68"/>
      <c r="AH444" s="68"/>
      <c r="AI444" s="69"/>
      <c r="AJ444" s="69"/>
      <c r="AK444" s="69"/>
      <c r="AL444" s="68"/>
      <c r="AM444" s="68"/>
      <c r="AN444" s="68"/>
      <c r="AO444" s="69"/>
      <c r="AP444" s="69"/>
      <c r="AQ444" s="69"/>
      <c r="AR444" s="68"/>
      <c r="AS444" s="68"/>
      <c r="AT444" s="68"/>
      <c r="AU444" s="69"/>
      <c r="AV444" s="69"/>
      <c r="AW444" s="69"/>
      <c r="AX444" s="68"/>
      <c r="AY444" s="68"/>
      <c r="AZ444" s="68"/>
      <c r="BA444" s="69"/>
      <c r="BB444" s="69"/>
      <c r="BC444" s="69"/>
      <c r="BD444" s="68"/>
      <c r="BE444" s="68"/>
      <c r="BF444" s="68"/>
      <c r="BG444" s="69"/>
      <c r="BH444" s="69"/>
      <c r="BI444" s="69"/>
      <c r="BJ444" s="68"/>
      <c r="BK444" s="68"/>
      <c r="BL444" s="68"/>
      <c r="BM444" s="69"/>
      <c r="BN444" s="69"/>
      <c r="BO444" s="69"/>
      <c r="BQ444" s="59">
        <v>444.1</v>
      </c>
      <c r="BR444" s="80" t="e">
        <f>IF($CA$2="ja",IF(#REF!="Visueel",#REF!,"data"),#REF!)</f>
        <v>#REF!</v>
      </c>
      <c r="BS444" s="59" t="e">
        <f>#REF!</f>
        <v>#REF!</v>
      </c>
      <c r="BT444" s="56">
        <f t="shared" si="435"/>
        <v>222.2</v>
      </c>
      <c r="BU444" s="57" t="e">
        <f t="shared" si="436"/>
        <v>#REF!</v>
      </c>
      <c r="BV444" s="56">
        <f>COUNTIF(BU444:BU998,BU444)</f>
        <v>555</v>
      </c>
      <c r="BW444" s="57" t="e">
        <f t="shared" si="437"/>
        <v>#REF!</v>
      </c>
      <c r="BX444" s="57" t="e">
        <f t="shared" si="438"/>
        <v>#REF!</v>
      </c>
    </row>
    <row r="445" spans="1:76" x14ac:dyDescent="0.2">
      <c r="A445" s="66"/>
      <c r="B445" s="67"/>
      <c r="C445" s="67"/>
      <c r="D445" s="67"/>
      <c r="E445" s="67"/>
      <c r="F445" s="67"/>
      <c r="G445" s="67"/>
      <c r="H445" s="68"/>
      <c r="I445" s="68"/>
      <c r="J445" s="68"/>
      <c r="K445" s="69"/>
      <c r="L445" s="69"/>
      <c r="M445" s="69"/>
      <c r="N445" s="68"/>
      <c r="O445" s="68"/>
      <c r="P445" s="68"/>
      <c r="Q445" s="69"/>
      <c r="R445" s="69"/>
      <c r="S445" s="69"/>
      <c r="T445" s="68"/>
      <c r="U445" s="68"/>
      <c r="V445" s="68"/>
      <c r="W445" s="69"/>
      <c r="X445" s="69"/>
      <c r="Y445" s="69"/>
      <c r="Z445" s="68"/>
      <c r="AA445" s="68"/>
      <c r="AB445" s="68"/>
      <c r="AC445" s="69"/>
      <c r="AD445" s="69"/>
      <c r="AE445" s="69"/>
      <c r="AF445" s="68"/>
      <c r="AG445" s="68"/>
      <c r="AH445" s="68"/>
      <c r="AI445" s="69"/>
      <c r="AJ445" s="69"/>
      <c r="AK445" s="69"/>
      <c r="AL445" s="68"/>
      <c r="AM445" s="68"/>
      <c r="AN445" s="68"/>
      <c r="AO445" s="69"/>
      <c r="AP445" s="69"/>
      <c r="AQ445" s="69"/>
      <c r="AR445" s="68"/>
      <c r="AS445" s="68"/>
      <c r="AT445" s="68"/>
      <c r="AU445" s="69"/>
      <c r="AV445" s="69"/>
      <c r="AW445" s="69"/>
      <c r="AX445" s="68"/>
      <c r="AY445" s="68"/>
      <c r="AZ445" s="68"/>
      <c r="BA445" s="69"/>
      <c r="BB445" s="69"/>
      <c r="BC445" s="69"/>
      <c r="BD445" s="68"/>
      <c r="BE445" s="68"/>
      <c r="BF445" s="68"/>
      <c r="BG445" s="69"/>
      <c r="BH445" s="69"/>
      <c r="BI445" s="69"/>
      <c r="BJ445" s="68"/>
      <c r="BK445" s="68"/>
      <c r="BL445" s="68"/>
      <c r="BM445" s="69"/>
      <c r="BN445" s="69"/>
      <c r="BO445" s="69"/>
      <c r="BQ445" s="59">
        <v>445.1</v>
      </c>
      <c r="BR445" s="80" t="e">
        <f>IF($CA$2="ja",IF(#REF!="Visueel",#REF!,"data"),#REF!)</f>
        <v>#REF!</v>
      </c>
      <c r="BS445" s="59" t="e">
        <f>#REF!</f>
        <v>#REF!</v>
      </c>
      <c r="BT445" s="56">
        <f t="shared" si="435"/>
        <v>223.1</v>
      </c>
      <c r="BU445" s="57" t="e">
        <f t="shared" si="436"/>
        <v>#REF!</v>
      </c>
      <c r="BV445" s="56">
        <f>COUNTIF(BU445:BU998,BU445)</f>
        <v>554</v>
      </c>
      <c r="BW445" s="57" t="e">
        <f t="shared" si="437"/>
        <v>#REF!</v>
      </c>
      <c r="BX445" s="57" t="e">
        <f t="shared" si="438"/>
        <v>#REF!</v>
      </c>
    </row>
    <row r="446" spans="1:76" x14ac:dyDescent="0.2">
      <c r="A446" s="66"/>
      <c r="B446" s="67"/>
      <c r="C446" s="67"/>
      <c r="D446" s="67"/>
      <c r="E446" s="67"/>
      <c r="F446" s="67"/>
      <c r="G446" s="67"/>
      <c r="H446" s="68"/>
      <c r="I446" s="68"/>
      <c r="J446" s="68"/>
      <c r="K446" s="69"/>
      <c r="L446" s="69"/>
      <c r="M446" s="69"/>
      <c r="N446" s="68"/>
      <c r="O446" s="68"/>
      <c r="P446" s="68"/>
      <c r="Q446" s="69"/>
      <c r="R446" s="69"/>
      <c r="S446" s="69"/>
      <c r="T446" s="68"/>
      <c r="U446" s="68"/>
      <c r="V446" s="68"/>
      <c r="W446" s="69"/>
      <c r="X446" s="69"/>
      <c r="Y446" s="69"/>
      <c r="Z446" s="68"/>
      <c r="AA446" s="68"/>
      <c r="AB446" s="68"/>
      <c r="AC446" s="69"/>
      <c r="AD446" s="69"/>
      <c r="AE446" s="69"/>
      <c r="AF446" s="68"/>
      <c r="AG446" s="68"/>
      <c r="AH446" s="68"/>
      <c r="AI446" s="69"/>
      <c r="AJ446" s="69"/>
      <c r="AK446" s="69"/>
      <c r="AL446" s="68"/>
      <c r="AM446" s="68"/>
      <c r="AN446" s="68"/>
      <c r="AO446" s="69"/>
      <c r="AP446" s="69"/>
      <c r="AQ446" s="69"/>
      <c r="AR446" s="68"/>
      <c r="AS446" s="68"/>
      <c r="AT446" s="68"/>
      <c r="AU446" s="69"/>
      <c r="AV446" s="69"/>
      <c r="AW446" s="69"/>
      <c r="AX446" s="68"/>
      <c r="AY446" s="68"/>
      <c r="AZ446" s="68"/>
      <c r="BA446" s="69"/>
      <c r="BB446" s="69"/>
      <c r="BC446" s="69"/>
      <c r="BD446" s="68"/>
      <c r="BE446" s="68"/>
      <c r="BF446" s="68"/>
      <c r="BG446" s="69"/>
      <c r="BH446" s="69"/>
      <c r="BI446" s="69"/>
      <c r="BJ446" s="68"/>
      <c r="BK446" s="68"/>
      <c r="BL446" s="68"/>
      <c r="BM446" s="69"/>
      <c r="BN446" s="69"/>
      <c r="BO446" s="69"/>
      <c r="BQ446" s="59">
        <v>446.1</v>
      </c>
      <c r="BR446" s="80" t="e">
        <f>IF($CA$2="ja",IF(#REF!="Visueel",#REF!,"data"),#REF!)</f>
        <v>#REF!</v>
      </c>
      <c r="BS446" s="59" t="e">
        <f>#REF!</f>
        <v>#REF!</v>
      </c>
      <c r="BT446" s="56">
        <f t="shared" si="435"/>
        <v>223.2</v>
      </c>
      <c r="BU446" s="57" t="e">
        <f t="shared" si="436"/>
        <v>#REF!</v>
      </c>
      <c r="BV446" s="56">
        <f>COUNTIF(BU446:BU998,BU446)</f>
        <v>553</v>
      </c>
      <c r="BW446" s="57" t="e">
        <f t="shared" si="437"/>
        <v>#REF!</v>
      </c>
      <c r="BX446" s="57" t="e">
        <f t="shared" si="438"/>
        <v>#REF!</v>
      </c>
    </row>
    <row r="447" spans="1:76" x14ac:dyDescent="0.2">
      <c r="A447" s="66"/>
      <c r="B447" s="67"/>
      <c r="C447" s="67"/>
      <c r="D447" s="67"/>
      <c r="E447" s="67"/>
      <c r="F447" s="67"/>
      <c r="G447" s="67"/>
      <c r="H447" s="68"/>
      <c r="I447" s="68"/>
      <c r="J447" s="68"/>
      <c r="K447" s="69"/>
      <c r="L447" s="69"/>
      <c r="M447" s="69"/>
      <c r="N447" s="68"/>
      <c r="O447" s="68"/>
      <c r="P447" s="68"/>
      <c r="Q447" s="69"/>
      <c r="R447" s="69"/>
      <c r="S447" s="69"/>
      <c r="T447" s="68"/>
      <c r="U447" s="68"/>
      <c r="V447" s="68"/>
      <c r="W447" s="69"/>
      <c r="X447" s="69"/>
      <c r="Y447" s="69"/>
      <c r="Z447" s="68"/>
      <c r="AA447" s="68"/>
      <c r="AB447" s="68"/>
      <c r="AC447" s="69"/>
      <c r="AD447" s="69"/>
      <c r="AE447" s="69"/>
      <c r="AF447" s="68"/>
      <c r="AG447" s="68"/>
      <c r="AH447" s="68"/>
      <c r="AI447" s="69"/>
      <c r="AJ447" s="69"/>
      <c r="AK447" s="69"/>
      <c r="AL447" s="68"/>
      <c r="AM447" s="68"/>
      <c r="AN447" s="68"/>
      <c r="AO447" s="69"/>
      <c r="AP447" s="69"/>
      <c r="AQ447" s="69"/>
      <c r="AR447" s="68"/>
      <c r="AS447" s="68"/>
      <c r="AT447" s="68"/>
      <c r="AU447" s="69"/>
      <c r="AV447" s="69"/>
      <c r="AW447" s="69"/>
      <c r="AX447" s="68"/>
      <c r="AY447" s="68"/>
      <c r="AZ447" s="68"/>
      <c r="BA447" s="69"/>
      <c r="BB447" s="69"/>
      <c r="BC447" s="69"/>
      <c r="BD447" s="68"/>
      <c r="BE447" s="68"/>
      <c r="BF447" s="68"/>
      <c r="BG447" s="69"/>
      <c r="BH447" s="69"/>
      <c r="BI447" s="69"/>
      <c r="BJ447" s="68"/>
      <c r="BK447" s="68"/>
      <c r="BL447" s="68"/>
      <c r="BM447" s="69"/>
      <c r="BN447" s="69"/>
      <c r="BO447" s="69"/>
      <c r="BQ447" s="59">
        <v>447.1</v>
      </c>
      <c r="BR447" s="80" t="e">
        <f>IF($CA$2="ja",IF(#REF!="Visueel",#REF!,"data"),#REF!)</f>
        <v>#REF!</v>
      </c>
      <c r="BS447" s="59" t="e">
        <f>#REF!</f>
        <v>#REF!</v>
      </c>
      <c r="BT447" s="56">
        <f t="shared" si="435"/>
        <v>224.1</v>
      </c>
      <c r="BU447" s="57" t="e">
        <f t="shared" si="436"/>
        <v>#REF!</v>
      </c>
      <c r="BV447" s="56">
        <f>COUNTIF(BU447:BU998,BU447)</f>
        <v>552</v>
      </c>
      <c r="BW447" s="57" t="e">
        <f t="shared" si="437"/>
        <v>#REF!</v>
      </c>
      <c r="BX447" s="57" t="e">
        <f t="shared" si="438"/>
        <v>#REF!</v>
      </c>
    </row>
    <row r="448" spans="1:76" x14ac:dyDescent="0.2">
      <c r="A448" s="66"/>
      <c r="B448" s="67"/>
      <c r="C448" s="67"/>
      <c r="D448" s="67"/>
      <c r="E448" s="67"/>
      <c r="F448" s="67"/>
      <c r="G448" s="67"/>
      <c r="H448" s="68"/>
      <c r="I448" s="68"/>
      <c r="J448" s="68"/>
      <c r="K448" s="69"/>
      <c r="L448" s="69"/>
      <c r="M448" s="69"/>
      <c r="N448" s="68"/>
      <c r="O448" s="68"/>
      <c r="P448" s="68"/>
      <c r="Q448" s="69"/>
      <c r="R448" s="69"/>
      <c r="S448" s="69"/>
      <c r="T448" s="68"/>
      <c r="U448" s="68"/>
      <c r="V448" s="68"/>
      <c r="W448" s="69"/>
      <c r="X448" s="69"/>
      <c r="Y448" s="69"/>
      <c r="Z448" s="68"/>
      <c r="AA448" s="68"/>
      <c r="AB448" s="68"/>
      <c r="AC448" s="69"/>
      <c r="AD448" s="69"/>
      <c r="AE448" s="69"/>
      <c r="AF448" s="68"/>
      <c r="AG448" s="68"/>
      <c r="AH448" s="68"/>
      <c r="AI448" s="69"/>
      <c r="AJ448" s="69"/>
      <c r="AK448" s="69"/>
      <c r="AL448" s="68"/>
      <c r="AM448" s="68"/>
      <c r="AN448" s="68"/>
      <c r="AO448" s="69"/>
      <c r="AP448" s="69"/>
      <c r="AQ448" s="69"/>
      <c r="AR448" s="68"/>
      <c r="AS448" s="68"/>
      <c r="AT448" s="68"/>
      <c r="AU448" s="69"/>
      <c r="AV448" s="69"/>
      <c r="AW448" s="69"/>
      <c r="AX448" s="68"/>
      <c r="AY448" s="68"/>
      <c r="AZ448" s="68"/>
      <c r="BA448" s="69"/>
      <c r="BB448" s="69"/>
      <c r="BC448" s="69"/>
      <c r="BD448" s="68"/>
      <c r="BE448" s="68"/>
      <c r="BF448" s="68"/>
      <c r="BG448" s="69"/>
      <c r="BH448" s="69"/>
      <c r="BI448" s="69"/>
      <c r="BJ448" s="68"/>
      <c r="BK448" s="68"/>
      <c r="BL448" s="68"/>
      <c r="BM448" s="69"/>
      <c r="BN448" s="69"/>
      <c r="BO448" s="69"/>
      <c r="BQ448" s="59">
        <v>448.1</v>
      </c>
      <c r="BR448" s="80" t="e">
        <f>IF($CA$2="ja",IF(#REF!="Visueel",#REF!,"data"),#REF!)</f>
        <v>#REF!</v>
      </c>
      <c r="BS448" s="59" t="e">
        <f>#REF!</f>
        <v>#REF!</v>
      </c>
      <c r="BT448" s="56">
        <f t="shared" si="435"/>
        <v>224.2</v>
      </c>
      <c r="BU448" s="57" t="e">
        <f t="shared" si="436"/>
        <v>#REF!</v>
      </c>
      <c r="BV448" s="56">
        <f>COUNTIF(BU448:BU998,BU448)</f>
        <v>551</v>
      </c>
      <c r="BW448" s="57" t="e">
        <f t="shared" si="437"/>
        <v>#REF!</v>
      </c>
      <c r="BX448" s="57" t="e">
        <f t="shared" si="438"/>
        <v>#REF!</v>
      </c>
    </row>
    <row r="449" spans="1:76" x14ac:dyDescent="0.2">
      <c r="A449" s="66"/>
      <c r="B449" s="67"/>
      <c r="C449" s="67"/>
      <c r="D449" s="67"/>
      <c r="E449" s="67"/>
      <c r="F449" s="67"/>
      <c r="G449" s="67"/>
      <c r="H449" s="68"/>
      <c r="I449" s="68"/>
      <c r="J449" s="68"/>
      <c r="K449" s="69"/>
      <c r="L449" s="69"/>
      <c r="M449" s="69"/>
      <c r="N449" s="68"/>
      <c r="O449" s="68"/>
      <c r="P449" s="68"/>
      <c r="Q449" s="69"/>
      <c r="R449" s="69"/>
      <c r="S449" s="69"/>
      <c r="T449" s="68"/>
      <c r="U449" s="68"/>
      <c r="V449" s="68"/>
      <c r="W449" s="69"/>
      <c r="X449" s="69"/>
      <c r="Y449" s="69"/>
      <c r="Z449" s="68"/>
      <c r="AA449" s="68"/>
      <c r="AB449" s="68"/>
      <c r="AC449" s="69"/>
      <c r="AD449" s="69"/>
      <c r="AE449" s="69"/>
      <c r="AF449" s="68"/>
      <c r="AG449" s="68"/>
      <c r="AH449" s="68"/>
      <c r="AI449" s="69"/>
      <c r="AJ449" s="69"/>
      <c r="AK449" s="69"/>
      <c r="AL449" s="68"/>
      <c r="AM449" s="68"/>
      <c r="AN449" s="68"/>
      <c r="AO449" s="69"/>
      <c r="AP449" s="69"/>
      <c r="AQ449" s="69"/>
      <c r="AR449" s="68"/>
      <c r="AS449" s="68"/>
      <c r="AT449" s="68"/>
      <c r="AU449" s="69"/>
      <c r="AV449" s="69"/>
      <c r="AW449" s="69"/>
      <c r="AX449" s="68"/>
      <c r="AY449" s="68"/>
      <c r="AZ449" s="68"/>
      <c r="BA449" s="69"/>
      <c r="BB449" s="69"/>
      <c r="BC449" s="69"/>
      <c r="BD449" s="68"/>
      <c r="BE449" s="68"/>
      <c r="BF449" s="68"/>
      <c r="BG449" s="69"/>
      <c r="BH449" s="69"/>
      <c r="BI449" s="69"/>
      <c r="BJ449" s="68"/>
      <c r="BK449" s="68"/>
      <c r="BL449" s="68"/>
      <c r="BM449" s="69"/>
      <c r="BN449" s="69"/>
      <c r="BO449" s="69"/>
      <c r="BQ449" s="59">
        <v>449.1</v>
      </c>
      <c r="BR449" s="80" t="e">
        <f>IF($CA$2="ja",IF(#REF!="Visueel",#REF!,"data"),#REF!)</f>
        <v>#REF!</v>
      </c>
      <c r="BS449" s="59" t="e">
        <f>#REF!</f>
        <v>#REF!</v>
      </c>
      <c r="BT449" s="56">
        <f t="shared" si="435"/>
        <v>225.1</v>
      </c>
      <c r="BU449" s="57" t="e">
        <f t="shared" si="436"/>
        <v>#REF!</v>
      </c>
      <c r="BV449" s="56">
        <f>COUNTIF(BU449:BU998,BU449)</f>
        <v>550</v>
      </c>
      <c r="BW449" s="57" t="e">
        <f t="shared" si="437"/>
        <v>#REF!</v>
      </c>
      <c r="BX449" s="57" t="e">
        <f t="shared" si="438"/>
        <v>#REF!</v>
      </c>
    </row>
    <row r="450" spans="1:76" x14ac:dyDescent="0.2">
      <c r="A450" s="66"/>
      <c r="B450" s="67"/>
      <c r="C450" s="67"/>
      <c r="D450" s="67"/>
      <c r="E450" s="67"/>
      <c r="F450" s="67"/>
      <c r="G450" s="67"/>
      <c r="H450" s="68"/>
      <c r="I450" s="68"/>
      <c r="J450" s="68"/>
      <c r="K450" s="69"/>
      <c r="L450" s="69"/>
      <c r="M450" s="69"/>
      <c r="N450" s="68"/>
      <c r="O450" s="68"/>
      <c r="P450" s="68"/>
      <c r="Q450" s="69"/>
      <c r="R450" s="69"/>
      <c r="S450" s="69"/>
      <c r="T450" s="68"/>
      <c r="U450" s="68"/>
      <c r="V450" s="68"/>
      <c r="W450" s="69"/>
      <c r="X450" s="69"/>
      <c r="Y450" s="69"/>
      <c r="Z450" s="68"/>
      <c r="AA450" s="68"/>
      <c r="AB450" s="68"/>
      <c r="AC450" s="69"/>
      <c r="AD450" s="69"/>
      <c r="AE450" s="69"/>
      <c r="AF450" s="68"/>
      <c r="AG450" s="68"/>
      <c r="AH450" s="68"/>
      <c r="AI450" s="69"/>
      <c r="AJ450" s="69"/>
      <c r="AK450" s="69"/>
      <c r="AL450" s="68"/>
      <c r="AM450" s="68"/>
      <c r="AN450" s="68"/>
      <c r="AO450" s="69"/>
      <c r="AP450" s="69"/>
      <c r="AQ450" s="69"/>
      <c r="AR450" s="68"/>
      <c r="AS450" s="68"/>
      <c r="AT450" s="68"/>
      <c r="AU450" s="69"/>
      <c r="AV450" s="69"/>
      <c r="AW450" s="69"/>
      <c r="AX450" s="68"/>
      <c r="AY450" s="68"/>
      <c r="AZ450" s="68"/>
      <c r="BA450" s="69"/>
      <c r="BB450" s="69"/>
      <c r="BC450" s="69"/>
      <c r="BD450" s="68"/>
      <c r="BE450" s="68"/>
      <c r="BF450" s="68"/>
      <c r="BG450" s="69"/>
      <c r="BH450" s="69"/>
      <c r="BI450" s="69"/>
      <c r="BJ450" s="68"/>
      <c r="BK450" s="68"/>
      <c r="BL450" s="68"/>
      <c r="BM450" s="69"/>
      <c r="BN450" s="69"/>
      <c r="BO450" s="69"/>
      <c r="BQ450" s="59">
        <v>450.1</v>
      </c>
      <c r="BR450" s="80" t="e">
        <f>IF($CA$2="ja",IF(#REF!="Visueel",#REF!,"data"),#REF!)</f>
        <v>#REF!</v>
      </c>
      <c r="BS450" s="59" t="e">
        <f>#REF!</f>
        <v>#REF!</v>
      </c>
      <c r="BT450" s="56">
        <f t="shared" si="435"/>
        <v>225.2</v>
      </c>
      <c r="BU450" s="57" t="e">
        <f t="shared" si="436"/>
        <v>#REF!</v>
      </c>
      <c r="BV450" s="56">
        <f>COUNTIF(BU450:BU998,BU450)</f>
        <v>549</v>
      </c>
      <c r="BW450" s="57" t="e">
        <f t="shared" si="437"/>
        <v>#REF!</v>
      </c>
      <c r="BX450" s="57" t="e">
        <f t="shared" si="438"/>
        <v>#REF!</v>
      </c>
    </row>
    <row r="451" spans="1:76" x14ac:dyDescent="0.2">
      <c r="A451" s="66"/>
      <c r="B451" s="67"/>
      <c r="C451" s="67"/>
      <c r="D451" s="67"/>
      <c r="E451" s="67"/>
      <c r="F451" s="67"/>
      <c r="G451" s="67"/>
      <c r="H451" s="68"/>
      <c r="I451" s="68"/>
      <c r="J451" s="68"/>
      <c r="K451" s="69"/>
      <c r="L451" s="69"/>
      <c r="M451" s="69"/>
      <c r="N451" s="68"/>
      <c r="O451" s="68"/>
      <c r="P451" s="68"/>
      <c r="Q451" s="69"/>
      <c r="R451" s="69"/>
      <c r="S451" s="69"/>
      <c r="T451" s="68"/>
      <c r="U451" s="68"/>
      <c r="V451" s="68"/>
      <c r="W451" s="69"/>
      <c r="X451" s="69"/>
      <c r="Y451" s="69"/>
      <c r="Z451" s="68"/>
      <c r="AA451" s="68"/>
      <c r="AB451" s="68"/>
      <c r="AC451" s="69"/>
      <c r="AD451" s="69"/>
      <c r="AE451" s="69"/>
      <c r="AF451" s="68"/>
      <c r="AG451" s="68"/>
      <c r="AH451" s="68"/>
      <c r="AI451" s="69"/>
      <c r="AJ451" s="69"/>
      <c r="AK451" s="69"/>
      <c r="AL451" s="68"/>
      <c r="AM451" s="68"/>
      <c r="AN451" s="68"/>
      <c r="AO451" s="69"/>
      <c r="AP451" s="69"/>
      <c r="AQ451" s="69"/>
      <c r="AR451" s="68"/>
      <c r="AS451" s="68"/>
      <c r="AT451" s="68"/>
      <c r="AU451" s="69"/>
      <c r="AV451" s="69"/>
      <c r="AW451" s="69"/>
      <c r="AX451" s="68"/>
      <c r="AY451" s="68"/>
      <c r="AZ451" s="68"/>
      <c r="BA451" s="69"/>
      <c r="BB451" s="69"/>
      <c r="BC451" s="69"/>
      <c r="BD451" s="68"/>
      <c r="BE451" s="68"/>
      <c r="BF451" s="68"/>
      <c r="BG451" s="69"/>
      <c r="BH451" s="69"/>
      <c r="BI451" s="69"/>
      <c r="BJ451" s="68"/>
      <c r="BK451" s="68"/>
      <c r="BL451" s="68"/>
      <c r="BM451" s="69"/>
      <c r="BN451" s="69"/>
      <c r="BO451" s="69"/>
      <c r="BQ451" s="59">
        <v>451.1</v>
      </c>
      <c r="BR451" s="80" t="e">
        <f>IF($CA$2="ja",IF(#REF!="Visueel",#REF!,"data"),#REF!)</f>
        <v>#REF!</v>
      </c>
      <c r="BS451" s="59" t="e">
        <f>#REF!</f>
        <v>#REF!</v>
      </c>
      <c r="BT451" s="56">
        <f t="shared" si="435"/>
        <v>226.1</v>
      </c>
      <c r="BU451" s="57" t="e">
        <f t="shared" si="436"/>
        <v>#REF!</v>
      </c>
      <c r="BV451" s="56">
        <f>COUNTIF(BU451:BU998,BU451)</f>
        <v>548</v>
      </c>
      <c r="BW451" s="57" t="e">
        <f t="shared" si="437"/>
        <v>#REF!</v>
      </c>
      <c r="BX451" s="57" t="e">
        <f t="shared" si="438"/>
        <v>#REF!</v>
      </c>
    </row>
    <row r="452" spans="1:76" x14ac:dyDescent="0.2">
      <c r="A452" s="66"/>
      <c r="B452" s="67"/>
      <c r="C452" s="67"/>
      <c r="D452" s="67"/>
      <c r="E452" s="67"/>
      <c r="F452" s="67"/>
      <c r="G452" s="67"/>
      <c r="H452" s="68"/>
      <c r="I452" s="68"/>
      <c r="J452" s="68"/>
      <c r="K452" s="69"/>
      <c r="L452" s="69"/>
      <c r="M452" s="69"/>
      <c r="N452" s="68"/>
      <c r="O452" s="68"/>
      <c r="P452" s="68"/>
      <c r="Q452" s="69"/>
      <c r="R452" s="69"/>
      <c r="S452" s="69"/>
      <c r="T452" s="68"/>
      <c r="U452" s="68"/>
      <c r="V452" s="68"/>
      <c r="W452" s="69"/>
      <c r="X452" s="69"/>
      <c r="Y452" s="69"/>
      <c r="Z452" s="68"/>
      <c r="AA452" s="68"/>
      <c r="AB452" s="68"/>
      <c r="AC452" s="69"/>
      <c r="AD452" s="69"/>
      <c r="AE452" s="69"/>
      <c r="AF452" s="68"/>
      <c r="AG452" s="68"/>
      <c r="AH452" s="68"/>
      <c r="AI452" s="69"/>
      <c r="AJ452" s="69"/>
      <c r="AK452" s="69"/>
      <c r="AL452" s="68"/>
      <c r="AM452" s="68"/>
      <c r="AN452" s="68"/>
      <c r="AO452" s="69"/>
      <c r="AP452" s="69"/>
      <c r="AQ452" s="69"/>
      <c r="AR452" s="68"/>
      <c r="AS452" s="68"/>
      <c r="AT452" s="68"/>
      <c r="AU452" s="69"/>
      <c r="AV452" s="69"/>
      <c r="AW452" s="69"/>
      <c r="AX452" s="68"/>
      <c r="AY452" s="68"/>
      <c r="AZ452" s="68"/>
      <c r="BA452" s="69"/>
      <c r="BB452" s="69"/>
      <c r="BC452" s="69"/>
      <c r="BD452" s="68"/>
      <c r="BE452" s="68"/>
      <c r="BF452" s="68"/>
      <c r="BG452" s="69"/>
      <c r="BH452" s="69"/>
      <c r="BI452" s="69"/>
      <c r="BJ452" s="68"/>
      <c r="BK452" s="68"/>
      <c r="BL452" s="68"/>
      <c r="BM452" s="69"/>
      <c r="BN452" s="69"/>
      <c r="BO452" s="69"/>
      <c r="BQ452" s="59">
        <v>452.1</v>
      </c>
      <c r="BR452" s="80" t="e">
        <f>IF($CA$2="ja",IF(#REF!="Visueel",#REF!,"data"),#REF!)</f>
        <v>#REF!</v>
      </c>
      <c r="BS452" s="59" t="e">
        <f>#REF!</f>
        <v>#REF!</v>
      </c>
      <c r="BT452" s="56">
        <f t="shared" si="435"/>
        <v>226.2</v>
      </c>
      <c r="BU452" s="57" t="e">
        <f t="shared" si="436"/>
        <v>#REF!</v>
      </c>
      <c r="BV452" s="56">
        <f>COUNTIF(BU452:BU998,BU452)</f>
        <v>547</v>
      </c>
      <c r="BW452" s="57" t="e">
        <f t="shared" si="437"/>
        <v>#REF!</v>
      </c>
      <c r="BX452" s="57" t="e">
        <f t="shared" si="438"/>
        <v>#REF!</v>
      </c>
    </row>
    <row r="453" spans="1:76" x14ac:dyDescent="0.2">
      <c r="A453" s="66"/>
      <c r="B453" s="67"/>
      <c r="C453" s="67"/>
      <c r="D453" s="67"/>
      <c r="E453" s="67"/>
      <c r="F453" s="67"/>
      <c r="G453" s="67"/>
      <c r="H453" s="68"/>
      <c r="I453" s="68"/>
      <c r="J453" s="68"/>
      <c r="K453" s="69"/>
      <c r="L453" s="69"/>
      <c r="M453" s="69"/>
      <c r="N453" s="68"/>
      <c r="O453" s="68"/>
      <c r="P453" s="68"/>
      <c r="Q453" s="69"/>
      <c r="R453" s="69"/>
      <c r="S453" s="69"/>
      <c r="T453" s="68"/>
      <c r="U453" s="68"/>
      <c r="V453" s="68"/>
      <c r="W453" s="69"/>
      <c r="X453" s="69"/>
      <c r="Y453" s="69"/>
      <c r="Z453" s="68"/>
      <c r="AA453" s="68"/>
      <c r="AB453" s="68"/>
      <c r="AC453" s="69"/>
      <c r="AD453" s="69"/>
      <c r="AE453" s="69"/>
      <c r="AF453" s="68"/>
      <c r="AG453" s="68"/>
      <c r="AH453" s="68"/>
      <c r="AI453" s="69"/>
      <c r="AJ453" s="69"/>
      <c r="AK453" s="69"/>
      <c r="AL453" s="68"/>
      <c r="AM453" s="68"/>
      <c r="AN453" s="68"/>
      <c r="AO453" s="69"/>
      <c r="AP453" s="69"/>
      <c r="AQ453" s="69"/>
      <c r="AR453" s="68"/>
      <c r="AS453" s="68"/>
      <c r="AT453" s="68"/>
      <c r="AU453" s="69"/>
      <c r="AV453" s="69"/>
      <c r="AW453" s="69"/>
      <c r="AX453" s="68"/>
      <c r="AY453" s="68"/>
      <c r="AZ453" s="68"/>
      <c r="BA453" s="69"/>
      <c r="BB453" s="69"/>
      <c r="BC453" s="69"/>
      <c r="BD453" s="68"/>
      <c r="BE453" s="68"/>
      <c r="BF453" s="68"/>
      <c r="BG453" s="69"/>
      <c r="BH453" s="69"/>
      <c r="BI453" s="69"/>
      <c r="BJ453" s="68"/>
      <c r="BK453" s="68"/>
      <c r="BL453" s="68"/>
      <c r="BM453" s="69"/>
      <c r="BN453" s="69"/>
      <c r="BO453" s="69"/>
      <c r="BQ453" s="59">
        <v>453.1</v>
      </c>
      <c r="BR453" s="80" t="e">
        <f>IF($CA$2="ja",IF(#REF!="Visueel",#REF!,"data"),#REF!)</f>
        <v>#REF!</v>
      </c>
      <c r="BS453" s="59" t="e">
        <f>#REF!</f>
        <v>#REF!</v>
      </c>
      <c r="BT453" s="56">
        <f t="shared" ref="BT453:BT499" si="439">BT451+1</f>
        <v>227.1</v>
      </c>
      <c r="BU453" s="57" t="e">
        <f t="shared" si="436"/>
        <v>#REF!</v>
      </c>
      <c r="BV453" s="56">
        <f>COUNTIF(BU453:BU998,BU453)</f>
        <v>546</v>
      </c>
      <c r="BW453" s="57" t="e">
        <f t="shared" si="437"/>
        <v>#REF!</v>
      </c>
      <c r="BX453" s="57" t="e">
        <f t="shared" si="438"/>
        <v>#REF!</v>
      </c>
    </row>
    <row r="454" spans="1:76" x14ac:dyDescent="0.2">
      <c r="A454" s="66"/>
      <c r="B454" s="67"/>
      <c r="C454" s="67"/>
      <c r="D454" s="67"/>
      <c r="E454" s="67"/>
      <c r="F454" s="67"/>
      <c r="G454" s="67"/>
      <c r="H454" s="68"/>
      <c r="I454" s="68"/>
      <c r="J454" s="68"/>
      <c r="K454" s="69"/>
      <c r="L454" s="69"/>
      <c r="M454" s="69"/>
      <c r="N454" s="68"/>
      <c r="O454" s="68"/>
      <c r="P454" s="68"/>
      <c r="Q454" s="69"/>
      <c r="R454" s="69"/>
      <c r="S454" s="69"/>
      <c r="T454" s="68"/>
      <c r="U454" s="68"/>
      <c r="V454" s="68"/>
      <c r="W454" s="69"/>
      <c r="X454" s="69"/>
      <c r="Y454" s="69"/>
      <c r="Z454" s="68"/>
      <c r="AA454" s="68"/>
      <c r="AB454" s="68"/>
      <c r="AC454" s="69"/>
      <c r="AD454" s="69"/>
      <c r="AE454" s="69"/>
      <c r="AF454" s="68"/>
      <c r="AG454" s="68"/>
      <c r="AH454" s="68"/>
      <c r="AI454" s="69"/>
      <c r="AJ454" s="69"/>
      <c r="AK454" s="69"/>
      <c r="AL454" s="68"/>
      <c r="AM454" s="68"/>
      <c r="AN454" s="68"/>
      <c r="AO454" s="69"/>
      <c r="AP454" s="69"/>
      <c r="AQ454" s="69"/>
      <c r="AR454" s="68"/>
      <c r="AS454" s="68"/>
      <c r="AT454" s="68"/>
      <c r="AU454" s="69"/>
      <c r="AV454" s="69"/>
      <c r="AW454" s="69"/>
      <c r="AX454" s="68"/>
      <c r="AY454" s="68"/>
      <c r="AZ454" s="68"/>
      <c r="BA454" s="69"/>
      <c r="BB454" s="69"/>
      <c r="BC454" s="69"/>
      <c r="BD454" s="68"/>
      <c r="BE454" s="68"/>
      <c r="BF454" s="68"/>
      <c r="BG454" s="69"/>
      <c r="BH454" s="69"/>
      <c r="BI454" s="69"/>
      <c r="BJ454" s="68"/>
      <c r="BK454" s="68"/>
      <c r="BL454" s="68"/>
      <c r="BM454" s="69"/>
      <c r="BN454" s="69"/>
      <c r="BO454" s="69"/>
      <c r="BQ454" s="59">
        <v>454.1</v>
      </c>
      <c r="BR454" s="80" t="e">
        <f>IF($CA$2="ja",IF(#REF!="Visueel",#REF!,"data"),#REF!)</f>
        <v>#REF!</v>
      </c>
      <c r="BS454" s="59" t="e">
        <f>#REF!</f>
        <v>#REF!</v>
      </c>
      <c r="BT454" s="56">
        <f t="shared" si="439"/>
        <v>227.2</v>
      </c>
      <c r="BU454" s="57" t="e">
        <f t="shared" si="436"/>
        <v>#REF!</v>
      </c>
      <c r="BV454" s="56">
        <f>COUNTIF(BU454:BU998,BU454)</f>
        <v>545</v>
      </c>
      <c r="BW454" s="57" t="e">
        <f t="shared" si="437"/>
        <v>#REF!</v>
      </c>
      <c r="BX454" s="57" t="e">
        <f t="shared" si="438"/>
        <v>#REF!</v>
      </c>
    </row>
    <row r="455" spans="1:76" x14ac:dyDescent="0.2">
      <c r="A455" s="66"/>
      <c r="B455" s="67"/>
      <c r="C455" s="67"/>
      <c r="D455" s="67"/>
      <c r="E455" s="67"/>
      <c r="F455" s="67"/>
      <c r="G455" s="67"/>
      <c r="H455" s="68"/>
      <c r="I455" s="68"/>
      <c r="J455" s="68"/>
      <c r="K455" s="69"/>
      <c r="L455" s="69"/>
      <c r="M455" s="69"/>
      <c r="N455" s="68"/>
      <c r="O455" s="68"/>
      <c r="P455" s="68"/>
      <c r="Q455" s="69"/>
      <c r="R455" s="69"/>
      <c r="S455" s="69"/>
      <c r="T455" s="68"/>
      <c r="U455" s="68"/>
      <c r="V455" s="68"/>
      <c r="W455" s="69"/>
      <c r="X455" s="69"/>
      <c r="Y455" s="69"/>
      <c r="Z455" s="68"/>
      <c r="AA455" s="68"/>
      <c r="AB455" s="68"/>
      <c r="AC455" s="69"/>
      <c r="AD455" s="69"/>
      <c r="AE455" s="69"/>
      <c r="AF455" s="68"/>
      <c r="AG455" s="68"/>
      <c r="AH455" s="68"/>
      <c r="AI455" s="69"/>
      <c r="AJ455" s="69"/>
      <c r="AK455" s="69"/>
      <c r="AL455" s="68"/>
      <c r="AM455" s="68"/>
      <c r="AN455" s="68"/>
      <c r="AO455" s="69"/>
      <c r="AP455" s="69"/>
      <c r="AQ455" s="69"/>
      <c r="AR455" s="68"/>
      <c r="AS455" s="68"/>
      <c r="AT455" s="68"/>
      <c r="AU455" s="69"/>
      <c r="AV455" s="69"/>
      <c r="AW455" s="69"/>
      <c r="AX455" s="68"/>
      <c r="AY455" s="68"/>
      <c r="AZ455" s="68"/>
      <c r="BA455" s="69"/>
      <c r="BB455" s="69"/>
      <c r="BC455" s="69"/>
      <c r="BD455" s="68"/>
      <c r="BE455" s="68"/>
      <c r="BF455" s="68"/>
      <c r="BG455" s="69"/>
      <c r="BH455" s="69"/>
      <c r="BI455" s="69"/>
      <c r="BJ455" s="68"/>
      <c r="BK455" s="68"/>
      <c r="BL455" s="68"/>
      <c r="BM455" s="69"/>
      <c r="BN455" s="69"/>
      <c r="BO455" s="69"/>
      <c r="BQ455" s="59">
        <v>455.1</v>
      </c>
      <c r="BR455" s="80" t="e">
        <f>IF($CA$2="ja",IF(#REF!="Visueel",#REF!,"data"),#REF!)</f>
        <v>#REF!</v>
      </c>
      <c r="BS455" s="59" t="e">
        <f>#REF!</f>
        <v>#REF!</v>
      </c>
      <c r="BT455" s="56">
        <f t="shared" si="439"/>
        <v>228.1</v>
      </c>
      <c r="BU455" s="57" t="e">
        <f t="shared" si="436"/>
        <v>#REF!</v>
      </c>
      <c r="BV455" s="56">
        <f>COUNTIF(BU455:BU998,BU455)</f>
        <v>544</v>
      </c>
      <c r="BW455" s="57" t="e">
        <f t="shared" si="437"/>
        <v>#REF!</v>
      </c>
      <c r="BX455" s="57" t="e">
        <f t="shared" si="438"/>
        <v>#REF!</v>
      </c>
    </row>
    <row r="456" spans="1:76" x14ac:dyDescent="0.2">
      <c r="A456" s="66"/>
      <c r="B456" s="67"/>
      <c r="C456" s="67"/>
      <c r="D456" s="67"/>
      <c r="E456" s="67"/>
      <c r="F456" s="67"/>
      <c r="G456" s="67"/>
      <c r="H456" s="68"/>
      <c r="I456" s="68"/>
      <c r="J456" s="68"/>
      <c r="K456" s="69"/>
      <c r="L456" s="69"/>
      <c r="M456" s="69"/>
      <c r="N456" s="68"/>
      <c r="O456" s="68"/>
      <c r="P456" s="68"/>
      <c r="Q456" s="69"/>
      <c r="R456" s="69"/>
      <c r="S456" s="69"/>
      <c r="T456" s="68"/>
      <c r="U456" s="68"/>
      <c r="V456" s="68"/>
      <c r="W456" s="69"/>
      <c r="X456" s="69"/>
      <c r="Y456" s="69"/>
      <c r="Z456" s="68"/>
      <c r="AA456" s="68"/>
      <c r="AB456" s="68"/>
      <c r="AC456" s="69"/>
      <c r="AD456" s="69"/>
      <c r="AE456" s="69"/>
      <c r="AF456" s="68"/>
      <c r="AG456" s="68"/>
      <c r="AH456" s="68"/>
      <c r="AI456" s="69"/>
      <c r="AJ456" s="69"/>
      <c r="AK456" s="69"/>
      <c r="AL456" s="68"/>
      <c r="AM456" s="68"/>
      <c r="AN456" s="68"/>
      <c r="AO456" s="69"/>
      <c r="AP456" s="69"/>
      <c r="AQ456" s="69"/>
      <c r="AR456" s="68"/>
      <c r="AS456" s="68"/>
      <c r="AT456" s="68"/>
      <c r="AU456" s="69"/>
      <c r="AV456" s="69"/>
      <c r="AW456" s="69"/>
      <c r="AX456" s="68"/>
      <c r="AY456" s="68"/>
      <c r="AZ456" s="68"/>
      <c r="BA456" s="69"/>
      <c r="BB456" s="69"/>
      <c r="BC456" s="69"/>
      <c r="BD456" s="68"/>
      <c r="BE456" s="68"/>
      <c r="BF456" s="68"/>
      <c r="BG456" s="69"/>
      <c r="BH456" s="69"/>
      <c r="BI456" s="69"/>
      <c r="BJ456" s="68"/>
      <c r="BK456" s="68"/>
      <c r="BL456" s="68"/>
      <c r="BM456" s="69"/>
      <c r="BN456" s="69"/>
      <c r="BO456" s="69"/>
      <c r="BQ456" s="59">
        <v>456.1</v>
      </c>
      <c r="BR456" s="80" t="e">
        <f>IF($CA$2="ja",IF(#REF!="Visueel",#REF!,"data"),#REF!)</f>
        <v>#REF!</v>
      </c>
      <c r="BS456" s="59" t="e">
        <f>#REF!</f>
        <v>#REF!</v>
      </c>
      <c r="BT456" s="56">
        <f t="shared" si="439"/>
        <v>228.2</v>
      </c>
      <c r="BU456" s="57" t="e">
        <f t="shared" si="436"/>
        <v>#REF!</v>
      </c>
      <c r="BV456" s="56">
        <f>COUNTIF(BU456:BU998,BU456)</f>
        <v>543</v>
      </c>
      <c r="BW456" s="57" t="e">
        <f t="shared" si="437"/>
        <v>#REF!</v>
      </c>
      <c r="BX456" s="57" t="e">
        <f t="shared" si="438"/>
        <v>#REF!</v>
      </c>
    </row>
    <row r="457" spans="1:76" x14ac:dyDescent="0.2">
      <c r="A457" s="66"/>
      <c r="B457" s="67"/>
      <c r="C457" s="67"/>
      <c r="D457" s="67"/>
      <c r="E457" s="67"/>
      <c r="F457" s="67"/>
      <c r="G457" s="67"/>
      <c r="H457" s="68"/>
      <c r="I457" s="68"/>
      <c r="J457" s="68"/>
      <c r="K457" s="69"/>
      <c r="L457" s="69"/>
      <c r="M457" s="69"/>
      <c r="N457" s="68"/>
      <c r="O457" s="68"/>
      <c r="P457" s="68"/>
      <c r="Q457" s="69"/>
      <c r="R457" s="69"/>
      <c r="S457" s="69"/>
      <c r="T457" s="68"/>
      <c r="U457" s="68"/>
      <c r="V457" s="68"/>
      <c r="W457" s="69"/>
      <c r="X457" s="69"/>
      <c r="Y457" s="69"/>
      <c r="Z457" s="68"/>
      <c r="AA457" s="68"/>
      <c r="AB457" s="68"/>
      <c r="AC457" s="69"/>
      <c r="AD457" s="69"/>
      <c r="AE457" s="69"/>
      <c r="AF457" s="68"/>
      <c r="AG457" s="68"/>
      <c r="AH457" s="68"/>
      <c r="AI457" s="69"/>
      <c r="AJ457" s="69"/>
      <c r="AK457" s="69"/>
      <c r="AL457" s="68"/>
      <c r="AM457" s="68"/>
      <c r="AN457" s="68"/>
      <c r="AO457" s="69"/>
      <c r="AP457" s="69"/>
      <c r="AQ457" s="69"/>
      <c r="AR457" s="68"/>
      <c r="AS457" s="68"/>
      <c r="AT457" s="68"/>
      <c r="AU457" s="69"/>
      <c r="AV457" s="69"/>
      <c r="AW457" s="69"/>
      <c r="AX457" s="68"/>
      <c r="AY457" s="68"/>
      <c r="AZ457" s="68"/>
      <c r="BA457" s="69"/>
      <c r="BB457" s="69"/>
      <c r="BC457" s="69"/>
      <c r="BD457" s="68"/>
      <c r="BE457" s="68"/>
      <c r="BF457" s="68"/>
      <c r="BG457" s="69"/>
      <c r="BH457" s="69"/>
      <c r="BI457" s="69"/>
      <c r="BJ457" s="68"/>
      <c r="BK457" s="68"/>
      <c r="BL457" s="68"/>
      <c r="BM457" s="69"/>
      <c r="BN457" s="69"/>
      <c r="BO457" s="69"/>
      <c r="BQ457" s="59">
        <v>457.1</v>
      </c>
      <c r="BR457" s="80" t="e">
        <f>IF($CA$2="ja",IF(#REF!="Visueel",#REF!,"data"),#REF!)</f>
        <v>#REF!</v>
      </c>
      <c r="BS457" s="59" t="e">
        <f>#REF!</f>
        <v>#REF!</v>
      </c>
      <c r="BT457" s="56">
        <f t="shared" si="439"/>
        <v>229.1</v>
      </c>
      <c r="BU457" s="57" t="e">
        <f t="shared" si="436"/>
        <v>#REF!</v>
      </c>
      <c r="BV457" s="56">
        <f>COUNTIF(BU457:BU998,BU457)</f>
        <v>542</v>
      </c>
      <c r="BW457" s="57" t="e">
        <f t="shared" si="437"/>
        <v>#REF!</v>
      </c>
      <c r="BX457" s="57" t="e">
        <f t="shared" si="438"/>
        <v>#REF!</v>
      </c>
    </row>
    <row r="458" spans="1:76" x14ac:dyDescent="0.2">
      <c r="A458" s="66"/>
      <c r="B458" s="67"/>
      <c r="C458" s="67"/>
      <c r="D458" s="67"/>
      <c r="E458" s="67"/>
      <c r="F458" s="67"/>
      <c r="G458" s="67"/>
      <c r="H458" s="68"/>
      <c r="I458" s="68"/>
      <c r="J458" s="68"/>
      <c r="K458" s="69"/>
      <c r="L458" s="69"/>
      <c r="M458" s="69"/>
      <c r="N458" s="68"/>
      <c r="O458" s="68"/>
      <c r="P458" s="68"/>
      <c r="Q458" s="69"/>
      <c r="R458" s="69"/>
      <c r="S458" s="69"/>
      <c r="T458" s="68"/>
      <c r="U458" s="68"/>
      <c r="V458" s="68"/>
      <c r="W458" s="69"/>
      <c r="X458" s="69"/>
      <c r="Y458" s="69"/>
      <c r="Z458" s="68"/>
      <c r="AA458" s="68"/>
      <c r="AB458" s="68"/>
      <c r="AC458" s="69"/>
      <c r="AD458" s="69"/>
      <c r="AE458" s="69"/>
      <c r="AF458" s="68"/>
      <c r="AG458" s="68"/>
      <c r="AH458" s="68"/>
      <c r="AI458" s="69"/>
      <c r="AJ458" s="69"/>
      <c r="AK458" s="69"/>
      <c r="AL458" s="68"/>
      <c r="AM458" s="68"/>
      <c r="AN458" s="68"/>
      <c r="AO458" s="69"/>
      <c r="AP458" s="69"/>
      <c r="AQ458" s="69"/>
      <c r="AR458" s="68"/>
      <c r="AS458" s="68"/>
      <c r="AT458" s="68"/>
      <c r="AU458" s="69"/>
      <c r="AV458" s="69"/>
      <c r="AW458" s="69"/>
      <c r="AX458" s="68"/>
      <c r="AY458" s="68"/>
      <c r="AZ458" s="68"/>
      <c r="BA458" s="69"/>
      <c r="BB458" s="69"/>
      <c r="BC458" s="69"/>
      <c r="BD458" s="68"/>
      <c r="BE458" s="68"/>
      <c r="BF458" s="68"/>
      <c r="BG458" s="69"/>
      <c r="BH458" s="69"/>
      <c r="BI458" s="69"/>
      <c r="BJ458" s="68"/>
      <c r="BK458" s="68"/>
      <c r="BL458" s="68"/>
      <c r="BM458" s="69"/>
      <c r="BN458" s="69"/>
      <c r="BO458" s="69"/>
      <c r="BQ458" s="59">
        <v>458.1</v>
      </c>
      <c r="BR458" s="80" t="e">
        <f>IF($CA$2="ja",IF(#REF!="Visueel",#REF!,"data"),#REF!)</f>
        <v>#REF!</v>
      </c>
      <c r="BS458" s="59" t="e">
        <f>#REF!</f>
        <v>#REF!</v>
      </c>
      <c r="BT458" s="56">
        <f t="shared" si="439"/>
        <v>229.2</v>
      </c>
      <c r="BU458" s="57" t="e">
        <f t="shared" si="436"/>
        <v>#REF!</v>
      </c>
      <c r="BV458" s="56">
        <f>COUNTIF(BU458:BU998,BU458)</f>
        <v>541</v>
      </c>
      <c r="BW458" s="57" t="e">
        <f t="shared" si="437"/>
        <v>#REF!</v>
      </c>
      <c r="BX458" s="57" t="e">
        <f t="shared" si="438"/>
        <v>#REF!</v>
      </c>
    </row>
    <row r="459" spans="1:76" x14ac:dyDescent="0.2">
      <c r="A459" s="66"/>
      <c r="B459" s="67"/>
      <c r="C459" s="67"/>
      <c r="D459" s="67"/>
      <c r="E459" s="67"/>
      <c r="F459" s="67"/>
      <c r="G459" s="67"/>
      <c r="H459" s="68"/>
      <c r="I459" s="68"/>
      <c r="J459" s="68"/>
      <c r="K459" s="69"/>
      <c r="L459" s="69"/>
      <c r="M459" s="69"/>
      <c r="N459" s="68"/>
      <c r="O459" s="68"/>
      <c r="P459" s="68"/>
      <c r="Q459" s="69"/>
      <c r="R459" s="69"/>
      <c r="S459" s="69"/>
      <c r="T459" s="68"/>
      <c r="U459" s="68"/>
      <c r="V459" s="68"/>
      <c r="W459" s="69"/>
      <c r="X459" s="69"/>
      <c r="Y459" s="69"/>
      <c r="Z459" s="68"/>
      <c r="AA459" s="68"/>
      <c r="AB459" s="68"/>
      <c r="AC459" s="69"/>
      <c r="AD459" s="69"/>
      <c r="AE459" s="69"/>
      <c r="AF459" s="68"/>
      <c r="AG459" s="68"/>
      <c r="AH459" s="68"/>
      <c r="AI459" s="69"/>
      <c r="AJ459" s="69"/>
      <c r="AK459" s="69"/>
      <c r="AL459" s="68"/>
      <c r="AM459" s="68"/>
      <c r="AN459" s="68"/>
      <c r="AO459" s="69"/>
      <c r="AP459" s="69"/>
      <c r="AQ459" s="69"/>
      <c r="AR459" s="68"/>
      <c r="AS459" s="68"/>
      <c r="AT459" s="68"/>
      <c r="AU459" s="69"/>
      <c r="AV459" s="69"/>
      <c r="AW459" s="69"/>
      <c r="AX459" s="68"/>
      <c r="AY459" s="68"/>
      <c r="AZ459" s="68"/>
      <c r="BA459" s="69"/>
      <c r="BB459" s="69"/>
      <c r="BC459" s="69"/>
      <c r="BD459" s="68"/>
      <c r="BE459" s="68"/>
      <c r="BF459" s="68"/>
      <c r="BG459" s="69"/>
      <c r="BH459" s="69"/>
      <c r="BI459" s="69"/>
      <c r="BJ459" s="68"/>
      <c r="BK459" s="68"/>
      <c r="BL459" s="68"/>
      <c r="BM459" s="69"/>
      <c r="BN459" s="69"/>
      <c r="BO459" s="69"/>
      <c r="BQ459" s="59">
        <v>459.1</v>
      </c>
      <c r="BR459" s="80" t="e">
        <f>IF($CA$2="ja",IF(#REF!="Visueel",#REF!,"data"),#REF!)</f>
        <v>#REF!</v>
      </c>
      <c r="BS459" s="59" t="e">
        <f>#REF!</f>
        <v>#REF!</v>
      </c>
      <c r="BT459" s="56">
        <f t="shared" si="439"/>
        <v>230.1</v>
      </c>
      <c r="BU459" s="57" t="e">
        <f t="shared" si="436"/>
        <v>#REF!</v>
      </c>
      <c r="BV459" s="56">
        <f>COUNTIF(BU459:BU998,BU459)</f>
        <v>540</v>
      </c>
      <c r="BW459" s="57" t="e">
        <f t="shared" si="437"/>
        <v>#REF!</v>
      </c>
      <c r="BX459" s="57" t="e">
        <f t="shared" si="438"/>
        <v>#REF!</v>
      </c>
    </row>
    <row r="460" spans="1:76" x14ac:dyDescent="0.2">
      <c r="A460" s="66"/>
      <c r="B460" s="67"/>
      <c r="C460" s="67"/>
      <c r="D460" s="67"/>
      <c r="E460" s="67"/>
      <c r="F460" s="67"/>
      <c r="G460" s="67"/>
      <c r="H460" s="68"/>
      <c r="I460" s="68"/>
      <c r="J460" s="68"/>
      <c r="K460" s="69"/>
      <c r="L460" s="69"/>
      <c r="M460" s="69"/>
      <c r="N460" s="68"/>
      <c r="O460" s="68"/>
      <c r="P460" s="68"/>
      <c r="Q460" s="69"/>
      <c r="R460" s="69"/>
      <c r="S460" s="69"/>
      <c r="T460" s="68"/>
      <c r="U460" s="68"/>
      <c r="V460" s="68"/>
      <c r="W460" s="69"/>
      <c r="X460" s="69"/>
      <c r="Y460" s="69"/>
      <c r="Z460" s="68"/>
      <c r="AA460" s="68"/>
      <c r="AB460" s="68"/>
      <c r="AC460" s="69"/>
      <c r="AD460" s="69"/>
      <c r="AE460" s="69"/>
      <c r="AF460" s="68"/>
      <c r="AG460" s="68"/>
      <c r="AH460" s="68"/>
      <c r="AI460" s="69"/>
      <c r="AJ460" s="69"/>
      <c r="AK460" s="69"/>
      <c r="AL460" s="68"/>
      <c r="AM460" s="68"/>
      <c r="AN460" s="68"/>
      <c r="AO460" s="69"/>
      <c r="AP460" s="69"/>
      <c r="AQ460" s="69"/>
      <c r="AR460" s="68"/>
      <c r="AS460" s="68"/>
      <c r="AT460" s="68"/>
      <c r="AU460" s="69"/>
      <c r="AV460" s="69"/>
      <c r="AW460" s="69"/>
      <c r="AX460" s="68"/>
      <c r="AY460" s="68"/>
      <c r="AZ460" s="68"/>
      <c r="BA460" s="69"/>
      <c r="BB460" s="69"/>
      <c r="BC460" s="69"/>
      <c r="BD460" s="68"/>
      <c r="BE460" s="68"/>
      <c r="BF460" s="68"/>
      <c r="BG460" s="69"/>
      <c r="BH460" s="69"/>
      <c r="BI460" s="69"/>
      <c r="BJ460" s="68"/>
      <c r="BK460" s="68"/>
      <c r="BL460" s="68"/>
      <c r="BM460" s="69"/>
      <c r="BN460" s="69"/>
      <c r="BO460" s="69"/>
      <c r="BQ460" s="59">
        <v>460.1</v>
      </c>
      <c r="BR460" s="80" t="e">
        <f>IF($CA$2="ja",IF(#REF!="Visueel",#REF!,"data"),#REF!)</f>
        <v>#REF!</v>
      </c>
      <c r="BS460" s="59" t="e">
        <f>#REF!</f>
        <v>#REF!</v>
      </c>
      <c r="BT460" s="56">
        <f t="shared" si="439"/>
        <v>230.2</v>
      </c>
      <c r="BU460" s="57" t="e">
        <f t="shared" ref="BU460:BU499" si="440">VLOOKUP(BT460,$BQ$1:$BS$998,2,FALSE)</f>
        <v>#REF!</v>
      </c>
      <c r="BV460" s="56">
        <f>COUNTIF(BU460:BU998,BU460)</f>
        <v>539</v>
      </c>
      <c r="BW460" s="57" t="e">
        <f t="shared" ref="BW460:BW499" si="441">CONCATENATE(BU460,BV460)</f>
        <v>#REF!</v>
      </c>
      <c r="BX460" s="57" t="e">
        <f t="shared" ref="BX460:BX499" si="442">VLOOKUP(BT460,$BQ$1:$BS$998,3,FALSE)</f>
        <v>#REF!</v>
      </c>
    </row>
    <row r="461" spans="1:76" x14ac:dyDescent="0.2">
      <c r="A461" s="66"/>
      <c r="B461" s="67"/>
      <c r="C461" s="67"/>
      <c r="D461" s="67"/>
      <c r="E461" s="67"/>
      <c r="F461" s="67"/>
      <c r="G461" s="67"/>
      <c r="H461" s="68"/>
      <c r="I461" s="68"/>
      <c r="J461" s="68"/>
      <c r="K461" s="69"/>
      <c r="L461" s="69"/>
      <c r="M461" s="69"/>
      <c r="N461" s="68"/>
      <c r="O461" s="68"/>
      <c r="P461" s="68"/>
      <c r="Q461" s="69"/>
      <c r="R461" s="69"/>
      <c r="S461" s="69"/>
      <c r="T461" s="68"/>
      <c r="U461" s="68"/>
      <c r="V461" s="68"/>
      <c r="W461" s="69"/>
      <c r="X461" s="69"/>
      <c r="Y461" s="69"/>
      <c r="Z461" s="68"/>
      <c r="AA461" s="68"/>
      <c r="AB461" s="68"/>
      <c r="AC461" s="69"/>
      <c r="AD461" s="69"/>
      <c r="AE461" s="69"/>
      <c r="AF461" s="68"/>
      <c r="AG461" s="68"/>
      <c r="AH461" s="68"/>
      <c r="AI461" s="69"/>
      <c r="AJ461" s="69"/>
      <c r="AK461" s="69"/>
      <c r="AL461" s="68"/>
      <c r="AM461" s="68"/>
      <c r="AN461" s="68"/>
      <c r="AO461" s="69"/>
      <c r="AP461" s="69"/>
      <c r="AQ461" s="69"/>
      <c r="AR461" s="68"/>
      <c r="AS461" s="68"/>
      <c r="AT461" s="68"/>
      <c r="AU461" s="69"/>
      <c r="AV461" s="69"/>
      <c r="AW461" s="69"/>
      <c r="AX461" s="68"/>
      <c r="AY461" s="68"/>
      <c r="AZ461" s="68"/>
      <c r="BA461" s="69"/>
      <c r="BB461" s="69"/>
      <c r="BC461" s="69"/>
      <c r="BD461" s="68"/>
      <c r="BE461" s="68"/>
      <c r="BF461" s="68"/>
      <c r="BG461" s="69"/>
      <c r="BH461" s="69"/>
      <c r="BI461" s="69"/>
      <c r="BJ461" s="68"/>
      <c r="BK461" s="68"/>
      <c r="BL461" s="68"/>
      <c r="BM461" s="69"/>
      <c r="BN461" s="69"/>
      <c r="BO461" s="69"/>
      <c r="BQ461" s="59">
        <v>461.1</v>
      </c>
      <c r="BR461" s="80" t="e">
        <f>IF($CA$2="ja",IF(#REF!="Visueel",#REF!,"data"),#REF!)</f>
        <v>#REF!</v>
      </c>
      <c r="BS461" s="59" t="e">
        <f>#REF!</f>
        <v>#REF!</v>
      </c>
      <c r="BT461" s="56">
        <f t="shared" si="439"/>
        <v>231.1</v>
      </c>
      <c r="BU461" s="57" t="e">
        <f t="shared" si="440"/>
        <v>#REF!</v>
      </c>
      <c r="BV461" s="56">
        <f>COUNTIF(BU461:BU998,BU461)</f>
        <v>538</v>
      </c>
      <c r="BW461" s="57" t="e">
        <f t="shared" si="441"/>
        <v>#REF!</v>
      </c>
      <c r="BX461" s="57" t="e">
        <f t="shared" si="442"/>
        <v>#REF!</v>
      </c>
    </row>
    <row r="462" spans="1:76" x14ac:dyDescent="0.2">
      <c r="A462" s="66"/>
      <c r="B462" s="67"/>
      <c r="C462" s="67"/>
      <c r="D462" s="67"/>
      <c r="E462" s="67"/>
      <c r="F462" s="67"/>
      <c r="G462" s="67"/>
      <c r="H462" s="68"/>
      <c r="I462" s="68"/>
      <c r="J462" s="68"/>
      <c r="K462" s="69"/>
      <c r="L462" s="69"/>
      <c r="M462" s="69"/>
      <c r="N462" s="68"/>
      <c r="O462" s="68"/>
      <c r="P462" s="68"/>
      <c r="Q462" s="69"/>
      <c r="R462" s="69"/>
      <c r="S462" s="69"/>
      <c r="T462" s="68"/>
      <c r="U462" s="68"/>
      <c r="V462" s="68"/>
      <c r="W462" s="69"/>
      <c r="X462" s="69"/>
      <c r="Y462" s="69"/>
      <c r="Z462" s="68"/>
      <c r="AA462" s="68"/>
      <c r="AB462" s="68"/>
      <c r="AC462" s="69"/>
      <c r="AD462" s="69"/>
      <c r="AE462" s="69"/>
      <c r="AF462" s="68"/>
      <c r="AG462" s="68"/>
      <c r="AH462" s="68"/>
      <c r="AI462" s="69"/>
      <c r="AJ462" s="69"/>
      <c r="AK462" s="69"/>
      <c r="AL462" s="68"/>
      <c r="AM462" s="68"/>
      <c r="AN462" s="68"/>
      <c r="AO462" s="69"/>
      <c r="AP462" s="69"/>
      <c r="AQ462" s="69"/>
      <c r="AR462" s="68"/>
      <c r="AS462" s="68"/>
      <c r="AT462" s="68"/>
      <c r="AU462" s="69"/>
      <c r="AV462" s="69"/>
      <c r="AW462" s="69"/>
      <c r="AX462" s="68"/>
      <c r="AY462" s="68"/>
      <c r="AZ462" s="68"/>
      <c r="BA462" s="69"/>
      <c r="BB462" s="69"/>
      <c r="BC462" s="69"/>
      <c r="BD462" s="68"/>
      <c r="BE462" s="68"/>
      <c r="BF462" s="68"/>
      <c r="BG462" s="69"/>
      <c r="BH462" s="69"/>
      <c r="BI462" s="69"/>
      <c r="BJ462" s="68"/>
      <c r="BK462" s="68"/>
      <c r="BL462" s="68"/>
      <c r="BM462" s="69"/>
      <c r="BN462" s="69"/>
      <c r="BO462" s="69"/>
      <c r="BQ462" s="59">
        <v>462.1</v>
      </c>
      <c r="BR462" s="80" t="e">
        <f>IF($CA$2="ja",IF(#REF!="Visueel",#REF!,"data"),#REF!)</f>
        <v>#REF!</v>
      </c>
      <c r="BS462" s="59" t="e">
        <f>#REF!</f>
        <v>#REF!</v>
      </c>
      <c r="BT462" s="56">
        <f t="shared" si="439"/>
        <v>231.2</v>
      </c>
      <c r="BU462" s="57" t="e">
        <f t="shared" si="440"/>
        <v>#REF!</v>
      </c>
      <c r="BV462" s="56">
        <f>COUNTIF(BU462:BU998,BU462)</f>
        <v>537</v>
      </c>
      <c r="BW462" s="57" t="e">
        <f t="shared" si="441"/>
        <v>#REF!</v>
      </c>
      <c r="BX462" s="57" t="e">
        <f t="shared" si="442"/>
        <v>#REF!</v>
      </c>
    </row>
    <row r="463" spans="1:76" x14ac:dyDescent="0.2">
      <c r="A463" s="66"/>
      <c r="B463" s="67"/>
      <c r="C463" s="67"/>
      <c r="D463" s="67"/>
      <c r="E463" s="67"/>
      <c r="F463" s="67"/>
      <c r="G463" s="67"/>
      <c r="H463" s="68"/>
      <c r="I463" s="68"/>
      <c r="J463" s="68"/>
      <c r="K463" s="69"/>
      <c r="L463" s="69"/>
      <c r="M463" s="69"/>
      <c r="N463" s="68"/>
      <c r="O463" s="68"/>
      <c r="P463" s="68"/>
      <c r="Q463" s="69"/>
      <c r="R463" s="69"/>
      <c r="S463" s="69"/>
      <c r="T463" s="68"/>
      <c r="U463" s="68"/>
      <c r="V463" s="68"/>
      <c r="W463" s="69"/>
      <c r="X463" s="69"/>
      <c r="Y463" s="69"/>
      <c r="Z463" s="68"/>
      <c r="AA463" s="68"/>
      <c r="AB463" s="68"/>
      <c r="AC463" s="69"/>
      <c r="AD463" s="69"/>
      <c r="AE463" s="69"/>
      <c r="AF463" s="68"/>
      <c r="AG463" s="68"/>
      <c r="AH463" s="68"/>
      <c r="AI463" s="69"/>
      <c r="AJ463" s="69"/>
      <c r="AK463" s="69"/>
      <c r="AL463" s="68"/>
      <c r="AM463" s="68"/>
      <c r="AN463" s="68"/>
      <c r="AO463" s="69"/>
      <c r="AP463" s="69"/>
      <c r="AQ463" s="69"/>
      <c r="AR463" s="68"/>
      <c r="AS463" s="68"/>
      <c r="AT463" s="68"/>
      <c r="AU463" s="69"/>
      <c r="AV463" s="69"/>
      <c r="AW463" s="69"/>
      <c r="AX463" s="68"/>
      <c r="AY463" s="68"/>
      <c r="AZ463" s="68"/>
      <c r="BA463" s="69"/>
      <c r="BB463" s="69"/>
      <c r="BC463" s="69"/>
      <c r="BD463" s="68"/>
      <c r="BE463" s="68"/>
      <c r="BF463" s="68"/>
      <c r="BG463" s="69"/>
      <c r="BH463" s="69"/>
      <c r="BI463" s="69"/>
      <c r="BJ463" s="68"/>
      <c r="BK463" s="68"/>
      <c r="BL463" s="68"/>
      <c r="BM463" s="69"/>
      <c r="BN463" s="69"/>
      <c r="BO463" s="69"/>
      <c r="BQ463" s="59">
        <v>463.1</v>
      </c>
      <c r="BR463" s="80" t="e">
        <f>IF($CA$2="ja",IF(#REF!="Visueel",#REF!,"data"),#REF!)</f>
        <v>#REF!</v>
      </c>
      <c r="BS463" s="59" t="e">
        <f>#REF!</f>
        <v>#REF!</v>
      </c>
      <c r="BT463" s="56">
        <f t="shared" si="439"/>
        <v>232.1</v>
      </c>
      <c r="BU463" s="57" t="e">
        <f t="shared" si="440"/>
        <v>#REF!</v>
      </c>
      <c r="BV463" s="56">
        <f>COUNTIF(BU463:BU998,BU463)</f>
        <v>536</v>
      </c>
      <c r="BW463" s="57" t="e">
        <f t="shared" si="441"/>
        <v>#REF!</v>
      </c>
      <c r="BX463" s="57" t="e">
        <f t="shared" si="442"/>
        <v>#REF!</v>
      </c>
    </row>
    <row r="464" spans="1:76" x14ac:dyDescent="0.2">
      <c r="A464" s="66"/>
      <c r="B464" s="67"/>
      <c r="C464" s="67"/>
      <c r="D464" s="67"/>
      <c r="E464" s="67"/>
      <c r="F464" s="67"/>
      <c r="G464" s="67"/>
      <c r="H464" s="68"/>
      <c r="I464" s="68"/>
      <c r="J464" s="68"/>
      <c r="K464" s="69"/>
      <c r="L464" s="69"/>
      <c r="M464" s="69"/>
      <c r="N464" s="68"/>
      <c r="O464" s="68"/>
      <c r="P464" s="68"/>
      <c r="Q464" s="69"/>
      <c r="R464" s="69"/>
      <c r="S464" s="69"/>
      <c r="T464" s="68"/>
      <c r="U464" s="68"/>
      <c r="V464" s="68"/>
      <c r="W464" s="69"/>
      <c r="X464" s="69"/>
      <c r="Y464" s="69"/>
      <c r="Z464" s="68"/>
      <c r="AA464" s="68"/>
      <c r="AB464" s="68"/>
      <c r="AC464" s="69"/>
      <c r="AD464" s="69"/>
      <c r="AE464" s="69"/>
      <c r="AF464" s="68"/>
      <c r="AG464" s="68"/>
      <c r="AH464" s="68"/>
      <c r="AI464" s="69"/>
      <c r="AJ464" s="69"/>
      <c r="AK464" s="69"/>
      <c r="AL464" s="68"/>
      <c r="AM464" s="68"/>
      <c r="AN464" s="68"/>
      <c r="AO464" s="69"/>
      <c r="AP464" s="69"/>
      <c r="AQ464" s="69"/>
      <c r="AR464" s="68"/>
      <c r="AS464" s="68"/>
      <c r="AT464" s="68"/>
      <c r="AU464" s="69"/>
      <c r="AV464" s="69"/>
      <c r="AW464" s="69"/>
      <c r="AX464" s="68"/>
      <c r="AY464" s="68"/>
      <c r="AZ464" s="68"/>
      <c r="BA464" s="69"/>
      <c r="BB464" s="69"/>
      <c r="BC464" s="69"/>
      <c r="BD464" s="68"/>
      <c r="BE464" s="68"/>
      <c r="BF464" s="68"/>
      <c r="BG464" s="69"/>
      <c r="BH464" s="69"/>
      <c r="BI464" s="69"/>
      <c r="BJ464" s="68"/>
      <c r="BK464" s="68"/>
      <c r="BL464" s="68"/>
      <c r="BM464" s="69"/>
      <c r="BN464" s="69"/>
      <c r="BO464" s="69"/>
      <c r="BQ464" s="59">
        <v>464.1</v>
      </c>
      <c r="BR464" s="80" t="e">
        <f>IF($CA$2="ja",IF(#REF!="Visueel",#REF!,"data"),#REF!)</f>
        <v>#REF!</v>
      </c>
      <c r="BS464" s="59" t="e">
        <f>#REF!</f>
        <v>#REF!</v>
      </c>
      <c r="BT464" s="56">
        <f t="shared" si="439"/>
        <v>232.2</v>
      </c>
      <c r="BU464" s="57" t="e">
        <f t="shared" si="440"/>
        <v>#REF!</v>
      </c>
      <c r="BV464" s="56">
        <f>COUNTIF(BU464:BU998,BU464)</f>
        <v>535</v>
      </c>
      <c r="BW464" s="57" t="e">
        <f t="shared" si="441"/>
        <v>#REF!</v>
      </c>
      <c r="BX464" s="57" t="e">
        <f t="shared" si="442"/>
        <v>#REF!</v>
      </c>
    </row>
    <row r="465" spans="1:76" x14ac:dyDescent="0.2">
      <c r="A465" s="66"/>
      <c r="B465" s="67"/>
      <c r="C465" s="67"/>
      <c r="D465" s="67"/>
      <c r="E465" s="67"/>
      <c r="F465" s="67"/>
      <c r="G465" s="67"/>
      <c r="H465" s="68"/>
      <c r="I465" s="68"/>
      <c r="J465" s="68"/>
      <c r="K465" s="69"/>
      <c r="L465" s="69"/>
      <c r="M465" s="69"/>
      <c r="N465" s="68"/>
      <c r="O465" s="68"/>
      <c r="P465" s="68"/>
      <c r="Q465" s="69"/>
      <c r="R465" s="69"/>
      <c r="S465" s="69"/>
      <c r="T465" s="68"/>
      <c r="U465" s="68"/>
      <c r="V465" s="68"/>
      <c r="W465" s="69"/>
      <c r="X465" s="69"/>
      <c r="Y465" s="69"/>
      <c r="Z465" s="68"/>
      <c r="AA465" s="68"/>
      <c r="AB465" s="68"/>
      <c r="AC465" s="69"/>
      <c r="AD465" s="69"/>
      <c r="AE465" s="69"/>
      <c r="AF465" s="68"/>
      <c r="AG465" s="68"/>
      <c r="AH465" s="68"/>
      <c r="AI465" s="69"/>
      <c r="AJ465" s="69"/>
      <c r="AK465" s="69"/>
      <c r="AL465" s="68"/>
      <c r="AM465" s="68"/>
      <c r="AN465" s="68"/>
      <c r="AO465" s="69"/>
      <c r="AP465" s="69"/>
      <c r="AQ465" s="69"/>
      <c r="AR465" s="68"/>
      <c r="AS465" s="68"/>
      <c r="AT465" s="68"/>
      <c r="AU465" s="69"/>
      <c r="AV465" s="69"/>
      <c r="AW465" s="69"/>
      <c r="AX465" s="68"/>
      <c r="AY465" s="68"/>
      <c r="AZ465" s="68"/>
      <c r="BA465" s="69"/>
      <c r="BB465" s="69"/>
      <c r="BC465" s="69"/>
      <c r="BD465" s="68"/>
      <c r="BE465" s="68"/>
      <c r="BF465" s="68"/>
      <c r="BG465" s="69"/>
      <c r="BH465" s="69"/>
      <c r="BI465" s="69"/>
      <c r="BJ465" s="68"/>
      <c r="BK465" s="68"/>
      <c r="BL465" s="68"/>
      <c r="BM465" s="69"/>
      <c r="BN465" s="69"/>
      <c r="BO465" s="69"/>
      <c r="BQ465" s="59">
        <v>465.1</v>
      </c>
      <c r="BR465" s="80" t="e">
        <f>IF($CA$2="ja",IF(#REF!="Visueel",#REF!,"data"),#REF!)</f>
        <v>#REF!</v>
      </c>
      <c r="BS465" s="59" t="e">
        <f>#REF!</f>
        <v>#REF!</v>
      </c>
      <c r="BT465" s="56">
        <f t="shared" si="439"/>
        <v>233.1</v>
      </c>
      <c r="BU465" s="57" t="e">
        <f t="shared" si="440"/>
        <v>#REF!</v>
      </c>
      <c r="BV465" s="56">
        <f>COUNTIF(BU465:BU998,BU465)</f>
        <v>534</v>
      </c>
      <c r="BW465" s="57" t="e">
        <f t="shared" si="441"/>
        <v>#REF!</v>
      </c>
      <c r="BX465" s="57" t="e">
        <f t="shared" si="442"/>
        <v>#REF!</v>
      </c>
    </row>
    <row r="466" spans="1:76" x14ac:dyDescent="0.2">
      <c r="A466" s="66"/>
      <c r="B466" s="67"/>
      <c r="C466" s="67"/>
      <c r="D466" s="67"/>
      <c r="E466" s="67"/>
      <c r="F466" s="67"/>
      <c r="G466" s="67"/>
      <c r="H466" s="68"/>
      <c r="I466" s="68"/>
      <c r="J466" s="68"/>
      <c r="K466" s="69"/>
      <c r="L466" s="69"/>
      <c r="M466" s="69"/>
      <c r="N466" s="68"/>
      <c r="O466" s="68"/>
      <c r="P466" s="68"/>
      <c r="Q466" s="69"/>
      <c r="R466" s="69"/>
      <c r="S466" s="69"/>
      <c r="T466" s="68"/>
      <c r="U466" s="68"/>
      <c r="V466" s="68"/>
      <c r="W466" s="69"/>
      <c r="X466" s="69"/>
      <c r="Y466" s="69"/>
      <c r="Z466" s="68"/>
      <c r="AA466" s="68"/>
      <c r="AB466" s="68"/>
      <c r="AC466" s="69"/>
      <c r="AD466" s="69"/>
      <c r="AE466" s="69"/>
      <c r="AF466" s="68"/>
      <c r="AG466" s="68"/>
      <c r="AH466" s="68"/>
      <c r="AI466" s="69"/>
      <c r="AJ466" s="69"/>
      <c r="AK466" s="69"/>
      <c r="AL466" s="68"/>
      <c r="AM466" s="68"/>
      <c r="AN466" s="68"/>
      <c r="AO466" s="69"/>
      <c r="AP466" s="69"/>
      <c r="AQ466" s="69"/>
      <c r="AR466" s="68"/>
      <c r="AS466" s="68"/>
      <c r="AT466" s="68"/>
      <c r="AU466" s="69"/>
      <c r="AV466" s="69"/>
      <c r="AW466" s="69"/>
      <c r="AX466" s="68"/>
      <c r="AY466" s="68"/>
      <c r="AZ466" s="68"/>
      <c r="BA466" s="69"/>
      <c r="BB466" s="69"/>
      <c r="BC466" s="69"/>
      <c r="BD466" s="68"/>
      <c r="BE466" s="68"/>
      <c r="BF466" s="68"/>
      <c r="BG466" s="69"/>
      <c r="BH466" s="69"/>
      <c r="BI466" s="69"/>
      <c r="BJ466" s="68"/>
      <c r="BK466" s="68"/>
      <c r="BL466" s="68"/>
      <c r="BM466" s="69"/>
      <c r="BN466" s="69"/>
      <c r="BO466" s="69"/>
      <c r="BQ466" s="59">
        <v>466.1</v>
      </c>
      <c r="BR466" s="80" t="e">
        <f>IF($CA$2="ja",IF(#REF!="Visueel",#REF!,"data"),#REF!)</f>
        <v>#REF!</v>
      </c>
      <c r="BS466" s="59" t="e">
        <f>#REF!</f>
        <v>#REF!</v>
      </c>
      <c r="BT466" s="56">
        <f t="shared" si="439"/>
        <v>233.2</v>
      </c>
      <c r="BU466" s="57" t="e">
        <f t="shared" si="440"/>
        <v>#REF!</v>
      </c>
      <c r="BV466" s="56">
        <f>COUNTIF(BU466:BU998,BU466)</f>
        <v>533</v>
      </c>
      <c r="BW466" s="57" t="e">
        <f t="shared" si="441"/>
        <v>#REF!</v>
      </c>
      <c r="BX466" s="57" t="e">
        <f t="shared" si="442"/>
        <v>#REF!</v>
      </c>
    </row>
    <row r="467" spans="1:76" x14ac:dyDescent="0.2">
      <c r="A467" s="66"/>
      <c r="B467" s="67"/>
      <c r="C467" s="67"/>
      <c r="D467" s="67"/>
      <c r="E467" s="67"/>
      <c r="F467" s="67"/>
      <c r="G467" s="67"/>
      <c r="H467" s="68"/>
      <c r="I467" s="68"/>
      <c r="J467" s="68"/>
      <c r="K467" s="69"/>
      <c r="L467" s="69"/>
      <c r="M467" s="69"/>
      <c r="N467" s="68"/>
      <c r="O467" s="68"/>
      <c r="P467" s="68"/>
      <c r="Q467" s="69"/>
      <c r="R467" s="69"/>
      <c r="S467" s="69"/>
      <c r="T467" s="68"/>
      <c r="U467" s="68"/>
      <c r="V467" s="68"/>
      <c r="W467" s="69"/>
      <c r="X467" s="69"/>
      <c r="Y467" s="69"/>
      <c r="Z467" s="68"/>
      <c r="AA467" s="68"/>
      <c r="AB467" s="68"/>
      <c r="AC467" s="69"/>
      <c r="AD467" s="69"/>
      <c r="AE467" s="69"/>
      <c r="AF467" s="68"/>
      <c r="AG467" s="68"/>
      <c r="AH467" s="68"/>
      <c r="AI467" s="69"/>
      <c r="AJ467" s="69"/>
      <c r="AK467" s="69"/>
      <c r="AL467" s="68"/>
      <c r="AM467" s="68"/>
      <c r="AN467" s="68"/>
      <c r="AO467" s="69"/>
      <c r="AP467" s="69"/>
      <c r="AQ467" s="69"/>
      <c r="AR467" s="68"/>
      <c r="AS467" s="68"/>
      <c r="AT467" s="68"/>
      <c r="AU467" s="69"/>
      <c r="AV467" s="69"/>
      <c r="AW467" s="69"/>
      <c r="AX467" s="68"/>
      <c r="AY467" s="68"/>
      <c r="AZ467" s="68"/>
      <c r="BA467" s="69"/>
      <c r="BB467" s="69"/>
      <c r="BC467" s="69"/>
      <c r="BD467" s="68"/>
      <c r="BE467" s="68"/>
      <c r="BF467" s="68"/>
      <c r="BG467" s="69"/>
      <c r="BH467" s="69"/>
      <c r="BI467" s="69"/>
      <c r="BJ467" s="68"/>
      <c r="BK467" s="68"/>
      <c r="BL467" s="68"/>
      <c r="BM467" s="69"/>
      <c r="BN467" s="69"/>
      <c r="BO467" s="69"/>
      <c r="BQ467" s="59">
        <v>467.1</v>
      </c>
      <c r="BR467" s="80" t="e">
        <f>IF($CA$2="ja",IF(#REF!="Visueel",#REF!,"data"),#REF!)</f>
        <v>#REF!</v>
      </c>
      <c r="BS467" s="59" t="e">
        <f>#REF!</f>
        <v>#REF!</v>
      </c>
      <c r="BT467" s="56">
        <f t="shared" si="439"/>
        <v>234.1</v>
      </c>
      <c r="BU467" s="57" t="e">
        <f t="shared" si="440"/>
        <v>#REF!</v>
      </c>
      <c r="BV467" s="56">
        <f>COUNTIF(BU467:BU998,BU467)</f>
        <v>532</v>
      </c>
      <c r="BW467" s="57" t="e">
        <f t="shared" si="441"/>
        <v>#REF!</v>
      </c>
      <c r="BX467" s="57" t="e">
        <f t="shared" si="442"/>
        <v>#REF!</v>
      </c>
    </row>
    <row r="468" spans="1:76" x14ac:dyDescent="0.2">
      <c r="A468" s="66"/>
      <c r="B468" s="67"/>
      <c r="C468" s="67"/>
      <c r="D468" s="67"/>
      <c r="E468" s="67"/>
      <c r="F468" s="67"/>
      <c r="G468" s="67"/>
      <c r="H468" s="68"/>
      <c r="I468" s="68"/>
      <c r="J468" s="68"/>
      <c r="K468" s="69"/>
      <c r="L468" s="69"/>
      <c r="M468" s="69"/>
      <c r="N468" s="68"/>
      <c r="O468" s="68"/>
      <c r="P468" s="68"/>
      <c r="Q468" s="69"/>
      <c r="R468" s="69"/>
      <c r="S468" s="69"/>
      <c r="T468" s="68"/>
      <c r="U468" s="68"/>
      <c r="V468" s="68"/>
      <c r="W468" s="69"/>
      <c r="X468" s="69"/>
      <c r="Y468" s="69"/>
      <c r="Z468" s="68"/>
      <c r="AA468" s="68"/>
      <c r="AB468" s="68"/>
      <c r="AC468" s="69"/>
      <c r="AD468" s="69"/>
      <c r="AE468" s="69"/>
      <c r="AF468" s="68"/>
      <c r="AG468" s="68"/>
      <c r="AH468" s="68"/>
      <c r="AI468" s="69"/>
      <c r="AJ468" s="69"/>
      <c r="AK468" s="69"/>
      <c r="AL468" s="68"/>
      <c r="AM468" s="68"/>
      <c r="AN468" s="68"/>
      <c r="AO468" s="69"/>
      <c r="AP468" s="69"/>
      <c r="AQ468" s="69"/>
      <c r="AR468" s="68"/>
      <c r="AS468" s="68"/>
      <c r="AT468" s="68"/>
      <c r="AU468" s="69"/>
      <c r="AV468" s="69"/>
      <c r="AW468" s="69"/>
      <c r="AX468" s="68"/>
      <c r="AY468" s="68"/>
      <c r="AZ468" s="68"/>
      <c r="BA468" s="69"/>
      <c r="BB468" s="69"/>
      <c r="BC468" s="69"/>
      <c r="BD468" s="68"/>
      <c r="BE468" s="68"/>
      <c r="BF468" s="68"/>
      <c r="BG468" s="69"/>
      <c r="BH468" s="69"/>
      <c r="BI468" s="69"/>
      <c r="BJ468" s="68"/>
      <c r="BK468" s="68"/>
      <c r="BL468" s="68"/>
      <c r="BM468" s="69"/>
      <c r="BN468" s="69"/>
      <c r="BO468" s="69"/>
      <c r="BQ468" s="59">
        <v>468.1</v>
      </c>
      <c r="BR468" s="80" t="e">
        <f>IF($CA$2="ja",IF(#REF!="Visueel",#REF!,"data"),#REF!)</f>
        <v>#REF!</v>
      </c>
      <c r="BS468" s="59" t="e">
        <f>#REF!</f>
        <v>#REF!</v>
      </c>
      <c r="BT468" s="56">
        <f t="shared" si="439"/>
        <v>234.2</v>
      </c>
      <c r="BU468" s="57" t="e">
        <f t="shared" si="440"/>
        <v>#REF!</v>
      </c>
      <c r="BV468" s="56">
        <f>COUNTIF(BU468:BU998,BU468)</f>
        <v>531</v>
      </c>
      <c r="BW468" s="57" t="e">
        <f t="shared" si="441"/>
        <v>#REF!</v>
      </c>
      <c r="BX468" s="57" t="e">
        <f t="shared" si="442"/>
        <v>#REF!</v>
      </c>
    </row>
    <row r="469" spans="1:76" x14ac:dyDescent="0.2">
      <c r="A469" s="66"/>
      <c r="B469" s="67"/>
      <c r="C469" s="67"/>
      <c r="D469" s="67"/>
      <c r="E469" s="67"/>
      <c r="F469" s="67"/>
      <c r="G469" s="67"/>
      <c r="H469" s="68"/>
      <c r="I469" s="68"/>
      <c r="J469" s="68"/>
      <c r="K469" s="69"/>
      <c r="L469" s="69"/>
      <c r="M469" s="69"/>
      <c r="N469" s="68"/>
      <c r="O469" s="68"/>
      <c r="P469" s="68"/>
      <c r="Q469" s="69"/>
      <c r="R469" s="69"/>
      <c r="S469" s="69"/>
      <c r="T469" s="68"/>
      <c r="U469" s="68"/>
      <c r="V469" s="68"/>
      <c r="W469" s="69"/>
      <c r="X469" s="69"/>
      <c r="Y469" s="69"/>
      <c r="Z469" s="68"/>
      <c r="AA469" s="68"/>
      <c r="AB469" s="68"/>
      <c r="AC469" s="69"/>
      <c r="AD469" s="69"/>
      <c r="AE469" s="69"/>
      <c r="AF469" s="68"/>
      <c r="AG469" s="68"/>
      <c r="AH469" s="68"/>
      <c r="AI469" s="69"/>
      <c r="AJ469" s="69"/>
      <c r="AK469" s="69"/>
      <c r="AL469" s="68"/>
      <c r="AM469" s="68"/>
      <c r="AN469" s="68"/>
      <c r="AO469" s="69"/>
      <c r="AP469" s="69"/>
      <c r="AQ469" s="69"/>
      <c r="AR469" s="68"/>
      <c r="AS469" s="68"/>
      <c r="AT469" s="68"/>
      <c r="AU469" s="69"/>
      <c r="AV469" s="69"/>
      <c r="AW469" s="69"/>
      <c r="AX469" s="68"/>
      <c r="AY469" s="68"/>
      <c r="AZ469" s="68"/>
      <c r="BA469" s="69"/>
      <c r="BB469" s="69"/>
      <c r="BC469" s="69"/>
      <c r="BD469" s="68"/>
      <c r="BE469" s="68"/>
      <c r="BF469" s="68"/>
      <c r="BG469" s="69"/>
      <c r="BH469" s="69"/>
      <c r="BI469" s="69"/>
      <c r="BJ469" s="68"/>
      <c r="BK469" s="68"/>
      <c r="BL469" s="68"/>
      <c r="BM469" s="69"/>
      <c r="BN469" s="69"/>
      <c r="BO469" s="69"/>
      <c r="BQ469" s="59">
        <v>469.1</v>
      </c>
      <c r="BR469" s="80" t="e">
        <f>IF($CA$2="ja",IF(#REF!="Visueel",#REF!,"data"),#REF!)</f>
        <v>#REF!</v>
      </c>
      <c r="BS469" s="59" t="e">
        <f>#REF!</f>
        <v>#REF!</v>
      </c>
      <c r="BT469" s="56">
        <f t="shared" si="439"/>
        <v>235.1</v>
      </c>
      <c r="BU469" s="57" t="e">
        <f t="shared" si="440"/>
        <v>#REF!</v>
      </c>
      <c r="BV469" s="56">
        <f>COUNTIF(BU469:BU998,BU469)</f>
        <v>530</v>
      </c>
      <c r="BW469" s="57" t="e">
        <f t="shared" si="441"/>
        <v>#REF!</v>
      </c>
      <c r="BX469" s="57" t="e">
        <f t="shared" si="442"/>
        <v>#REF!</v>
      </c>
    </row>
    <row r="470" spans="1:76" x14ac:dyDescent="0.2">
      <c r="A470" s="66"/>
      <c r="B470" s="67"/>
      <c r="C470" s="67"/>
      <c r="D470" s="67"/>
      <c r="E470" s="67"/>
      <c r="F470" s="67"/>
      <c r="G470" s="67"/>
      <c r="H470" s="68"/>
      <c r="I470" s="68"/>
      <c r="J470" s="68"/>
      <c r="K470" s="69"/>
      <c r="L470" s="69"/>
      <c r="M470" s="69"/>
      <c r="N470" s="68"/>
      <c r="O470" s="68"/>
      <c r="P470" s="68"/>
      <c r="Q470" s="69"/>
      <c r="R470" s="69"/>
      <c r="S470" s="69"/>
      <c r="T470" s="68"/>
      <c r="U470" s="68"/>
      <c r="V470" s="68"/>
      <c r="W470" s="69"/>
      <c r="X470" s="69"/>
      <c r="Y470" s="69"/>
      <c r="Z470" s="68"/>
      <c r="AA470" s="68"/>
      <c r="AB470" s="68"/>
      <c r="AC470" s="69"/>
      <c r="AD470" s="69"/>
      <c r="AE470" s="69"/>
      <c r="AF470" s="68"/>
      <c r="AG470" s="68"/>
      <c r="AH470" s="68"/>
      <c r="AI470" s="69"/>
      <c r="AJ470" s="69"/>
      <c r="AK470" s="69"/>
      <c r="AL470" s="68"/>
      <c r="AM470" s="68"/>
      <c r="AN470" s="68"/>
      <c r="AO470" s="69"/>
      <c r="AP470" s="69"/>
      <c r="AQ470" s="69"/>
      <c r="AR470" s="68"/>
      <c r="AS470" s="68"/>
      <c r="AT470" s="68"/>
      <c r="AU470" s="69"/>
      <c r="AV470" s="69"/>
      <c r="AW470" s="69"/>
      <c r="AX470" s="68"/>
      <c r="AY470" s="68"/>
      <c r="AZ470" s="68"/>
      <c r="BA470" s="69"/>
      <c r="BB470" s="69"/>
      <c r="BC470" s="69"/>
      <c r="BD470" s="68"/>
      <c r="BE470" s="68"/>
      <c r="BF470" s="68"/>
      <c r="BG470" s="69"/>
      <c r="BH470" s="69"/>
      <c r="BI470" s="69"/>
      <c r="BJ470" s="68"/>
      <c r="BK470" s="68"/>
      <c r="BL470" s="68"/>
      <c r="BM470" s="69"/>
      <c r="BN470" s="69"/>
      <c r="BO470" s="69"/>
      <c r="BQ470" s="59">
        <v>470.1</v>
      </c>
      <c r="BR470" s="80" t="e">
        <f>IF($CA$2="ja",IF(#REF!="Visueel",#REF!,"data"),#REF!)</f>
        <v>#REF!</v>
      </c>
      <c r="BS470" s="59" t="e">
        <f>#REF!</f>
        <v>#REF!</v>
      </c>
      <c r="BT470" s="56">
        <f t="shared" si="439"/>
        <v>235.2</v>
      </c>
      <c r="BU470" s="57" t="e">
        <f t="shared" si="440"/>
        <v>#REF!</v>
      </c>
      <c r="BV470" s="56">
        <f>COUNTIF(BU470:BU998,BU470)</f>
        <v>529</v>
      </c>
      <c r="BW470" s="57" t="e">
        <f t="shared" si="441"/>
        <v>#REF!</v>
      </c>
      <c r="BX470" s="57" t="e">
        <f t="shared" si="442"/>
        <v>#REF!</v>
      </c>
    </row>
    <row r="471" spans="1:76" x14ac:dyDescent="0.2">
      <c r="A471" s="66"/>
      <c r="B471" s="67"/>
      <c r="C471" s="67"/>
      <c r="D471" s="67"/>
      <c r="E471" s="67"/>
      <c r="F471" s="67"/>
      <c r="G471" s="67"/>
      <c r="H471" s="68"/>
      <c r="I471" s="68"/>
      <c r="J471" s="68"/>
      <c r="K471" s="69"/>
      <c r="L471" s="69"/>
      <c r="M471" s="69"/>
      <c r="N471" s="68"/>
      <c r="O471" s="68"/>
      <c r="P471" s="68"/>
      <c r="Q471" s="69"/>
      <c r="R471" s="69"/>
      <c r="S471" s="69"/>
      <c r="T471" s="68"/>
      <c r="U471" s="68"/>
      <c r="V471" s="68"/>
      <c r="W471" s="69"/>
      <c r="X471" s="69"/>
      <c r="Y471" s="69"/>
      <c r="Z471" s="68"/>
      <c r="AA471" s="68"/>
      <c r="AB471" s="68"/>
      <c r="AC471" s="69"/>
      <c r="AD471" s="69"/>
      <c r="AE471" s="69"/>
      <c r="AF471" s="68"/>
      <c r="AG471" s="68"/>
      <c r="AH471" s="68"/>
      <c r="AI471" s="69"/>
      <c r="AJ471" s="69"/>
      <c r="AK471" s="69"/>
      <c r="AL471" s="68"/>
      <c r="AM471" s="68"/>
      <c r="AN471" s="68"/>
      <c r="AO471" s="69"/>
      <c r="AP471" s="69"/>
      <c r="AQ471" s="69"/>
      <c r="AR471" s="68"/>
      <c r="AS471" s="68"/>
      <c r="AT471" s="68"/>
      <c r="AU471" s="69"/>
      <c r="AV471" s="69"/>
      <c r="AW471" s="69"/>
      <c r="AX471" s="68"/>
      <c r="AY471" s="68"/>
      <c r="AZ471" s="68"/>
      <c r="BA471" s="69"/>
      <c r="BB471" s="69"/>
      <c r="BC471" s="69"/>
      <c r="BD471" s="68"/>
      <c r="BE471" s="68"/>
      <c r="BF471" s="68"/>
      <c r="BG471" s="69"/>
      <c r="BH471" s="69"/>
      <c r="BI471" s="69"/>
      <c r="BJ471" s="68"/>
      <c r="BK471" s="68"/>
      <c r="BL471" s="68"/>
      <c r="BM471" s="69"/>
      <c r="BN471" s="69"/>
      <c r="BO471" s="69"/>
      <c r="BQ471" s="59">
        <v>471.1</v>
      </c>
      <c r="BR471" s="80" t="e">
        <f>IF($CA$2="ja",IF(#REF!="Visueel",#REF!,"data"),#REF!)</f>
        <v>#REF!</v>
      </c>
      <c r="BS471" s="59" t="e">
        <f>#REF!</f>
        <v>#REF!</v>
      </c>
      <c r="BT471" s="56">
        <f t="shared" si="439"/>
        <v>236.1</v>
      </c>
      <c r="BU471" s="57" t="e">
        <f t="shared" si="440"/>
        <v>#REF!</v>
      </c>
      <c r="BV471" s="56">
        <f>COUNTIF(BU471:BU998,BU471)</f>
        <v>528</v>
      </c>
      <c r="BW471" s="57" t="e">
        <f t="shared" si="441"/>
        <v>#REF!</v>
      </c>
      <c r="BX471" s="57" t="e">
        <f t="shared" si="442"/>
        <v>#REF!</v>
      </c>
    </row>
    <row r="472" spans="1:76" x14ac:dyDescent="0.2">
      <c r="A472" s="66"/>
      <c r="B472" s="67"/>
      <c r="C472" s="67"/>
      <c r="D472" s="67"/>
      <c r="E472" s="67"/>
      <c r="F472" s="67"/>
      <c r="G472" s="67"/>
      <c r="H472" s="68"/>
      <c r="I472" s="68"/>
      <c r="J472" s="68"/>
      <c r="K472" s="69"/>
      <c r="L472" s="69"/>
      <c r="M472" s="69"/>
      <c r="N472" s="68"/>
      <c r="O472" s="68"/>
      <c r="P472" s="68"/>
      <c r="Q472" s="69"/>
      <c r="R472" s="69"/>
      <c r="S472" s="69"/>
      <c r="T472" s="68"/>
      <c r="U472" s="68"/>
      <c r="V472" s="68"/>
      <c r="W472" s="69"/>
      <c r="X472" s="69"/>
      <c r="Y472" s="69"/>
      <c r="Z472" s="68"/>
      <c r="AA472" s="68"/>
      <c r="AB472" s="68"/>
      <c r="AC472" s="69"/>
      <c r="AD472" s="69"/>
      <c r="AE472" s="69"/>
      <c r="AF472" s="68"/>
      <c r="AG472" s="68"/>
      <c r="AH472" s="68"/>
      <c r="AI472" s="69"/>
      <c r="AJ472" s="69"/>
      <c r="AK472" s="69"/>
      <c r="AL472" s="68"/>
      <c r="AM472" s="68"/>
      <c r="AN472" s="68"/>
      <c r="AO472" s="69"/>
      <c r="AP472" s="69"/>
      <c r="AQ472" s="69"/>
      <c r="AR472" s="68"/>
      <c r="AS472" s="68"/>
      <c r="AT472" s="68"/>
      <c r="AU472" s="69"/>
      <c r="AV472" s="69"/>
      <c r="AW472" s="69"/>
      <c r="AX472" s="68"/>
      <c r="AY472" s="68"/>
      <c r="AZ472" s="68"/>
      <c r="BA472" s="69"/>
      <c r="BB472" s="69"/>
      <c r="BC472" s="69"/>
      <c r="BD472" s="68"/>
      <c r="BE472" s="68"/>
      <c r="BF472" s="68"/>
      <c r="BG472" s="69"/>
      <c r="BH472" s="69"/>
      <c r="BI472" s="69"/>
      <c r="BJ472" s="68"/>
      <c r="BK472" s="68"/>
      <c r="BL472" s="68"/>
      <c r="BM472" s="69"/>
      <c r="BN472" s="69"/>
      <c r="BO472" s="69"/>
      <c r="BQ472" s="59">
        <v>472.1</v>
      </c>
      <c r="BR472" s="80" t="e">
        <f>IF($CA$2="ja",IF(#REF!="Visueel",#REF!,"data"),#REF!)</f>
        <v>#REF!</v>
      </c>
      <c r="BS472" s="59" t="e">
        <f>#REF!</f>
        <v>#REF!</v>
      </c>
      <c r="BT472" s="56">
        <f t="shared" si="439"/>
        <v>236.2</v>
      </c>
      <c r="BU472" s="57" t="e">
        <f t="shared" si="440"/>
        <v>#REF!</v>
      </c>
      <c r="BV472" s="56">
        <f>COUNTIF(BU472:BU998,BU472)</f>
        <v>527</v>
      </c>
      <c r="BW472" s="57" t="e">
        <f t="shared" si="441"/>
        <v>#REF!</v>
      </c>
      <c r="BX472" s="57" t="e">
        <f t="shared" si="442"/>
        <v>#REF!</v>
      </c>
    </row>
    <row r="473" spans="1:76" x14ac:dyDescent="0.2">
      <c r="A473" s="66"/>
      <c r="B473" s="67"/>
      <c r="C473" s="67"/>
      <c r="D473" s="67"/>
      <c r="E473" s="67"/>
      <c r="F473" s="67"/>
      <c r="G473" s="67"/>
      <c r="H473" s="68"/>
      <c r="I473" s="68"/>
      <c r="J473" s="68"/>
      <c r="K473" s="69"/>
      <c r="L473" s="69"/>
      <c r="M473" s="69"/>
      <c r="N473" s="68"/>
      <c r="O473" s="68"/>
      <c r="P473" s="68"/>
      <c r="Q473" s="69"/>
      <c r="R473" s="69"/>
      <c r="S473" s="69"/>
      <c r="T473" s="68"/>
      <c r="U473" s="68"/>
      <c r="V473" s="68"/>
      <c r="W473" s="69"/>
      <c r="X473" s="69"/>
      <c r="Y473" s="69"/>
      <c r="Z473" s="68"/>
      <c r="AA473" s="68"/>
      <c r="AB473" s="68"/>
      <c r="AC473" s="69"/>
      <c r="AD473" s="69"/>
      <c r="AE473" s="69"/>
      <c r="AF473" s="68"/>
      <c r="AG473" s="68"/>
      <c r="AH473" s="68"/>
      <c r="AI473" s="69"/>
      <c r="AJ473" s="69"/>
      <c r="AK473" s="69"/>
      <c r="AL473" s="68"/>
      <c r="AM473" s="68"/>
      <c r="AN473" s="68"/>
      <c r="AO473" s="69"/>
      <c r="AP473" s="69"/>
      <c r="AQ473" s="69"/>
      <c r="AR473" s="68"/>
      <c r="AS473" s="68"/>
      <c r="AT473" s="68"/>
      <c r="AU473" s="69"/>
      <c r="AV473" s="69"/>
      <c r="AW473" s="69"/>
      <c r="AX473" s="68"/>
      <c r="AY473" s="68"/>
      <c r="AZ473" s="68"/>
      <c r="BA473" s="69"/>
      <c r="BB473" s="69"/>
      <c r="BC473" s="69"/>
      <c r="BD473" s="68"/>
      <c r="BE473" s="68"/>
      <c r="BF473" s="68"/>
      <c r="BG473" s="69"/>
      <c r="BH473" s="69"/>
      <c r="BI473" s="69"/>
      <c r="BJ473" s="68"/>
      <c r="BK473" s="68"/>
      <c r="BL473" s="68"/>
      <c r="BM473" s="69"/>
      <c r="BN473" s="69"/>
      <c r="BO473" s="69"/>
      <c r="BQ473" s="59">
        <v>473.1</v>
      </c>
      <c r="BR473" s="80" t="e">
        <f>IF($CA$2="ja",IF(#REF!="Visueel",#REF!,"data"),#REF!)</f>
        <v>#REF!</v>
      </c>
      <c r="BS473" s="59" t="e">
        <f>#REF!</f>
        <v>#REF!</v>
      </c>
      <c r="BT473" s="56">
        <f t="shared" si="439"/>
        <v>237.1</v>
      </c>
      <c r="BU473" s="57" t="e">
        <f t="shared" si="440"/>
        <v>#REF!</v>
      </c>
      <c r="BV473" s="56">
        <f>COUNTIF(BU473:BU998,BU473)</f>
        <v>526</v>
      </c>
      <c r="BW473" s="57" t="e">
        <f t="shared" si="441"/>
        <v>#REF!</v>
      </c>
      <c r="BX473" s="57" t="e">
        <f t="shared" si="442"/>
        <v>#REF!</v>
      </c>
    </row>
    <row r="474" spans="1:76" x14ac:dyDescent="0.2">
      <c r="A474" s="66"/>
      <c r="B474" s="67"/>
      <c r="C474" s="67"/>
      <c r="D474" s="67"/>
      <c r="E474" s="67"/>
      <c r="F474" s="67"/>
      <c r="G474" s="67"/>
      <c r="H474" s="68"/>
      <c r="I474" s="68"/>
      <c r="J474" s="68"/>
      <c r="K474" s="69"/>
      <c r="L474" s="69"/>
      <c r="M474" s="69"/>
      <c r="N474" s="68"/>
      <c r="O474" s="68"/>
      <c r="P474" s="68"/>
      <c r="Q474" s="69"/>
      <c r="R474" s="69"/>
      <c r="S474" s="69"/>
      <c r="T474" s="68"/>
      <c r="U474" s="68"/>
      <c r="V474" s="68"/>
      <c r="W474" s="69"/>
      <c r="X474" s="69"/>
      <c r="Y474" s="69"/>
      <c r="Z474" s="68"/>
      <c r="AA474" s="68"/>
      <c r="AB474" s="68"/>
      <c r="AC474" s="69"/>
      <c r="AD474" s="69"/>
      <c r="AE474" s="69"/>
      <c r="AF474" s="68"/>
      <c r="AG474" s="68"/>
      <c r="AH474" s="68"/>
      <c r="AI474" s="69"/>
      <c r="AJ474" s="69"/>
      <c r="AK474" s="69"/>
      <c r="AL474" s="68"/>
      <c r="AM474" s="68"/>
      <c r="AN474" s="68"/>
      <c r="AO474" s="69"/>
      <c r="AP474" s="69"/>
      <c r="AQ474" s="69"/>
      <c r="AR474" s="68"/>
      <c r="AS474" s="68"/>
      <c r="AT474" s="68"/>
      <c r="AU474" s="69"/>
      <c r="AV474" s="69"/>
      <c r="AW474" s="69"/>
      <c r="AX474" s="68"/>
      <c r="AY474" s="68"/>
      <c r="AZ474" s="68"/>
      <c r="BA474" s="69"/>
      <c r="BB474" s="69"/>
      <c r="BC474" s="69"/>
      <c r="BD474" s="68"/>
      <c r="BE474" s="68"/>
      <c r="BF474" s="68"/>
      <c r="BG474" s="69"/>
      <c r="BH474" s="69"/>
      <c r="BI474" s="69"/>
      <c r="BJ474" s="68"/>
      <c r="BK474" s="68"/>
      <c r="BL474" s="68"/>
      <c r="BM474" s="69"/>
      <c r="BN474" s="69"/>
      <c r="BO474" s="69"/>
      <c r="BQ474" s="59">
        <v>474.1</v>
      </c>
      <c r="BR474" s="80" t="e">
        <f>IF($CA$2="ja",IF(#REF!="Visueel",#REF!,"data"),#REF!)</f>
        <v>#REF!</v>
      </c>
      <c r="BS474" s="59" t="e">
        <f>#REF!</f>
        <v>#REF!</v>
      </c>
      <c r="BT474" s="56">
        <f t="shared" si="439"/>
        <v>237.2</v>
      </c>
      <c r="BU474" s="57" t="e">
        <f t="shared" si="440"/>
        <v>#REF!</v>
      </c>
      <c r="BV474" s="56">
        <f>COUNTIF(BU474:BU998,BU474)</f>
        <v>525</v>
      </c>
      <c r="BW474" s="57" t="e">
        <f t="shared" si="441"/>
        <v>#REF!</v>
      </c>
      <c r="BX474" s="57" t="e">
        <f t="shared" si="442"/>
        <v>#REF!</v>
      </c>
    </row>
    <row r="475" spans="1:76" x14ac:dyDescent="0.2">
      <c r="A475" s="66"/>
      <c r="B475" s="67"/>
      <c r="C475" s="67"/>
      <c r="D475" s="67"/>
      <c r="E475" s="67"/>
      <c r="F475" s="67"/>
      <c r="G475" s="67"/>
      <c r="H475" s="68"/>
      <c r="I475" s="68"/>
      <c r="J475" s="68"/>
      <c r="K475" s="69"/>
      <c r="L475" s="69"/>
      <c r="M475" s="69"/>
      <c r="N475" s="68"/>
      <c r="O475" s="68"/>
      <c r="P475" s="68"/>
      <c r="Q475" s="69"/>
      <c r="R475" s="69"/>
      <c r="S475" s="69"/>
      <c r="T475" s="68"/>
      <c r="U475" s="68"/>
      <c r="V475" s="68"/>
      <c r="W475" s="69"/>
      <c r="X475" s="69"/>
      <c r="Y475" s="69"/>
      <c r="Z475" s="68"/>
      <c r="AA475" s="68"/>
      <c r="AB475" s="68"/>
      <c r="AC475" s="69"/>
      <c r="AD475" s="69"/>
      <c r="AE475" s="69"/>
      <c r="AF475" s="68"/>
      <c r="AG475" s="68"/>
      <c r="AH475" s="68"/>
      <c r="AI475" s="69"/>
      <c r="AJ475" s="69"/>
      <c r="AK475" s="69"/>
      <c r="AL475" s="68"/>
      <c r="AM475" s="68"/>
      <c r="AN475" s="68"/>
      <c r="AO475" s="69"/>
      <c r="AP475" s="69"/>
      <c r="AQ475" s="69"/>
      <c r="AR475" s="68"/>
      <c r="AS475" s="68"/>
      <c r="AT475" s="68"/>
      <c r="AU475" s="69"/>
      <c r="AV475" s="69"/>
      <c r="AW475" s="69"/>
      <c r="AX475" s="68"/>
      <c r="AY475" s="68"/>
      <c r="AZ475" s="68"/>
      <c r="BA475" s="69"/>
      <c r="BB475" s="69"/>
      <c r="BC475" s="69"/>
      <c r="BD475" s="68"/>
      <c r="BE475" s="68"/>
      <c r="BF475" s="68"/>
      <c r="BG475" s="69"/>
      <c r="BH475" s="69"/>
      <c r="BI475" s="69"/>
      <c r="BJ475" s="68"/>
      <c r="BK475" s="68"/>
      <c r="BL475" s="68"/>
      <c r="BM475" s="69"/>
      <c r="BN475" s="69"/>
      <c r="BO475" s="69"/>
      <c r="BQ475" s="59">
        <v>475.1</v>
      </c>
      <c r="BR475" s="80" t="e">
        <f>IF($CA$2="ja",IF(#REF!="Visueel",#REF!,"data"),#REF!)</f>
        <v>#REF!</v>
      </c>
      <c r="BS475" s="59" t="e">
        <f>#REF!</f>
        <v>#REF!</v>
      </c>
      <c r="BT475" s="56">
        <f t="shared" si="439"/>
        <v>238.1</v>
      </c>
      <c r="BU475" s="57" t="e">
        <f t="shared" si="440"/>
        <v>#REF!</v>
      </c>
      <c r="BV475" s="56">
        <f>COUNTIF(BU475:BU998,BU475)</f>
        <v>524</v>
      </c>
      <c r="BW475" s="57" t="e">
        <f t="shared" si="441"/>
        <v>#REF!</v>
      </c>
      <c r="BX475" s="57" t="e">
        <f t="shared" si="442"/>
        <v>#REF!</v>
      </c>
    </row>
    <row r="476" spans="1:76" x14ac:dyDescent="0.2">
      <c r="A476" s="66"/>
      <c r="B476" s="67"/>
      <c r="C476" s="67"/>
      <c r="D476" s="67"/>
      <c r="E476" s="67"/>
      <c r="F476" s="67"/>
      <c r="G476" s="67"/>
      <c r="H476" s="68"/>
      <c r="I476" s="68"/>
      <c r="J476" s="68"/>
      <c r="K476" s="69"/>
      <c r="L476" s="69"/>
      <c r="M476" s="69"/>
      <c r="N476" s="68"/>
      <c r="O476" s="68"/>
      <c r="P476" s="68"/>
      <c r="Q476" s="69"/>
      <c r="R476" s="69"/>
      <c r="S476" s="69"/>
      <c r="T476" s="68"/>
      <c r="U476" s="68"/>
      <c r="V476" s="68"/>
      <c r="W476" s="69"/>
      <c r="X476" s="69"/>
      <c r="Y476" s="69"/>
      <c r="Z476" s="68"/>
      <c r="AA476" s="68"/>
      <c r="AB476" s="68"/>
      <c r="AC476" s="69"/>
      <c r="AD476" s="69"/>
      <c r="AE476" s="69"/>
      <c r="AF476" s="68"/>
      <c r="AG476" s="68"/>
      <c r="AH476" s="68"/>
      <c r="AI476" s="69"/>
      <c r="AJ476" s="69"/>
      <c r="AK476" s="69"/>
      <c r="AL476" s="68"/>
      <c r="AM476" s="68"/>
      <c r="AN476" s="68"/>
      <c r="AO476" s="69"/>
      <c r="AP476" s="69"/>
      <c r="AQ476" s="69"/>
      <c r="AR476" s="68"/>
      <c r="AS476" s="68"/>
      <c r="AT476" s="68"/>
      <c r="AU476" s="69"/>
      <c r="AV476" s="69"/>
      <c r="AW476" s="69"/>
      <c r="AX476" s="68"/>
      <c r="AY476" s="68"/>
      <c r="AZ476" s="68"/>
      <c r="BA476" s="69"/>
      <c r="BB476" s="69"/>
      <c r="BC476" s="69"/>
      <c r="BD476" s="68"/>
      <c r="BE476" s="68"/>
      <c r="BF476" s="68"/>
      <c r="BG476" s="69"/>
      <c r="BH476" s="69"/>
      <c r="BI476" s="69"/>
      <c r="BJ476" s="68"/>
      <c r="BK476" s="68"/>
      <c r="BL476" s="68"/>
      <c r="BM476" s="69"/>
      <c r="BN476" s="69"/>
      <c r="BO476" s="69"/>
      <c r="BQ476" s="59">
        <v>476.1</v>
      </c>
      <c r="BR476" s="80" t="e">
        <f>IF($CA$2="ja",IF(#REF!="Visueel",#REF!,"data"),#REF!)</f>
        <v>#REF!</v>
      </c>
      <c r="BS476" s="59" t="e">
        <f>#REF!</f>
        <v>#REF!</v>
      </c>
      <c r="BT476" s="56">
        <f t="shared" si="439"/>
        <v>238.2</v>
      </c>
      <c r="BU476" s="57" t="e">
        <f t="shared" si="440"/>
        <v>#REF!</v>
      </c>
      <c r="BV476" s="56">
        <f>COUNTIF(BU476:BU998,BU476)</f>
        <v>523</v>
      </c>
      <c r="BW476" s="57" t="e">
        <f t="shared" si="441"/>
        <v>#REF!</v>
      </c>
      <c r="BX476" s="57" t="e">
        <f t="shared" si="442"/>
        <v>#REF!</v>
      </c>
    </row>
    <row r="477" spans="1:76" x14ac:dyDescent="0.2">
      <c r="A477" s="66"/>
      <c r="B477" s="67"/>
      <c r="C477" s="67"/>
      <c r="D477" s="67"/>
      <c r="E477" s="67"/>
      <c r="F477" s="67"/>
      <c r="G477" s="67"/>
      <c r="H477" s="68"/>
      <c r="I477" s="68"/>
      <c r="J477" s="68"/>
      <c r="K477" s="69"/>
      <c r="L477" s="69"/>
      <c r="M477" s="69"/>
      <c r="N477" s="68"/>
      <c r="O477" s="68"/>
      <c r="P477" s="68"/>
      <c r="Q477" s="69"/>
      <c r="R477" s="69"/>
      <c r="S477" s="69"/>
      <c r="T477" s="68"/>
      <c r="U477" s="68"/>
      <c r="V477" s="68"/>
      <c r="W477" s="69"/>
      <c r="X477" s="69"/>
      <c r="Y477" s="69"/>
      <c r="Z477" s="68"/>
      <c r="AA477" s="68"/>
      <c r="AB477" s="68"/>
      <c r="AC477" s="69"/>
      <c r="AD477" s="69"/>
      <c r="AE477" s="69"/>
      <c r="AF477" s="68"/>
      <c r="AG477" s="68"/>
      <c r="AH477" s="68"/>
      <c r="AI477" s="69"/>
      <c r="AJ477" s="69"/>
      <c r="AK477" s="69"/>
      <c r="AL477" s="68"/>
      <c r="AM477" s="68"/>
      <c r="AN477" s="68"/>
      <c r="AO477" s="69"/>
      <c r="AP477" s="69"/>
      <c r="AQ477" s="69"/>
      <c r="AR477" s="68"/>
      <c r="AS477" s="68"/>
      <c r="AT477" s="68"/>
      <c r="AU477" s="69"/>
      <c r="AV477" s="69"/>
      <c r="AW477" s="69"/>
      <c r="AX477" s="68"/>
      <c r="AY477" s="68"/>
      <c r="AZ477" s="68"/>
      <c r="BA477" s="69"/>
      <c r="BB477" s="69"/>
      <c r="BC477" s="69"/>
      <c r="BD477" s="68"/>
      <c r="BE477" s="68"/>
      <c r="BF477" s="68"/>
      <c r="BG477" s="69"/>
      <c r="BH477" s="69"/>
      <c r="BI477" s="69"/>
      <c r="BJ477" s="68"/>
      <c r="BK477" s="68"/>
      <c r="BL477" s="68"/>
      <c r="BM477" s="69"/>
      <c r="BN477" s="69"/>
      <c r="BO477" s="69"/>
      <c r="BQ477" s="59">
        <v>477.1</v>
      </c>
      <c r="BR477" s="80" t="e">
        <f>IF($CA$2="ja",IF(#REF!="Visueel",#REF!,"data"),#REF!)</f>
        <v>#REF!</v>
      </c>
      <c r="BS477" s="59" t="e">
        <f>#REF!</f>
        <v>#REF!</v>
      </c>
      <c r="BT477" s="56">
        <f t="shared" si="439"/>
        <v>239.1</v>
      </c>
      <c r="BU477" s="57" t="e">
        <f t="shared" si="440"/>
        <v>#REF!</v>
      </c>
      <c r="BV477" s="56">
        <f>COUNTIF(BU477:BU998,BU477)</f>
        <v>522</v>
      </c>
      <c r="BW477" s="57" t="e">
        <f t="shared" si="441"/>
        <v>#REF!</v>
      </c>
      <c r="BX477" s="57" t="e">
        <f t="shared" si="442"/>
        <v>#REF!</v>
      </c>
    </row>
    <row r="478" spans="1:76" x14ac:dyDescent="0.2">
      <c r="A478" s="66"/>
      <c r="B478" s="67"/>
      <c r="C478" s="67"/>
      <c r="D478" s="67"/>
      <c r="E478" s="67"/>
      <c r="F478" s="67"/>
      <c r="G478" s="67"/>
      <c r="H478" s="68"/>
      <c r="I478" s="68"/>
      <c r="J478" s="68"/>
      <c r="K478" s="69"/>
      <c r="L478" s="69"/>
      <c r="M478" s="69"/>
      <c r="N478" s="68"/>
      <c r="O478" s="68"/>
      <c r="P478" s="68"/>
      <c r="Q478" s="69"/>
      <c r="R478" s="69"/>
      <c r="S478" s="69"/>
      <c r="T478" s="68"/>
      <c r="U478" s="68"/>
      <c r="V478" s="68"/>
      <c r="W478" s="69"/>
      <c r="X478" s="69"/>
      <c r="Y478" s="69"/>
      <c r="Z478" s="68"/>
      <c r="AA478" s="68"/>
      <c r="AB478" s="68"/>
      <c r="AC478" s="69"/>
      <c r="AD478" s="69"/>
      <c r="AE478" s="69"/>
      <c r="AF478" s="68"/>
      <c r="AG478" s="68"/>
      <c r="AH478" s="68"/>
      <c r="AI478" s="69"/>
      <c r="AJ478" s="69"/>
      <c r="AK478" s="69"/>
      <c r="AL478" s="68"/>
      <c r="AM478" s="68"/>
      <c r="AN478" s="68"/>
      <c r="AO478" s="69"/>
      <c r="AP478" s="69"/>
      <c r="AQ478" s="69"/>
      <c r="AR478" s="68"/>
      <c r="AS478" s="68"/>
      <c r="AT478" s="68"/>
      <c r="AU478" s="69"/>
      <c r="AV478" s="69"/>
      <c r="AW478" s="69"/>
      <c r="AX478" s="68"/>
      <c r="AY478" s="68"/>
      <c r="AZ478" s="68"/>
      <c r="BA478" s="69"/>
      <c r="BB478" s="69"/>
      <c r="BC478" s="69"/>
      <c r="BD478" s="68"/>
      <c r="BE478" s="68"/>
      <c r="BF478" s="68"/>
      <c r="BG478" s="69"/>
      <c r="BH478" s="69"/>
      <c r="BI478" s="69"/>
      <c r="BJ478" s="68"/>
      <c r="BK478" s="68"/>
      <c r="BL478" s="68"/>
      <c r="BM478" s="69"/>
      <c r="BN478" s="69"/>
      <c r="BO478" s="69"/>
      <c r="BQ478" s="59">
        <v>478.1</v>
      </c>
      <c r="BR478" s="80" t="e">
        <f>IF($CA$2="ja",IF(#REF!="Visueel",#REF!,"data"),#REF!)</f>
        <v>#REF!</v>
      </c>
      <c r="BS478" s="59" t="e">
        <f>#REF!</f>
        <v>#REF!</v>
      </c>
      <c r="BT478" s="56">
        <f t="shared" si="439"/>
        <v>239.2</v>
      </c>
      <c r="BU478" s="57" t="e">
        <f t="shared" si="440"/>
        <v>#REF!</v>
      </c>
      <c r="BV478" s="56">
        <f>COUNTIF(BU478:BU998,BU478)</f>
        <v>521</v>
      </c>
      <c r="BW478" s="57" t="e">
        <f t="shared" si="441"/>
        <v>#REF!</v>
      </c>
      <c r="BX478" s="57" t="e">
        <f t="shared" si="442"/>
        <v>#REF!</v>
      </c>
    </row>
    <row r="479" spans="1:76" x14ac:dyDescent="0.2">
      <c r="A479" s="66"/>
      <c r="B479" s="67"/>
      <c r="C479" s="67"/>
      <c r="D479" s="67"/>
      <c r="E479" s="67"/>
      <c r="F479" s="67"/>
      <c r="G479" s="67"/>
      <c r="H479" s="68"/>
      <c r="I479" s="68"/>
      <c r="J479" s="68"/>
      <c r="K479" s="69"/>
      <c r="L479" s="69"/>
      <c r="M479" s="69"/>
      <c r="N479" s="68"/>
      <c r="O479" s="68"/>
      <c r="P479" s="68"/>
      <c r="Q479" s="69"/>
      <c r="R479" s="69"/>
      <c r="S479" s="69"/>
      <c r="T479" s="68"/>
      <c r="U479" s="68"/>
      <c r="V479" s="68"/>
      <c r="W479" s="69"/>
      <c r="X479" s="69"/>
      <c r="Y479" s="69"/>
      <c r="Z479" s="68"/>
      <c r="AA479" s="68"/>
      <c r="AB479" s="68"/>
      <c r="AC479" s="69"/>
      <c r="AD479" s="69"/>
      <c r="AE479" s="69"/>
      <c r="AF479" s="68"/>
      <c r="AG479" s="68"/>
      <c r="AH479" s="68"/>
      <c r="AI479" s="69"/>
      <c r="AJ479" s="69"/>
      <c r="AK479" s="69"/>
      <c r="AL479" s="68"/>
      <c r="AM479" s="68"/>
      <c r="AN479" s="68"/>
      <c r="AO479" s="69"/>
      <c r="AP479" s="69"/>
      <c r="AQ479" s="69"/>
      <c r="AR479" s="68"/>
      <c r="AS479" s="68"/>
      <c r="AT479" s="68"/>
      <c r="AU479" s="69"/>
      <c r="AV479" s="69"/>
      <c r="AW479" s="69"/>
      <c r="AX479" s="68"/>
      <c r="AY479" s="68"/>
      <c r="AZ479" s="68"/>
      <c r="BA479" s="69"/>
      <c r="BB479" s="69"/>
      <c r="BC479" s="69"/>
      <c r="BD479" s="68"/>
      <c r="BE479" s="68"/>
      <c r="BF479" s="68"/>
      <c r="BG479" s="69"/>
      <c r="BH479" s="69"/>
      <c r="BI479" s="69"/>
      <c r="BJ479" s="68"/>
      <c r="BK479" s="68"/>
      <c r="BL479" s="68"/>
      <c r="BM479" s="69"/>
      <c r="BN479" s="69"/>
      <c r="BO479" s="69"/>
      <c r="BQ479" s="59">
        <v>479.1</v>
      </c>
      <c r="BR479" s="80" t="e">
        <f>IF($CA$2="ja",IF(#REF!="Visueel",#REF!,"data"),#REF!)</f>
        <v>#REF!</v>
      </c>
      <c r="BS479" s="59" t="e">
        <f>#REF!</f>
        <v>#REF!</v>
      </c>
      <c r="BT479" s="56">
        <f t="shared" si="439"/>
        <v>240.1</v>
      </c>
      <c r="BU479" s="57" t="e">
        <f t="shared" si="440"/>
        <v>#REF!</v>
      </c>
      <c r="BV479" s="56">
        <f>COUNTIF(BU479:BU998,BU479)</f>
        <v>520</v>
      </c>
      <c r="BW479" s="57" t="e">
        <f t="shared" si="441"/>
        <v>#REF!</v>
      </c>
      <c r="BX479" s="57" t="e">
        <f t="shared" si="442"/>
        <v>#REF!</v>
      </c>
    </row>
    <row r="480" spans="1:76" x14ac:dyDescent="0.2">
      <c r="A480" s="66"/>
      <c r="B480" s="67"/>
      <c r="C480" s="67"/>
      <c r="D480" s="67"/>
      <c r="E480" s="67"/>
      <c r="F480" s="67"/>
      <c r="G480" s="67"/>
      <c r="H480" s="68"/>
      <c r="I480" s="68"/>
      <c r="J480" s="68"/>
      <c r="K480" s="69"/>
      <c r="L480" s="69"/>
      <c r="M480" s="69"/>
      <c r="N480" s="68"/>
      <c r="O480" s="68"/>
      <c r="P480" s="68"/>
      <c r="Q480" s="69"/>
      <c r="R480" s="69"/>
      <c r="S480" s="69"/>
      <c r="T480" s="68"/>
      <c r="U480" s="68"/>
      <c r="V480" s="68"/>
      <c r="W480" s="69"/>
      <c r="X480" s="69"/>
      <c r="Y480" s="69"/>
      <c r="Z480" s="68"/>
      <c r="AA480" s="68"/>
      <c r="AB480" s="68"/>
      <c r="AC480" s="69"/>
      <c r="AD480" s="69"/>
      <c r="AE480" s="69"/>
      <c r="AF480" s="68"/>
      <c r="AG480" s="68"/>
      <c r="AH480" s="68"/>
      <c r="AI480" s="69"/>
      <c r="AJ480" s="69"/>
      <c r="AK480" s="69"/>
      <c r="AL480" s="68"/>
      <c r="AM480" s="68"/>
      <c r="AN480" s="68"/>
      <c r="AO480" s="69"/>
      <c r="AP480" s="69"/>
      <c r="AQ480" s="69"/>
      <c r="AR480" s="68"/>
      <c r="AS480" s="68"/>
      <c r="AT480" s="68"/>
      <c r="AU480" s="69"/>
      <c r="AV480" s="69"/>
      <c r="AW480" s="69"/>
      <c r="AX480" s="68"/>
      <c r="AY480" s="68"/>
      <c r="AZ480" s="68"/>
      <c r="BA480" s="69"/>
      <c r="BB480" s="69"/>
      <c r="BC480" s="69"/>
      <c r="BD480" s="68"/>
      <c r="BE480" s="68"/>
      <c r="BF480" s="68"/>
      <c r="BG480" s="69"/>
      <c r="BH480" s="69"/>
      <c r="BI480" s="69"/>
      <c r="BJ480" s="68"/>
      <c r="BK480" s="68"/>
      <c r="BL480" s="68"/>
      <c r="BM480" s="69"/>
      <c r="BN480" s="69"/>
      <c r="BO480" s="69"/>
      <c r="BQ480" s="59">
        <v>480.1</v>
      </c>
      <c r="BR480" s="80" t="e">
        <f>IF($CA$2="ja",IF(#REF!="Visueel",#REF!,"data"),#REF!)</f>
        <v>#REF!</v>
      </c>
      <c r="BS480" s="59" t="e">
        <f>#REF!</f>
        <v>#REF!</v>
      </c>
      <c r="BT480" s="56">
        <f t="shared" si="439"/>
        <v>240.2</v>
      </c>
      <c r="BU480" s="57" t="e">
        <f t="shared" si="440"/>
        <v>#REF!</v>
      </c>
      <c r="BV480" s="56">
        <f>COUNTIF(BU480:BU998,BU480)</f>
        <v>519</v>
      </c>
      <c r="BW480" s="57" t="e">
        <f t="shared" si="441"/>
        <v>#REF!</v>
      </c>
      <c r="BX480" s="57" t="e">
        <f t="shared" si="442"/>
        <v>#REF!</v>
      </c>
    </row>
    <row r="481" spans="1:76" x14ac:dyDescent="0.2">
      <c r="A481" s="66"/>
      <c r="B481" s="67"/>
      <c r="C481" s="67"/>
      <c r="D481" s="67"/>
      <c r="E481" s="67"/>
      <c r="F481" s="67"/>
      <c r="G481" s="67"/>
      <c r="H481" s="68"/>
      <c r="I481" s="68"/>
      <c r="J481" s="68"/>
      <c r="K481" s="69"/>
      <c r="L481" s="69"/>
      <c r="M481" s="69"/>
      <c r="N481" s="68"/>
      <c r="O481" s="68"/>
      <c r="P481" s="68"/>
      <c r="Q481" s="69"/>
      <c r="R481" s="69"/>
      <c r="S481" s="69"/>
      <c r="T481" s="68"/>
      <c r="U481" s="68"/>
      <c r="V481" s="68"/>
      <c r="W481" s="69"/>
      <c r="X481" s="69"/>
      <c r="Y481" s="69"/>
      <c r="Z481" s="68"/>
      <c r="AA481" s="68"/>
      <c r="AB481" s="68"/>
      <c r="AC481" s="69"/>
      <c r="AD481" s="69"/>
      <c r="AE481" s="69"/>
      <c r="AF481" s="68"/>
      <c r="AG481" s="68"/>
      <c r="AH481" s="68"/>
      <c r="AI481" s="69"/>
      <c r="AJ481" s="69"/>
      <c r="AK481" s="69"/>
      <c r="AL481" s="68"/>
      <c r="AM481" s="68"/>
      <c r="AN481" s="68"/>
      <c r="AO481" s="69"/>
      <c r="AP481" s="69"/>
      <c r="AQ481" s="69"/>
      <c r="AR481" s="68"/>
      <c r="AS481" s="68"/>
      <c r="AT481" s="68"/>
      <c r="AU481" s="69"/>
      <c r="AV481" s="69"/>
      <c r="AW481" s="69"/>
      <c r="AX481" s="68"/>
      <c r="AY481" s="68"/>
      <c r="AZ481" s="68"/>
      <c r="BA481" s="69"/>
      <c r="BB481" s="69"/>
      <c r="BC481" s="69"/>
      <c r="BD481" s="68"/>
      <c r="BE481" s="68"/>
      <c r="BF481" s="68"/>
      <c r="BG481" s="69"/>
      <c r="BH481" s="69"/>
      <c r="BI481" s="69"/>
      <c r="BJ481" s="68"/>
      <c r="BK481" s="68"/>
      <c r="BL481" s="68"/>
      <c r="BM481" s="69"/>
      <c r="BN481" s="69"/>
      <c r="BO481" s="69"/>
      <c r="BQ481" s="59">
        <v>481.1</v>
      </c>
      <c r="BR481" s="80" t="e">
        <f>IF($CA$2="ja",IF(#REF!="Visueel",#REF!,"data"),#REF!)</f>
        <v>#REF!</v>
      </c>
      <c r="BS481" s="59" t="e">
        <f>#REF!</f>
        <v>#REF!</v>
      </c>
      <c r="BT481" s="56">
        <f t="shared" si="439"/>
        <v>241.1</v>
      </c>
      <c r="BU481" s="57" t="e">
        <f t="shared" si="440"/>
        <v>#REF!</v>
      </c>
      <c r="BV481" s="56">
        <f>COUNTIF(BU481:BU998,BU481)</f>
        <v>518</v>
      </c>
      <c r="BW481" s="57" t="e">
        <f t="shared" si="441"/>
        <v>#REF!</v>
      </c>
      <c r="BX481" s="57" t="e">
        <f t="shared" si="442"/>
        <v>#REF!</v>
      </c>
    </row>
    <row r="482" spans="1:76" x14ac:dyDescent="0.2">
      <c r="A482" s="66"/>
      <c r="B482" s="67"/>
      <c r="C482" s="67"/>
      <c r="D482" s="67"/>
      <c r="E482" s="67"/>
      <c r="F482" s="67"/>
      <c r="G482" s="67"/>
      <c r="H482" s="68"/>
      <c r="I482" s="68"/>
      <c r="J482" s="68"/>
      <c r="K482" s="69"/>
      <c r="L482" s="69"/>
      <c r="M482" s="69"/>
      <c r="N482" s="68"/>
      <c r="O482" s="68"/>
      <c r="P482" s="68"/>
      <c r="Q482" s="69"/>
      <c r="R482" s="69"/>
      <c r="S482" s="69"/>
      <c r="T482" s="68"/>
      <c r="U482" s="68"/>
      <c r="V482" s="68"/>
      <c r="W482" s="69"/>
      <c r="X482" s="69"/>
      <c r="Y482" s="69"/>
      <c r="Z482" s="68"/>
      <c r="AA482" s="68"/>
      <c r="AB482" s="68"/>
      <c r="AC482" s="69"/>
      <c r="AD482" s="69"/>
      <c r="AE482" s="69"/>
      <c r="AF482" s="68"/>
      <c r="AG482" s="68"/>
      <c r="AH482" s="68"/>
      <c r="AI482" s="69"/>
      <c r="AJ482" s="69"/>
      <c r="AK482" s="69"/>
      <c r="AL482" s="68"/>
      <c r="AM482" s="68"/>
      <c r="AN482" s="68"/>
      <c r="AO482" s="69"/>
      <c r="AP482" s="69"/>
      <c r="AQ482" s="69"/>
      <c r="AR482" s="68"/>
      <c r="AS482" s="68"/>
      <c r="AT482" s="68"/>
      <c r="AU482" s="69"/>
      <c r="AV482" s="69"/>
      <c r="AW482" s="69"/>
      <c r="AX482" s="68"/>
      <c r="AY482" s="68"/>
      <c r="AZ482" s="68"/>
      <c r="BA482" s="69"/>
      <c r="BB482" s="69"/>
      <c r="BC482" s="69"/>
      <c r="BD482" s="68"/>
      <c r="BE482" s="68"/>
      <c r="BF482" s="68"/>
      <c r="BG482" s="69"/>
      <c r="BH482" s="69"/>
      <c r="BI482" s="69"/>
      <c r="BJ482" s="68"/>
      <c r="BK482" s="68"/>
      <c r="BL482" s="68"/>
      <c r="BM482" s="69"/>
      <c r="BN482" s="69"/>
      <c r="BO482" s="69"/>
      <c r="BQ482" s="59">
        <v>482.1</v>
      </c>
      <c r="BR482" s="80" t="e">
        <f>IF($CA$2="ja",IF(#REF!="Visueel",#REF!,"data"),#REF!)</f>
        <v>#REF!</v>
      </c>
      <c r="BS482" s="59" t="e">
        <f>#REF!</f>
        <v>#REF!</v>
      </c>
      <c r="BT482" s="56">
        <f t="shared" si="439"/>
        <v>241.2</v>
      </c>
      <c r="BU482" s="57" t="e">
        <f t="shared" si="440"/>
        <v>#REF!</v>
      </c>
      <c r="BV482" s="56">
        <f>COUNTIF(BU482:BU998,BU482)</f>
        <v>517</v>
      </c>
      <c r="BW482" s="57" t="e">
        <f t="shared" si="441"/>
        <v>#REF!</v>
      </c>
      <c r="BX482" s="57" t="e">
        <f t="shared" si="442"/>
        <v>#REF!</v>
      </c>
    </row>
    <row r="483" spans="1:76" x14ac:dyDescent="0.2">
      <c r="A483" s="66"/>
      <c r="B483" s="67"/>
      <c r="C483" s="67"/>
      <c r="D483" s="67"/>
      <c r="E483" s="67"/>
      <c r="F483" s="67"/>
      <c r="G483" s="67"/>
      <c r="H483" s="68"/>
      <c r="I483" s="68"/>
      <c r="J483" s="68"/>
      <c r="K483" s="69"/>
      <c r="L483" s="69"/>
      <c r="M483" s="69"/>
      <c r="N483" s="68"/>
      <c r="O483" s="68"/>
      <c r="P483" s="68"/>
      <c r="Q483" s="69"/>
      <c r="R483" s="69"/>
      <c r="S483" s="69"/>
      <c r="T483" s="68"/>
      <c r="U483" s="68"/>
      <c r="V483" s="68"/>
      <c r="W483" s="69"/>
      <c r="X483" s="69"/>
      <c r="Y483" s="69"/>
      <c r="Z483" s="68"/>
      <c r="AA483" s="68"/>
      <c r="AB483" s="68"/>
      <c r="AC483" s="69"/>
      <c r="AD483" s="69"/>
      <c r="AE483" s="69"/>
      <c r="AF483" s="68"/>
      <c r="AG483" s="68"/>
      <c r="AH483" s="68"/>
      <c r="AI483" s="69"/>
      <c r="AJ483" s="69"/>
      <c r="AK483" s="69"/>
      <c r="AL483" s="68"/>
      <c r="AM483" s="68"/>
      <c r="AN483" s="68"/>
      <c r="AO483" s="69"/>
      <c r="AP483" s="69"/>
      <c r="AQ483" s="69"/>
      <c r="AR483" s="68"/>
      <c r="AS483" s="68"/>
      <c r="AT483" s="68"/>
      <c r="AU483" s="69"/>
      <c r="AV483" s="69"/>
      <c r="AW483" s="69"/>
      <c r="AX483" s="68"/>
      <c r="AY483" s="68"/>
      <c r="AZ483" s="68"/>
      <c r="BA483" s="69"/>
      <c r="BB483" s="69"/>
      <c r="BC483" s="69"/>
      <c r="BD483" s="68"/>
      <c r="BE483" s="68"/>
      <c r="BF483" s="68"/>
      <c r="BG483" s="69"/>
      <c r="BH483" s="69"/>
      <c r="BI483" s="69"/>
      <c r="BJ483" s="68"/>
      <c r="BK483" s="68"/>
      <c r="BL483" s="68"/>
      <c r="BM483" s="69"/>
      <c r="BN483" s="69"/>
      <c r="BO483" s="69"/>
      <c r="BQ483" s="59">
        <v>483.1</v>
      </c>
      <c r="BR483" s="80" t="e">
        <f>IF($CA$2="ja",IF(#REF!="Visueel",#REF!,"data"),#REF!)</f>
        <v>#REF!</v>
      </c>
      <c r="BS483" s="59" t="e">
        <f>#REF!</f>
        <v>#REF!</v>
      </c>
      <c r="BT483" s="56">
        <f t="shared" si="439"/>
        <v>242.1</v>
      </c>
      <c r="BU483" s="57" t="e">
        <f t="shared" si="440"/>
        <v>#REF!</v>
      </c>
      <c r="BV483" s="56">
        <f>COUNTIF(BU483:BU998,BU483)</f>
        <v>516</v>
      </c>
      <c r="BW483" s="57" t="e">
        <f t="shared" si="441"/>
        <v>#REF!</v>
      </c>
      <c r="BX483" s="57" t="e">
        <f t="shared" si="442"/>
        <v>#REF!</v>
      </c>
    </row>
    <row r="484" spans="1:76" x14ac:dyDescent="0.2">
      <c r="A484" s="66"/>
      <c r="B484" s="67"/>
      <c r="C484" s="67"/>
      <c r="D484" s="67"/>
      <c r="E484" s="67"/>
      <c r="F484" s="67"/>
      <c r="G484" s="67"/>
      <c r="H484" s="68"/>
      <c r="I484" s="68"/>
      <c r="J484" s="68"/>
      <c r="K484" s="69"/>
      <c r="L484" s="69"/>
      <c r="M484" s="69"/>
      <c r="N484" s="68"/>
      <c r="O484" s="68"/>
      <c r="P484" s="68"/>
      <c r="Q484" s="69"/>
      <c r="R484" s="69"/>
      <c r="S484" s="69"/>
      <c r="T484" s="68"/>
      <c r="U484" s="68"/>
      <c r="V484" s="68"/>
      <c r="W484" s="69"/>
      <c r="X484" s="69"/>
      <c r="Y484" s="69"/>
      <c r="Z484" s="68"/>
      <c r="AA484" s="68"/>
      <c r="AB484" s="68"/>
      <c r="AC484" s="69"/>
      <c r="AD484" s="69"/>
      <c r="AE484" s="69"/>
      <c r="AF484" s="68"/>
      <c r="AG484" s="68"/>
      <c r="AH484" s="68"/>
      <c r="AI484" s="69"/>
      <c r="AJ484" s="69"/>
      <c r="AK484" s="69"/>
      <c r="AL484" s="68"/>
      <c r="AM484" s="68"/>
      <c r="AN484" s="68"/>
      <c r="AO484" s="69"/>
      <c r="AP484" s="69"/>
      <c r="AQ484" s="69"/>
      <c r="AR484" s="68"/>
      <c r="AS484" s="68"/>
      <c r="AT484" s="68"/>
      <c r="AU484" s="69"/>
      <c r="AV484" s="69"/>
      <c r="AW484" s="69"/>
      <c r="AX484" s="68"/>
      <c r="AY484" s="68"/>
      <c r="AZ484" s="68"/>
      <c r="BA484" s="69"/>
      <c r="BB484" s="69"/>
      <c r="BC484" s="69"/>
      <c r="BD484" s="68"/>
      <c r="BE484" s="68"/>
      <c r="BF484" s="68"/>
      <c r="BG484" s="69"/>
      <c r="BH484" s="69"/>
      <c r="BI484" s="69"/>
      <c r="BJ484" s="68"/>
      <c r="BK484" s="68"/>
      <c r="BL484" s="68"/>
      <c r="BM484" s="69"/>
      <c r="BN484" s="69"/>
      <c r="BO484" s="69"/>
      <c r="BQ484" s="59">
        <v>484.1</v>
      </c>
      <c r="BR484" s="80" t="e">
        <f>IF($CA$2="ja",IF(#REF!="Visueel",#REF!,"data"),#REF!)</f>
        <v>#REF!</v>
      </c>
      <c r="BS484" s="59" t="e">
        <f>#REF!</f>
        <v>#REF!</v>
      </c>
      <c r="BT484" s="56">
        <f t="shared" si="439"/>
        <v>242.2</v>
      </c>
      <c r="BU484" s="57" t="e">
        <f t="shared" si="440"/>
        <v>#REF!</v>
      </c>
      <c r="BV484" s="56">
        <f>COUNTIF(BU484:BU998,BU484)</f>
        <v>515</v>
      </c>
      <c r="BW484" s="57" t="e">
        <f t="shared" si="441"/>
        <v>#REF!</v>
      </c>
      <c r="BX484" s="57" t="e">
        <f t="shared" si="442"/>
        <v>#REF!</v>
      </c>
    </row>
    <row r="485" spans="1:76" x14ac:dyDescent="0.2">
      <c r="A485" s="66"/>
      <c r="B485" s="67"/>
      <c r="C485" s="67"/>
      <c r="D485" s="67"/>
      <c r="E485" s="67"/>
      <c r="F485" s="67"/>
      <c r="G485" s="67"/>
      <c r="H485" s="68"/>
      <c r="I485" s="68"/>
      <c r="J485" s="68"/>
      <c r="K485" s="69"/>
      <c r="L485" s="69"/>
      <c r="M485" s="69"/>
      <c r="N485" s="68"/>
      <c r="O485" s="68"/>
      <c r="P485" s="68"/>
      <c r="Q485" s="69"/>
      <c r="R485" s="69"/>
      <c r="S485" s="69"/>
      <c r="T485" s="68"/>
      <c r="U485" s="68"/>
      <c r="V485" s="68"/>
      <c r="W485" s="69"/>
      <c r="X485" s="69"/>
      <c r="Y485" s="69"/>
      <c r="Z485" s="68"/>
      <c r="AA485" s="68"/>
      <c r="AB485" s="68"/>
      <c r="AC485" s="69"/>
      <c r="AD485" s="69"/>
      <c r="AE485" s="69"/>
      <c r="AF485" s="68"/>
      <c r="AG485" s="68"/>
      <c r="AH485" s="68"/>
      <c r="AI485" s="69"/>
      <c r="AJ485" s="69"/>
      <c r="AK485" s="69"/>
      <c r="AL485" s="68"/>
      <c r="AM485" s="68"/>
      <c r="AN485" s="68"/>
      <c r="AO485" s="69"/>
      <c r="AP485" s="69"/>
      <c r="AQ485" s="69"/>
      <c r="AR485" s="68"/>
      <c r="AS485" s="68"/>
      <c r="AT485" s="68"/>
      <c r="AU485" s="69"/>
      <c r="AV485" s="69"/>
      <c r="AW485" s="69"/>
      <c r="AX485" s="68"/>
      <c r="AY485" s="68"/>
      <c r="AZ485" s="68"/>
      <c r="BA485" s="69"/>
      <c r="BB485" s="69"/>
      <c r="BC485" s="69"/>
      <c r="BD485" s="68"/>
      <c r="BE485" s="68"/>
      <c r="BF485" s="68"/>
      <c r="BG485" s="69"/>
      <c r="BH485" s="69"/>
      <c r="BI485" s="69"/>
      <c r="BJ485" s="68"/>
      <c r="BK485" s="68"/>
      <c r="BL485" s="68"/>
      <c r="BM485" s="69"/>
      <c r="BN485" s="69"/>
      <c r="BO485" s="69"/>
      <c r="BQ485" s="59">
        <v>485.1</v>
      </c>
      <c r="BR485" s="80" t="e">
        <f>IF($CA$2="ja",IF(#REF!="Visueel",#REF!,"data"),#REF!)</f>
        <v>#REF!</v>
      </c>
      <c r="BS485" s="59" t="e">
        <f>#REF!</f>
        <v>#REF!</v>
      </c>
      <c r="BT485" s="56">
        <f t="shared" si="439"/>
        <v>243.1</v>
      </c>
      <c r="BU485" s="57" t="e">
        <f t="shared" si="440"/>
        <v>#REF!</v>
      </c>
      <c r="BV485" s="56">
        <f>COUNTIF(BU485:BU998,BU485)</f>
        <v>514</v>
      </c>
      <c r="BW485" s="57" t="e">
        <f t="shared" si="441"/>
        <v>#REF!</v>
      </c>
      <c r="BX485" s="57" t="e">
        <f t="shared" si="442"/>
        <v>#REF!</v>
      </c>
    </row>
    <row r="486" spans="1:76" x14ac:dyDescent="0.2">
      <c r="A486" s="66"/>
      <c r="B486" s="67"/>
      <c r="C486" s="67"/>
      <c r="D486" s="67"/>
      <c r="E486" s="67"/>
      <c r="F486" s="67"/>
      <c r="G486" s="67"/>
      <c r="H486" s="68"/>
      <c r="I486" s="68"/>
      <c r="J486" s="68"/>
      <c r="K486" s="69"/>
      <c r="L486" s="69"/>
      <c r="M486" s="69"/>
      <c r="N486" s="68"/>
      <c r="O486" s="68"/>
      <c r="P486" s="68"/>
      <c r="Q486" s="69"/>
      <c r="R486" s="69"/>
      <c r="S486" s="69"/>
      <c r="T486" s="68"/>
      <c r="U486" s="68"/>
      <c r="V486" s="68"/>
      <c r="W486" s="69"/>
      <c r="X486" s="69"/>
      <c r="Y486" s="69"/>
      <c r="Z486" s="68"/>
      <c r="AA486" s="68"/>
      <c r="AB486" s="68"/>
      <c r="AC486" s="69"/>
      <c r="AD486" s="69"/>
      <c r="AE486" s="69"/>
      <c r="AF486" s="68"/>
      <c r="AG486" s="68"/>
      <c r="AH486" s="68"/>
      <c r="AI486" s="69"/>
      <c r="AJ486" s="69"/>
      <c r="AK486" s="69"/>
      <c r="AL486" s="68"/>
      <c r="AM486" s="68"/>
      <c r="AN486" s="68"/>
      <c r="AO486" s="69"/>
      <c r="AP486" s="69"/>
      <c r="AQ486" s="69"/>
      <c r="AR486" s="68"/>
      <c r="AS486" s="68"/>
      <c r="AT486" s="68"/>
      <c r="AU486" s="69"/>
      <c r="AV486" s="69"/>
      <c r="AW486" s="69"/>
      <c r="AX486" s="68"/>
      <c r="AY486" s="68"/>
      <c r="AZ486" s="68"/>
      <c r="BA486" s="69"/>
      <c r="BB486" s="69"/>
      <c r="BC486" s="69"/>
      <c r="BD486" s="68"/>
      <c r="BE486" s="68"/>
      <c r="BF486" s="68"/>
      <c r="BG486" s="69"/>
      <c r="BH486" s="69"/>
      <c r="BI486" s="69"/>
      <c r="BJ486" s="68"/>
      <c r="BK486" s="68"/>
      <c r="BL486" s="68"/>
      <c r="BM486" s="69"/>
      <c r="BN486" s="69"/>
      <c r="BO486" s="69"/>
      <c r="BQ486" s="59">
        <v>486.1</v>
      </c>
      <c r="BR486" s="80" t="e">
        <f>IF($CA$2="ja",IF(#REF!="Visueel",#REF!,"data"),#REF!)</f>
        <v>#REF!</v>
      </c>
      <c r="BS486" s="59" t="e">
        <f>#REF!</f>
        <v>#REF!</v>
      </c>
      <c r="BT486" s="56">
        <f t="shared" si="439"/>
        <v>243.2</v>
      </c>
      <c r="BU486" s="57" t="e">
        <f t="shared" si="440"/>
        <v>#REF!</v>
      </c>
      <c r="BV486" s="56">
        <f>COUNTIF(BU486:BU998,BU486)</f>
        <v>513</v>
      </c>
      <c r="BW486" s="57" t="e">
        <f t="shared" si="441"/>
        <v>#REF!</v>
      </c>
      <c r="BX486" s="57" t="e">
        <f t="shared" si="442"/>
        <v>#REF!</v>
      </c>
    </row>
    <row r="487" spans="1:76" x14ac:dyDescent="0.2">
      <c r="A487" s="66"/>
      <c r="B487" s="67"/>
      <c r="C487" s="67"/>
      <c r="D487" s="67"/>
      <c r="E487" s="67"/>
      <c r="F487" s="67"/>
      <c r="G487" s="67"/>
      <c r="H487" s="68"/>
      <c r="I487" s="68"/>
      <c r="J487" s="68"/>
      <c r="K487" s="69"/>
      <c r="L487" s="69"/>
      <c r="M487" s="69"/>
      <c r="N487" s="68"/>
      <c r="O487" s="68"/>
      <c r="P487" s="68"/>
      <c r="Q487" s="69"/>
      <c r="R487" s="69"/>
      <c r="S487" s="69"/>
      <c r="T487" s="68"/>
      <c r="U487" s="68"/>
      <c r="V487" s="68"/>
      <c r="W487" s="69"/>
      <c r="X487" s="69"/>
      <c r="Y487" s="69"/>
      <c r="Z487" s="68"/>
      <c r="AA487" s="68"/>
      <c r="AB487" s="68"/>
      <c r="AC487" s="69"/>
      <c r="AD487" s="69"/>
      <c r="AE487" s="69"/>
      <c r="AF487" s="68"/>
      <c r="AG487" s="68"/>
      <c r="AH487" s="68"/>
      <c r="AI487" s="69"/>
      <c r="AJ487" s="69"/>
      <c r="AK487" s="69"/>
      <c r="AL487" s="68"/>
      <c r="AM487" s="68"/>
      <c r="AN487" s="68"/>
      <c r="AO487" s="69"/>
      <c r="AP487" s="69"/>
      <c r="AQ487" s="69"/>
      <c r="AR487" s="68"/>
      <c r="AS487" s="68"/>
      <c r="AT487" s="68"/>
      <c r="AU487" s="69"/>
      <c r="AV487" s="69"/>
      <c r="AW487" s="69"/>
      <c r="AX487" s="68"/>
      <c r="AY487" s="68"/>
      <c r="AZ487" s="68"/>
      <c r="BA487" s="69"/>
      <c r="BB487" s="69"/>
      <c r="BC487" s="69"/>
      <c r="BD487" s="68"/>
      <c r="BE487" s="68"/>
      <c r="BF487" s="68"/>
      <c r="BG487" s="69"/>
      <c r="BH487" s="69"/>
      <c r="BI487" s="69"/>
      <c r="BJ487" s="68"/>
      <c r="BK487" s="68"/>
      <c r="BL487" s="68"/>
      <c r="BM487" s="69"/>
      <c r="BN487" s="69"/>
      <c r="BO487" s="69"/>
      <c r="BQ487" s="59">
        <v>487.1</v>
      </c>
      <c r="BR487" s="80" t="e">
        <f>IF($CA$2="ja",IF(#REF!="Visueel",#REF!,"data"),#REF!)</f>
        <v>#REF!</v>
      </c>
      <c r="BS487" s="59" t="e">
        <f>#REF!</f>
        <v>#REF!</v>
      </c>
      <c r="BT487" s="56">
        <f t="shared" si="439"/>
        <v>244.1</v>
      </c>
      <c r="BU487" s="57" t="e">
        <f t="shared" si="440"/>
        <v>#REF!</v>
      </c>
      <c r="BV487" s="56">
        <f>COUNTIF(BU487:BU998,BU487)</f>
        <v>512</v>
      </c>
      <c r="BW487" s="57" t="e">
        <f t="shared" si="441"/>
        <v>#REF!</v>
      </c>
      <c r="BX487" s="57" t="e">
        <f t="shared" si="442"/>
        <v>#REF!</v>
      </c>
    </row>
    <row r="488" spans="1:76" x14ac:dyDescent="0.2">
      <c r="A488" s="66"/>
      <c r="B488" s="67"/>
      <c r="C488" s="67"/>
      <c r="D488" s="67"/>
      <c r="E488" s="67"/>
      <c r="F488" s="67"/>
      <c r="G488" s="67"/>
      <c r="H488" s="68"/>
      <c r="I488" s="68"/>
      <c r="J488" s="68"/>
      <c r="K488" s="69"/>
      <c r="L488" s="69"/>
      <c r="M488" s="69"/>
      <c r="N488" s="68"/>
      <c r="O488" s="68"/>
      <c r="P488" s="68"/>
      <c r="Q488" s="69"/>
      <c r="R488" s="69"/>
      <c r="S488" s="69"/>
      <c r="T488" s="68"/>
      <c r="U488" s="68"/>
      <c r="V488" s="68"/>
      <c r="W488" s="69"/>
      <c r="X488" s="69"/>
      <c r="Y488" s="69"/>
      <c r="Z488" s="68"/>
      <c r="AA488" s="68"/>
      <c r="AB488" s="68"/>
      <c r="AC488" s="69"/>
      <c r="AD488" s="69"/>
      <c r="AE488" s="69"/>
      <c r="AF488" s="68"/>
      <c r="AG488" s="68"/>
      <c r="AH488" s="68"/>
      <c r="AI488" s="69"/>
      <c r="AJ488" s="69"/>
      <c r="AK488" s="69"/>
      <c r="AL488" s="68"/>
      <c r="AM488" s="68"/>
      <c r="AN488" s="68"/>
      <c r="AO488" s="69"/>
      <c r="AP488" s="69"/>
      <c r="AQ488" s="69"/>
      <c r="AR488" s="68"/>
      <c r="AS488" s="68"/>
      <c r="AT488" s="68"/>
      <c r="AU488" s="69"/>
      <c r="AV488" s="69"/>
      <c r="AW488" s="69"/>
      <c r="AX488" s="68"/>
      <c r="AY488" s="68"/>
      <c r="AZ488" s="68"/>
      <c r="BA488" s="69"/>
      <c r="BB488" s="69"/>
      <c r="BC488" s="69"/>
      <c r="BD488" s="68"/>
      <c r="BE488" s="68"/>
      <c r="BF488" s="68"/>
      <c r="BG488" s="69"/>
      <c r="BH488" s="69"/>
      <c r="BI488" s="69"/>
      <c r="BJ488" s="68"/>
      <c r="BK488" s="68"/>
      <c r="BL488" s="68"/>
      <c r="BM488" s="69"/>
      <c r="BN488" s="69"/>
      <c r="BO488" s="69"/>
      <c r="BQ488" s="59">
        <v>488.1</v>
      </c>
      <c r="BR488" s="80" t="e">
        <f>IF($CA$2="ja",IF(#REF!="Visueel",#REF!,"data"),#REF!)</f>
        <v>#REF!</v>
      </c>
      <c r="BS488" s="59" t="e">
        <f>#REF!</f>
        <v>#REF!</v>
      </c>
      <c r="BT488" s="56">
        <f t="shared" si="439"/>
        <v>244.2</v>
      </c>
      <c r="BU488" s="57" t="e">
        <f t="shared" si="440"/>
        <v>#REF!</v>
      </c>
      <c r="BV488" s="56">
        <f>COUNTIF(BU488:BU998,BU488)</f>
        <v>511</v>
      </c>
      <c r="BW488" s="57" t="e">
        <f t="shared" si="441"/>
        <v>#REF!</v>
      </c>
      <c r="BX488" s="57" t="e">
        <f t="shared" si="442"/>
        <v>#REF!</v>
      </c>
    </row>
    <row r="489" spans="1:76" x14ac:dyDescent="0.2">
      <c r="A489" s="66"/>
      <c r="B489" s="67"/>
      <c r="C489" s="67"/>
      <c r="D489" s="67"/>
      <c r="E489" s="67"/>
      <c r="F489" s="67"/>
      <c r="G489" s="67"/>
      <c r="H489" s="68"/>
      <c r="I489" s="68"/>
      <c r="J489" s="68"/>
      <c r="K489" s="69"/>
      <c r="L489" s="69"/>
      <c r="M489" s="69"/>
      <c r="N489" s="68"/>
      <c r="O489" s="68"/>
      <c r="P489" s="68"/>
      <c r="Q489" s="69"/>
      <c r="R489" s="69"/>
      <c r="S489" s="69"/>
      <c r="T489" s="68"/>
      <c r="U489" s="68"/>
      <c r="V489" s="68"/>
      <c r="W489" s="69"/>
      <c r="X489" s="69"/>
      <c r="Y489" s="69"/>
      <c r="Z489" s="68"/>
      <c r="AA489" s="68"/>
      <c r="AB489" s="68"/>
      <c r="AC489" s="69"/>
      <c r="AD489" s="69"/>
      <c r="AE489" s="69"/>
      <c r="AF489" s="68"/>
      <c r="AG489" s="68"/>
      <c r="AH489" s="68"/>
      <c r="AI489" s="69"/>
      <c r="AJ489" s="69"/>
      <c r="AK489" s="69"/>
      <c r="AL489" s="68"/>
      <c r="AM489" s="68"/>
      <c r="AN489" s="68"/>
      <c r="AO489" s="69"/>
      <c r="AP489" s="69"/>
      <c r="AQ489" s="69"/>
      <c r="AR489" s="68"/>
      <c r="AS489" s="68"/>
      <c r="AT489" s="68"/>
      <c r="AU489" s="69"/>
      <c r="AV489" s="69"/>
      <c r="AW489" s="69"/>
      <c r="AX489" s="68"/>
      <c r="AY489" s="68"/>
      <c r="AZ489" s="68"/>
      <c r="BA489" s="69"/>
      <c r="BB489" s="69"/>
      <c r="BC489" s="69"/>
      <c r="BD489" s="68"/>
      <c r="BE489" s="68"/>
      <c r="BF489" s="68"/>
      <c r="BG489" s="69"/>
      <c r="BH489" s="69"/>
      <c r="BI489" s="69"/>
      <c r="BJ489" s="68"/>
      <c r="BK489" s="68"/>
      <c r="BL489" s="68"/>
      <c r="BM489" s="69"/>
      <c r="BN489" s="69"/>
      <c r="BO489" s="69"/>
      <c r="BQ489" s="59">
        <v>489.1</v>
      </c>
      <c r="BR489" s="80" t="e">
        <f>IF($CA$2="ja",IF(#REF!="Visueel",#REF!,"data"),#REF!)</f>
        <v>#REF!</v>
      </c>
      <c r="BS489" s="59" t="e">
        <f>#REF!</f>
        <v>#REF!</v>
      </c>
      <c r="BT489" s="56">
        <f t="shared" si="439"/>
        <v>245.1</v>
      </c>
      <c r="BU489" s="57" t="e">
        <f t="shared" si="440"/>
        <v>#REF!</v>
      </c>
      <c r="BV489" s="56">
        <f>COUNTIF(BU489:BU998,BU489)</f>
        <v>510</v>
      </c>
      <c r="BW489" s="57" t="e">
        <f t="shared" si="441"/>
        <v>#REF!</v>
      </c>
      <c r="BX489" s="57" t="e">
        <f t="shared" si="442"/>
        <v>#REF!</v>
      </c>
    </row>
    <row r="490" spans="1:76" x14ac:dyDescent="0.2">
      <c r="A490" s="66"/>
      <c r="B490" s="67"/>
      <c r="C490" s="67"/>
      <c r="D490" s="67"/>
      <c r="E490" s="67"/>
      <c r="F490" s="67"/>
      <c r="G490" s="67"/>
      <c r="H490" s="68"/>
      <c r="I490" s="68"/>
      <c r="J490" s="68"/>
      <c r="K490" s="69"/>
      <c r="L490" s="69"/>
      <c r="M490" s="69"/>
      <c r="N490" s="68"/>
      <c r="O490" s="68"/>
      <c r="P490" s="68"/>
      <c r="Q490" s="69"/>
      <c r="R490" s="69"/>
      <c r="S490" s="69"/>
      <c r="T490" s="68"/>
      <c r="U490" s="68"/>
      <c r="V490" s="68"/>
      <c r="W490" s="69"/>
      <c r="X490" s="69"/>
      <c r="Y490" s="69"/>
      <c r="Z490" s="68"/>
      <c r="AA490" s="68"/>
      <c r="AB490" s="68"/>
      <c r="AC490" s="69"/>
      <c r="AD490" s="69"/>
      <c r="AE490" s="69"/>
      <c r="AF490" s="68"/>
      <c r="AG490" s="68"/>
      <c r="AH490" s="68"/>
      <c r="AI490" s="69"/>
      <c r="AJ490" s="69"/>
      <c r="AK490" s="69"/>
      <c r="AL490" s="68"/>
      <c r="AM490" s="68"/>
      <c r="AN490" s="68"/>
      <c r="AO490" s="69"/>
      <c r="AP490" s="69"/>
      <c r="AQ490" s="69"/>
      <c r="AR490" s="68"/>
      <c r="AS490" s="68"/>
      <c r="AT490" s="68"/>
      <c r="AU490" s="69"/>
      <c r="AV490" s="69"/>
      <c r="AW490" s="69"/>
      <c r="AX490" s="68"/>
      <c r="AY490" s="68"/>
      <c r="AZ490" s="68"/>
      <c r="BA490" s="69"/>
      <c r="BB490" s="69"/>
      <c r="BC490" s="69"/>
      <c r="BD490" s="68"/>
      <c r="BE490" s="68"/>
      <c r="BF490" s="68"/>
      <c r="BG490" s="69"/>
      <c r="BH490" s="69"/>
      <c r="BI490" s="69"/>
      <c r="BJ490" s="68"/>
      <c r="BK490" s="68"/>
      <c r="BL490" s="68"/>
      <c r="BM490" s="69"/>
      <c r="BN490" s="69"/>
      <c r="BO490" s="69"/>
      <c r="BQ490" s="59">
        <v>490.1</v>
      </c>
      <c r="BR490" s="80" t="e">
        <f>IF($CA$2="ja",IF(#REF!="Visueel",#REF!,"data"),#REF!)</f>
        <v>#REF!</v>
      </c>
      <c r="BS490" s="59" t="e">
        <f>#REF!</f>
        <v>#REF!</v>
      </c>
      <c r="BT490" s="56">
        <f t="shared" si="439"/>
        <v>245.2</v>
      </c>
      <c r="BU490" s="57" t="e">
        <f t="shared" si="440"/>
        <v>#REF!</v>
      </c>
      <c r="BV490" s="56">
        <f>COUNTIF(BU490:BU998,BU490)</f>
        <v>509</v>
      </c>
      <c r="BW490" s="57" t="e">
        <f t="shared" si="441"/>
        <v>#REF!</v>
      </c>
      <c r="BX490" s="57" t="e">
        <f t="shared" si="442"/>
        <v>#REF!</v>
      </c>
    </row>
    <row r="491" spans="1:76" x14ac:dyDescent="0.2">
      <c r="A491" s="66"/>
      <c r="B491" s="67"/>
      <c r="C491" s="67"/>
      <c r="D491" s="67"/>
      <c r="E491" s="67"/>
      <c r="F491" s="67"/>
      <c r="G491" s="67"/>
      <c r="H491" s="68"/>
      <c r="I491" s="68"/>
      <c r="J491" s="68"/>
      <c r="K491" s="69"/>
      <c r="L491" s="69"/>
      <c r="M491" s="69"/>
      <c r="N491" s="68"/>
      <c r="O491" s="68"/>
      <c r="P491" s="68"/>
      <c r="Q491" s="69"/>
      <c r="R491" s="69"/>
      <c r="S491" s="69"/>
      <c r="T491" s="68"/>
      <c r="U491" s="68"/>
      <c r="V491" s="68"/>
      <c r="W491" s="69"/>
      <c r="X491" s="69"/>
      <c r="Y491" s="69"/>
      <c r="Z491" s="68"/>
      <c r="AA491" s="68"/>
      <c r="AB491" s="68"/>
      <c r="AC491" s="69"/>
      <c r="AD491" s="69"/>
      <c r="AE491" s="69"/>
      <c r="AF491" s="68"/>
      <c r="AG491" s="68"/>
      <c r="AH491" s="68"/>
      <c r="AI491" s="69"/>
      <c r="AJ491" s="69"/>
      <c r="AK491" s="69"/>
      <c r="AL491" s="68"/>
      <c r="AM491" s="68"/>
      <c r="AN491" s="68"/>
      <c r="AO491" s="69"/>
      <c r="AP491" s="69"/>
      <c r="AQ491" s="69"/>
      <c r="AR491" s="68"/>
      <c r="AS491" s="68"/>
      <c r="AT491" s="68"/>
      <c r="AU491" s="69"/>
      <c r="AV491" s="69"/>
      <c r="AW491" s="69"/>
      <c r="AX491" s="68"/>
      <c r="AY491" s="68"/>
      <c r="AZ491" s="68"/>
      <c r="BA491" s="69"/>
      <c r="BB491" s="69"/>
      <c r="BC491" s="69"/>
      <c r="BD491" s="68"/>
      <c r="BE491" s="68"/>
      <c r="BF491" s="68"/>
      <c r="BG491" s="69"/>
      <c r="BH491" s="69"/>
      <c r="BI491" s="69"/>
      <c r="BJ491" s="68"/>
      <c r="BK491" s="68"/>
      <c r="BL491" s="68"/>
      <c r="BM491" s="69"/>
      <c r="BN491" s="69"/>
      <c r="BO491" s="69"/>
      <c r="BQ491" s="59">
        <v>491.1</v>
      </c>
      <c r="BR491" s="80" t="e">
        <f>IF($CA$2="ja",IF(#REF!="Visueel",#REF!,"data"),#REF!)</f>
        <v>#REF!</v>
      </c>
      <c r="BS491" s="59" t="e">
        <f>#REF!</f>
        <v>#REF!</v>
      </c>
      <c r="BT491" s="56">
        <f t="shared" si="439"/>
        <v>246.1</v>
      </c>
      <c r="BU491" s="57" t="e">
        <f t="shared" si="440"/>
        <v>#REF!</v>
      </c>
      <c r="BV491" s="56">
        <f>COUNTIF(BU491:BU998,BU491)</f>
        <v>508</v>
      </c>
      <c r="BW491" s="57" t="e">
        <f t="shared" si="441"/>
        <v>#REF!</v>
      </c>
      <c r="BX491" s="57" t="e">
        <f t="shared" si="442"/>
        <v>#REF!</v>
      </c>
    </row>
    <row r="492" spans="1:76" x14ac:dyDescent="0.2">
      <c r="A492" s="66"/>
      <c r="B492" s="67"/>
      <c r="C492" s="67"/>
      <c r="D492" s="67"/>
      <c r="E492" s="67"/>
      <c r="F492" s="67"/>
      <c r="G492" s="67"/>
      <c r="H492" s="68"/>
      <c r="I492" s="68"/>
      <c r="J492" s="68"/>
      <c r="K492" s="69"/>
      <c r="L492" s="69"/>
      <c r="M492" s="69"/>
      <c r="N492" s="68"/>
      <c r="O492" s="68"/>
      <c r="P492" s="68"/>
      <c r="Q492" s="69"/>
      <c r="R492" s="69"/>
      <c r="S492" s="69"/>
      <c r="T492" s="68"/>
      <c r="U492" s="68"/>
      <c r="V492" s="68"/>
      <c r="W492" s="69"/>
      <c r="X492" s="69"/>
      <c r="Y492" s="69"/>
      <c r="Z492" s="68"/>
      <c r="AA492" s="68"/>
      <c r="AB492" s="68"/>
      <c r="AC492" s="69"/>
      <c r="AD492" s="69"/>
      <c r="AE492" s="69"/>
      <c r="AF492" s="68"/>
      <c r="AG492" s="68"/>
      <c r="AH492" s="68"/>
      <c r="AI492" s="69"/>
      <c r="AJ492" s="69"/>
      <c r="AK492" s="69"/>
      <c r="AL492" s="68"/>
      <c r="AM492" s="68"/>
      <c r="AN492" s="68"/>
      <c r="AO492" s="69"/>
      <c r="AP492" s="69"/>
      <c r="AQ492" s="69"/>
      <c r="AR492" s="68"/>
      <c r="AS492" s="68"/>
      <c r="AT492" s="68"/>
      <c r="AU492" s="69"/>
      <c r="AV492" s="69"/>
      <c r="AW492" s="69"/>
      <c r="AX492" s="68"/>
      <c r="AY492" s="68"/>
      <c r="AZ492" s="68"/>
      <c r="BA492" s="69"/>
      <c r="BB492" s="69"/>
      <c r="BC492" s="69"/>
      <c r="BD492" s="68"/>
      <c r="BE492" s="68"/>
      <c r="BF492" s="68"/>
      <c r="BG492" s="69"/>
      <c r="BH492" s="69"/>
      <c r="BI492" s="69"/>
      <c r="BJ492" s="68"/>
      <c r="BK492" s="68"/>
      <c r="BL492" s="68"/>
      <c r="BM492" s="69"/>
      <c r="BN492" s="69"/>
      <c r="BO492" s="69"/>
      <c r="BQ492" s="59">
        <v>492.1</v>
      </c>
      <c r="BR492" s="80" t="e">
        <f>IF($CA$2="ja",IF(#REF!="Visueel",#REF!,"data"),#REF!)</f>
        <v>#REF!</v>
      </c>
      <c r="BS492" s="59" t="e">
        <f>#REF!</f>
        <v>#REF!</v>
      </c>
      <c r="BT492" s="56">
        <f t="shared" si="439"/>
        <v>246.2</v>
      </c>
      <c r="BU492" s="57" t="e">
        <f t="shared" si="440"/>
        <v>#REF!</v>
      </c>
      <c r="BV492" s="56">
        <f>COUNTIF(BU492:BU998,BU492)</f>
        <v>507</v>
      </c>
      <c r="BW492" s="57" t="e">
        <f t="shared" si="441"/>
        <v>#REF!</v>
      </c>
      <c r="BX492" s="57" t="e">
        <f t="shared" si="442"/>
        <v>#REF!</v>
      </c>
    </row>
    <row r="493" spans="1:76" x14ac:dyDescent="0.2">
      <c r="A493" s="66"/>
      <c r="B493" s="67"/>
      <c r="C493" s="67"/>
      <c r="D493" s="67"/>
      <c r="E493" s="67"/>
      <c r="F493" s="67"/>
      <c r="G493" s="67"/>
      <c r="H493" s="68"/>
      <c r="I493" s="68"/>
      <c r="J493" s="68"/>
      <c r="K493" s="69"/>
      <c r="L493" s="69"/>
      <c r="M493" s="69"/>
      <c r="N493" s="68"/>
      <c r="O493" s="68"/>
      <c r="P493" s="68"/>
      <c r="Q493" s="69"/>
      <c r="R493" s="69"/>
      <c r="S493" s="69"/>
      <c r="T493" s="68"/>
      <c r="U493" s="68"/>
      <c r="V493" s="68"/>
      <c r="W493" s="69"/>
      <c r="X493" s="69"/>
      <c r="Y493" s="69"/>
      <c r="Z493" s="68"/>
      <c r="AA493" s="68"/>
      <c r="AB493" s="68"/>
      <c r="AC493" s="69"/>
      <c r="AD493" s="69"/>
      <c r="AE493" s="69"/>
      <c r="AF493" s="68"/>
      <c r="AG493" s="68"/>
      <c r="AH493" s="68"/>
      <c r="AI493" s="69"/>
      <c r="AJ493" s="69"/>
      <c r="AK493" s="69"/>
      <c r="AL493" s="68"/>
      <c r="AM493" s="68"/>
      <c r="AN493" s="68"/>
      <c r="AO493" s="69"/>
      <c r="AP493" s="69"/>
      <c r="AQ493" s="69"/>
      <c r="AR493" s="68"/>
      <c r="AS493" s="68"/>
      <c r="AT493" s="68"/>
      <c r="AU493" s="69"/>
      <c r="AV493" s="69"/>
      <c r="AW493" s="69"/>
      <c r="AX493" s="68"/>
      <c r="AY493" s="68"/>
      <c r="AZ493" s="68"/>
      <c r="BA493" s="69"/>
      <c r="BB493" s="69"/>
      <c r="BC493" s="69"/>
      <c r="BD493" s="68"/>
      <c r="BE493" s="68"/>
      <c r="BF493" s="68"/>
      <c r="BG493" s="69"/>
      <c r="BH493" s="69"/>
      <c r="BI493" s="69"/>
      <c r="BJ493" s="68"/>
      <c r="BK493" s="68"/>
      <c r="BL493" s="68"/>
      <c r="BM493" s="69"/>
      <c r="BN493" s="69"/>
      <c r="BO493" s="69"/>
      <c r="BQ493" s="59">
        <v>493.1</v>
      </c>
      <c r="BR493" s="80" t="e">
        <f>IF($CA$2="ja",IF(#REF!="Visueel",#REF!,"data"),#REF!)</f>
        <v>#REF!</v>
      </c>
      <c r="BS493" s="59" t="e">
        <f>#REF!</f>
        <v>#REF!</v>
      </c>
      <c r="BT493" s="56">
        <f t="shared" si="439"/>
        <v>247.1</v>
      </c>
      <c r="BU493" s="57" t="e">
        <f t="shared" si="440"/>
        <v>#REF!</v>
      </c>
      <c r="BV493" s="56">
        <f>COUNTIF(BU493:BU998,BU493)</f>
        <v>506</v>
      </c>
      <c r="BW493" s="57" t="e">
        <f t="shared" si="441"/>
        <v>#REF!</v>
      </c>
      <c r="BX493" s="57" t="e">
        <f t="shared" si="442"/>
        <v>#REF!</v>
      </c>
    </row>
    <row r="494" spans="1:76" x14ac:dyDescent="0.2">
      <c r="A494" s="66"/>
      <c r="B494" s="67"/>
      <c r="C494" s="67"/>
      <c r="D494" s="67"/>
      <c r="E494" s="67"/>
      <c r="F494" s="67"/>
      <c r="G494" s="67"/>
      <c r="H494" s="68"/>
      <c r="I494" s="68"/>
      <c r="J494" s="68"/>
      <c r="K494" s="69"/>
      <c r="L494" s="69"/>
      <c r="M494" s="69"/>
      <c r="N494" s="68"/>
      <c r="O494" s="68"/>
      <c r="P494" s="68"/>
      <c r="Q494" s="69"/>
      <c r="R494" s="69"/>
      <c r="S494" s="69"/>
      <c r="T494" s="68"/>
      <c r="U494" s="68"/>
      <c r="V494" s="68"/>
      <c r="W494" s="69"/>
      <c r="X494" s="69"/>
      <c r="Y494" s="69"/>
      <c r="Z494" s="68"/>
      <c r="AA494" s="68"/>
      <c r="AB494" s="68"/>
      <c r="AC494" s="69"/>
      <c r="AD494" s="69"/>
      <c r="AE494" s="69"/>
      <c r="AF494" s="68"/>
      <c r="AG494" s="68"/>
      <c r="AH494" s="68"/>
      <c r="AI494" s="69"/>
      <c r="AJ494" s="69"/>
      <c r="AK494" s="69"/>
      <c r="AL494" s="68"/>
      <c r="AM494" s="68"/>
      <c r="AN494" s="68"/>
      <c r="AO494" s="69"/>
      <c r="AP494" s="69"/>
      <c r="AQ494" s="69"/>
      <c r="AR494" s="68"/>
      <c r="AS494" s="68"/>
      <c r="AT494" s="68"/>
      <c r="AU494" s="69"/>
      <c r="AV494" s="69"/>
      <c r="AW494" s="69"/>
      <c r="AX494" s="68"/>
      <c r="AY494" s="68"/>
      <c r="AZ494" s="68"/>
      <c r="BA494" s="69"/>
      <c r="BB494" s="69"/>
      <c r="BC494" s="69"/>
      <c r="BD494" s="68"/>
      <c r="BE494" s="68"/>
      <c r="BF494" s="68"/>
      <c r="BG494" s="69"/>
      <c r="BH494" s="69"/>
      <c r="BI494" s="69"/>
      <c r="BJ494" s="68"/>
      <c r="BK494" s="68"/>
      <c r="BL494" s="68"/>
      <c r="BM494" s="69"/>
      <c r="BN494" s="69"/>
      <c r="BO494" s="69"/>
      <c r="BQ494" s="59">
        <v>494.1</v>
      </c>
      <c r="BR494" s="80" t="e">
        <f>IF($CA$2="ja",IF(#REF!="Visueel",#REF!,"data"),#REF!)</f>
        <v>#REF!</v>
      </c>
      <c r="BS494" s="59" t="e">
        <f>#REF!</f>
        <v>#REF!</v>
      </c>
      <c r="BT494" s="56">
        <f t="shared" si="439"/>
        <v>247.2</v>
      </c>
      <c r="BU494" s="57" t="e">
        <f t="shared" si="440"/>
        <v>#REF!</v>
      </c>
      <c r="BV494" s="56">
        <f>COUNTIF(BU494:BU998,BU494)</f>
        <v>505</v>
      </c>
      <c r="BW494" s="57" t="e">
        <f t="shared" si="441"/>
        <v>#REF!</v>
      </c>
      <c r="BX494" s="57" t="e">
        <f t="shared" si="442"/>
        <v>#REF!</v>
      </c>
    </row>
    <row r="495" spans="1:76" x14ac:dyDescent="0.2">
      <c r="A495" s="66"/>
      <c r="B495" s="67"/>
      <c r="C495" s="67"/>
      <c r="D495" s="67"/>
      <c r="E495" s="67"/>
      <c r="F495" s="67"/>
      <c r="G495" s="67"/>
      <c r="H495" s="68"/>
      <c r="I495" s="68"/>
      <c r="J495" s="68"/>
      <c r="K495" s="69"/>
      <c r="L495" s="69"/>
      <c r="M495" s="69"/>
      <c r="N495" s="68"/>
      <c r="O495" s="68"/>
      <c r="P495" s="68"/>
      <c r="Q495" s="69"/>
      <c r="R495" s="69"/>
      <c r="S495" s="69"/>
      <c r="T495" s="68"/>
      <c r="U495" s="68"/>
      <c r="V495" s="68"/>
      <c r="W495" s="69"/>
      <c r="X495" s="69"/>
      <c r="Y495" s="69"/>
      <c r="Z495" s="68"/>
      <c r="AA495" s="68"/>
      <c r="AB495" s="68"/>
      <c r="AC495" s="69"/>
      <c r="AD495" s="69"/>
      <c r="AE495" s="69"/>
      <c r="AF495" s="68"/>
      <c r="AG495" s="68"/>
      <c r="AH495" s="68"/>
      <c r="AI495" s="69"/>
      <c r="AJ495" s="69"/>
      <c r="AK495" s="69"/>
      <c r="AL495" s="68"/>
      <c r="AM495" s="68"/>
      <c r="AN495" s="68"/>
      <c r="AO495" s="69"/>
      <c r="AP495" s="69"/>
      <c r="AQ495" s="69"/>
      <c r="AR495" s="68"/>
      <c r="AS495" s="68"/>
      <c r="AT495" s="68"/>
      <c r="AU495" s="69"/>
      <c r="AV495" s="69"/>
      <c r="AW495" s="69"/>
      <c r="AX495" s="68"/>
      <c r="AY495" s="68"/>
      <c r="AZ495" s="68"/>
      <c r="BA495" s="69"/>
      <c r="BB495" s="69"/>
      <c r="BC495" s="69"/>
      <c r="BD495" s="68"/>
      <c r="BE495" s="68"/>
      <c r="BF495" s="68"/>
      <c r="BG495" s="69"/>
      <c r="BH495" s="69"/>
      <c r="BI495" s="69"/>
      <c r="BJ495" s="68"/>
      <c r="BK495" s="68"/>
      <c r="BL495" s="68"/>
      <c r="BM495" s="69"/>
      <c r="BN495" s="69"/>
      <c r="BO495" s="69"/>
      <c r="BQ495" s="59">
        <v>495.1</v>
      </c>
      <c r="BR495" s="80" t="e">
        <f>IF($CA$2="ja",IF(#REF!="Visueel",#REF!,"data"),#REF!)</f>
        <v>#REF!</v>
      </c>
      <c r="BS495" s="59" t="e">
        <f>#REF!</f>
        <v>#REF!</v>
      </c>
      <c r="BT495" s="56">
        <f t="shared" si="439"/>
        <v>248.1</v>
      </c>
      <c r="BU495" s="57" t="e">
        <f t="shared" si="440"/>
        <v>#REF!</v>
      </c>
      <c r="BV495" s="56">
        <f>COUNTIF(BU495:BU998,BU495)</f>
        <v>504</v>
      </c>
      <c r="BW495" s="57" t="e">
        <f t="shared" si="441"/>
        <v>#REF!</v>
      </c>
      <c r="BX495" s="57" t="e">
        <f t="shared" si="442"/>
        <v>#REF!</v>
      </c>
    </row>
    <row r="496" spans="1:76" x14ac:dyDescent="0.2">
      <c r="A496" s="66"/>
      <c r="B496" s="67"/>
      <c r="C496" s="67"/>
      <c r="D496" s="67"/>
      <c r="E496" s="67"/>
      <c r="F496" s="67"/>
      <c r="G496" s="67"/>
      <c r="H496" s="68"/>
      <c r="I496" s="68"/>
      <c r="J496" s="68"/>
      <c r="K496" s="69"/>
      <c r="L496" s="69"/>
      <c r="M496" s="69"/>
      <c r="N496" s="68"/>
      <c r="O496" s="68"/>
      <c r="P496" s="68"/>
      <c r="Q496" s="69"/>
      <c r="R496" s="69"/>
      <c r="S496" s="69"/>
      <c r="T496" s="68"/>
      <c r="U496" s="68"/>
      <c r="V496" s="68"/>
      <c r="W496" s="69"/>
      <c r="X496" s="69"/>
      <c r="Y496" s="69"/>
      <c r="Z496" s="68"/>
      <c r="AA496" s="68"/>
      <c r="AB496" s="68"/>
      <c r="AC496" s="69"/>
      <c r="AD496" s="69"/>
      <c r="AE496" s="69"/>
      <c r="AF496" s="68"/>
      <c r="AG496" s="68"/>
      <c r="AH496" s="68"/>
      <c r="AI496" s="69"/>
      <c r="AJ496" s="69"/>
      <c r="AK496" s="69"/>
      <c r="AL496" s="68"/>
      <c r="AM496" s="68"/>
      <c r="AN496" s="68"/>
      <c r="AO496" s="69"/>
      <c r="AP496" s="69"/>
      <c r="AQ496" s="69"/>
      <c r="AR496" s="68"/>
      <c r="AS496" s="68"/>
      <c r="AT496" s="68"/>
      <c r="AU496" s="69"/>
      <c r="AV496" s="69"/>
      <c r="AW496" s="69"/>
      <c r="AX496" s="68"/>
      <c r="AY496" s="68"/>
      <c r="AZ496" s="68"/>
      <c r="BA496" s="69"/>
      <c r="BB496" s="69"/>
      <c r="BC496" s="69"/>
      <c r="BD496" s="68"/>
      <c r="BE496" s="68"/>
      <c r="BF496" s="68"/>
      <c r="BG496" s="69"/>
      <c r="BH496" s="69"/>
      <c r="BI496" s="69"/>
      <c r="BJ496" s="68"/>
      <c r="BK496" s="68"/>
      <c r="BL496" s="68"/>
      <c r="BM496" s="69"/>
      <c r="BN496" s="69"/>
      <c r="BO496" s="69"/>
      <c r="BQ496" s="59">
        <v>496.1</v>
      </c>
      <c r="BR496" s="80" t="e">
        <f>IF($CA$2="ja",IF(#REF!="Visueel",#REF!,"data"),#REF!)</f>
        <v>#REF!</v>
      </c>
      <c r="BS496" s="59" t="e">
        <f>#REF!</f>
        <v>#REF!</v>
      </c>
      <c r="BT496" s="56">
        <f t="shared" si="439"/>
        <v>248.2</v>
      </c>
      <c r="BU496" s="57" t="e">
        <f t="shared" si="440"/>
        <v>#REF!</v>
      </c>
      <c r="BV496" s="56">
        <f>COUNTIF(BU496:BU998,BU496)</f>
        <v>503</v>
      </c>
      <c r="BW496" s="57" t="e">
        <f t="shared" si="441"/>
        <v>#REF!</v>
      </c>
      <c r="BX496" s="57" t="e">
        <f t="shared" si="442"/>
        <v>#REF!</v>
      </c>
    </row>
    <row r="497" spans="1:76" x14ac:dyDescent="0.2">
      <c r="A497" s="66"/>
      <c r="B497" s="67"/>
      <c r="C497" s="67"/>
      <c r="D497" s="67"/>
      <c r="E497" s="67"/>
      <c r="F497" s="67"/>
      <c r="G497" s="67"/>
      <c r="H497" s="68"/>
      <c r="I497" s="68"/>
      <c r="J497" s="68"/>
      <c r="K497" s="69"/>
      <c r="L497" s="69"/>
      <c r="M497" s="69"/>
      <c r="N497" s="68"/>
      <c r="O497" s="68"/>
      <c r="P497" s="68"/>
      <c r="Q497" s="69"/>
      <c r="R497" s="69"/>
      <c r="S497" s="69"/>
      <c r="T497" s="68"/>
      <c r="U497" s="68"/>
      <c r="V497" s="68"/>
      <c r="W497" s="69"/>
      <c r="X497" s="69"/>
      <c r="Y497" s="69"/>
      <c r="Z497" s="68"/>
      <c r="AA497" s="68"/>
      <c r="AB497" s="68"/>
      <c r="AC497" s="69"/>
      <c r="AD497" s="69"/>
      <c r="AE497" s="69"/>
      <c r="AF497" s="68"/>
      <c r="AG497" s="68"/>
      <c r="AH497" s="68"/>
      <c r="AI497" s="69"/>
      <c r="AJ497" s="69"/>
      <c r="AK497" s="69"/>
      <c r="AL497" s="68"/>
      <c r="AM497" s="68"/>
      <c r="AN497" s="68"/>
      <c r="AO497" s="69"/>
      <c r="AP497" s="69"/>
      <c r="AQ497" s="69"/>
      <c r="AR497" s="68"/>
      <c r="AS497" s="68"/>
      <c r="AT497" s="68"/>
      <c r="AU497" s="69"/>
      <c r="AV497" s="69"/>
      <c r="AW497" s="69"/>
      <c r="AX497" s="68"/>
      <c r="AY497" s="68"/>
      <c r="AZ497" s="68"/>
      <c r="BA497" s="69"/>
      <c r="BB497" s="69"/>
      <c r="BC497" s="69"/>
      <c r="BD497" s="68"/>
      <c r="BE497" s="68"/>
      <c r="BF497" s="68"/>
      <c r="BG497" s="69"/>
      <c r="BH497" s="69"/>
      <c r="BI497" s="69"/>
      <c r="BJ497" s="68"/>
      <c r="BK497" s="68"/>
      <c r="BL497" s="68"/>
      <c r="BM497" s="69"/>
      <c r="BN497" s="69"/>
      <c r="BO497" s="69"/>
      <c r="BQ497" s="59">
        <v>497.1</v>
      </c>
      <c r="BR497" s="80" t="e">
        <f>IF($CA$2="ja",IF(#REF!="Visueel",#REF!,"data"),#REF!)</f>
        <v>#REF!</v>
      </c>
      <c r="BS497" s="59" t="e">
        <f>#REF!</f>
        <v>#REF!</v>
      </c>
      <c r="BT497" s="56">
        <f t="shared" si="439"/>
        <v>249.1</v>
      </c>
      <c r="BU497" s="57" t="e">
        <f t="shared" si="440"/>
        <v>#REF!</v>
      </c>
      <c r="BV497" s="56">
        <f>COUNTIF(BU497:BU998,BU497)</f>
        <v>502</v>
      </c>
      <c r="BW497" s="57" t="e">
        <f t="shared" si="441"/>
        <v>#REF!</v>
      </c>
      <c r="BX497" s="57" t="e">
        <f t="shared" si="442"/>
        <v>#REF!</v>
      </c>
    </row>
    <row r="498" spans="1:76" x14ac:dyDescent="0.2">
      <c r="A498" s="66"/>
      <c r="B498" s="67"/>
      <c r="C498" s="67"/>
      <c r="D498" s="67"/>
      <c r="E498" s="67"/>
      <c r="F498" s="67"/>
      <c r="G498" s="67"/>
      <c r="H498" s="68"/>
      <c r="I498" s="68"/>
      <c r="J498" s="68"/>
      <c r="K498" s="69"/>
      <c r="L498" s="69"/>
      <c r="M498" s="69"/>
      <c r="N498" s="68"/>
      <c r="O498" s="68"/>
      <c r="P498" s="68"/>
      <c r="Q498" s="69"/>
      <c r="R498" s="69"/>
      <c r="S498" s="69"/>
      <c r="T498" s="68"/>
      <c r="U498" s="68"/>
      <c r="V498" s="68"/>
      <c r="W498" s="69"/>
      <c r="X498" s="69"/>
      <c r="Y498" s="69"/>
      <c r="Z498" s="68"/>
      <c r="AA498" s="68"/>
      <c r="AB498" s="68"/>
      <c r="AC498" s="69"/>
      <c r="AD498" s="69"/>
      <c r="AE498" s="69"/>
      <c r="AF498" s="68"/>
      <c r="AG498" s="68"/>
      <c r="AH498" s="68"/>
      <c r="AI498" s="69"/>
      <c r="AJ498" s="69"/>
      <c r="AK498" s="69"/>
      <c r="AL498" s="68"/>
      <c r="AM498" s="68"/>
      <c r="AN498" s="68"/>
      <c r="AO498" s="69"/>
      <c r="AP498" s="69"/>
      <c r="AQ498" s="69"/>
      <c r="AR498" s="68"/>
      <c r="AS498" s="68"/>
      <c r="AT498" s="68"/>
      <c r="AU498" s="69"/>
      <c r="AV498" s="69"/>
      <c r="AW498" s="69"/>
      <c r="AX498" s="68"/>
      <c r="AY498" s="68"/>
      <c r="AZ498" s="68"/>
      <c r="BA498" s="69"/>
      <c r="BB498" s="69"/>
      <c r="BC498" s="69"/>
      <c r="BD498" s="68"/>
      <c r="BE498" s="68"/>
      <c r="BF498" s="68"/>
      <c r="BG498" s="69"/>
      <c r="BH498" s="69"/>
      <c r="BI498" s="69"/>
      <c r="BJ498" s="68"/>
      <c r="BK498" s="68"/>
      <c r="BL498" s="68"/>
      <c r="BM498" s="69"/>
      <c r="BN498" s="69"/>
      <c r="BO498" s="69"/>
      <c r="BQ498" s="59">
        <v>498.1</v>
      </c>
      <c r="BR498" s="80" t="e">
        <f>IF($CA$2="ja",IF(#REF!="Visueel",#REF!,"data"),#REF!)</f>
        <v>#REF!</v>
      </c>
      <c r="BS498" s="59" t="e">
        <f>#REF!</f>
        <v>#REF!</v>
      </c>
      <c r="BT498" s="56">
        <f t="shared" si="439"/>
        <v>249.2</v>
      </c>
      <c r="BU498" s="57" t="e">
        <f t="shared" si="440"/>
        <v>#REF!</v>
      </c>
      <c r="BV498" s="56">
        <f>COUNTIF(BU498:BU998,BU498)</f>
        <v>501</v>
      </c>
      <c r="BW498" s="57" t="e">
        <f t="shared" si="441"/>
        <v>#REF!</v>
      </c>
      <c r="BX498" s="57" t="e">
        <f t="shared" si="442"/>
        <v>#REF!</v>
      </c>
    </row>
    <row r="499" spans="1:76" x14ac:dyDescent="0.2">
      <c r="A499" s="66"/>
      <c r="B499" s="67"/>
      <c r="C499" s="67"/>
      <c r="D499" s="67"/>
      <c r="E499" s="67"/>
      <c r="F499" s="67"/>
      <c r="G499" s="67"/>
      <c r="H499" s="68"/>
      <c r="I499" s="68"/>
      <c r="J499" s="68"/>
      <c r="K499" s="69"/>
      <c r="L499" s="69"/>
      <c r="M499" s="69"/>
      <c r="N499" s="68"/>
      <c r="O499" s="68"/>
      <c r="P499" s="68"/>
      <c r="Q499" s="69"/>
      <c r="R499" s="69"/>
      <c r="S499" s="69"/>
      <c r="T499" s="68"/>
      <c r="U499" s="68"/>
      <c r="V499" s="68"/>
      <c r="W499" s="69"/>
      <c r="X499" s="69"/>
      <c r="Y499" s="69"/>
      <c r="Z499" s="68"/>
      <c r="AA499" s="68"/>
      <c r="AB499" s="68"/>
      <c r="AC499" s="69"/>
      <c r="AD499" s="69"/>
      <c r="AE499" s="69"/>
      <c r="AF499" s="68"/>
      <c r="AG499" s="68"/>
      <c r="AH499" s="68"/>
      <c r="AI499" s="69"/>
      <c r="AJ499" s="69"/>
      <c r="AK499" s="69"/>
      <c r="AL499" s="68"/>
      <c r="AM499" s="68"/>
      <c r="AN499" s="68"/>
      <c r="AO499" s="69"/>
      <c r="AP499" s="69"/>
      <c r="AQ499" s="69"/>
      <c r="AR499" s="68"/>
      <c r="AS499" s="68"/>
      <c r="AT499" s="68"/>
      <c r="AU499" s="69"/>
      <c r="AV499" s="69"/>
      <c r="AW499" s="69"/>
      <c r="AX499" s="68"/>
      <c r="AY499" s="68"/>
      <c r="AZ499" s="68"/>
      <c r="BA499" s="69"/>
      <c r="BB499" s="69"/>
      <c r="BC499" s="69"/>
      <c r="BD499" s="68"/>
      <c r="BE499" s="68"/>
      <c r="BF499" s="68"/>
      <c r="BG499" s="69"/>
      <c r="BH499" s="69"/>
      <c r="BI499" s="69"/>
      <c r="BJ499" s="68"/>
      <c r="BK499" s="68"/>
      <c r="BL499" s="68"/>
      <c r="BM499" s="69"/>
      <c r="BN499" s="69"/>
      <c r="BO499" s="69"/>
      <c r="BQ499" s="59">
        <v>499.1</v>
      </c>
      <c r="BR499" s="80" t="e">
        <f>IF($CA$2="ja",IF(#REF!="Visueel",#REF!,"data"),#REF!)</f>
        <v>#REF!</v>
      </c>
      <c r="BS499" s="59" t="e">
        <f>#REF!</f>
        <v>#REF!</v>
      </c>
      <c r="BT499" s="56">
        <f t="shared" si="439"/>
        <v>250.1</v>
      </c>
      <c r="BU499" s="57" t="e">
        <f t="shared" si="440"/>
        <v>#REF!</v>
      </c>
      <c r="BV499" s="56">
        <f>COUNTIF(BU499:BU998,BU499)</f>
        <v>500</v>
      </c>
      <c r="BW499" s="57" t="e">
        <f t="shared" si="441"/>
        <v>#REF!</v>
      </c>
      <c r="BX499" s="57" t="e">
        <f t="shared" si="442"/>
        <v>#REF!</v>
      </c>
    </row>
    <row r="500" spans="1:76" x14ac:dyDescent="0.2">
      <c r="A500" s="66"/>
      <c r="B500" s="67"/>
      <c r="C500" s="67"/>
      <c r="D500" s="67"/>
      <c r="E500" s="67"/>
      <c r="F500" s="67"/>
      <c r="G500" s="67"/>
      <c r="H500" s="68"/>
      <c r="I500" s="68"/>
      <c r="J500" s="68"/>
      <c r="K500" s="69"/>
      <c r="L500" s="69"/>
      <c r="M500" s="69"/>
      <c r="N500" s="68"/>
      <c r="O500" s="68"/>
      <c r="P500" s="68"/>
      <c r="Q500" s="69"/>
      <c r="R500" s="69"/>
      <c r="S500" s="69"/>
      <c r="T500" s="68"/>
      <c r="U500" s="68"/>
      <c r="V500" s="68"/>
      <c r="W500" s="69"/>
      <c r="X500" s="69"/>
      <c r="Y500" s="69"/>
      <c r="Z500" s="68"/>
      <c r="AA500" s="68"/>
      <c r="AB500" s="68"/>
      <c r="AC500" s="69"/>
      <c r="AD500" s="69"/>
      <c r="AE500" s="69"/>
      <c r="AF500" s="68"/>
      <c r="AG500" s="68"/>
      <c r="AH500" s="68"/>
      <c r="AI500" s="69"/>
      <c r="AJ500" s="69"/>
      <c r="AK500" s="69"/>
      <c r="AL500" s="68"/>
      <c r="AM500" s="68"/>
      <c r="AN500" s="68"/>
      <c r="AO500" s="69"/>
      <c r="AP500" s="69"/>
      <c r="AQ500" s="69"/>
      <c r="AR500" s="68"/>
      <c r="AS500" s="68"/>
      <c r="AT500" s="68"/>
      <c r="AU500" s="69"/>
      <c r="AV500" s="69"/>
      <c r="AW500" s="69"/>
      <c r="AX500" s="68"/>
      <c r="AY500" s="68"/>
      <c r="AZ500" s="68"/>
      <c r="BA500" s="69"/>
      <c r="BB500" s="69"/>
      <c r="BC500" s="69"/>
      <c r="BD500" s="68"/>
      <c r="BE500" s="68"/>
      <c r="BF500" s="68"/>
      <c r="BG500" s="69"/>
      <c r="BH500" s="69"/>
      <c r="BI500" s="69"/>
      <c r="BJ500" s="68"/>
      <c r="BK500" s="68"/>
      <c r="BL500" s="68"/>
      <c r="BM500" s="69"/>
      <c r="BN500" s="69"/>
      <c r="BO500" s="69"/>
      <c r="BQ500" s="59">
        <v>1.2</v>
      </c>
      <c r="BR500" s="80" t="e">
        <f>IF($CA$2="ja",IF(#REF!="Visueel",#REF!,"data"),#REF!)</f>
        <v>#REF!</v>
      </c>
      <c r="BS500" s="59" t="e">
        <f>#REF!</f>
        <v>#REF!</v>
      </c>
      <c r="BT500" s="56">
        <f t="shared" ref="BT500:BT516" si="443">BT498+1</f>
        <v>250.2</v>
      </c>
      <c r="BU500" s="57" t="e">
        <f t="shared" ref="BU500:BU512" si="444">VLOOKUP(BT500,$BQ$1:$BS$998,2,FALSE)</f>
        <v>#REF!</v>
      </c>
      <c r="BV500" s="56">
        <f>COUNTIF(BU500:BU998,BU500)</f>
        <v>499</v>
      </c>
      <c r="BW500" s="57" t="e">
        <f t="shared" ref="BW500:BW533" si="445">CONCATENATE(BU500,BV500)</f>
        <v>#REF!</v>
      </c>
      <c r="BX500" s="57" t="e">
        <f t="shared" ref="BX500:BX512" si="446">VLOOKUP(BT500,$BQ$1:$BS$998,3,FALSE)</f>
        <v>#REF!</v>
      </c>
    </row>
    <row r="501" spans="1:76" x14ac:dyDescent="0.2">
      <c r="A501" s="53"/>
      <c r="B501" s="53"/>
      <c r="C501" s="53"/>
      <c r="D501" s="53"/>
      <c r="E501" s="53"/>
      <c r="F501" s="53"/>
      <c r="G501" s="53"/>
      <c r="BQ501" s="59">
        <v>2.2000000000000002</v>
      </c>
      <c r="BR501" s="80" t="e">
        <f>IF($CA$2="ja",IF(#REF!="Visueel",#REF!,"data"),#REF!)</f>
        <v>#REF!</v>
      </c>
      <c r="BS501" s="59" t="e">
        <f>#REF!</f>
        <v>#REF!</v>
      </c>
      <c r="BT501" s="56">
        <f t="shared" si="443"/>
        <v>251.1</v>
      </c>
      <c r="BU501" s="57" t="e">
        <f t="shared" si="444"/>
        <v>#REF!</v>
      </c>
      <c r="BV501" s="56">
        <f>COUNTIF(BU501:BU998,BU501)</f>
        <v>498</v>
      </c>
      <c r="BW501" s="57" t="e">
        <f t="shared" si="445"/>
        <v>#REF!</v>
      </c>
      <c r="BX501" s="57" t="e">
        <f t="shared" si="446"/>
        <v>#REF!</v>
      </c>
    </row>
    <row r="502" spans="1:76" x14ac:dyDescent="0.2">
      <c r="A502" s="53"/>
      <c r="B502" s="53"/>
      <c r="C502" s="53"/>
      <c r="D502" s="53"/>
      <c r="E502" s="53"/>
      <c r="F502" s="53"/>
      <c r="G502" s="53"/>
      <c r="BQ502" s="59">
        <v>3.2</v>
      </c>
      <c r="BR502" s="80" t="e">
        <f>IF($CA$2="ja",IF(#REF!="Visueel",#REF!,"data"),#REF!)</f>
        <v>#REF!</v>
      </c>
      <c r="BS502" s="59" t="e">
        <f>#REF!</f>
        <v>#REF!</v>
      </c>
      <c r="BT502" s="56">
        <f t="shared" si="443"/>
        <v>251.2</v>
      </c>
      <c r="BU502" s="57" t="e">
        <f t="shared" si="444"/>
        <v>#REF!</v>
      </c>
      <c r="BV502" s="56">
        <f>COUNTIF(BU502:BU998,BU502)</f>
        <v>497</v>
      </c>
      <c r="BW502" s="57" t="e">
        <f t="shared" si="445"/>
        <v>#REF!</v>
      </c>
      <c r="BX502" s="57" t="e">
        <f t="shared" si="446"/>
        <v>#REF!</v>
      </c>
    </row>
    <row r="503" spans="1:76" x14ac:dyDescent="0.2">
      <c r="A503" s="53"/>
      <c r="B503" s="53"/>
      <c r="C503" s="53"/>
      <c r="D503" s="53"/>
      <c r="E503" s="53"/>
      <c r="F503" s="53"/>
      <c r="G503" s="53"/>
      <c r="BQ503" s="59">
        <v>4.2</v>
      </c>
      <c r="BR503" s="80" t="e">
        <f>IF($CA$2="ja",IF(#REF!="Visueel",#REF!,"data"),#REF!)</f>
        <v>#REF!</v>
      </c>
      <c r="BS503" s="59" t="e">
        <f>#REF!</f>
        <v>#REF!</v>
      </c>
      <c r="BT503" s="56">
        <f t="shared" si="443"/>
        <v>252.1</v>
      </c>
      <c r="BU503" s="57" t="e">
        <f t="shared" si="444"/>
        <v>#REF!</v>
      </c>
      <c r="BV503" s="56">
        <f>COUNTIF(BU503:BU998,BU503)</f>
        <v>496</v>
      </c>
      <c r="BW503" s="57" t="e">
        <f t="shared" si="445"/>
        <v>#REF!</v>
      </c>
      <c r="BX503" s="57" t="e">
        <f t="shared" si="446"/>
        <v>#REF!</v>
      </c>
    </row>
    <row r="504" spans="1:76" x14ac:dyDescent="0.2">
      <c r="A504" s="53"/>
      <c r="B504" s="53"/>
      <c r="C504" s="53"/>
      <c r="D504" s="53"/>
      <c r="E504" s="53"/>
      <c r="F504" s="53"/>
      <c r="G504" s="53"/>
      <c r="BQ504" s="59">
        <v>5.2</v>
      </c>
      <c r="BR504" s="80" t="e">
        <f>IF($CA$2="ja",IF(#REF!="Visueel",#REF!,"data"),#REF!)</f>
        <v>#REF!</v>
      </c>
      <c r="BS504" s="59" t="e">
        <f>#REF!</f>
        <v>#REF!</v>
      </c>
      <c r="BT504" s="56">
        <f t="shared" si="443"/>
        <v>252.2</v>
      </c>
      <c r="BU504" s="57" t="e">
        <f t="shared" si="444"/>
        <v>#REF!</v>
      </c>
      <c r="BV504" s="56">
        <f>COUNTIF(BU504:BU998,BU504)</f>
        <v>495</v>
      </c>
      <c r="BW504" s="57" t="e">
        <f t="shared" si="445"/>
        <v>#REF!</v>
      </c>
      <c r="BX504" s="57" t="e">
        <f t="shared" si="446"/>
        <v>#REF!</v>
      </c>
    </row>
    <row r="505" spans="1:76" x14ac:dyDescent="0.2">
      <c r="A505" s="53"/>
      <c r="B505" s="53"/>
      <c r="C505" s="53"/>
      <c r="D505" s="53"/>
      <c r="E505" s="53"/>
      <c r="F505" s="53"/>
      <c r="G505" s="53"/>
      <c r="BQ505" s="59">
        <v>6.2</v>
      </c>
      <c r="BR505" s="80" t="e">
        <f>IF($CA$2="ja",IF(#REF!="Visueel",#REF!,"data"),#REF!)</f>
        <v>#REF!</v>
      </c>
      <c r="BS505" s="59" t="e">
        <f>#REF!</f>
        <v>#REF!</v>
      </c>
      <c r="BT505" s="56">
        <f t="shared" si="443"/>
        <v>253.1</v>
      </c>
      <c r="BU505" s="57" t="e">
        <f t="shared" si="444"/>
        <v>#REF!</v>
      </c>
      <c r="BV505" s="56">
        <f>COUNTIF(BU505:BU998,BU505)</f>
        <v>494</v>
      </c>
      <c r="BW505" s="57" t="e">
        <f t="shared" si="445"/>
        <v>#REF!</v>
      </c>
      <c r="BX505" s="57" t="e">
        <f t="shared" si="446"/>
        <v>#REF!</v>
      </c>
    </row>
    <row r="506" spans="1:76" x14ac:dyDescent="0.2">
      <c r="A506" s="53"/>
      <c r="B506" s="53"/>
      <c r="C506" s="53"/>
      <c r="D506" s="53"/>
      <c r="E506" s="53"/>
      <c r="F506" s="53"/>
      <c r="G506" s="53"/>
      <c r="BQ506" s="59">
        <v>7.2</v>
      </c>
      <c r="BR506" s="80" t="e">
        <f>IF($CA$2="ja",IF(#REF!="Visueel",#REF!,"data"),#REF!)</f>
        <v>#REF!</v>
      </c>
      <c r="BS506" s="59" t="e">
        <f>#REF!</f>
        <v>#REF!</v>
      </c>
      <c r="BT506" s="56">
        <f t="shared" si="443"/>
        <v>253.2</v>
      </c>
      <c r="BU506" s="57" t="e">
        <f t="shared" si="444"/>
        <v>#REF!</v>
      </c>
      <c r="BV506" s="56">
        <f>COUNTIF(BU506:BU998,BU506)</f>
        <v>493</v>
      </c>
      <c r="BW506" s="57" t="e">
        <f t="shared" si="445"/>
        <v>#REF!</v>
      </c>
      <c r="BX506" s="57" t="e">
        <f t="shared" si="446"/>
        <v>#REF!</v>
      </c>
    </row>
    <row r="507" spans="1:76" x14ac:dyDescent="0.2">
      <c r="A507" s="53"/>
      <c r="B507" s="53"/>
      <c r="C507" s="53"/>
      <c r="D507" s="53"/>
      <c r="E507" s="53"/>
      <c r="F507" s="53"/>
      <c r="G507" s="53"/>
      <c r="BQ507" s="59">
        <v>8.1999999999999993</v>
      </c>
      <c r="BR507" s="80" t="e">
        <f>IF($CA$2="ja",IF(#REF!="Visueel",#REF!,"data"),#REF!)</f>
        <v>#REF!</v>
      </c>
      <c r="BS507" s="59" t="e">
        <f>#REF!</f>
        <v>#REF!</v>
      </c>
      <c r="BT507" s="56">
        <f t="shared" si="443"/>
        <v>254.1</v>
      </c>
      <c r="BU507" s="57" t="e">
        <f t="shared" si="444"/>
        <v>#REF!</v>
      </c>
      <c r="BV507" s="56">
        <f>COUNTIF(BU507:BU998,BU507)</f>
        <v>492</v>
      </c>
      <c r="BW507" s="57" t="e">
        <f t="shared" si="445"/>
        <v>#REF!</v>
      </c>
      <c r="BX507" s="57" t="e">
        <f t="shared" si="446"/>
        <v>#REF!</v>
      </c>
    </row>
    <row r="508" spans="1:76" x14ac:dyDescent="0.2">
      <c r="A508" s="53"/>
      <c r="B508" s="53"/>
      <c r="C508" s="53"/>
      <c r="D508" s="53"/>
      <c r="E508" s="53"/>
      <c r="F508" s="53"/>
      <c r="G508" s="53"/>
      <c r="BQ508" s="59">
        <v>9.1999999999999993</v>
      </c>
      <c r="BR508" s="80" t="e">
        <f>IF($CA$2="ja",IF(#REF!="Visueel",#REF!,"data"),#REF!)</f>
        <v>#REF!</v>
      </c>
      <c r="BS508" s="59" t="e">
        <f>#REF!</f>
        <v>#REF!</v>
      </c>
      <c r="BT508" s="56">
        <f t="shared" si="443"/>
        <v>254.2</v>
      </c>
      <c r="BU508" s="57" t="e">
        <f t="shared" si="444"/>
        <v>#REF!</v>
      </c>
      <c r="BV508" s="56">
        <f>COUNTIF(BU508:BU998,BU508)</f>
        <v>491</v>
      </c>
      <c r="BW508" s="57" t="e">
        <f t="shared" si="445"/>
        <v>#REF!</v>
      </c>
      <c r="BX508" s="57" t="e">
        <f t="shared" si="446"/>
        <v>#REF!</v>
      </c>
    </row>
    <row r="509" spans="1:76" x14ac:dyDescent="0.2">
      <c r="A509" s="53"/>
      <c r="B509" s="53"/>
      <c r="C509" s="53"/>
      <c r="D509" s="53"/>
      <c r="E509" s="53"/>
      <c r="F509" s="53"/>
      <c r="G509" s="53"/>
      <c r="BQ509" s="59">
        <v>10.199999999999999</v>
      </c>
      <c r="BR509" s="80" t="e">
        <f>IF($CA$2="ja",IF(#REF!="Visueel",#REF!,"data"),#REF!)</f>
        <v>#REF!</v>
      </c>
      <c r="BS509" s="59" t="e">
        <f>#REF!</f>
        <v>#REF!</v>
      </c>
      <c r="BT509" s="56">
        <f t="shared" si="443"/>
        <v>255.1</v>
      </c>
      <c r="BU509" s="57" t="e">
        <f t="shared" si="444"/>
        <v>#REF!</v>
      </c>
      <c r="BV509" s="56">
        <f>COUNTIF(BU509:BU998,BU509)</f>
        <v>490</v>
      </c>
      <c r="BW509" s="57" t="e">
        <f t="shared" si="445"/>
        <v>#REF!</v>
      </c>
      <c r="BX509" s="57" t="e">
        <f t="shared" si="446"/>
        <v>#REF!</v>
      </c>
    </row>
    <row r="510" spans="1:76" x14ac:dyDescent="0.2">
      <c r="A510" s="53"/>
      <c r="B510" s="53"/>
      <c r="C510" s="53"/>
      <c r="D510" s="53"/>
      <c r="E510" s="53"/>
      <c r="F510" s="53"/>
      <c r="G510" s="53"/>
      <c r="BQ510" s="59">
        <v>11.2</v>
      </c>
      <c r="BR510" s="80" t="e">
        <f>IF($CA$2="ja",IF(#REF!="Visueel",#REF!,"data"),#REF!)</f>
        <v>#REF!</v>
      </c>
      <c r="BS510" s="59" t="e">
        <f>#REF!</f>
        <v>#REF!</v>
      </c>
      <c r="BT510" s="56">
        <f t="shared" si="443"/>
        <v>255.2</v>
      </c>
      <c r="BU510" s="57" t="e">
        <f t="shared" si="444"/>
        <v>#REF!</v>
      </c>
      <c r="BV510" s="56">
        <f>COUNTIF(BU510:BU998,BU510)</f>
        <v>489</v>
      </c>
      <c r="BW510" s="57" t="e">
        <f t="shared" si="445"/>
        <v>#REF!</v>
      </c>
      <c r="BX510" s="57" t="e">
        <f t="shared" si="446"/>
        <v>#REF!</v>
      </c>
    </row>
    <row r="511" spans="1:76" x14ac:dyDescent="0.2">
      <c r="A511" s="53"/>
      <c r="B511" s="53"/>
      <c r="C511" s="53"/>
      <c r="D511" s="53"/>
      <c r="E511" s="53"/>
      <c r="F511" s="53"/>
      <c r="G511" s="53"/>
      <c r="BQ511" s="59">
        <v>12.2</v>
      </c>
      <c r="BR511" s="80" t="e">
        <f>IF($CA$2="ja",IF(#REF!="Visueel",#REF!,"data"),#REF!)</f>
        <v>#REF!</v>
      </c>
      <c r="BS511" s="59" t="e">
        <f>#REF!</f>
        <v>#REF!</v>
      </c>
      <c r="BT511" s="56">
        <f t="shared" si="443"/>
        <v>256.10000000000002</v>
      </c>
      <c r="BU511" s="57" t="e">
        <f t="shared" si="444"/>
        <v>#REF!</v>
      </c>
      <c r="BV511" s="56">
        <f>COUNTIF(BU511:BU998,BU511)</f>
        <v>488</v>
      </c>
      <c r="BW511" s="57" t="e">
        <f t="shared" si="445"/>
        <v>#REF!</v>
      </c>
      <c r="BX511" s="57" t="e">
        <f t="shared" si="446"/>
        <v>#REF!</v>
      </c>
    </row>
    <row r="512" spans="1:76" x14ac:dyDescent="0.2">
      <c r="A512" s="53"/>
      <c r="B512" s="53"/>
      <c r="C512" s="53"/>
      <c r="D512" s="53"/>
      <c r="E512" s="53"/>
      <c r="F512" s="53"/>
      <c r="G512" s="53"/>
      <c r="BQ512" s="59">
        <v>13.2</v>
      </c>
      <c r="BR512" s="80" t="e">
        <f>IF($CA$2="ja",IF(#REF!="Visueel",#REF!,"data"),#REF!)</f>
        <v>#REF!</v>
      </c>
      <c r="BS512" s="59" t="e">
        <f>#REF!</f>
        <v>#REF!</v>
      </c>
      <c r="BT512" s="56">
        <f t="shared" si="443"/>
        <v>256.2</v>
      </c>
      <c r="BU512" s="57" t="e">
        <f t="shared" si="444"/>
        <v>#REF!</v>
      </c>
      <c r="BV512" s="56">
        <f>COUNTIF(BU512:BU998,BU512)</f>
        <v>487</v>
      </c>
      <c r="BW512" s="57" t="e">
        <f t="shared" si="445"/>
        <v>#REF!</v>
      </c>
      <c r="BX512" s="57" t="e">
        <f t="shared" si="446"/>
        <v>#REF!</v>
      </c>
    </row>
    <row r="513" spans="1:76" x14ac:dyDescent="0.2">
      <c r="A513" s="53"/>
      <c r="B513" s="53"/>
      <c r="C513" s="53"/>
      <c r="D513" s="53"/>
      <c r="E513" s="53"/>
      <c r="F513" s="53"/>
      <c r="G513" s="53"/>
      <c r="BQ513" s="59">
        <v>14.2</v>
      </c>
      <c r="BR513" s="80" t="e">
        <f>IF($CA$2="ja",IF(#REF!="Visueel",#REF!,"data"),#REF!)</f>
        <v>#REF!</v>
      </c>
      <c r="BS513" s="59" t="e">
        <f>#REF!</f>
        <v>#REF!</v>
      </c>
      <c r="BT513" s="56">
        <f t="shared" si="443"/>
        <v>257.10000000000002</v>
      </c>
      <c r="BU513" s="57" t="e">
        <f t="shared" ref="BU513:BU576" si="447">VLOOKUP(BT513,$BQ$1:$BS$998,2,FALSE)</f>
        <v>#REF!</v>
      </c>
      <c r="BV513" s="56">
        <f>COUNTIF(BU513:BU998,BU513)</f>
        <v>486</v>
      </c>
      <c r="BW513" s="57" t="e">
        <f t="shared" si="445"/>
        <v>#REF!</v>
      </c>
      <c r="BX513" s="57" t="e">
        <f t="shared" ref="BX513:BX576" si="448">VLOOKUP(BT513,$BQ$1:$BS$998,3,FALSE)</f>
        <v>#REF!</v>
      </c>
    </row>
    <row r="514" spans="1:76" x14ac:dyDescent="0.2">
      <c r="A514" s="53"/>
      <c r="B514" s="53"/>
      <c r="C514" s="53"/>
      <c r="D514" s="53"/>
      <c r="E514" s="53"/>
      <c r="F514" s="53"/>
      <c r="G514" s="53"/>
      <c r="BQ514" s="59">
        <v>15.2</v>
      </c>
      <c r="BR514" s="80" t="e">
        <f>IF($CA$2="ja",IF(#REF!="Visueel",#REF!,"data"),#REF!)</f>
        <v>#REF!</v>
      </c>
      <c r="BS514" s="59" t="e">
        <f>#REF!</f>
        <v>#REF!</v>
      </c>
      <c r="BT514" s="56">
        <f t="shared" si="443"/>
        <v>257.2</v>
      </c>
      <c r="BU514" s="57" t="e">
        <f t="shared" si="447"/>
        <v>#REF!</v>
      </c>
      <c r="BV514" s="56">
        <f>COUNTIF(BU514:BU998,BU514)</f>
        <v>485</v>
      </c>
      <c r="BW514" s="57" t="e">
        <f t="shared" si="445"/>
        <v>#REF!</v>
      </c>
      <c r="BX514" s="57" t="e">
        <f t="shared" si="448"/>
        <v>#REF!</v>
      </c>
    </row>
    <row r="515" spans="1:76" x14ac:dyDescent="0.2">
      <c r="A515" s="53"/>
      <c r="B515" s="53"/>
      <c r="C515" s="53"/>
      <c r="D515" s="53"/>
      <c r="E515" s="53"/>
      <c r="F515" s="53"/>
      <c r="G515" s="53"/>
      <c r="BQ515" s="59">
        <v>16.2</v>
      </c>
      <c r="BR515" s="80" t="e">
        <f>IF($CA$2="ja",IF(#REF!="Visueel",#REF!,"data"),#REF!)</f>
        <v>#REF!</v>
      </c>
      <c r="BS515" s="59" t="e">
        <f>#REF!</f>
        <v>#REF!</v>
      </c>
      <c r="BT515" s="56">
        <f t="shared" si="443"/>
        <v>258.10000000000002</v>
      </c>
      <c r="BU515" s="57" t="e">
        <f t="shared" si="447"/>
        <v>#REF!</v>
      </c>
      <c r="BV515" s="56">
        <f>COUNTIF(BU515:BU998,BU515)</f>
        <v>484</v>
      </c>
      <c r="BW515" s="57" t="e">
        <f t="shared" si="445"/>
        <v>#REF!</v>
      </c>
      <c r="BX515" s="57" t="e">
        <f t="shared" si="448"/>
        <v>#REF!</v>
      </c>
    </row>
    <row r="516" spans="1:76" x14ac:dyDescent="0.2">
      <c r="A516" s="53"/>
      <c r="B516" s="53"/>
      <c r="C516" s="53"/>
      <c r="D516" s="53"/>
      <c r="E516" s="53"/>
      <c r="F516" s="53"/>
      <c r="G516" s="53"/>
      <c r="BQ516" s="59">
        <v>17.2</v>
      </c>
      <c r="BR516" s="80" t="e">
        <f>IF($CA$2="ja",IF(#REF!="Visueel",#REF!,"data"),#REF!)</f>
        <v>#REF!</v>
      </c>
      <c r="BS516" s="59" t="e">
        <f>#REF!</f>
        <v>#REF!</v>
      </c>
      <c r="BT516" s="56">
        <f t="shared" si="443"/>
        <v>258.2</v>
      </c>
      <c r="BU516" s="57" t="e">
        <f t="shared" si="447"/>
        <v>#REF!</v>
      </c>
      <c r="BV516" s="56">
        <f>COUNTIF(BU516:BU998,BU516)</f>
        <v>483</v>
      </c>
      <c r="BW516" s="57" t="e">
        <f t="shared" si="445"/>
        <v>#REF!</v>
      </c>
      <c r="BX516" s="57" t="e">
        <f t="shared" si="448"/>
        <v>#REF!</v>
      </c>
    </row>
    <row r="517" spans="1:76" x14ac:dyDescent="0.2">
      <c r="A517" s="53"/>
      <c r="B517" s="53"/>
      <c r="C517" s="53"/>
      <c r="D517" s="53"/>
      <c r="E517" s="53"/>
      <c r="F517" s="53"/>
      <c r="G517" s="53"/>
      <c r="BQ517" s="59">
        <v>18.2</v>
      </c>
      <c r="BR517" s="80" t="e">
        <f>IF($CA$2="ja",IF(#REF!="Visueel",#REF!,"data"),#REF!)</f>
        <v>#REF!</v>
      </c>
      <c r="BS517" s="59" t="e">
        <f>#REF!</f>
        <v>#REF!</v>
      </c>
      <c r="BT517" s="56">
        <f t="shared" ref="BT517:BT580" si="449">BT515+1</f>
        <v>259.10000000000002</v>
      </c>
      <c r="BU517" s="57" t="e">
        <f t="shared" si="447"/>
        <v>#REF!</v>
      </c>
      <c r="BV517" s="56">
        <f>COUNTIF(BU517:BU998,BU517)</f>
        <v>482</v>
      </c>
      <c r="BW517" s="57" t="e">
        <f t="shared" si="445"/>
        <v>#REF!</v>
      </c>
      <c r="BX517" s="57" t="e">
        <f t="shared" si="448"/>
        <v>#REF!</v>
      </c>
    </row>
    <row r="518" spans="1:76" x14ac:dyDescent="0.2">
      <c r="A518" s="53"/>
      <c r="B518" s="53"/>
      <c r="C518" s="53"/>
      <c r="D518" s="53"/>
      <c r="E518" s="53"/>
      <c r="F518" s="53"/>
      <c r="G518" s="53"/>
      <c r="BQ518" s="59">
        <v>19.2</v>
      </c>
      <c r="BR518" s="80" t="e">
        <f>IF($CA$2="ja",IF(#REF!="Visueel",#REF!,"data"),#REF!)</f>
        <v>#REF!</v>
      </c>
      <c r="BS518" s="59" t="e">
        <f>#REF!</f>
        <v>#REF!</v>
      </c>
      <c r="BT518" s="56">
        <f t="shared" si="449"/>
        <v>259.2</v>
      </c>
      <c r="BU518" s="57" t="e">
        <f t="shared" si="447"/>
        <v>#REF!</v>
      </c>
      <c r="BV518" s="56">
        <f>COUNTIF(BU518:BU998,BU518)</f>
        <v>481</v>
      </c>
      <c r="BW518" s="57" t="e">
        <f t="shared" si="445"/>
        <v>#REF!</v>
      </c>
      <c r="BX518" s="57" t="e">
        <f t="shared" si="448"/>
        <v>#REF!</v>
      </c>
    </row>
    <row r="519" spans="1:76" x14ac:dyDescent="0.2">
      <c r="A519" s="53"/>
      <c r="B519" s="53"/>
      <c r="C519" s="53"/>
      <c r="D519" s="53"/>
      <c r="E519" s="53"/>
      <c r="F519" s="53"/>
      <c r="G519" s="53"/>
      <c r="BQ519" s="59">
        <v>20.2</v>
      </c>
      <c r="BR519" s="80" t="e">
        <f>IF($CA$2="ja",IF(#REF!="Visueel",#REF!,"data"),#REF!)</f>
        <v>#REF!</v>
      </c>
      <c r="BS519" s="59" t="e">
        <f>#REF!</f>
        <v>#REF!</v>
      </c>
      <c r="BT519" s="56">
        <f t="shared" si="449"/>
        <v>260.10000000000002</v>
      </c>
      <c r="BU519" s="57" t="e">
        <f t="shared" si="447"/>
        <v>#REF!</v>
      </c>
      <c r="BV519" s="56">
        <f>COUNTIF(BU519:BU998,BU519)</f>
        <v>480</v>
      </c>
      <c r="BW519" s="57" t="e">
        <f t="shared" si="445"/>
        <v>#REF!</v>
      </c>
      <c r="BX519" s="57" t="e">
        <f t="shared" si="448"/>
        <v>#REF!</v>
      </c>
    </row>
    <row r="520" spans="1:76" x14ac:dyDescent="0.2">
      <c r="A520" s="53"/>
      <c r="B520" s="53"/>
      <c r="C520" s="53"/>
      <c r="D520" s="53"/>
      <c r="E520" s="53"/>
      <c r="F520" s="53"/>
      <c r="G520" s="53"/>
      <c r="BQ520" s="59">
        <v>21.2</v>
      </c>
      <c r="BR520" s="80" t="e">
        <f>IF($CA$2="ja",IF(#REF!="Visueel",#REF!,"data"),#REF!)</f>
        <v>#REF!</v>
      </c>
      <c r="BS520" s="59" t="e">
        <f>#REF!</f>
        <v>#REF!</v>
      </c>
      <c r="BT520" s="56">
        <f t="shared" si="449"/>
        <v>260.2</v>
      </c>
      <c r="BU520" s="57" t="e">
        <f t="shared" si="447"/>
        <v>#REF!</v>
      </c>
      <c r="BV520" s="56">
        <f>COUNTIF(BU520:BU998,BU520)</f>
        <v>479</v>
      </c>
      <c r="BW520" s="57" t="e">
        <f t="shared" si="445"/>
        <v>#REF!</v>
      </c>
      <c r="BX520" s="57" t="e">
        <f t="shared" si="448"/>
        <v>#REF!</v>
      </c>
    </row>
    <row r="521" spans="1:76" x14ac:dyDescent="0.2">
      <c r="A521" s="53"/>
      <c r="B521" s="53"/>
      <c r="C521" s="53"/>
      <c r="D521" s="53"/>
      <c r="E521" s="53"/>
      <c r="F521" s="53"/>
      <c r="G521" s="53"/>
      <c r="BQ521" s="59">
        <v>22.2</v>
      </c>
      <c r="BR521" s="80" t="e">
        <f>IF($CA$2="ja",IF(#REF!="Visueel",#REF!,"data"),#REF!)</f>
        <v>#REF!</v>
      </c>
      <c r="BS521" s="59" t="e">
        <f>#REF!</f>
        <v>#REF!</v>
      </c>
      <c r="BT521" s="56">
        <f t="shared" si="449"/>
        <v>261.10000000000002</v>
      </c>
      <c r="BU521" s="57" t="e">
        <f t="shared" si="447"/>
        <v>#REF!</v>
      </c>
      <c r="BV521" s="56">
        <f>COUNTIF(BU521:BU998,BU521)</f>
        <v>478</v>
      </c>
      <c r="BW521" s="57" t="e">
        <f t="shared" si="445"/>
        <v>#REF!</v>
      </c>
      <c r="BX521" s="57" t="e">
        <f t="shared" si="448"/>
        <v>#REF!</v>
      </c>
    </row>
    <row r="522" spans="1:76" x14ac:dyDescent="0.2">
      <c r="A522" s="53"/>
      <c r="B522" s="53"/>
      <c r="C522" s="53"/>
      <c r="D522" s="53"/>
      <c r="E522" s="53"/>
      <c r="F522" s="53"/>
      <c r="G522" s="53"/>
      <c r="BQ522" s="59">
        <v>23.2</v>
      </c>
      <c r="BR522" s="80" t="e">
        <f>IF($CA$2="ja",IF(#REF!="Visueel",#REF!,"data"),#REF!)</f>
        <v>#REF!</v>
      </c>
      <c r="BS522" s="59" t="e">
        <f>#REF!</f>
        <v>#REF!</v>
      </c>
      <c r="BT522" s="56">
        <f t="shared" si="449"/>
        <v>261.2</v>
      </c>
      <c r="BU522" s="57" t="e">
        <f t="shared" si="447"/>
        <v>#REF!</v>
      </c>
      <c r="BV522" s="56">
        <f>COUNTIF(BU522:BU998,BU522)</f>
        <v>477</v>
      </c>
      <c r="BW522" s="57" t="e">
        <f t="shared" si="445"/>
        <v>#REF!</v>
      </c>
      <c r="BX522" s="57" t="e">
        <f t="shared" si="448"/>
        <v>#REF!</v>
      </c>
    </row>
    <row r="523" spans="1:76" x14ac:dyDescent="0.2">
      <c r="A523" s="53"/>
      <c r="B523" s="53"/>
      <c r="C523" s="53"/>
      <c r="D523" s="53"/>
      <c r="E523" s="53"/>
      <c r="F523" s="53"/>
      <c r="G523" s="53"/>
      <c r="BQ523" s="59">
        <v>24.2</v>
      </c>
      <c r="BR523" s="80" t="e">
        <f>IF($CA$2="ja",IF(#REF!="Visueel",#REF!,"data"),#REF!)</f>
        <v>#REF!</v>
      </c>
      <c r="BS523" s="59" t="e">
        <f>#REF!</f>
        <v>#REF!</v>
      </c>
      <c r="BT523" s="56">
        <f t="shared" si="449"/>
        <v>262.10000000000002</v>
      </c>
      <c r="BU523" s="57" t="e">
        <f t="shared" si="447"/>
        <v>#REF!</v>
      </c>
      <c r="BV523" s="56">
        <f>COUNTIF(BU523:BU998,BU523)</f>
        <v>476</v>
      </c>
      <c r="BW523" s="57" t="e">
        <f t="shared" si="445"/>
        <v>#REF!</v>
      </c>
      <c r="BX523" s="57" t="e">
        <f t="shared" si="448"/>
        <v>#REF!</v>
      </c>
    </row>
    <row r="524" spans="1:76" x14ac:dyDescent="0.2">
      <c r="A524" s="53"/>
      <c r="B524" s="53"/>
      <c r="C524" s="53"/>
      <c r="D524" s="53"/>
      <c r="E524" s="53"/>
      <c r="F524" s="53"/>
      <c r="G524" s="53"/>
      <c r="BQ524" s="59">
        <v>25.2</v>
      </c>
      <c r="BR524" s="80" t="e">
        <f>IF($CA$2="ja",IF(#REF!="Visueel",#REF!,"data"),#REF!)</f>
        <v>#REF!</v>
      </c>
      <c r="BS524" s="59" t="e">
        <f>#REF!</f>
        <v>#REF!</v>
      </c>
      <c r="BT524" s="56">
        <f t="shared" si="449"/>
        <v>262.2</v>
      </c>
      <c r="BU524" s="57" t="e">
        <f t="shared" si="447"/>
        <v>#REF!</v>
      </c>
      <c r="BV524" s="56">
        <f>COUNTIF(BU524:BU998,BU524)</f>
        <v>475</v>
      </c>
      <c r="BW524" s="57" t="e">
        <f t="shared" si="445"/>
        <v>#REF!</v>
      </c>
      <c r="BX524" s="57" t="e">
        <f t="shared" si="448"/>
        <v>#REF!</v>
      </c>
    </row>
    <row r="525" spans="1:76" x14ac:dyDescent="0.2">
      <c r="A525" s="53"/>
      <c r="B525" s="53"/>
      <c r="C525" s="53"/>
      <c r="D525" s="53"/>
      <c r="E525" s="53"/>
      <c r="F525" s="53"/>
      <c r="G525" s="53"/>
      <c r="BQ525" s="59">
        <v>26.2</v>
      </c>
      <c r="BR525" s="80" t="e">
        <f>IF($CA$2="ja",IF(#REF!="Visueel",#REF!,"data"),#REF!)</f>
        <v>#REF!</v>
      </c>
      <c r="BS525" s="59" t="e">
        <f>#REF!</f>
        <v>#REF!</v>
      </c>
      <c r="BT525" s="56">
        <f t="shared" si="449"/>
        <v>263.10000000000002</v>
      </c>
      <c r="BU525" s="57" t="e">
        <f t="shared" si="447"/>
        <v>#REF!</v>
      </c>
      <c r="BV525" s="56">
        <f>COUNTIF(BU525:BU998,BU525)</f>
        <v>474</v>
      </c>
      <c r="BW525" s="57" t="e">
        <f t="shared" si="445"/>
        <v>#REF!</v>
      </c>
      <c r="BX525" s="57" t="e">
        <f t="shared" si="448"/>
        <v>#REF!</v>
      </c>
    </row>
    <row r="526" spans="1:76" x14ac:dyDescent="0.2">
      <c r="A526" s="53"/>
      <c r="B526" s="53"/>
      <c r="C526" s="53"/>
      <c r="D526" s="53"/>
      <c r="E526" s="53"/>
      <c r="F526" s="53"/>
      <c r="G526" s="53"/>
      <c r="BQ526" s="59">
        <v>27.2</v>
      </c>
      <c r="BR526" s="80" t="e">
        <f>IF($CA$2="ja",IF(#REF!="Visueel",#REF!,"data"),#REF!)</f>
        <v>#REF!</v>
      </c>
      <c r="BS526" s="59" t="e">
        <f>#REF!</f>
        <v>#REF!</v>
      </c>
      <c r="BT526" s="56">
        <f t="shared" si="449"/>
        <v>263.2</v>
      </c>
      <c r="BU526" s="57" t="e">
        <f t="shared" si="447"/>
        <v>#REF!</v>
      </c>
      <c r="BV526" s="56">
        <f>COUNTIF(BU526:BU998,BU526)</f>
        <v>473</v>
      </c>
      <c r="BW526" s="57" t="e">
        <f t="shared" si="445"/>
        <v>#REF!</v>
      </c>
      <c r="BX526" s="57" t="e">
        <f t="shared" si="448"/>
        <v>#REF!</v>
      </c>
    </row>
    <row r="527" spans="1:76" x14ac:dyDescent="0.2">
      <c r="A527" s="53"/>
      <c r="B527" s="53"/>
      <c r="C527" s="53"/>
      <c r="D527" s="53"/>
      <c r="E527" s="53"/>
      <c r="F527" s="53"/>
      <c r="G527" s="53"/>
      <c r="BQ527" s="59">
        <v>28.2</v>
      </c>
      <c r="BR527" s="80" t="e">
        <f>IF($CA$2="ja",IF(#REF!="Visueel",#REF!,"data"),#REF!)</f>
        <v>#REF!</v>
      </c>
      <c r="BS527" s="59" t="e">
        <f>#REF!</f>
        <v>#REF!</v>
      </c>
      <c r="BT527" s="56">
        <f t="shared" si="449"/>
        <v>264.10000000000002</v>
      </c>
      <c r="BU527" s="57" t="e">
        <f t="shared" si="447"/>
        <v>#REF!</v>
      </c>
      <c r="BV527" s="56">
        <f>COUNTIF(BU527:BU998,BU527)</f>
        <v>472</v>
      </c>
      <c r="BW527" s="57" t="e">
        <f t="shared" si="445"/>
        <v>#REF!</v>
      </c>
      <c r="BX527" s="57" t="e">
        <f t="shared" si="448"/>
        <v>#REF!</v>
      </c>
    </row>
    <row r="528" spans="1:76" x14ac:dyDescent="0.2">
      <c r="A528" s="53"/>
      <c r="B528" s="53"/>
      <c r="C528" s="53"/>
      <c r="D528" s="53"/>
      <c r="E528" s="53"/>
      <c r="F528" s="53"/>
      <c r="G528" s="53"/>
      <c r="BQ528" s="59">
        <v>29.2</v>
      </c>
      <c r="BR528" s="80" t="e">
        <f>IF($CA$2="ja",IF(#REF!="Visueel",#REF!,"data"),#REF!)</f>
        <v>#REF!</v>
      </c>
      <c r="BS528" s="59" t="e">
        <f>#REF!</f>
        <v>#REF!</v>
      </c>
      <c r="BT528" s="56">
        <f t="shared" si="449"/>
        <v>264.2</v>
      </c>
      <c r="BU528" s="57" t="e">
        <f t="shared" si="447"/>
        <v>#REF!</v>
      </c>
      <c r="BV528" s="56">
        <f>COUNTIF(BU528:BU998,BU528)</f>
        <v>471</v>
      </c>
      <c r="BW528" s="57" t="e">
        <f t="shared" si="445"/>
        <v>#REF!</v>
      </c>
      <c r="BX528" s="57" t="e">
        <f t="shared" si="448"/>
        <v>#REF!</v>
      </c>
    </row>
    <row r="529" spans="1:76" x14ac:dyDescent="0.2">
      <c r="A529" s="53"/>
      <c r="B529" s="53"/>
      <c r="C529" s="53"/>
      <c r="D529" s="53"/>
      <c r="E529" s="53"/>
      <c r="F529" s="53"/>
      <c r="G529" s="53"/>
      <c r="BQ529" s="59">
        <v>30.2</v>
      </c>
      <c r="BR529" s="80" t="e">
        <f>IF($CA$2="ja",IF(#REF!="Visueel",#REF!,"data"),#REF!)</f>
        <v>#REF!</v>
      </c>
      <c r="BS529" s="59" t="e">
        <f>#REF!</f>
        <v>#REF!</v>
      </c>
      <c r="BT529" s="56">
        <f t="shared" si="449"/>
        <v>265.10000000000002</v>
      </c>
      <c r="BU529" s="57" t="e">
        <f t="shared" si="447"/>
        <v>#REF!</v>
      </c>
      <c r="BV529" s="56">
        <f>COUNTIF(BU529:BU998,BU529)</f>
        <v>470</v>
      </c>
      <c r="BW529" s="57" t="e">
        <f t="shared" si="445"/>
        <v>#REF!</v>
      </c>
      <c r="BX529" s="57" t="e">
        <f t="shared" si="448"/>
        <v>#REF!</v>
      </c>
    </row>
    <row r="530" spans="1:76" x14ac:dyDescent="0.2">
      <c r="A530" s="53"/>
      <c r="B530" s="53"/>
      <c r="C530" s="53"/>
      <c r="D530" s="53"/>
      <c r="E530" s="53"/>
      <c r="F530" s="53"/>
      <c r="G530" s="53"/>
      <c r="BQ530" s="59">
        <v>31.2</v>
      </c>
      <c r="BR530" s="80" t="e">
        <f>IF($CA$2="ja",IF(#REF!="Visueel",#REF!,"data"),#REF!)</f>
        <v>#REF!</v>
      </c>
      <c r="BS530" s="59" t="e">
        <f>#REF!</f>
        <v>#REF!</v>
      </c>
      <c r="BT530" s="56">
        <f t="shared" si="449"/>
        <v>265.2</v>
      </c>
      <c r="BU530" s="57" t="e">
        <f t="shared" si="447"/>
        <v>#REF!</v>
      </c>
      <c r="BV530" s="56">
        <f>COUNTIF(BU530:BU998,BU530)</f>
        <v>469</v>
      </c>
      <c r="BW530" s="57" t="e">
        <f t="shared" si="445"/>
        <v>#REF!</v>
      </c>
      <c r="BX530" s="57" t="e">
        <f t="shared" si="448"/>
        <v>#REF!</v>
      </c>
    </row>
    <row r="531" spans="1:76" x14ac:dyDescent="0.2">
      <c r="A531" s="53"/>
      <c r="B531" s="53"/>
      <c r="C531" s="53"/>
      <c r="D531" s="53"/>
      <c r="E531" s="53"/>
      <c r="F531" s="53"/>
      <c r="G531" s="53"/>
      <c r="BQ531" s="59">
        <v>32.200000000000003</v>
      </c>
      <c r="BR531" s="80" t="e">
        <f>IF($CA$2="ja",IF(#REF!="Visueel",#REF!,"data"),#REF!)</f>
        <v>#REF!</v>
      </c>
      <c r="BS531" s="59" t="e">
        <f>#REF!</f>
        <v>#REF!</v>
      </c>
      <c r="BT531" s="56">
        <f t="shared" si="449"/>
        <v>266.10000000000002</v>
      </c>
      <c r="BU531" s="57" t="e">
        <f t="shared" si="447"/>
        <v>#REF!</v>
      </c>
      <c r="BV531" s="56">
        <f>COUNTIF(BU531:BU998,BU531)</f>
        <v>468</v>
      </c>
      <c r="BW531" s="57" t="e">
        <f t="shared" si="445"/>
        <v>#REF!</v>
      </c>
      <c r="BX531" s="57" t="e">
        <f t="shared" si="448"/>
        <v>#REF!</v>
      </c>
    </row>
    <row r="532" spans="1:76" x14ac:dyDescent="0.2">
      <c r="A532" s="53"/>
      <c r="B532" s="53"/>
      <c r="C532" s="53"/>
      <c r="D532" s="53"/>
      <c r="E532" s="53"/>
      <c r="F532" s="53"/>
      <c r="G532" s="53"/>
      <c r="BQ532" s="59">
        <v>33.200000000000003</v>
      </c>
      <c r="BR532" s="80" t="e">
        <f>IF($CA$2="ja",IF(#REF!="Visueel",#REF!,"data"),#REF!)</f>
        <v>#REF!</v>
      </c>
      <c r="BS532" s="59" t="e">
        <f>#REF!</f>
        <v>#REF!</v>
      </c>
      <c r="BT532" s="56">
        <f t="shared" si="449"/>
        <v>266.2</v>
      </c>
      <c r="BU532" s="57" t="e">
        <f t="shared" si="447"/>
        <v>#REF!</v>
      </c>
      <c r="BV532" s="56">
        <f>COUNTIF(BU532:BU998,BU532)</f>
        <v>467</v>
      </c>
      <c r="BW532" s="57" t="e">
        <f t="shared" si="445"/>
        <v>#REF!</v>
      </c>
      <c r="BX532" s="57" t="e">
        <f t="shared" si="448"/>
        <v>#REF!</v>
      </c>
    </row>
    <row r="533" spans="1:76" x14ac:dyDescent="0.2">
      <c r="A533" s="53"/>
      <c r="B533" s="53"/>
      <c r="C533" s="53"/>
      <c r="D533" s="53"/>
      <c r="E533" s="53"/>
      <c r="F533" s="53"/>
      <c r="G533" s="53"/>
      <c r="BQ533" s="59">
        <v>34.200000000000003</v>
      </c>
      <c r="BR533" s="80" t="e">
        <f>IF($CA$2="ja",IF(#REF!="Visueel",#REF!,"data"),#REF!)</f>
        <v>#REF!</v>
      </c>
      <c r="BS533" s="59" t="e">
        <f>#REF!</f>
        <v>#REF!</v>
      </c>
      <c r="BT533" s="56">
        <f t="shared" si="449"/>
        <v>267.10000000000002</v>
      </c>
      <c r="BU533" s="57" t="e">
        <f t="shared" si="447"/>
        <v>#REF!</v>
      </c>
      <c r="BV533" s="56">
        <f>COUNTIF(BU533:BU998,BU533)</f>
        <v>466</v>
      </c>
      <c r="BW533" s="57" t="e">
        <f t="shared" si="445"/>
        <v>#REF!</v>
      </c>
      <c r="BX533" s="57" t="e">
        <f t="shared" si="448"/>
        <v>#REF!</v>
      </c>
    </row>
    <row r="534" spans="1:76" x14ac:dyDescent="0.2">
      <c r="A534" s="53"/>
      <c r="B534" s="53"/>
      <c r="C534" s="53"/>
      <c r="D534" s="53"/>
      <c r="E534" s="53"/>
      <c r="F534" s="53"/>
      <c r="G534" s="53"/>
      <c r="BQ534" s="59">
        <v>35.200000000000003</v>
      </c>
      <c r="BR534" s="80" t="e">
        <f>IF($CA$2="ja",IF(#REF!="Visueel",#REF!,"data"),#REF!)</f>
        <v>#REF!</v>
      </c>
      <c r="BS534" s="59" t="e">
        <f>#REF!</f>
        <v>#REF!</v>
      </c>
      <c r="BT534" s="56">
        <f t="shared" si="449"/>
        <v>267.2</v>
      </c>
      <c r="BU534" s="57" t="e">
        <f t="shared" si="447"/>
        <v>#REF!</v>
      </c>
      <c r="BV534" s="56">
        <f>COUNTIF(BU534:BU998,BU534)</f>
        <v>465</v>
      </c>
      <c r="BW534" s="57" t="e">
        <f t="shared" ref="BW534:BW597" si="450">CONCATENATE(BU534,BV534)</f>
        <v>#REF!</v>
      </c>
      <c r="BX534" s="57" t="e">
        <f t="shared" si="448"/>
        <v>#REF!</v>
      </c>
    </row>
    <row r="535" spans="1:76" x14ac:dyDescent="0.2">
      <c r="A535" s="53"/>
      <c r="B535" s="53"/>
      <c r="C535" s="53"/>
      <c r="D535" s="53"/>
      <c r="E535" s="53"/>
      <c r="F535" s="53"/>
      <c r="G535" s="53"/>
      <c r="BQ535" s="59">
        <v>36.200000000000003</v>
      </c>
      <c r="BR535" s="80" t="e">
        <f>IF($CA$2="ja",IF(#REF!="Visueel",#REF!,"data"),#REF!)</f>
        <v>#REF!</v>
      </c>
      <c r="BS535" s="59" t="e">
        <f>#REF!</f>
        <v>#REF!</v>
      </c>
      <c r="BT535" s="56">
        <f t="shared" si="449"/>
        <v>268.10000000000002</v>
      </c>
      <c r="BU535" s="57" t="e">
        <f t="shared" si="447"/>
        <v>#REF!</v>
      </c>
      <c r="BV535" s="56">
        <f>COUNTIF(BU535:BU998,BU535)</f>
        <v>464</v>
      </c>
      <c r="BW535" s="57" t="e">
        <f t="shared" si="450"/>
        <v>#REF!</v>
      </c>
      <c r="BX535" s="57" t="e">
        <f t="shared" si="448"/>
        <v>#REF!</v>
      </c>
    </row>
    <row r="536" spans="1:76" x14ac:dyDescent="0.2">
      <c r="A536" s="53"/>
      <c r="B536" s="53"/>
      <c r="C536" s="53"/>
      <c r="D536" s="53"/>
      <c r="E536" s="53"/>
      <c r="F536" s="53"/>
      <c r="G536" s="53"/>
      <c r="BQ536" s="59">
        <v>37.200000000000003</v>
      </c>
      <c r="BR536" s="80" t="e">
        <f>IF($CA$2="ja",IF(#REF!="Visueel",#REF!,"data"),#REF!)</f>
        <v>#REF!</v>
      </c>
      <c r="BS536" s="59" t="e">
        <f>#REF!</f>
        <v>#REF!</v>
      </c>
      <c r="BT536" s="56">
        <f t="shared" si="449"/>
        <v>268.2</v>
      </c>
      <c r="BU536" s="57" t="e">
        <f t="shared" si="447"/>
        <v>#REF!</v>
      </c>
      <c r="BV536" s="56">
        <f>COUNTIF(BU536:BU998,BU536)</f>
        <v>463</v>
      </c>
      <c r="BW536" s="57" t="e">
        <f t="shared" si="450"/>
        <v>#REF!</v>
      </c>
      <c r="BX536" s="57" t="e">
        <f t="shared" si="448"/>
        <v>#REF!</v>
      </c>
    </row>
    <row r="537" spans="1:76" x14ac:dyDescent="0.2">
      <c r="A537" s="53"/>
      <c r="B537" s="53"/>
      <c r="C537" s="53"/>
      <c r="D537" s="53"/>
      <c r="E537" s="53"/>
      <c r="F537" s="53"/>
      <c r="G537" s="53"/>
      <c r="BQ537" s="59">
        <v>38.200000000000003</v>
      </c>
      <c r="BR537" s="80" t="e">
        <f>IF($CA$2="ja",IF(#REF!="Visueel",#REF!,"data"),#REF!)</f>
        <v>#REF!</v>
      </c>
      <c r="BS537" s="59" t="e">
        <f>#REF!</f>
        <v>#REF!</v>
      </c>
      <c r="BT537" s="56">
        <f t="shared" si="449"/>
        <v>269.10000000000002</v>
      </c>
      <c r="BU537" s="57" t="e">
        <f t="shared" si="447"/>
        <v>#REF!</v>
      </c>
      <c r="BV537" s="56">
        <f>COUNTIF(BU537:BU998,BU537)</f>
        <v>462</v>
      </c>
      <c r="BW537" s="57" t="e">
        <f t="shared" si="450"/>
        <v>#REF!</v>
      </c>
      <c r="BX537" s="57" t="e">
        <f t="shared" si="448"/>
        <v>#REF!</v>
      </c>
    </row>
    <row r="538" spans="1:76" x14ac:dyDescent="0.2">
      <c r="A538" s="53"/>
      <c r="B538" s="53"/>
      <c r="C538" s="53"/>
      <c r="D538" s="53"/>
      <c r="E538" s="53"/>
      <c r="F538" s="53"/>
      <c r="G538" s="53"/>
      <c r="BQ538" s="59">
        <v>39.200000000000003</v>
      </c>
      <c r="BR538" s="80" t="e">
        <f>IF($CA$2="ja",IF(#REF!="Visueel",#REF!,"data"),#REF!)</f>
        <v>#REF!</v>
      </c>
      <c r="BS538" s="59" t="e">
        <f>#REF!</f>
        <v>#REF!</v>
      </c>
      <c r="BT538" s="56">
        <f t="shared" si="449"/>
        <v>269.2</v>
      </c>
      <c r="BU538" s="57" t="e">
        <f t="shared" si="447"/>
        <v>#REF!</v>
      </c>
      <c r="BV538" s="56">
        <f>COUNTIF(BU538:BU998,BU538)</f>
        <v>461</v>
      </c>
      <c r="BW538" s="57" t="e">
        <f t="shared" si="450"/>
        <v>#REF!</v>
      </c>
      <c r="BX538" s="57" t="e">
        <f t="shared" si="448"/>
        <v>#REF!</v>
      </c>
    </row>
    <row r="539" spans="1:76" x14ac:dyDescent="0.2">
      <c r="A539" s="53"/>
      <c r="B539" s="53"/>
      <c r="C539" s="53"/>
      <c r="D539" s="53"/>
      <c r="E539" s="53"/>
      <c r="F539" s="53"/>
      <c r="G539" s="53"/>
      <c r="BQ539" s="59">
        <v>40.200000000000003</v>
      </c>
      <c r="BR539" s="80" t="e">
        <f>IF($CA$2="ja",IF(#REF!="Visueel",#REF!,"data"),#REF!)</f>
        <v>#REF!</v>
      </c>
      <c r="BS539" s="59" t="e">
        <f>#REF!</f>
        <v>#REF!</v>
      </c>
      <c r="BT539" s="56">
        <f t="shared" si="449"/>
        <v>270.10000000000002</v>
      </c>
      <c r="BU539" s="57" t="e">
        <f t="shared" si="447"/>
        <v>#REF!</v>
      </c>
      <c r="BV539" s="56">
        <f>COUNTIF(BU539:BU998,BU539)</f>
        <v>460</v>
      </c>
      <c r="BW539" s="57" t="e">
        <f t="shared" si="450"/>
        <v>#REF!</v>
      </c>
      <c r="BX539" s="57" t="e">
        <f t="shared" si="448"/>
        <v>#REF!</v>
      </c>
    </row>
    <row r="540" spans="1:76" x14ac:dyDescent="0.2">
      <c r="A540" s="53"/>
      <c r="B540" s="53"/>
      <c r="C540" s="53"/>
      <c r="D540" s="53"/>
      <c r="E540" s="53"/>
      <c r="F540" s="53"/>
      <c r="G540" s="53"/>
      <c r="BQ540" s="59">
        <v>41.2</v>
      </c>
      <c r="BR540" s="80" t="e">
        <f>IF($CA$2="ja",IF(#REF!="Visueel",#REF!,"data"),#REF!)</f>
        <v>#REF!</v>
      </c>
      <c r="BS540" s="59" t="e">
        <f>#REF!</f>
        <v>#REF!</v>
      </c>
      <c r="BT540" s="56">
        <f t="shared" si="449"/>
        <v>270.2</v>
      </c>
      <c r="BU540" s="57" t="e">
        <f t="shared" si="447"/>
        <v>#REF!</v>
      </c>
      <c r="BV540" s="56">
        <f>COUNTIF(BU540:BU998,BU540)</f>
        <v>459</v>
      </c>
      <c r="BW540" s="57" t="e">
        <f t="shared" si="450"/>
        <v>#REF!</v>
      </c>
      <c r="BX540" s="57" t="e">
        <f t="shared" si="448"/>
        <v>#REF!</v>
      </c>
    </row>
    <row r="541" spans="1:76" x14ac:dyDescent="0.2">
      <c r="A541" s="53"/>
      <c r="B541" s="53"/>
      <c r="C541" s="53"/>
      <c r="D541" s="53"/>
      <c r="E541" s="53"/>
      <c r="F541" s="53"/>
      <c r="G541" s="53"/>
      <c r="BQ541" s="59">
        <v>42.2</v>
      </c>
      <c r="BR541" s="80" t="e">
        <f>IF($CA$2="ja",IF(#REF!="Visueel",#REF!,"data"),#REF!)</f>
        <v>#REF!</v>
      </c>
      <c r="BS541" s="59" t="e">
        <f>#REF!</f>
        <v>#REF!</v>
      </c>
      <c r="BT541" s="56">
        <f t="shared" si="449"/>
        <v>271.10000000000002</v>
      </c>
      <c r="BU541" s="57" t="e">
        <f t="shared" si="447"/>
        <v>#REF!</v>
      </c>
      <c r="BV541" s="56">
        <f>COUNTIF(BU541:BU998,BU541)</f>
        <v>458</v>
      </c>
      <c r="BW541" s="57" t="e">
        <f t="shared" si="450"/>
        <v>#REF!</v>
      </c>
      <c r="BX541" s="57" t="e">
        <f t="shared" si="448"/>
        <v>#REF!</v>
      </c>
    </row>
    <row r="542" spans="1:76" x14ac:dyDescent="0.2">
      <c r="A542" s="53"/>
      <c r="B542" s="53"/>
      <c r="C542" s="53"/>
      <c r="D542" s="53"/>
      <c r="E542" s="53"/>
      <c r="F542" s="53"/>
      <c r="G542" s="53"/>
      <c r="BQ542" s="59">
        <v>43.2</v>
      </c>
      <c r="BR542" s="80" t="e">
        <f>IF($CA$2="ja",IF(#REF!="Visueel",#REF!,"data"),#REF!)</f>
        <v>#REF!</v>
      </c>
      <c r="BS542" s="59" t="e">
        <f>#REF!</f>
        <v>#REF!</v>
      </c>
      <c r="BT542" s="56">
        <f t="shared" si="449"/>
        <v>271.2</v>
      </c>
      <c r="BU542" s="57" t="e">
        <f t="shared" si="447"/>
        <v>#REF!</v>
      </c>
      <c r="BV542" s="56">
        <f>COUNTIF(BU542:BU998,BU542)</f>
        <v>457</v>
      </c>
      <c r="BW542" s="57" t="e">
        <f t="shared" si="450"/>
        <v>#REF!</v>
      </c>
      <c r="BX542" s="57" t="e">
        <f t="shared" si="448"/>
        <v>#REF!</v>
      </c>
    </row>
    <row r="543" spans="1:76" x14ac:dyDescent="0.2">
      <c r="A543" s="53"/>
      <c r="B543" s="53"/>
      <c r="C543" s="53"/>
      <c r="D543" s="53"/>
      <c r="E543" s="53"/>
      <c r="F543" s="53"/>
      <c r="G543" s="53"/>
      <c r="BQ543" s="59">
        <v>44.2</v>
      </c>
      <c r="BR543" s="80" t="e">
        <f>IF($CA$2="ja",IF(#REF!="Visueel",#REF!,"data"),#REF!)</f>
        <v>#REF!</v>
      </c>
      <c r="BS543" s="59" t="e">
        <f>#REF!</f>
        <v>#REF!</v>
      </c>
      <c r="BT543" s="56">
        <f t="shared" si="449"/>
        <v>272.10000000000002</v>
      </c>
      <c r="BU543" s="57" t="e">
        <f t="shared" si="447"/>
        <v>#REF!</v>
      </c>
      <c r="BV543" s="56">
        <f>COUNTIF(BU543:BU998,BU543)</f>
        <v>456</v>
      </c>
      <c r="BW543" s="57" t="e">
        <f t="shared" si="450"/>
        <v>#REF!</v>
      </c>
      <c r="BX543" s="57" t="e">
        <f t="shared" si="448"/>
        <v>#REF!</v>
      </c>
    </row>
    <row r="544" spans="1:76" x14ac:dyDescent="0.2">
      <c r="A544" s="53"/>
      <c r="B544" s="53"/>
      <c r="C544" s="53"/>
      <c r="D544" s="53"/>
      <c r="E544" s="53"/>
      <c r="F544" s="53"/>
      <c r="G544" s="53"/>
      <c r="BQ544" s="59">
        <v>45.2</v>
      </c>
      <c r="BR544" s="80" t="e">
        <f>IF($CA$2="ja",IF(#REF!="Visueel",#REF!,"data"),#REF!)</f>
        <v>#REF!</v>
      </c>
      <c r="BS544" s="59" t="e">
        <f>#REF!</f>
        <v>#REF!</v>
      </c>
      <c r="BT544" s="56">
        <f t="shared" si="449"/>
        <v>272.2</v>
      </c>
      <c r="BU544" s="57" t="e">
        <f t="shared" si="447"/>
        <v>#REF!</v>
      </c>
      <c r="BV544" s="56">
        <f>COUNTIF(BU544:BU998,BU544)</f>
        <v>455</v>
      </c>
      <c r="BW544" s="57" t="e">
        <f t="shared" si="450"/>
        <v>#REF!</v>
      </c>
      <c r="BX544" s="57" t="e">
        <f t="shared" si="448"/>
        <v>#REF!</v>
      </c>
    </row>
    <row r="545" spans="1:76" x14ac:dyDescent="0.2">
      <c r="A545" s="53"/>
      <c r="B545" s="53"/>
      <c r="C545" s="53"/>
      <c r="D545" s="53"/>
      <c r="E545" s="53"/>
      <c r="F545" s="53"/>
      <c r="G545" s="53"/>
      <c r="BQ545" s="59">
        <v>46.2</v>
      </c>
      <c r="BR545" s="80" t="e">
        <f>IF($CA$2="ja",IF(#REF!="Visueel",#REF!,"data"),#REF!)</f>
        <v>#REF!</v>
      </c>
      <c r="BS545" s="59" t="e">
        <f>#REF!</f>
        <v>#REF!</v>
      </c>
      <c r="BT545" s="56">
        <f t="shared" si="449"/>
        <v>273.10000000000002</v>
      </c>
      <c r="BU545" s="57" t="e">
        <f t="shared" si="447"/>
        <v>#REF!</v>
      </c>
      <c r="BV545" s="56">
        <f>COUNTIF(BU545:BU998,BU545)</f>
        <v>454</v>
      </c>
      <c r="BW545" s="57" t="e">
        <f t="shared" si="450"/>
        <v>#REF!</v>
      </c>
      <c r="BX545" s="57" t="e">
        <f t="shared" si="448"/>
        <v>#REF!</v>
      </c>
    </row>
    <row r="546" spans="1:76" x14ac:dyDescent="0.2">
      <c r="A546" s="53"/>
      <c r="B546" s="53"/>
      <c r="C546" s="53"/>
      <c r="D546" s="53"/>
      <c r="E546" s="53"/>
      <c r="F546" s="53"/>
      <c r="G546" s="53"/>
      <c r="BQ546" s="59">
        <v>47.2</v>
      </c>
      <c r="BR546" s="80" t="e">
        <f>IF($CA$2="ja",IF(#REF!="Visueel",#REF!,"data"),#REF!)</f>
        <v>#REF!</v>
      </c>
      <c r="BS546" s="59" t="e">
        <f>#REF!</f>
        <v>#REF!</v>
      </c>
      <c r="BT546" s="56">
        <f t="shared" si="449"/>
        <v>273.2</v>
      </c>
      <c r="BU546" s="57" t="e">
        <f t="shared" si="447"/>
        <v>#REF!</v>
      </c>
      <c r="BV546" s="56">
        <f>COUNTIF(BU546:BU998,BU546)</f>
        <v>453</v>
      </c>
      <c r="BW546" s="57" t="e">
        <f t="shared" si="450"/>
        <v>#REF!</v>
      </c>
      <c r="BX546" s="57" t="e">
        <f t="shared" si="448"/>
        <v>#REF!</v>
      </c>
    </row>
    <row r="547" spans="1:76" x14ac:dyDescent="0.2">
      <c r="A547" s="53"/>
      <c r="B547" s="53"/>
      <c r="C547" s="53"/>
      <c r="D547" s="53"/>
      <c r="E547" s="53"/>
      <c r="F547" s="53"/>
      <c r="G547" s="53"/>
      <c r="BQ547" s="59">
        <v>48.2</v>
      </c>
      <c r="BR547" s="80" t="e">
        <f>IF($CA$2="ja",IF(#REF!="Visueel",#REF!,"data"),#REF!)</f>
        <v>#REF!</v>
      </c>
      <c r="BS547" s="59" t="e">
        <f>#REF!</f>
        <v>#REF!</v>
      </c>
      <c r="BT547" s="56">
        <f t="shared" si="449"/>
        <v>274.10000000000002</v>
      </c>
      <c r="BU547" s="57" t="e">
        <f t="shared" si="447"/>
        <v>#REF!</v>
      </c>
      <c r="BV547" s="56">
        <f>COUNTIF(BU547:BU998,BU547)</f>
        <v>452</v>
      </c>
      <c r="BW547" s="57" t="e">
        <f t="shared" si="450"/>
        <v>#REF!</v>
      </c>
      <c r="BX547" s="57" t="e">
        <f t="shared" si="448"/>
        <v>#REF!</v>
      </c>
    </row>
    <row r="548" spans="1:76" x14ac:dyDescent="0.2">
      <c r="A548" s="53"/>
      <c r="B548" s="53"/>
      <c r="C548" s="53"/>
      <c r="D548" s="53"/>
      <c r="E548" s="53"/>
      <c r="F548" s="53"/>
      <c r="G548" s="53"/>
      <c r="BQ548" s="59">
        <v>49.2</v>
      </c>
      <c r="BR548" s="80" t="e">
        <f>IF($CA$2="ja",IF(#REF!="Visueel",#REF!,"data"),#REF!)</f>
        <v>#REF!</v>
      </c>
      <c r="BS548" s="59" t="e">
        <f>#REF!</f>
        <v>#REF!</v>
      </c>
      <c r="BT548" s="56">
        <f t="shared" si="449"/>
        <v>274.2</v>
      </c>
      <c r="BU548" s="57" t="e">
        <f t="shared" si="447"/>
        <v>#REF!</v>
      </c>
      <c r="BV548" s="56">
        <f>COUNTIF(BU548:BU998,BU548)</f>
        <v>451</v>
      </c>
      <c r="BW548" s="57" t="e">
        <f t="shared" si="450"/>
        <v>#REF!</v>
      </c>
      <c r="BX548" s="57" t="e">
        <f t="shared" si="448"/>
        <v>#REF!</v>
      </c>
    </row>
    <row r="549" spans="1:76" x14ac:dyDescent="0.2">
      <c r="A549" s="53"/>
      <c r="B549" s="53"/>
      <c r="C549" s="53"/>
      <c r="D549" s="53"/>
      <c r="E549" s="53"/>
      <c r="F549" s="53"/>
      <c r="G549" s="53"/>
      <c r="BQ549" s="59">
        <v>50.2</v>
      </c>
      <c r="BR549" s="80" t="e">
        <f>IF($CA$2="ja",IF(#REF!="Visueel",#REF!,"data"),#REF!)</f>
        <v>#REF!</v>
      </c>
      <c r="BS549" s="59" t="e">
        <f>#REF!</f>
        <v>#REF!</v>
      </c>
      <c r="BT549" s="56">
        <f t="shared" si="449"/>
        <v>275.10000000000002</v>
      </c>
      <c r="BU549" s="57" t="e">
        <f t="shared" si="447"/>
        <v>#REF!</v>
      </c>
      <c r="BV549" s="56">
        <f>COUNTIF(BU549:BU998,BU549)</f>
        <v>450</v>
      </c>
      <c r="BW549" s="57" t="e">
        <f t="shared" si="450"/>
        <v>#REF!</v>
      </c>
      <c r="BX549" s="57" t="e">
        <f t="shared" si="448"/>
        <v>#REF!</v>
      </c>
    </row>
    <row r="550" spans="1:76" x14ac:dyDescent="0.2">
      <c r="A550" s="53"/>
      <c r="B550" s="53"/>
      <c r="C550" s="53"/>
      <c r="D550" s="53"/>
      <c r="E550" s="53"/>
      <c r="F550" s="53"/>
      <c r="G550" s="53"/>
      <c r="BQ550" s="59">
        <v>51.2</v>
      </c>
      <c r="BR550" s="80" t="e">
        <f>IF($CA$2="ja",IF(#REF!="Visueel",#REF!,"data"),#REF!)</f>
        <v>#REF!</v>
      </c>
      <c r="BS550" s="59" t="e">
        <f>#REF!</f>
        <v>#REF!</v>
      </c>
      <c r="BT550" s="56">
        <f t="shared" si="449"/>
        <v>275.2</v>
      </c>
      <c r="BU550" s="57" t="e">
        <f t="shared" si="447"/>
        <v>#REF!</v>
      </c>
      <c r="BV550" s="56">
        <f>COUNTIF(BU550:BU998,BU550)</f>
        <v>449</v>
      </c>
      <c r="BW550" s="57" t="e">
        <f t="shared" si="450"/>
        <v>#REF!</v>
      </c>
      <c r="BX550" s="57" t="e">
        <f t="shared" si="448"/>
        <v>#REF!</v>
      </c>
    </row>
    <row r="551" spans="1:76" x14ac:dyDescent="0.2">
      <c r="A551" s="53"/>
      <c r="B551" s="53"/>
      <c r="C551" s="53"/>
      <c r="D551" s="53"/>
      <c r="E551" s="53"/>
      <c r="F551" s="53"/>
      <c r="G551" s="53"/>
      <c r="BQ551" s="59">
        <v>52.2</v>
      </c>
      <c r="BR551" s="80" t="e">
        <f>IF($CA$2="ja",IF(#REF!="Visueel",#REF!,"data"),#REF!)</f>
        <v>#REF!</v>
      </c>
      <c r="BS551" s="59" t="e">
        <f>#REF!</f>
        <v>#REF!</v>
      </c>
      <c r="BT551" s="56">
        <f t="shared" si="449"/>
        <v>276.10000000000002</v>
      </c>
      <c r="BU551" s="57" t="e">
        <f t="shared" si="447"/>
        <v>#REF!</v>
      </c>
      <c r="BV551" s="56">
        <f>COUNTIF(BU551:BU998,BU551)</f>
        <v>448</v>
      </c>
      <c r="BW551" s="57" t="e">
        <f t="shared" si="450"/>
        <v>#REF!</v>
      </c>
      <c r="BX551" s="57" t="e">
        <f t="shared" si="448"/>
        <v>#REF!</v>
      </c>
    </row>
    <row r="552" spans="1:76" x14ac:dyDescent="0.2">
      <c r="A552" s="53"/>
      <c r="B552" s="53"/>
      <c r="C552" s="53"/>
      <c r="D552" s="53"/>
      <c r="E552" s="53"/>
      <c r="F552" s="53"/>
      <c r="G552" s="53"/>
      <c r="BQ552" s="59">
        <v>53.2</v>
      </c>
      <c r="BR552" s="80" t="e">
        <f>IF($CA$2="ja",IF(#REF!="Visueel",#REF!,"data"),#REF!)</f>
        <v>#REF!</v>
      </c>
      <c r="BS552" s="59" t="e">
        <f>#REF!</f>
        <v>#REF!</v>
      </c>
      <c r="BT552" s="56">
        <f t="shared" si="449"/>
        <v>276.2</v>
      </c>
      <c r="BU552" s="57" t="e">
        <f t="shared" si="447"/>
        <v>#REF!</v>
      </c>
      <c r="BV552" s="56">
        <f>COUNTIF(BU552:BU998,BU552)</f>
        <v>447</v>
      </c>
      <c r="BW552" s="57" t="e">
        <f t="shared" si="450"/>
        <v>#REF!</v>
      </c>
      <c r="BX552" s="57" t="e">
        <f t="shared" si="448"/>
        <v>#REF!</v>
      </c>
    </row>
    <row r="553" spans="1:76" x14ac:dyDescent="0.2">
      <c r="A553" s="53"/>
      <c r="B553" s="53"/>
      <c r="C553" s="53"/>
      <c r="D553" s="53"/>
      <c r="E553" s="53"/>
      <c r="F553" s="53"/>
      <c r="G553" s="53"/>
      <c r="BQ553" s="59">
        <v>54.2</v>
      </c>
      <c r="BR553" s="80" t="e">
        <f>IF($CA$2="ja",IF(#REF!="Visueel",#REF!,"data"),#REF!)</f>
        <v>#REF!</v>
      </c>
      <c r="BS553" s="59" t="e">
        <f>#REF!</f>
        <v>#REF!</v>
      </c>
      <c r="BT553" s="56">
        <f t="shared" si="449"/>
        <v>277.10000000000002</v>
      </c>
      <c r="BU553" s="57" t="e">
        <f t="shared" si="447"/>
        <v>#REF!</v>
      </c>
      <c r="BV553" s="56">
        <f>COUNTIF(BU553:BU998,BU553)</f>
        <v>446</v>
      </c>
      <c r="BW553" s="57" t="e">
        <f t="shared" si="450"/>
        <v>#REF!</v>
      </c>
      <c r="BX553" s="57" t="e">
        <f t="shared" si="448"/>
        <v>#REF!</v>
      </c>
    </row>
    <row r="554" spans="1:76" x14ac:dyDescent="0.2">
      <c r="A554" s="53"/>
      <c r="B554" s="53"/>
      <c r="C554" s="53"/>
      <c r="D554" s="53"/>
      <c r="E554" s="53"/>
      <c r="F554" s="53"/>
      <c r="G554" s="53"/>
      <c r="BQ554" s="59">
        <v>55.2</v>
      </c>
      <c r="BR554" s="80" t="e">
        <f>IF($CA$2="ja",IF(#REF!="Visueel",#REF!,"data"),#REF!)</f>
        <v>#REF!</v>
      </c>
      <c r="BS554" s="59" t="e">
        <f>#REF!</f>
        <v>#REF!</v>
      </c>
      <c r="BT554" s="56">
        <f t="shared" si="449"/>
        <v>277.2</v>
      </c>
      <c r="BU554" s="57" t="e">
        <f t="shared" si="447"/>
        <v>#REF!</v>
      </c>
      <c r="BV554" s="56">
        <f>COUNTIF(BU554:BU998,BU554)</f>
        <v>445</v>
      </c>
      <c r="BW554" s="57" t="e">
        <f t="shared" si="450"/>
        <v>#REF!</v>
      </c>
      <c r="BX554" s="57" t="e">
        <f t="shared" si="448"/>
        <v>#REF!</v>
      </c>
    </row>
    <row r="555" spans="1:76" x14ac:dyDescent="0.2">
      <c r="A555" s="53"/>
      <c r="B555" s="53"/>
      <c r="C555" s="53"/>
      <c r="D555" s="53"/>
      <c r="E555" s="53"/>
      <c r="F555" s="53"/>
      <c r="G555" s="53"/>
      <c r="BQ555" s="59">
        <v>56.2</v>
      </c>
      <c r="BR555" s="80" t="e">
        <f>IF($CA$2="ja",IF(#REF!="Visueel",#REF!,"data"),#REF!)</f>
        <v>#REF!</v>
      </c>
      <c r="BS555" s="59" t="e">
        <f>#REF!</f>
        <v>#REF!</v>
      </c>
      <c r="BT555" s="56">
        <f t="shared" si="449"/>
        <v>278.10000000000002</v>
      </c>
      <c r="BU555" s="57" t="e">
        <f t="shared" si="447"/>
        <v>#REF!</v>
      </c>
      <c r="BV555" s="56">
        <f>COUNTIF(BU555:BU998,BU555)</f>
        <v>444</v>
      </c>
      <c r="BW555" s="57" t="e">
        <f t="shared" si="450"/>
        <v>#REF!</v>
      </c>
      <c r="BX555" s="57" t="e">
        <f t="shared" si="448"/>
        <v>#REF!</v>
      </c>
    </row>
    <row r="556" spans="1:76" x14ac:dyDescent="0.2">
      <c r="A556" s="53"/>
      <c r="B556" s="53"/>
      <c r="C556" s="53"/>
      <c r="D556" s="53"/>
      <c r="E556" s="53"/>
      <c r="F556" s="53"/>
      <c r="G556" s="53"/>
      <c r="BQ556" s="59">
        <v>57.2</v>
      </c>
      <c r="BR556" s="80" t="e">
        <f>IF($CA$2="ja",IF(#REF!="Visueel",#REF!,"data"),#REF!)</f>
        <v>#REF!</v>
      </c>
      <c r="BS556" s="59" t="e">
        <f>#REF!</f>
        <v>#REF!</v>
      </c>
      <c r="BT556" s="56">
        <f t="shared" si="449"/>
        <v>278.2</v>
      </c>
      <c r="BU556" s="57" t="e">
        <f t="shared" si="447"/>
        <v>#REF!</v>
      </c>
      <c r="BV556" s="56">
        <f>COUNTIF(BU556:BU998,BU556)</f>
        <v>443</v>
      </c>
      <c r="BW556" s="57" t="e">
        <f t="shared" si="450"/>
        <v>#REF!</v>
      </c>
      <c r="BX556" s="57" t="e">
        <f t="shared" si="448"/>
        <v>#REF!</v>
      </c>
    </row>
    <row r="557" spans="1:76" x14ac:dyDescent="0.2">
      <c r="A557" s="53"/>
      <c r="B557" s="53"/>
      <c r="C557" s="53"/>
      <c r="D557" s="53"/>
      <c r="E557" s="53"/>
      <c r="F557" s="53"/>
      <c r="G557" s="53"/>
      <c r="BQ557" s="59">
        <v>58.2</v>
      </c>
      <c r="BR557" s="80" t="e">
        <f>IF($CA$2="ja",IF(#REF!="Visueel",#REF!,"data"),#REF!)</f>
        <v>#REF!</v>
      </c>
      <c r="BS557" s="59" t="e">
        <f>#REF!</f>
        <v>#REF!</v>
      </c>
      <c r="BT557" s="56">
        <f t="shared" si="449"/>
        <v>279.10000000000002</v>
      </c>
      <c r="BU557" s="57" t="e">
        <f t="shared" si="447"/>
        <v>#REF!</v>
      </c>
      <c r="BV557" s="56">
        <f>COUNTIF(BU557:BU998,BU557)</f>
        <v>442</v>
      </c>
      <c r="BW557" s="57" t="e">
        <f t="shared" si="450"/>
        <v>#REF!</v>
      </c>
      <c r="BX557" s="57" t="e">
        <f t="shared" si="448"/>
        <v>#REF!</v>
      </c>
    </row>
    <row r="558" spans="1:76" x14ac:dyDescent="0.2">
      <c r="A558" s="53"/>
      <c r="B558" s="53"/>
      <c r="C558" s="53"/>
      <c r="D558" s="53"/>
      <c r="E558" s="53"/>
      <c r="F558" s="53"/>
      <c r="G558" s="53"/>
      <c r="BQ558" s="59">
        <v>59.2</v>
      </c>
      <c r="BR558" s="80" t="e">
        <f>IF($CA$2="ja",IF(#REF!="Visueel",#REF!,"data"),#REF!)</f>
        <v>#REF!</v>
      </c>
      <c r="BS558" s="59" t="e">
        <f>#REF!</f>
        <v>#REF!</v>
      </c>
      <c r="BT558" s="56">
        <f t="shared" si="449"/>
        <v>279.2</v>
      </c>
      <c r="BU558" s="57" t="e">
        <f t="shared" si="447"/>
        <v>#REF!</v>
      </c>
      <c r="BV558" s="56">
        <f>COUNTIF(BU558:BU998,BU558)</f>
        <v>441</v>
      </c>
      <c r="BW558" s="57" t="e">
        <f t="shared" si="450"/>
        <v>#REF!</v>
      </c>
      <c r="BX558" s="57" t="e">
        <f t="shared" si="448"/>
        <v>#REF!</v>
      </c>
    </row>
    <row r="559" spans="1:76" x14ac:dyDescent="0.2">
      <c r="A559" s="53"/>
      <c r="B559" s="53"/>
      <c r="C559" s="53"/>
      <c r="D559" s="53"/>
      <c r="E559" s="53"/>
      <c r="F559" s="53"/>
      <c r="G559" s="53"/>
      <c r="BQ559" s="59">
        <v>60.2</v>
      </c>
      <c r="BR559" s="80" t="e">
        <f>IF($CA$2="ja",IF(#REF!="Visueel",#REF!,"data"),#REF!)</f>
        <v>#REF!</v>
      </c>
      <c r="BS559" s="59" t="e">
        <f>#REF!</f>
        <v>#REF!</v>
      </c>
      <c r="BT559" s="56">
        <f t="shared" si="449"/>
        <v>280.10000000000002</v>
      </c>
      <c r="BU559" s="57" t="e">
        <f t="shared" si="447"/>
        <v>#REF!</v>
      </c>
      <c r="BV559" s="56">
        <f>COUNTIF(BU559:BU998,BU559)</f>
        <v>440</v>
      </c>
      <c r="BW559" s="57" t="e">
        <f t="shared" si="450"/>
        <v>#REF!</v>
      </c>
      <c r="BX559" s="57" t="e">
        <f t="shared" si="448"/>
        <v>#REF!</v>
      </c>
    </row>
    <row r="560" spans="1:76" x14ac:dyDescent="0.2">
      <c r="A560" s="53"/>
      <c r="B560" s="53"/>
      <c r="C560" s="53"/>
      <c r="D560" s="53"/>
      <c r="E560" s="53"/>
      <c r="F560" s="53"/>
      <c r="G560" s="53"/>
      <c r="BQ560" s="59">
        <v>61.2</v>
      </c>
      <c r="BR560" s="80" t="e">
        <f>IF($CA$2="ja",IF(#REF!="Visueel",#REF!,"data"),#REF!)</f>
        <v>#REF!</v>
      </c>
      <c r="BS560" s="59" t="e">
        <f>#REF!</f>
        <v>#REF!</v>
      </c>
      <c r="BT560" s="56">
        <f t="shared" si="449"/>
        <v>280.2</v>
      </c>
      <c r="BU560" s="57" t="e">
        <f t="shared" si="447"/>
        <v>#REF!</v>
      </c>
      <c r="BV560" s="56">
        <f>COUNTIF(BU560:BU998,BU560)</f>
        <v>439</v>
      </c>
      <c r="BW560" s="57" t="e">
        <f t="shared" si="450"/>
        <v>#REF!</v>
      </c>
      <c r="BX560" s="57" t="e">
        <f t="shared" si="448"/>
        <v>#REF!</v>
      </c>
    </row>
    <row r="561" spans="1:76" x14ac:dyDescent="0.2">
      <c r="A561" s="53"/>
      <c r="B561" s="53"/>
      <c r="C561" s="53"/>
      <c r="D561" s="53"/>
      <c r="E561" s="53"/>
      <c r="F561" s="53"/>
      <c r="G561" s="53"/>
      <c r="BQ561" s="59">
        <v>62.2</v>
      </c>
      <c r="BR561" s="80" t="e">
        <f>IF($CA$2="ja",IF(#REF!="Visueel",#REF!,"data"),#REF!)</f>
        <v>#REF!</v>
      </c>
      <c r="BS561" s="59" t="e">
        <f>#REF!</f>
        <v>#REF!</v>
      </c>
      <c r="BT561" s="56">
        <f t="shared" si="449"/>
        <v>281.10000000000002</v>
      </c>
      <c r="BU561" s="57" t="e">
        <f t="shared" si="447"/>
        <v>#REF!</v>
      </c>
      <c r="BV561" s="56">
        <f>COUNTIF(BU561:BU998,BU561)</f>
        <v>438</v>
      </c>
      <c r="BW561" s="57" t="e">
        <f t="shared" si="450"/>
        <v>#REF!</v>
      </c>
      <c r="BX561" s="57" t="e">
        <f t="shared" si="448"/>
        <v>#REF!</v>
      </c>
    </row>
    <row r="562" spans="1:76" x14ac:dyDescent="0.2">
      <c r="A562" s="53"/>
      <c r="B562" s="53"/>
      <c r="C562" s="53"/>
      <c r="D562" s="53"/>
      <c r="E562" s="53"/>
      <c r="F562" s="53"/>
      <c r="G562" s="53"/>
      <c r="BQ562" s="59">
        <v>63.2</v>
      </c>
      <c r="BR562" s="80" t="e">
        <f>IF($CA$2="ja",IF(#REF!="Visueel",#REF!,"data"),#REF!)</f>
        <v>#REF!</v>
      </c>
      <c r="BS562" s="59" t="e">
        <f>#REF!</f>
        <v>#REF!</v>
      </c>
      <c r="BT562" s="56">
        <f t="shared" si="449"/>
        <v>281.2</v>
      </c>
      <c r="BU562" s="57" t="e">
        <f t="shared" si="447"/>
        <v>#REF!</v>
      </c>
      <c r="BV562" s="56">
        <f>COUNTIF(BU562:BU998,BU562)</f>
        <v>437</v>
      </c>
      <c r="BW562" s="57" t="e">
        <f t="shared" si="450"/>
        <v>#REF!</v>
      </c>
      <c r="BX562" s="57" t="e">
        <f t="shared" si="448"/>
        <v>#REF!</v>
      </c>
    </row>
    <row r="563" spans="1:76" x14ac:dyDescent="0.2">
      <c r="A563" s="53"/>
      <c r="B563" s="53"/>
      <c r="C563" s="53"/>
      <c r="D563" s="53"/>
      <c r="E563" s="53"/>
      <c r="F563" s="53"/>
      <c r="G563" s="53"/>
      <c r="BQ563" s="59">
        <v>64.2</v>
      </c>
      <c r="BR563" s="80" t="e">
        <f>IF($CA$2="ja",IF(#REF!="Visueel",#REF!,"data"),#REF!)</f>
        <v>#REF!</v>
      </c>
      <c r="BS563" s="59" t="e">
        <f>#REF!</f>
        <v>#REF!</v>
      </c>
      <c r="BT563" s="56">
        <f t="shared" si="449"/>
        <v>282.10000000000002</v>
      </c>
      <c r="BU563" s="57" t="e">
        <f t="shared" si="447"/>
        <v>#REF!</v>
      </c>
      <c r="BV563" s="56">
        <f>COUNTIF(BU563:BU998,BU563)</f>
        <v>436</v>
      </c>
      <c r="BW563" s="57" t="e">
        <f t="shared" si="450"/>
        <v>#REF!</v>
      </c>
      <c r="BX563" s="57" t="e">
        <f t="shared" si="448"/>
        <v>#REF!</v>
      </c>
    </row>
    <row r="564" spans="1:76" x14ac:dyDescent="0.2">
      <c r="A564" s="53"/>
      <c r="B564" s="53"/>
      <c r="C564" s="53"/>
      <c r="D564" s="53"/>
      <c r="E564" s="53"/>
      <c r="F564" s="53"/>
      <c r="G564" s="53"/>
      <c r="BQ564" s="59">
        <v>65.2</v>
      </c>
      <c r="BR564" s="80" t="e">
        <f>IF($CA$2="ja",IF(#REF!="Visueel",#REF!,"data"),#REF!)</f>
        <v>#REF!</v>
      </c>
      <c r="BS564" s="59" t="e">
        <f>#REF!</f>
        <v>#REF!</v>
      </c>
      <c r="BT564" s="56">
        <f t="shared" si="449"/>
        <v>282.2</v>
      </c>
      <c r="BU564" s="57" t="e">
        <f t="shared" si="447"/>
        <v>#REF!</v>
      </c>
      <c r="BV564" s="56">
        <f>COUNTIF(BU564:BU998,BU564)</f>
        <v>435</v>
      </c>
      <c r="BW564" s="57" t="e">
        <f t="shared" si="450"/>
        <v>#REF!</v>
      </c>
      <c r="BX564" s="57" t="e">
        <f t="shared" si="448"/>
        <v>#REF!</v>
      </c>
    </row>
    <row r="565" spans="1:76" x14ac:dyDescent="0.2">
      <c r="A565" s="53"/>
      <c r="B565" s="53"/>
      <c r="C565" s="53"/>
      <c r="D565" s="53"/>
      <c r="E565" s="53"/>
      <c r="F565" s="53"/>
      <c r="G565" s="53"/>
      <c r="BQ565" s="59">
        <v>66.2</v>
      </c>
      <c r="BR565" s="80" t="e">
        <f>IF($CA$2="ja",IF(#REF!="Visueel",#REF!,"data"),#REF!)</f>
        <v>#REF!</v>
      </c>
      <c r="BS565" s="59" t="e">
        <f>#REF!</f>
        <v>#REF!</v>
      </c>
      <c r="BT565" s="56">
        <f t="shared" si="449"/>
        <v>283.10000000000002</v>
      </c>
      <c r="BU565" s="57" t="e">
        <f t="shared" si="447"/>
        <v>#REF!</v>
      </c>
      <c r="BV565" s="56">
        <f>COUNTIF(BU565:BU998,BU565)</f>
        <v>434</v>
      </c>
      <c r="BW565" s="57" t="e">
        <f t="shared" si="450"/>
        <v>#REF!</v>
      </c>
      <c r="BX565" s="57" t="e">
        <f t="shared" si="448"/>
        <v>#REF!</v>
      </c>
    </row>
    <row r="566" spans="1:76" x14ac:dyDescent="0.2">
      <c r="A566" s="53"/>
      <c r="B566" s="53"/>
      <c r="C566" s="53"/>
      <c r="D566" s="53"/>
      <c r="E566" s="53"/>
      <c r="F566" s="53"/>
      <c r="G566" s="53"/>
      <c r="BQ566" s="59">
        <v>67.2</v>
      </c>
      <c r="BR566" s="80" t="e">
        <f>IF($CA$2="ja",IF(#REF!="Visueel",#REF!,"data"),#REF!)</f>
        <v>#REF!</v>
      </c>
      <c r="BS566" s="59" t="e">
        <f>#REF!</f>
        <v>#REF!</v>
      </c>
      <c r="BT566" s="56">
        <f t="shared" si="449"/>
        <v>283.2</v>
      </c>
      <c r="BU566" s="57" t="e">
        <f t="shared" si="447"/>
        <v>#REF!</v>
      </c>
      <c r="BV566" s="56">
        <f>COUNTIF(BU566:BU998,BU566)</f>
        <v>433</v>
      </c>
      <c r="BW566" s="57" t="e">
        <f t="shared" si="450"/>
        <v>#REF!</v>
      </c>
      <c r="BX566" s="57" t="e">
        <f t="shared" si="448"/>
        <v>#REF!</v>
      </c>
    </row>
    <row r="567" spans="1:76" x14ac:dyDescent="0.2">
      <c r="A567" s="53"/>
      <c r="B567" s="53"/>
      <c r="C567" s="53"/>
      <c r="D567" s="53"/>
      <c r="E567" s="53"/>
      <c r="F567" s="53"/>
      <c r="G567" s="53"/>
      <c r="BQ567" s="59">
        <v>68.2</v>
      </c>
      <c r="BR567" s="80" t="e">
        <f>IF($CA$2="ja",IF(#REF!="Visueel",#REF!,"data"),#REF!)</f>
        <v>#REF!</v>
      </c>
      <c r="BS567" s="59" t="e">
        <f>#REF!</f>
        <v>#REF!</v>
      </c>
      <c r="BT567" s="56">
        <f t="shared" si="449"/>
        <v>284.10000000000002</v>
      </c>
      <c r="BU567" s="57" t="e">
        <f t="shared" si="447"/>
        <v>#REF!</v>
      </c>
      <c r="BV567" s="56">
        <f>COUNTIF(BU567:BU998,BU567)</f>
        <v>432</v>
      </c>
      <c r="BW567" s="57" t="e">
        <f t="shared" si="450"/>
        <v>#REF!</v>
      </c>
      <c r="BX567" s="57" t="e">
        <f t="shared" si="448"/>
        <v>#REF!</v>
      </c>
    </row>
    <row r="568" spans="1:76" x14ac:dyDescent="0.2">
      <c r="A568" s="53"/>
      <c r="B568" s="53"/>
      <c r="C568" s="53"/>
      <c r="D568" s="53"/>
      <c r="E568" s="53"/>
      <c r="F568" s="53"/>
      <c r="G568" s="53"/>
      <c r="BQ568" s="59">
        <v>69.2</v>
      </c>
      <c r="BR568" s="80" t="e">
        <f>IF($CA$2="ja",IF(#REF!="Visueel",#REF!,"data"),#REF!)</f>
        <v>#REF!</v>
      </c>
      <c r="BS568" s="59" t="e">
        <f>#REF!</f>
        <v>#REF!</v>
      </c>
      <c r="BT568" s="56">
        <f t="shared" si="449"/>
        <v>284.2</v>
      </c>
      <c r="BU568" s="57" t="e">
        <f t="shared" si="447"/>
        <v>#REF!</v>
      </c>
      <c r="BV568" s="56">
        <f>COUNTIF(BU568:BU998,BU568)</f>
        <v>431</v>
      </c>
      <c r="BW568" s="57" t="e">
        <f t="shared" si="450"/>
        <v>#REF!</v>
      </c>
      <c r="BX568" s="57" t="e">
        <f t="shared" si="448"/>
        <v>#REF!</v>
      </c>
    </row>
    <row r="569" spans="1:76" x14ac:dyDescent="0.2">
      <c r="A569" s="53"/>
      <c r="B569" s="53"/>
      <c r="C569" s="53"/>
      <c r="D569" s="53"/>
      <c r="E569" s="53"/>
      <c r="F569" s="53"/>
      <c r="G569" s="53"/>
      <c r="BQ569" s="59">
        <v>70.2</v>
      </c>
      <c r="BR569" s="80" t="e">
        <f>IF($CA$2="ja",IF(#REF!="Visueel",#REF!,"data"),#REF!)</f>
        <v>#REF!</v>
      </c>
      <c r="BS569" s="59" t="e">
        <f>#REF!</f>
        <v>#REF!</v>
      </c>
      <c r="BT569" s="56">
        <f t="shared" si="449"/>
        <v>285.10000000000002</v>
      </c>
      <c r="BU569" s="57" t="e">
        <f t="shared" si="447"/>
        <v>#REF!</v>
      </c>
      <c r="BV569" s="56">
        <f>COUNTIF(BU569:BU998,BU569)</f>
        <v>430</v>
      </c>
      <c r="BW569" s="57" t="e">
        <f t="shared" si="450"/>
        <v>#REF!</v>
      </c>
      <c r="BX569" s="57" t="e">
        <f t="shared" si="448"/>
        <v>#REF!</v>
      </c>
    </row>
    <row r="570" spans="1:76" x14ac:dyDescent="0.2">
      <c r="A570" s="53"/>
      <c r="B570" s="53"/>
      <c r="C570" s="53"/>
      <c r="D570" s="53"/>
      <c r="E570" s="53"/>
      <c r="F570" s="53"/>
      <c r="G570" s="53"/>
      <c r="BQ570" s="59">
        <v>71.2</v>
      </c>
      <c r="BR570" s="80" t="e">
        <f>IF($CA$2="ja",IF(#REF!="Visueel",#REF!,"data"),#REF!)</f>
        <v>#REF!</v>
      </c>
      <c r="BS570" s="59" t="e">
        <f>#REF!</f>
        <v>#REF!</v>
      </c>
      <c r="BT570" s="56">
        <f t="shared" si="449"/>
        <v>285.2</v>
      </c>
      <c r="BU570" s="57" t="e">
        <f t="shared" si="447"/>
        <v>#REF!</v>
      </c>
      <c r="BV570" s="56">
        <f>COUNTIF(BU570:BU998,BU570)</f>
        <v>429</v>
      </c>
      <c r="BW570" s="57" t="e">
        <f t="shared" si="450"/>
        <v>#REF!</v>
      </c>
      <c r="BX570" s="57" t="e">
        <f t="shared" si="448"/>
        <v>#REF!</v>
      </c>
    </row>
    <row r="571" spans="1:76" x14ac:dyDescent="0.2">
      <c r="A571" s="53"/>
      <c r="B571" s="53"/>
      <c r="C571" s="53"/>
      <c r="D571" s="53"/>
      <c r="E571" s="53"/>
      <c r="F571" s="53"/>
      <c r="G571" s="53"/>
      <c r="BQ571" s="59">
        <v>72.2</v>
      </c>
      <c r="BR571" s="80" t="e">
        <f>IF($CA$2="ja",IF(#REF!="Visueel",#REF!,"data"),#REF!)</f>
        <v>#REF!</v>
      </c>
      <c r="BS571" s="59" t="e">
        <f>#REF!</f>
        <v>#REF!</v>
      </c>
      <c r="BT571" s="56">
        <f t="shared" si="449"/>
        <v>286.10000000000002</v>
      </c>
      <c r="BU571" s="57" t="e">
        <f t="shared" si="447"/>
        <v>#REF!</v>
      </c>
      <c r="BV571" s="56">
        <f>COUNTIF(BU571:BU998,BU571)</f>
        <v>428</v>
      </c>
      <c r="BW571" s="57" t="e">
        <f t="shared" si="450"/>
        <v>#REF!</v>
      </c>
      <c r="BX571" s="57" t="e">
        <f t="shared" si="448"/>
        <v>#REF!</v>
      </c>
    </row>
    <row r="572" spans="1:76" x14ac:dyDescent="0.2">
      <c r="A572" s="53"/>
      <c r="B572" s="53"/>
      <c r="C572" s="53"/>
      <c r="D572" s="53"/>
      <c r="E572" s="53"/>
      <c r="F572" s="53"/>
      <c r="G572" s="53"/>
      <c r="BQ572" s="59">
        <v>73.2</v>
      </c>
      <c r="BR572" s="80" t="e">
        <f>IF($CA$2="ja",IF(#REF!="Visueel",#REF!,"data"),#REF!)</f>
        <v>#REF!</v>
      </c>
      <c r="BS572" s="59" t="e">
        <f>#REF!</f>
        <v>#REF!</v>
      </c>
      <c r="BT572" s="56">
        <f t="shared" si="449"/>
        <v>286.2</v>
      </c>
      <c r="BU572" s="57" t="e">
        <f t="shared" si="447"/>
        <v>#REF!</v>
      </c>
      <c r="BV572" s="56">
        <f>COUNTIF(BU572:BU998,BU572)</f>
        <v>427</v>
      </c>
      <c r="BW572" s="57" t="e">
        <f t="shared" si="450"/>
        <v>#REF!</v>
      </c>
      <c r="BX572" s="57" t="e">
        <f t="shared" si="448"/>
        <v>#REF!</v>
      </c>
    </row>
    <row r="573" spans="1:76" x14ac:dyDescent="0.2">
      <c r="A573" s="53"/>
      <c r="B573" s="53"/>
      <c r="C573" s="53"/>
      <c r="D573" s="53"/>
      <c r="E573" s="53"/>
      <c r="F573" s="53"/>
      <c r="G573" s="53"/>
      <c r="BQ573" s="59">
        <v>74.2</v>
      </c>
      <c r="BR573" s="80" t="e">
        <f>IF($CA$2="ja",IF(#REF!="Visueel",#REF!,"data"),#REF!)</f>
        <v>#REF!</v>
      </c>
      <c r="BS573" s="59" t="e">
        <f>#REF!</f>
        <v>#REF!</v>
      </c>
      <c r="BT573" s="56">
        <f t="shared" si="449"/>
        <v>287.10000000000002</v>
      </c>
      <c r="BU573" s="57" t="e">
        <f t="shared" si="447"/>
        <v>#REF!</v>
      </c>
      <c r="BV573" s="56">
        <f>COUNTIF(BU573:BU998,BU573)</f>
        <v>426</v>
      </c>
      <c r="BW573" s="57" t="e">
        <f t="shared" si="450"/>
        <v>#REF!</v>
      </c>
      <c r="BX573" s="57" t="e">
        <f t="shared" si="448"/>
        <v>#REF!</v>
      </c>
    </row>
    <row r="574" spans="1:76" x14ac:dyDescent="0.2">
      <c r="A574" s="53"/>
      <c r="B574" s="53"/>
      <c r="C574" s="53"/>
      <c r="D574" s="53"/>
      <c r="E574" s="53"/>
      <c r="F574" s="53"/>
      <c r="G574" s="53"/>
      <c r="BQ574" s="59">
        <v>75.2</v>
      </c>
      <c r="BR574" s="80" t="e">
        <f>IF($CA$2="ja",IF(#REF!="Visueel",#REF!,"data"),#REF!)</f>
        <v>#REF!</v>
      </c>
      <c r="BS574" s="59" t="e">
        <f>#REF!</f>
        <v>#REF!</v>
      </c>
      <c r="BT574" s="56">
        <f t="shared" si="449"/>
        <v>287.2</v>
      </c>
      <c r="BU574" s="57" t="e">
        <f t="shared" si="447"/>
        <v>#REF!</v>
      </c>
      <c r="BV574" s="56">
        <f>COUNTIF(BU574:BU998,BU574)</f>
        <v>425</v>
      </c>
      <c r="BW574" s="57" t="e">
        <f t="shared" si="450"/>
        <v>#REF!</v>
      </c>
      <c r="BX574" s="57" t="e">
        <f t="shared" si="448"/>
        <v>#REF!</v>
      </c>
    </row>
    <row r="575" spans="1:76" x14ac:dyDescent="0.2">
      <c r="A575" s="53"/>
      <c r="B575" s="53"/>
      <c r="C575" s="53"/>
      <c r="D575" s="53"/>
      <c r="E575" s="53"/>
      <c r="F575" s="53"/>
      <c r="G575" s="53"/>
      <c r="BQ575" s="59">
        <v>76.2</v>
      </c>
      <c r="BR575" s="80" t="e">
        <f>IF($CA$2="ja",IF(#REF!="Visueel",#REF!,"data"),#REF!)</f>
        <v>#REF!</v>
      </c>
      <c r="BS575" s="59" t="e">
        <f>#REF!</f>
        <v>#REF!</v>
      </c>
      <c r="BT575" s="56">
        <f t="shared" si="449"/>
        <v>288.10000000000002</v>
      </c>
      <c r="BU575" s="57" t="e">
        <f t="shared" si="447"/>
        <v>#REF!</v>
      </c>
      <c r="BV575" s="56">
        <f>COUNTIF(BU575:BU998,BU575)</f>
        <v>424</v>
      </c>
      <c r="BW575" s="57" t="e">
        <f t="shared" si="450"/>
        <v>#REF!</v>
      </c>
      <c r="BX575" s="57" t="e">
        <f t="shared" si="448"/>
        <v>#REF!</v>
      </c>
    </row>
    <row r="576" spans="1:76" x14ac:dyDescent="0.2">
      <c r="A576" s="53"/>
      <c r="B576" s="53"/>
      <c r="C576" s="53"/>
      <c r="D576" s="53"/>
      <c r="E576" s="53"/>
      <c r="F576" s="53"/>
      <c r="G576" s="53"/>
      <c r="BQ576" s="59">
        <v>77.2</v>
      </c>
      <c r="BR576" s="80" t="e">
        <f>IF($CA$2="ja",IF(#REF!="Visueel",#REF!,"data"),#REF!)</f>
        <v>#REF!</v>
      </c>
      <c r="BS576" s="59" t="e">
        <f>#REF!</f>
        <v>#REF!</v>
      </c>
      <c r="BT576" s="56">
        <f t="shared" si="449"/>
        <v>288.2</v>
      </c>
      <c r="BU576" s="57" t="e">
        <f t="shared" si="447"/>
        <v>#REF!</v>
      </c>
      <c r="BV576" s="56">
        <f>COUNTIF(BU576:BU998,BU576)</f>
        <v>423</v>
      </c>
      <c r="BW576" s="57" t="e">
        <f t="shared" si="450"/>
        <v>#REF!</v>
      </c>
      <c r="BX576" s="57" t="e">
        <f t="shared" si="448"/>
        <v>#REF!</v>
      </c>
    </row>
    <row r="577" spans="1:76" x14ac:dyDescent="0.2">
      <c r="A577" s="53"/>
      <c r="B577" s="53"/>
      <c r="C577" s="53"/>
      <c r="D577" s="53"/>
      <c r="E577" s="53"/>
      <c r="F577" s="53"/>
      <c r="G577" s="53"/>
      <c r="BQ577" s="59">
        <v>78.2</v>
      </c>
      <c r="BR577" s="80" t="e">
        <f>IF($CA$2="ja",IF(#REF!="Visueel",#REF!,"data"),#REF!)</f>
        <v>#REF!</v>
      </c>
      <c r="BS577" s="59" t="e">
        <f>#REF!</f>
        <v>#REF!</v>
      </c>
      <c r="BT577" s="56">
        <f t="shared" si="449"/>
        <v>289.10000000000002</v>
      </c>
      <c r="BU577" s="57" t="e">
        <f t="shared" ref="BU577:BU640" si="451">VLOOKUP(BT577,$BQ$1:$BS$998,2,FALSE)</f>
        <v>#REF!</v>
      </c>
      <c r="BV577" s="56">
        <f>COUNTIF(BU577:BU998,BU577)</f>
        <v>422</v>
      </c>
      <c r="BW577" s="57" t="e">
        <f t="shared" si="450"/>
        <v>#REF!</v>
      </c>
      <c r="BX577" s="57" t="e">
        <f t="shared" ref="BX577:BX640" si="452">VLOOKUP(BT577,$BQ$1:$BS$998,3,FALSE)</f>
        <v>#REF!</v>
      </c>
    </row>
    <row r="578" spans="1:76" x14ac:dyDescent="0.2">
      <c r="A578" s="53"/>
      <c r="B578" s="53"/>
      <c r="C578" s="53"/>
      <c r="D578" s="53"/>
      <c r="E578" s="53"/>
      <c r="F578" s="53"/>
      <c r="G578" s="53"/>
      <c r="BQ578" s="59">
        <v>79.2</v>
      </c>
      <c r="BR578" s="80" t="e">
        <f>IF($CA$2="ja",IF(#REF!="Visueel",#REF!,"data"),#REF!)</f>
        <v>#REF!</v>
      </c>
      <c r="BS578" s="59" t="e">
        <f>#REF!</f>
        <v>#REF!</v>
      </c>
      <c r="BT578" s="56">
        <f t="shared" si="449"/>
        <v>289.2</v>
      </c>
      <c r="BU578" s="57" t="e">
        <f t="shared" si="451"/>
        <v>#REF!</v>
      </c>
      <c r="BV578" s="56">
        <f>COUNTIF(BU578:BU998,BU578)</f>
        <v>421</v>
      </c>
      <c r="BW578" s="57" t="e">
        <f t="shared" si="450"/>
        <v>#REF!</v>
      </c>
      <c r="BX578" s="57" t="e">
        <f t="shared" si="452"/>
        <v>#REF!</v>
      </c>
    </row>
    <row r="579" spans="1:76" x14ac:dyDescent="0.2">
      <c r="A579" s="53"/>
      <c r="B579" s="53"/>
      <c r="C579" s="53"/>
      <c r="D579" s="53"/>
      <c r="E579" s="53"/>
      <c r="F579" s="53"/>
      <c r="G579" s="53"/>
      <c r="BQ579" s="59">
        <v>80.2</v>
      </c>
      <c r="BR579" s="80" t="e">
        <f>IF($CA$2="ja",IF(#REF!="Visueel",#REF!,"data"),#REF!)</f>
        <v>#REF!</v>
      </c>
      <c r="BS579" s="59" t="e">
        <f>#REF!</f>
        <v>#REF!</v>
      </c>
      <c r="BT579" s="56">
        <f t="shared" si="449"/>
        <v>290.10000000000002</v>
      </c>
      <c r="BU579" s="57" t="e">
        <f t="shared" si="451"/>
        <v>#REF!</v>
      </c>
      <c r="BV579" s="56">
        <f>COUNTIF(BU579:BU998,BU579)</f>
        <v>420</v>
      </c>
      <c r="BW579" s="57" t="e">
        <f t="shared" si="450"/>
        <v>#REF!</v>
      </c>
      <c r="BX579" s="57" t="e">
        <f t="shared" si="452"/>
        <v>#REF!</v>
      </c>
    </row>
    <row r="580" spans="1:76" x14ac:dyDescent="0.2">
      <c r="A580" s="53"/>
      <c r="B580" s="53"/>
      <c r="C580" s="53"/>
      <c r="D580" s="53"/>
      <c r="E580" s="53"/>
      <c r="F580" s="53"/>
      <c r="G580" s="53"/>
      <c r="BQ580" s="59">
        <v>81.2</v>
      </c>
      <c r="BR580" s="80" t="e">
        <f>IF($CA$2="ja",IF(#REF!="Visueel",#REF!,"data"),#REF!)</f>
        <v>#REF!</v>
      </c>
      <c r="BS580" s="59" t="e">
        <f>#REF!</f>
        <v>#REF!</v>
      </c>
      <c r="BT580" s="56">
        <f t="shared" si="449"/>
        <v>290.2</v>
      </c>
      <c r="BU580" s="57" t="e">
        <f t="shared" si="451"/>
        <v>#REF!</v>
      </c>
      <c r="BV580" s="56">
        <f>COUNTIF(BU580:BU998,BU580)</f>
        <v>419</v>
      </c>
      <c r="BW580" s="57" t="e">
        <f t="shared" si="450"/>
        <v>#REF!</v>
      </c>
      <c r="BX580" s="57" t="e">
        <f t="shared" si="452"/>
        <v>#REF!</v>
      </c>
    </row>
    <row r="581" spans="1:76" x14ac:dyDescent="0.2">
      <c r="A581" s="53"/>
      <c r="B581" s="53"/>
      <c r="C581" s="53"/>
      <c r="D581" s="53"/>
      <c r="E581" s="53"/>
      <c r="F581" s="53"/>
      <c r="G581" s="53"/>
      <c r="BQ581" s="59">
        <v>82.2</v>
      </c>
      <c r="BR581" s="80" t="e">
        <f>IF($CA$2="ja",IF(#REF!="Visueel",#REF!,"data"),#REF!)</f>
        <v>#REF!</v>
      </c>
      <c r="BS581" s="59" t="e">
        <f>#REF!</f>
        <v>#REF!</v>
      </c>
      <c r="BT581" s="56">
        <f t="shared" ref="BT581:BT644" si="453">BT579+1</f>
        <v>291.10000000000002</v>
      </c>
      <c r="BU581" s="57" t="e">
        <f t="shared" si="451"/>
        <v>#REF!</v>
      </c>
      <c r="BV581" s="56">
        <f>COUNTIF(BU581:BU998,BU581)</f>
        <v>418</v>
      </c>
      <c r="BW581" s="57" t="e">
        <f t="shared" si="450"/>
        <v>#REF!</v>
      </c>
      <c r="BX581" s="57" t="e">
        <f t="shared" si="452"/>
        <v>#REF!</v>
      </c>
    </row>
    <row r="582" spans="1:76" x14ac:dyDescent="0.2">
      <c r="A582" s="53"/>
      <c r="B582" s="53"/>
      <c r="C582" s="53"/>
      <c r="D582" s="53"/>
      <c r="E582" s="53"/>
      <c r="F582" s="53"/>
      <c r="G582" s="53"/>
      <c r="BQ582" s="59">
        <v>83.2</v>
      </c>
      <c r="BR582" s="80" t="e">
        <f>IF($CA$2="ja",IF(#REF!="Visueel",#REF!,"data"),#REF!)</f>
        <v>#REF!</v>
      </c>
      <c r="BS582" s="59" t="e">
        <f>#REF!</f>
        <v>#REF!</v>
      </c>
      <c r="BT582" s="56">
        <f t="shared" si="453"/>
        <v>291.2</v>
      </c>
      <c r="BU582" s="57" t="e">
        <f t="shared" si="451"/>
        <v>#REF!</v>
      </c>
      <c r="BV582" s="56">
        <f>COUNTIF(BU582:BU998,BU582)</f>
        <v>417</v>
      </c>
      <c r="BW582" s="57" t="e">
        <f t="shared" si="450"/>
        <v>#REF!</v>
      </c>
      <c r="BX582" s="57" t="e">
        <f t="shared" si="452"/>
        <v>#REF!</v>
      </c>
    </row>
    <row r="583" spans="1:76" x14ac:dyDescent="0.2">
      <c r="A583" s="53"/>
      <c r="B583" s="53"/>
      <c r="C583" s="53"/>
      <c r="D583" s="53"/>
      <c r="E583" s="53"/>
      <c r="F583" s="53"/>
      <c r="G583" s="53"/>
      <c r="BQ583" s="59">
        <v>84.2</v>
      </c>
      <c r="BR583" s="80" t="e">
        <f>IF($CA$2="ja",IF(#REF!="Visueel",#REF!,"data"),#REF!)</f>
        <v>#REF!</v>
      </c>
      <c r="BS583" s="59" t="e">
        <f>#REF!</f>
        <v>#REF!</v>
      </c>
      <c r="BT583" s="56">
        <f t="shared" si="453"/>
        <v>292.10000000000002</v>
      </c>
      <c r="BU583" s="57" t="e">
        <f t="shared" si="451"/>
        <v>#REF!</v>
      </c>
      <c r="BV583" s="56">
        <f>COUNTIF(BU583:BU998,BU583)</f>
        <v>416</v>
      </c>
      <c r="BW583" s="57" t="e">
        <f t="shared" si="450"/>
        <v>#REF!</v>
      </c>
      <c r="BX583" s="57" t="e">
        <f t="shared" si="452"/>
        <v>#REF!</v>
      </c>
    </row>
    <row r="584" spans="1:76" x14ac:dyDescent="0.2">
      <c r="A584" s="53"/>
      <c r="B584" s="53"/>
      <c r="C584" s="53"/>
      <c r="D584" s="53"/>
      <c r="E584" s="53"/>
      <c r="F584" s="53"/>
      <c r="G584" s="53"/>
      <c r="BQ584" s="59">
        <v>85.2</v>
      </c>
      <c r="BR584" s="80" t="e">
        <f>IF($CA$2="ja",IF(#REF!="Visueel",#REF!,"data"),#REF!)</f>
        <v>#REF!</v>
      </c>
      <c r="BS584" s="59" t="e">
        <f>#REF!</f>
        <v>#REF!</v>
      </c>
      <c r="BT584" s="56">
        <f t="shared" si="453"/>
        <v>292.2</v>
      </c>
      <c r="BU584" s="57" t="e">
        <f t="shared" si="451"/>
        <v>#REF!</v>
      </c>
      <c r="BV584" s="56">
        <f>COUNTIF(BU584:BU998,BU584)</f>
        <v>415</v>
      </c>
      <c r="BW584" s="57" t="e">
        <f t="shared" si="450"/>
        <v>#REF!</v>
      </c>
      <c r="BX584" s="57" t="e">
        <f t="shared" si="452"/>
        <v>#REF!</v>
      </c>
    </row>
    <row r="585" spans="1:76" x14ac:dyDescent="0.2">
      <c r="A585" s="53"/>
      <c r="B585" s="53"/>
      <c r="C585" s="53"/>
      <c r="D585" s="53"/>
      <c r="E585" s="53"/>
      <c r="F585" s="53"/>
      <c r="G585" s="53"/>
      <c r="BQ585" s="59">
        <v>86.2</v>
      </c>
      <c r="BR585" s="80" t="e">
        <f>IF($CA$2="ja",IF(#REF!="Visueel",#REF!,"data"),#REF!)</f>
        <v>#REF!</v>
      </c>
      <c r="BS585" s="59" t="e">
        <f>#REF!</f>
        <v>#REF!</v>
      </c>
      <c r="BT585" s="56">
        <f t="shared" si="453"/>
        <v>293.10000000000002</v>
      </c>
      <c r="BU585" s="57" t="e">
        <f t="shared" si="451"/>
        <v>#REF!</v>
      </c>
      <c r="BV585" s="56">
        <f>COUNTIF(BU585:BU998,BU585)</f>
        <v>414</v>
      </c>
      <c r="BW585" s="57" t="e">
        <f t="shared" si="450"/>
        <v>#REF!</v>
      </c>
      <c r="BX585" s="57" t="e">
        <f t="shared" si="452"/>
        <v>#REF!</v>
      </c>
    </row>
    <row r="586" spans="1:76" x14ac:dyDescent="0.2">
      <c r="A586" s="53"/>
      <c r="B586" s="53"/>
      <c r="C586" s="53"/>
      <c r="D586" s="53"/>
      <c r="E586" s="53"/>
      <c r="F586" s="53"/>
      <c r="G586" s="53"/>
      <c r="BQ586" s="59">
        <v>87.2</v>
      </c>
      <c r="BR586" s="80" t="e">
        <f>IF($CA$2="ja",IF(#REF!="Visueel",#REF!,"data"),#REF!)</f>
        <v>#REF!</v>
      </c>
      <c r="BS586" s="59" t="e">
        <f>#REF!</f>
        <v>#REF!</v>
      </c>
      <c r="BT586" s="56">
        <f t="shared" si="453"/>
        <v>293.2</v>
      </c>
      <c r="BU586" s="57" t="e">
        <f t="shared" si="451"/>
        <v>#REF!</v>
      </c>
      <c r="BV586" s="56">
        <f>COUNTIF(BU586:BU998,BU586)</f>
        <v>413</v>
      </c>
      <c r="BW586" s="57" t="e">
        <f t="shared" si="450"/>
        <v>#REF!</v>
      </c>
      <c r="BX586" s="57" t="e">
        <f t="shared" si="452"/>
        <v>#REF!</v>
      </c>
    </row>
    <row r="587" spans="1:76" x14ac:dyDescent="0.2">
      <c r="A587" s="53"/>
      <c r="B587" s="53"/>
      <c r="C587" s="53"/>
      <c r="D587" s="53"/>
      <c r="E587" s="53"/>
      <c r="F587" s="53"/>
      <c r="G587" s="53"/>
      <c r="BQ587" s="59">
        <v>88.2</v>
      </c>
      <c r="BR587" s="80" t="e">
        <f>IF($CA$2="ja",IF(#REF!="Visueel",#REF!,"data"),#REF!)</f>
        <v>#REF!</v>
      </c>
      <c r="BS587" s="59" t="e">
        <f>#REF!</f>
        <v>#REF!</v>
      </c>
      <c r="BT587" s="56">
        <f t="shared" si="453"/>
        <v>294.10000000000002</v>
      </c>
      <c r="BU587" s="57" t="e">
        <f t="shared" si="451"/>
        <v>#REF!</v>
      </c>
      <c r="BV587" s="56">
        <f>COUNTIF(BU587:BU998,BU587)</f>
        <v>412</v>
      </c>
      <c r="BW587" s="57" t="e">
        <f t="shared" si="450"/>
        <v>#REF!</v>
      </c>
      <c r="BX587" s="57" t="e">
        <f t="shared" si="452"/>
        <v>#REF!</v>
      </c>
    </row>
    <row r="588" spans="1:76" x14ac:dyDescent="0.2">
      <c r="A588" s="53"/>
      <c r="B588" s="53"/>
      <c r="C588" s="53"/>
      <c r="D588" s="53"/>
      <c r="E588" s="53"/>
      <c r="F588" s="53"/>
      <c r="G588" s="53"/>
      <c r="BQ588" s="59">
        <v>89.2</v>
      </c>
      <c r="BR588" s="80" t="e">
        <f>IF($CA$2="ja",IF(#REF!="Visueel",#REF!,"data"),#REF!)</f>
        <v>#REF!</v>
      </c>
      <c r="BS588" s="59" t="e">
        <f>#REF!</f>
        <v>#REF!</v>
      </c>
      <c r="BT588" s="56">
        <f t="shared" si="453"/>
        <v>294.2</v>
      </c>
      <c r="BU588" s="57" t="e">
        <f t="shared" si="451"/>
        <v>#REF!</v>
      </c>
      <c r="BV588" s="56">
        <f>COUNTIF(BU588:BU998,BU588)</f>
        <v>411</v>
      </c>
      <c r="BW588" s="57" t="e">
        <f t="shared" si="450"/>
        <v>#REF!</v>
      </c>
      <c r="BX588" s="57" t="e">
        <f t="shared" si="452"/>
        <v>#REF!</v>
      </c>
    </row>
    <row r="589" spans="1:76" x14ac:dyDescent="0.2">
      <c r="A589" s="53"/>
      <c r="B589" s="53"/>
      <c r="C589" s="53"/>
      <c r="D589" s="53"/>
      <c r="E589" s="53"/>
      <c r="F589" s="53"/>
      <c r="G589" s="53"/>
      <c r="BQ589" s="59">
        <v>90.2</v>
      </c>
      <c r="BR589" s="80" t="e">
        <f>IF($CA$2="ja",IF(#REF!="Visueel",#REF!,"data"),#REF!)</f>
        <v>#REF!</v>
      </c>
      <c r="BS589" s="59" t="e">
        <f>#REF!</f>
        <v>#REF!</v>
      </c>
      <c r="BT589" s="56">
        <f t="shared" si="453"/>
        <v>295.10000000000002</v>
      </c>
      <c r="BU589" s="57" t="e">
        <f t="shared" si="451"/>
        <v>#REF!</v>
      </c>
      <c r="BV589" s="56">
        <f>COUNTIF(BU589:BU998,BU589)</f>
        <v>410</v>
      </c>
      <c r="BW589" s="57" t="e">
        <f t="shared" si="450"/>
        <v>#REF!</v>
      </c>
      <c r="BX589" s="57" t="e">
        <f t="shared" si="452"/>
        <v>#REF!</v>
      </c>
    </row>
    <row r="590" spans="1:76" x14ac:dyDescent="0.2">
      <c r="A590" s="53"/>
      <c r="B590" s="53"/>
      <c r="C590" s="53"/>
      <c r="D590" s="53"/>
      <c r="E590" s="53"/>
      <c r="F590" s="53"/>
      <c r="G590" s="53"/>
      <c r="BQ590" s="59">
        <v>91.2</v>
      </c>
      <c r="BR590" s="80" t="e">
        <f>IF($CA$2="ja",IF(#REF!="Visueel",#REF!,"data"),#REF!)</f>
        <v>#REF!</v>
      </c>
      <c r="BS590" s="59" t="e">
        <f>#REF!</f>
        <v>#REF!</v>
      </c>
      <c r="BT590" s="56">
        <f t="shared" si="453"/>
        <v>295.2</v>
      </c>
      <c r="BU590" s="57" t="e">
        <f t="shared" si="451"/>
        <v>#REF!</v>
      </c>
      <c r="BV590" s="56">
        <f>COUNTIF(BU590:BU998,BU590)</f>
        <v>409</v>
      </c>
      <c r="BW590" s="57" t="e">
        <f t="shared" si="450"/>
        <v>#REF!</v>
      </c>
      <c r="BX590" s="57" t="e">
        <f t="shared" si="452"/>
        <v>#REF!</v>
      </c>
    </row>
    <row r="591" spans="1:76" x14ac:dyDescent="0.2">
      <c r="A591" s="53"/>
      <c r="B591" s="53"/>
      <c r="C591" s="53"/>
      <c r="D591" s="53"/>
      <c r="E591" s="53"/>
      <c r="F591" s="53"/>
      <c r="G591" s="53"/>
      <c r="BQ591" s="59">
        <v>92.2</v>
      </c>
      <c r="BR591" s="80" t="e">
        <f>IF($CA$2="ja",IF(#REF!="Visueel",#REF!,"data"),#REF!)</f>
        <v>#REF!</v>
      </c>
      <c r="BS591" s="59" t="e">
        <f>#REF!</f>
        <v>#REF!</v>
      </c>
      <c r="BT591" s="56">
        <f t="shared" si="453"/>
        <v>296.10000000000002</v>
      </c>
      <c r="BU591" s="57" t="e">
        <f t="shared" si="451"/>
        <v>#REF!</v>
      </c>
      <c r="BV591" s="56">
        <f>COUNTIF(BU591:BU998,BU591)</f>
        <v>408</v>
      </c>
      <c r="BW591" s="57" t="e">
        <f t="shared" si="450"/>
        <v>#REF!</v>
      </c>
      <c r="BX591" s="57" t="e">
        <f t="shared" si="452"/>
        <v>#REF!</v>
      </c>
    </row>
    <row r="592" spans="1:76" x14ac:dyDescent="0.2">
      <c r="A592" s="53"/>
      <c r="B592" s="53"/>
      <c r="C592" s="53"/>
      <c r="D592" s="53"/>
      <c r="E592" s="53"/>
      <c r="F592" s="53"/>
      <c r="G592" s="53"/>
      <c r="BQ592" s="59">
        <v>93.2</v>
      </c>
      <c r="BR592" s="80" t="e">
        <f>IF($CA$2="ja",IF(#REF!="Visueel",#REF!,"data"),#REF!)</f>
        <v>#REF!</v>
      </c>
      <c r="BS592" s="59" t="e">
        <f>#REF!</f>
        <v>#REF!</v>
      </c>
      <c r="BT592" s="56">
        <f t="shared" si="453"/>
        <v>296.2</v>
      </c>
      <c r="BU592" s="57" t="e">
        <f t="shared" si="451"/>
        <v>#REF!</v>
      </c>
      <c r="BV592" s="56">
        <f>COUNTIF(BU592:BU998,BU592)</f>
        <v>407</v>
      </c>
      <c r="BW592" s="57" t="e">
        <f t="shared" si="450"/>
        <v>#REF!</v>
      </c>
      <c r="BX592" s="57" t="e">
        <f t="shared" si="452"/>
        <v>#REF!</v>
      </c>
    </row>
    <row r="593" spans="1:76" x14ac:dyDescent="0.2">
      <c r="A593" s="53"/>
      <c r="B593" s="53"/>
      <c r="C593" s="53"/>
      <c r="D593" s="53"/>
      <c r="E593" s="53"/>
      <c r="F593" s="53"/>
      <c r="G593" s="53"/>
      <c r="BQ593" s="59">
        <v>94.2</v>
      </c>
      <c r="BR593" s="80" t="e">
        <f>IF($CA$2="ja",IF(#REF!="Visueel",#REF!,"data"),#REF!)</f>
        <v>#REF!</v>
      </c>
      <c r="BS593" s="59" t="e">
        <f>#REF!</f>
        <v>#REF!</v>
      </c>
      <c r="BT593" s="56">
        <f t="shared" si="453"/>
        <v>297.10000000000002</v>
      </c>
      <c r="BU593" s="57" t="e">
        <f t="shared" si="451"/>
        <v>#REF!</v>
      </c>
      <c r="BV593" s="56">
        <f>COUNTIF(BU593:BU998,BU593)</f>
        <v>406</v>
      </c>
      <c r="BW593" s="57" t="e">
        <f t="shared" si="450"/>
        <v>#REF!</v>
      </c>
      <c r="BX593" s="57" t="e">
        <f t="shared" si="452"/>
        <v>#REF!</v>
      </c>
    </row>
    <row r="594" spans="1:76" x14ac:dyDescent="0.2">
      <c r="A594" s="53"/>
      <c r="B594" s="53"/>
      <c r="C594" s="53"/>
      <c r="D594" s="53"/>
      <c r="E594" s="53"/>
      <c r="F594" s="53"/>
      <c r="G594" s="53"/>
      <c r="BQ594" s="59">
        <v>95.2</v>
      </c>
      <c r="BR594" s="80" t="e">
        <f>IF($CA$2="ja",IF(#REF!="Visueel",#REF!,"data"),#REF!)</f>
        <v>#REF!</v>
      </c>
      <c r="BS594" s="59" t="e">
        <f>#REF!</f>
        <v>#REF!</v>
      </c>
      <c r="BT594" s="56">
        <f t="shared" si="453"/>
        <v>297.2</v>
      </c>
      <c r="BU594" s="57" t="e">
        <f t="shared" si="451"/>
        <v>#REF!</v>
      </c>
      <c r="BV594" s="56">
        <f>COUNTIF(BU594:BU998,BU594)</f>
        <v>405</v>
      </c>
      <c r="BW594" s="57" t="e">
        <f t="shared" si="450"/>
        <v>#REF!</v>
      </c>
      <c r="BX594" s="57" t="e">
        <f t="shared" si="452"/>
        <v>#REF!</v>
      </c>
    </row>
    <row r="595" spans="1:76" x14ac:dyDescent="0.2">
      <c r="A595" s="53"/>
      <c r="B595" s="53"/>
      <c r="C595" s="53"/>
      <c r="D595" s="53"/>
      <c r="E595" s="53"/>
      <c r="F595" s="53"/>
      <c r="G595" s="53"/>
      <c r="BQ595" s="59">
        <v>96.2</v>
      </c>
      <c r="BR595" s="80" t="e">
        <f>IF($CA$2="ja",IF(#REF!="Visueel",#REF!,"data"),#REF!)</f>
        <v>#REF!</v>
      </c>
      <c r="BS595" s="59" t="e">
        <f>#REF!</f>
        <v>#REF!</v>
      </c>
      <c r="BT595" s="56">
        <f t="shared" si="453"/>
        <v>298.10000000000002</v>
      </c>
      <c r="BU595" s="57" t="e">
        <f t="shared" si="451"/>
        <v>#REF!</v>
      </c>
      <c r="BV595" s="56">
        <f>COUNTIF(BU595:BU998,BU595)</f>
        <v>404</v>
      </c>
      <c r="BW595" s="57" t="e">
        <f t="shared" si="450"/>
        <v>#REF!</v>
      </c>
      <c r="BX595" s="57" t="e">
        <f t="shared" si="452"/>
        <v>#REF!</v>
      </c>
    </row>
    <row r="596" spans="1:76" x14ac:dyDescent="0.2">
      <c r="A596" s="53"/>
      <c r="B596" s="53"/>
      <c r="C596" s="53"/>
      <c r="D596" s="53"/>
      <c r="E596" s="53"/>
      <c r="F596" s="53"/>
      <c r="G596" s="53"/>
      <c r="BQ596" s="59">
        <v>97.2</v>
      </c>
      <c r="BR596" s="80" t="e">
        <f>IF($CA$2="ja",IF(#REF!="Visueel",#REF!,"data"),#REF!)</f>
        <v>#REF!</v>
      </c>
      <c r="BS596" s="59" t="e">
        <f>#REF!</f>
        <v>#REF!</v>
      </c>
      <c r="BT596" s="56">
        <f t="shared" si="453"/>
        <v>298.2</v>
      </c>
      <c r="BU596" s="57" t="e">
        <f t="shared" si="451"/>
        <v>#REF!</v>
      </c>
      <c r="BV596" s="56">
        <f>COUNTIF(BU596:BU998,BU596)</f>
        <v>403</v>
      </c>
      <c r="BW596" s="57" t="e">
        <f t="shared" si="450"/>
        <v>#REF!</v>
      </c>
      <c r="BX596" s="57" t="e">
        <f t="shared" si="452"/>
        <v>#REF!</v>
      </c>
    </row>
    <row r="597" spans="1:76" x14ac:dyDescent="0.2">
      <c r="A597" s="53"/>
      <c r="B597" s="53"/>
      <c r="C597" s="53"/>
      <c r="D597" s="53"/>
      <c r="E597" s="53"/>
      <c r="F597" s="53"/>
      <c r="G597" s="53"/>
      <c r="BQ597" s="59">
        <v>98.2</v>
      </c>
      <c r="BR597" s="80" t="e">
        <f>IF($CA$2="ja",IF(#REF!="Visueel",#REF!,"data"),#REF!)</f>
        <v>#REF!</v>
      </c>
      <c r="BS597" s="59" t="e">
        <f>#REF!</f>
        <v>#REF!</v>
      </c>
      <c r="BT597" s="56">
        <f t="shared" si="453"/>
        <v>299.10000000000002</v>
      </c>
      <c r="BU597" s="57" t="e">
        <f t="shared" si="451"/>
        <v>#REF!</v>
      </c>
      <c r="BV597" s="56">
        <f>COUNTIF(BU597:BU998,BU597)</f>
        <v>402</v>
      </c>
      <c r="BW597" s="57" t="e">
        <f t="shared" si="450"/>
        <v>#REF!</v>
      </c>
      <c r="BX597" s="57" t="e">
        <f t="shared" si="452"/>
        <v>#REF!</v>
      </c>
    </row>
    <row r="598" spans="1:76" x14ac:dyDescent="0.2">
      <c r="A598" s="53"/>
      <c r="B598" s="53"/>
      <c r="C598" s="53"/>
      <c r="D598" s="53"/>
      <c r="E598" s="53"/>
      <c r="F598" s="53"/>
      <c r="G598" s="53"/>
      <c r="BQ598" s="59">
        <v>99.2</v>
      </c>
      <c r="BR598" s="80" t="e">
        <f>IF($CA$2="ja",IF(#REF!="Visueel",#REF!,"data"),#REF!)</f>
        <v>#REF!</v>
      </c>
      <c r="BS598" s="59" t="e">
        <f>#REF!</f>
        <v>#REF!</v>
      </c>
      <c r="BT598" s="56">
        <f t="shared" si="453"/>
        <v>299.2</v>
      </c>
      <c r="BU598" s="57" t="e">
        <f t="shared" si="451"/>
        <v>#REF!</v>
      </c>
      <c r="BV598" s="56">
        <f>COUNTIF(BU598:BU998,BU598)</f>
        <v>401</v>
      </c>
      <c r="BW598" s="57" t="e">
        <f t="shared" ref="BW598:BW661" si="454">CONCATENATE(BU598,BV598)</f>
        <v>#REF!</v>
      </c>
      <c r="BX598" s="57" t="e">
        <f t="shared" si="452"/>
        <v>#REF!</v>
      </c>
    </row>
    <row r="599" spans="1:76" x14ac:dyDescent="0.2">
      <c r="A599" s="53"/>
      <c r="B599" s="53"/>
      <c r="C599" s="53"/>
      <c r="D599" s="53"/>
      <c r="E599" s="53"/>
      <c r="F599" s="53"/>
      <c r="G599" s="53"/>
      <c r="BQ599" s="59">
        <v>100.2</v>
      </c>
      <c r="BR599" s="80" t="e">
        <f>IF($CA$2="ja",IF(#REF!="Visueel",#REF!,"data"),#REF!)</f>
        <v>#REF!</v>
      </c>
      <c r="BS599" s="59" t="e">
        <f>#REF!</f>
        <v>#REF!</v>
      </c>
      <c r="BT599" s="56">
        <f t="shared" si="453"/>
        <v>300.10000000000002</v>
      </c>
      <c r="BU599" s="57" t="e">
        <f t="shared" si="451"/>
        <v>#REF!</v>
      </c>
      <c r="BV599" s="56">
        <f>COUNTIF(BU599:BU998,BU599)</f>
        <v>400</v>
      </c>
      <c r="BW599" s="57" t="e">
        <f t="shared" si="454"/>
        <v>#REF!</v>
      </c>
      <c r="BX599" s="57" t="e">
        <f t="shared" si="452"/>
        <v>#REF!</v>
      </c>
    </row>
    <row r="600" spans="1:76" x14ac:dyDescent="0.2">
      <c r="A600" s="53"/>
      <c r="B600" s="53"/>
      <c r="C600" s="53"/>
      <c r="D600" s="53"/>
      <c r="E600" s="53"/>
      <c r="F600" s="53"/>
      <c r="G600" s="53"/>
      <c r="BQ600" s="59">
        <v>101.2</v>
      </c>
      <c r="BR600" s="80" t="e">
        <f>IF($CA$2="ja",IF(#REF!="Visueel",#REF!,"data"),#REF!)</f>
        <v>#REF!</v>
      </c>
      <c r="BS600" s="59" t="e">
        <f>#REF!</f>
        <v>#REF!</v>
      </c>
      <c r="BT600" s="56">
        <f t="shared" si="453"/>
        <v>300.2</v>
      </c>
      <c r="BU600" s="57" t="e">
        <f t="shared" si="451"/>
        <v>#REF!</v>
      </c>
      <c r="BV600" s="56">
        <f>COUNTIF(BU600:BU998,BU600)</f>
        <v>399</v>
      </c>
      <c r="BW600" s="57" t="e">
        <f t="shared" si="454"/>
        <v>#REF!</v>
      </c>
      <c r="BX600" s="57" t="e">
        <f t="shared" si="452"/>
        <v>#REF!</v>
      </c>
    </row>
    <row r="601" spans="1:76" x14ac:dyDescent="0.2">
      <c r="A601" s="53"/>
      <c r="B601" s="53"/>
      <c r="C601" s="53"/>
      <c r="D601" s="53"/>
      <c r="E601" s="53"/>
      <c r="F601" s="53"/>
      <c r="G601" s="53"/>
      <c r="BQ601" s="59">
        <v>102.2</v>
      </c>
      <c r="BR601" s="80" t="e">
        <f>IF($CA$2="ja",IF(#REF!="Visueel",#REF!,"data"),#REF!)</f>
        <v>#REF!</v>
      </c>
      <c r="BS601" s="59" t="e">
        <f>#REF!</f>
        <v>#REF!</v>
      </c>
      <c r="BT601" s="56">
        <f t="shared" si="453"/>
        <v>301.10000000000002</v>
      </c>
      <c r="BU601" s="57" t="e">
        <f t="shared" si="451"/>
        <v>#REF!</v>
      </c>
      <c r="BV601" s="56">
        <f>COUNTIF(BU601:BU998,BU601)</f>
        <v>398</v>
      </c>
      <c r="BW601" s="57" t="e">
        <f t="shared" si="454"/>
        <v>#REF!</v>
      </c>
      <c r="BX601" s="57" t="e">
        <f t="shared" si="452"/>
        <v>#REF!</v>
      </c>
    </row>
    <row r="602" spans="1:76" x14ac:dyDescent="0.2">
      <c r="A602" s="53"/>
      <c r="B602" s="53"/>
      <c r="C602" s="53"/>
      <c r="D602" s="53"/>
      <c r="E602" s="53"/>
      <c r="F602" s="53"/>
      <c r="G602" s="53"/>
      <c r="BQ602" s="59">
        <v>103.2</v>
      </c>
      <c r="BR602" s="80" t="e">
        <f>IF($CA$2="ja",IF(#REF!="Visueel",#REF!,"data"),#REF!)</f>
        <v>#REF!</v>
      </c>
      <c r="BS602" s="59" t="e">
        <f>#REF!</f>
        <v>#REF!</v>
      </c>
      <c r="BT602" s="56">
        <f t="shared" si="453"/>
        <v>301.2</v>
      </c>
      <c r="BU602" s="57" t="e">
        <f t="shared" si="451"/>
        <v>#REF!</v>
      </c>
      <c r="BV602" s="56">
        <f>COUNTIF(BU602:BU998,BU602)</f>
        <v>397</v>
      </c>
      <c r="BW602" s="57" t="e">
        <f t="shared" si="454"/>
        <v>#REF!</v>
      </c>
      <c r="BX602" s="57" t="e">
        <f t="shared" si="452"/>
        <v>#REF!</v>
      </c>
    </row>
    <row r="603" spans="1:76" x14ac:dyDescent="0.2">
      <c r="A603" s="53"/>
      <c r="B603" s="53"/>
      <c r="C603" s="53"/>
      <c r="D603" s="53"/>
      <c r="E603" s="53"/>
      <c r="F603" s="53"/>
      <c r="G603" s="53"/>
      <c r="BQ603" s="59">
        <v>104.2</v>
      </c>
      <c r="BR603" s="80" t="e">
        <f>IF($CA$2="ja",IF(#REF!="Visueel",#REF!,"data"),#REF!)</f>
        <v>#REF!</v>
      </c>
      <c r="BS603" s="59" t="e">
        <f>#REF!</f>
        <v>#REF!</v>
      </c>
      <c r="BT603" s="56">
        <f t="shared" si="453"/>
        <v>302.10000000000002</v>
      </c>
      <c r="BU603" s="57" t="e">
        <f t="shared" si="451"/>
        <v>#REF!</v>
      </c>
      <c r="BV603" s="56">
        <f>COUNTIF(BU603:BU998,BU603)</f>
        <v>396</v>
      </c>
      <c r="BW603" s="57" t="e">
        <f t="shared" si="454"/>
        <v>#REF!</v>
      </c>
      <c r="BX603" s="57" t="e">
        <f t="shared" si="452"/>
        <v>#REF!</v>
      </c>
    </row>
    <row r="604" spans="1:76" x14ac:dyDescent="0.2">
      <c r="A604" s="53"/>
      <c r="B604" s="53"/>
      <c r="C604" s="53"/>
      <c r="D604" s="53"/>
      <c r="E604" s="53"/>
      <c r="F604" s="53"/>
      <c r="G604" s="53"/>
      <c r="BQ604" s="59">
        <v>105.2</v>
      </c>
      <c r="BR604" s="80" t="e">
        <f>IF($CA$2="ja",IF(#REF!="Visueel",#REF!,"data"),#REF!)</f>
        <v>#REF!</v>
      </c>
      <c r="BS604" s="59" t="e">
        <f>#REF!</f>
        <v>#REF!</v>
      </c>
      <c r="BT604" s="56">
        <f t="shared" si="453"/>
        <v>302.2</v>
      </c>
      <c r="BU604" s="57" t="e">
        <f t="shared" si="451"/>
        <v>#REF!</v>
      </c>
      <c r="BV604" s="56">
        <f>COUNTIF(BU604:BU998,BU604)</f>
        <v>395</v>
      </c>
      <c r="BW604" s="57" t="e">
        <f t="shared" si="454"/>
        <v>#REF!</v>
      </c>
      <c r="BX604" s="57" t="e">
        <f t="shared" si="452"/>
        <v>#REF!</v>
      </c>
    </row>
    <row r="605" spans="1:76" x14ac:dyDescent="0.2">
      <c r="A605" s="53"/>
      <c r="B605" s="53"/>
      <c r="C605" s="53"/>
      <c r="D605" s="53"/>
      <c r="E605" s="53"/>
      <c r="F605" s="53"/>
      <c r="G605" s="53"/>
      <c r="BQ605" s="59">
        <v>106.2</v>
      </c>
      <c r="BR605" s="80" t="e">
        <f>IF($CA$2="ja",IF(#REF!="Visueel",#REF!,"data"),#REF!)</f>
        <v>#REF!</v>
      </c>
      <c r="BS605" s="59" t="e">
        <f>#REF!</f>
        <v>#REF!</v>
      </c>
      <c r="BT605" s="56">
        <f t="shared" si="453"/>
        <v>303.10000000000002</v>
      </c>
      <c r="BU605" s="57" t="e">
        <f t="shared" si="451"/>
        <v>#REF!</v>
      </c>
      <c r="BV605" s="56">
        <f>COUNTIF(BU605:BU998,BU605)</f>
        <v>394</v>
      </c>
      <c r="BW605" s="57" t="e">
        <f t="shared" si="454"/>
        <v>#REF!</v>
      </c>
      <c r="BX605" s="57" t="e">
        <f t="shared" si="452"/>
        <v>#REF!</v>
      </c>
    </row>
    <row r="606" spans="1:76" x14ac:dyDescent="0.2">
      <c r="A606" s="53"/>
      <c r="B606" s="53"/>
      <c r="C606" s="53"/>
      <c r="D606" s="53"/>
      <c r="E606" s="53"/>
      <c r="F606" s="53"/>
      <c r="G606" s="53"/>
      <c r="BQ606" s="59">
        <v>107.2</v>
      </c>
      <c r="BR606" s="80" t="e">
        <f>IF($CA$2="ja",IF(#REF!="Visueel",#REF!,"data"),#REF!)</f>
        <v>#REF!</v>
      </c>
      <c r="BS606" s="59" t="e">
        <f>#REF!</f>
        <v>#REF!</v>
      </c>
      <c r="BT606" s="56">
        <f t="shared" si="453"/>
        <v>303.2</v>
      </c>
      <c r="BU606" s="57" t="e">
        <f t="shared" si="451"/>
        <v>#REF!</v>
      </c>
      <c r="BV606" s="56">
        <f>COUNTIF(BU606:BU998,BU606)</f>
        <v>393</v>
      </c>
      <c r="BW606" s="57" t="e">
        <f t="shared" si="454"/>
        <v>#REF!</v>
      </c>
      <c r="BX606" s="57" t="e">
        <f t="shared" si="452"/>
        <v>#REF!</v>
      </c>
    </row>
    <row r="607" spans="1:76" x14ac:dyDescent="0.2">
      <c r="A607" s="53"/>
      <c r="B607" s="53"/>
      <c r="C607" s="53"/>
      <c r="D607" s="53"/>
      <c r="E607" s="53"/>
      <c r="F607" s="53"/>
      <c r="G607" s="53"/>
      <c r="BQ607" s="59">
        <v>108.2</v>
      </c>
      <c r="BR607" s="80" t="e">
        <f>IF($CA$2="ja",IF(#REF!="Visueel",#REF!,"data"),#REF!)</f>
        <v>#REF!</v>
      </c>
      <c r="BS607" s="59" t="e">
        <f>#REF!</f>
        <v>#REF!</v>
      </c>
      <c r="BT607" s="56">
        <f t="shared" si="453"/>
        <v>304.10000000000002</v>
      </c>
      <c r="BU607" s="57" t="e">
        <f t="shared" si="451"/>
        <v>#REF!</v>
      </c>
      <c r="BV607" s="56">
        <f>COUNTIF(BU607:BU998,BU607)</f>
        <v>392</v>
      </c>
      <c r="BW607" s="57" t="e">
        <f t="shared" si="454"/>
        <v>#REF!</v>
      </c>
      <c r="BX607" s="57" t="e">
        <f t="shared" si="452"/>
        <v>#REF!</v>
      </c>
    </row>
    <row r="608" spans="1:76" x14ac:dyDescent="0.2">
      <c r="A608" s="53"/>
      <c r="B608" s="53"/>
      <c r="C608" s="53"/>
      <c r="D608" s="53"/>
      <c r="E608" s="53"/>
      <c r="F608" s="53"/>
      <c r="G608" s="53"/>
      <c r="BQ608" s="59">
        <v>109.2</v>
      </c>
      <c r="BR608" s="80" t="e">
        <f>IF($CA$2="ja",IF(#REF!="Visueel",#REF!,"data"),#REF!)</f>
        <v>#REF!</v>
      </c>
      <c r="BS608" s="59" t="e">
        <f>#REF!</f>
        <v>#REF!</v>
      </c>
      <c r="BT608" s="56">
        <f t="shared" si="453"/>
        <v>304.2</v>
      </c>
      <c r="BU608" s="57" t="e">
        <f t="shared" si="451"/>
        <v>#REF!</v>
      </c>
      <c r="BV608" s="56">
        <f>COUNTIF(BU608:BU998,BU608)</f>
        <v>391</v>
      </c>
      <c r="BW608" s="57" t="e">
        <f t="shared" si="454"/>
        <v>#REF!</v>
      </c>
      <c r="BX608" s="57" t="e">
        <f t="shared" si="452"/>
        <v>#REF!</v>
      </c>
    </row>
    <row r="609" spans="1:76" x14ac:dyDescent="0.2">
      <c r="A609" s="53"/>
      <c r="B609" s="53"/>
      <c r="C609" s="53"/>
      <c r="D609" s="53"/>
      <c r="E609" s="53"/>
      <c r="F609" s="53"/>
      <c r="G609" s="53"/>
      <c r="BQ609" s="59">
        <v>110.2</v>
      </c>
      <c r="BR609" s="80" t="e">
        <f>IF($CA$2="ja",IF(#REF!="Visueel",#REF!,"data"),#REF!)</f>
        <v>#REF!</v>
      </c>
      <c r="BS609" s="59" t="e">
        <f>#REF!</f>
        <v>#REF!</v>
      </c>
      <c r="BT609" s="56">
        <f t="shared" si="453"/>
        <v>305.10000000000002</v>
      </c>
      <c r="BU609" s="57" t="e">
        <f t="shared" si="451"/>
        <v>#REF!</v>
      </c>
      <c r="BV609" s="56">
        <f>COUNTIF(BU609:BU998,BU609)</f>
        <v>390</v>
      </c>
      <c r="BW609" s="57" t="e">
        <f t="shared" si="454"/>
        <v>#REF!</v>
      </c>
      <c r="BX609" s="57" t="e">
        <f t="shared" si="452"/>
        <v>#REF!</v>
      </c>
    </row>
    <row r="610" spans="1:76" x14ac:dyDescent="0.2">
      <c r="A610" s="53"/>
      <c r="B610" s="53"/>
      <c r="C610" s="53"/>
      <c r="D610" s="53"/>
      <c r="E610" s="53"/>
      <c r="F610" s="53"/>
      <c r="G610" s="53"/>
      <c r="BQ610" s="59">
        <v>111.2</v>
      </c>
      <c r="BR610" s="80" t="e">
        <f>IF($CA$2="ja",IF(#REF!="Visueel",#REF!,"data"),#REF!)</f>
        <v>#REF!</v>
      </c>
      <c r="BS610" s="59" t="e">
        <f>#REF!</f>
        <v>#REF!</v>
      </c>
      <c r="BT610" s="56">
        <f t="shared" si="453"/>
        <v>305.2</v>
      </c>
      <c r="BU610" s="57" t="e">
        <f t="shared" si="451"/>
        <v>#REF!</v>
      </c>
      <c r="BV610" s="56">
        <f>COUNTIF(BU610:BU998,BU610)</f>
        <v>389</v>
      </c>
      <c r="BW610" s="57" t="e">
        <f t="shared" si="454"/>
        <v>#REF!</v>
      </c>
      <c r="BX610" s="57" t="e">
        <f t="shared" si="452"/>
        <v>#REF!</v>
      </c>
    </row>
    <row r="611" spans="1:76" x14ac:dyDescent="0.2">
      <c r="A611" s="53"/>
      <c r="B611" s="53"/>
      <c r="C611" s="53"/>
      <c r="D611" s="53"/>
      <c r="E611" s="53"/>
      <c r="F611" s="53"/>
      <c r="G611" s="53"/>
      <c r="BQ611" s="59">
        <v>112.2</v>
      </c>
      <c r="BR611" s="80" t="e">
        <f>IF($CA$2="ja",IF(#REF!="Visueel",#REF!,"data"),#REF!)</f>
        <v>#REF!</v>
      </c>
      <c r="BS611" s="59" t="e">
        <f>#REF!</f>
        <v>#REF!</v>
      </c>
      <c r="BT611" s="56">
        <f t="shared" si="453"/>
        <v>306.10000000000002</v>
      </c>
      <c r="BU611" s="57" t="e">
        <f t="shared" si="451"/>
        <v>#REF!</v>
      </c>
      <c r="BV611" s="56">
        <f>COUNTIF(BU611:BU998,BU611)</f>
        <v>388</v>
      </c>
      <c r="BW611" s="57" t="e">
        <f t="shared" si="454"/>
        <v>#REF!</v>
      </c>
      <c r="BX611" s="57" t="e">
        <f t="shared" si="452"/>
        <v>#REF!</v>
      </c>
    </row>
    <row r="612" spans="1:76" x14ac:dyDescent="0.2">
      <c r="A612" s="53"/>
      <c r="B612" s="53"/>
      <c r="C612" s="53"/>
      <c r="D612" s="53"/>
      <c r="E612" s="53"/>
      <c r="F612" s="53"/>
      <c r="G612" s="53"/>
      <c r="BQ612" s="59">
        <v>113.2</v>
      </c>
      <c r="BR612" s="80" t="e">
        <f>IF($CA$2="ja",IF(#REF!="Visueel",#REF!,"data"),#REF!)</f>
        <v>#REF!</v>
      </c>
      <c r="BS612" s="59" t="e">
        <f>#REF!</f>
        <v>#REF!</v>
      </c>
      <c r="BT612" s="56">
        <f t="shared" si="453"/>
        <v>306.2</v>
      </c>
      <c r="BU612" s="57" t="e">
        <f t="shared" si="451"/>
        <v>#REF!</v>
      </c>
      <c r="BV612" s="56">
        <f>COUNTIF(BU612:BU998,BU612)</f>
        <v>387</v>
      </c>
      <c r="BW612" s="57" t="e">
        <f t="shared" si="454"/>
        <v>#REF!</v>
      </c>
      <c r="BX612" s="57" t="e">
        <f t="shared" si="452"/>
        <v>#REF!</v>
      </c>
    </row>
    <row r="613" spans="1:76" x14ac:dyDescent="0.2">
      <c r="A613" s="53"/>
      <c r="B613" s="53"/>
      <c r="C613" s="53"/>
      <c r="D613" s="53"/>
      <c r="E613" s="53"/>
      <c r="F613" s="53"/>
      <c r="G613" s="53"/>
      <c r="BQ613" s="59">
        <v>114.2</v>
      </c>
      <c r="BR613" s="80" t="e">
        <f>IF($CA$2="ja",IF(#REF!="Visueel",#REF!,"data"),#REF!)</f>
        <v>#REF!</v>
      </c>
      <c r="BS613" s="59" t="e">
        <f>#REF!</f>
        <v>#REF!</v>
      </c>
      <c r="BT613" s="56">
        <f t="shared" si="453"/>
        <v>307.10000000000002</v>
      </c>
      <c r="BU613" s="57" t="e">
        <f t="shared" si="451"/>
        <v>#REF!</v>
      </c>
      <c r="BV613" s="56">
        <f>COUNTIF(BU613:BU998,BU613)</f>
        <v>386</v>
      </c>
      <c r="BW613" s="57" t="e">
        <f t="shared" si="454"/>
        <v>#REF!</v>
      </c>
      <c r="BX613" s="57" t="e">
        <f t="shared" si="452"/>
        <v>#REF!</v>
      </c>
    </row>
    <row r="614" spans="1:76" x14ac:dyDescent="0.2">
      <c r="A614" s="53"/>
      <c r="B614" s="53"/>
      <c r="C614" s="53"/>
      <c r="D614" s="53"/>
      <c r="E614" s="53"/>
      <c r="F614" s="53"/>
      <c r="G614" s="53"/>
      <c r="BQ614" s="59">
        <v>115.2</v>
      </c>
      <c r="BR614" s="80" t="e">
        <f>IF($CA$2="ja",IF(#REF!="Visueel",#REF!,"data"),#REF!)</f>
        <v>#REF!</v>
      </c>
      <c r="BS614" s="59" t="e">
        <f>#REF!</f>
        <v>#REF!</v>
      </c>
      <c r="BT614" s="56">
        <f t="shared" si="453"/>
        <v>307.2</v>
      </c>
      <c r="BU614" s="57" t="e">
        <f t="shared" si="451"/>
        <v>#REF!</v>
      </c>
      <c r="BV614" s="56">
        <f>COUNTIF(BU614:BU998,BU614)</f>
        <v>385</v>
      </c>
      <c r="BW614" s="57" t="e">
        <f t="shared" si="454"/>
        <v>#REF!</v>
      </c>
      <c r="BX614" s="57" t="e">
        <f t="shared" si="452"/>
        <v>#REF!</v>
      </c>
    </row>
    <row r="615" spans="1:76" x14ac:dyDescent="0.2">
      <c r="A615" s="53"/>
      <c r="B615" s="53"/>
      <c r="C615" s="53"/>
      <c r="D615" s="53"/>
      <c r="E615" s="53"/>
      <c r="F615" s="53"/>
      <c r="G615" s="53"/>
      <c r="BQ615" s="59">
        <v>116.2</v>
      </c>
      <c r="BR615" s="80" t="e">
        <f>IF($CA$2="ja",IF(#REF!="Visueel",#REF!,"data"),#REF!)</f>
        <v>#REF!</v>
      </c>
      <c r="BS615" s="59" t="e">
        <f>#REF!</f>
        <v>#REF!</v>
      </c>
      <c r="BT615" s="56">
        <f t="shared" si="453"/>
        <v>308.10000000000002</v>
      </c>
      <c r="BU615" s="57" t="e">
        <f t="shared" si="451"/>
        <v>#REF!</v>
      </c>
      <c r="BV615" s="56">
        <f>COUNTIF(BU615:BU998,BU615)</f>
        <v>384</v>
      </c>
      <c r="BW615" s="57" t="e">
        <f t="shared" si="454"/>
        <v>#REF!</v>
      </c>
      <c r="BX615" s="57" t="e">
        <f t="shared" si="452"/>
        <v>#REF!</v>
      </c>
    </row>
    <row r="616" spans="1:76" x14ac:dyDescent="0.2">
      <c r="A616" s="53"/>
      <c r="B616" s="53"/>
      <c r="C616" s="53"/>
      <c r="D616" s="53"/>
      <c r="E616" s="53"/>
      <c r="F616" s="53"/>
      <c r="G616" s="53"/>
      <c r="BQ616" s="59">
        <v>117.2</v>
      </c>
      <c r="BR616" s="80" t="e">
        <f>IF($CA$2="ja",IF(#REF!="Visueel",#REF!,"data"),#REF!)</f>
        <v>#REF!</v>
      </c>
      <c r="BS616" s="59" t="e">
        <f>#REF!</f>
        <v>#REF!</v>
      </c>
      <c r="BT616" s="56">
        <f t="shared" si="453"/>
        <v>308.2</v>
      </c>
      <c r="BU616" s="57" t="e">
        <f t="shared" si="451"/>
        <v>#REF!</v>
      </c>
      <c r="BV616" s="56">
        <f>COUNTIF(BU616:BU998,BU616)</f>
        <v>383</v>
      </c>
      <c r="BW616" s="57" t="e">
        <f t="shared" si="454"/>
        <v>#REF!</v>
      </c>
      <c r="BX616" s="57" t="e">
        <f t="shared" si="452"/>
        <v>#REF!</v>
      </c>
    </row>
    <row r="617" spans="1:76" x14ac:dyDescent="0.2">
      <c r="A617" s="53"/>
      <c r="B617" s="53"/>
      <c r="C617" s="53"/>
      <c r="D617" s="53"/>
      <c r="E617" s="53"/>
      <c r="F617" s="53"/>
      <c r="G617" s="53"/>
      <c r="BQ617" s="59">
        <v>118.2</v>
      </c>
      <c r="BR617" s="80" t="e">
        <f>IF($CA$2="ja",IF(#REF!="Visueel",#REF!,"data"),#REF!)</f>
        <v>#REF!</v>
      </c>
      <c r="BS617" s="59" t="e">
        <f>#REF!</f>
        <v>#REF!</v>
      </c>
      <c r="BT617" s="56">
        <f t="shared" si="453"/>
        <v>309.10000000000002</v>
      </c>
      <c r="BU617" s="57" t="e">
        <f t="shared" si="451"/>
        <v>#REF!</v>
      </c>
      <c r="BV617" s="56">
        <f>COUNTIF(BU617:BU998,BU617)</f>
        <v>382</v>
      </c>
      <c r="BW617" s="57" t="e">
        <f t="shared" si="454"/>
        <v>#REF!</v>
      </c>
      <c r="BX617" s="57" t="e">
        <f t="shared" si="452"/>
        <v>#REF!</v>
      </c>
    </row>
    <row r="618" spans="1:76" x14ac:dyDescent="0.2">
      <c r="A618" s="53"/>
      <c r="B618" s="53"/>
      <c r="C618" s="53"/>
      <c r="D618" s="53"/>
      <c r="E618" s="53"/>
      <c r="F618" s="53"/>
      <c r="G618" s="53"/>
      <c r="BQ618" s="59">
        <v>119.2</v>
      </c>
      <c r="BR618" s="80" t="e">
        <f>IF($CA$2="ja",IF(#REF!="Visueel",#REF!,"data"),#REF!)</f>
        <v>#REF!</v>
      </c>
      <c r="BS618" s="59" t="e">
        <f>#REF!</f>
        <v>#REF!</v>
      </c>
      <c r="BT618" s="56">
        <f t="shared" si="453"/>
        <v>309.2</v>
      </c>
      <c r="BU618" s="57" t="e">
        <f t="shared" si="451"/>
        <v>#REF!</v>
      </c>
      <c r="BV618" s="56">
        <f>COUNTIF(BU618:BU998,BU618)</f>
        <v>381</v>
      </c>
      <c r="BW618" s="57" t="e">
        <f t="shared" si="454"/>
        <v>#REF!</v>
      </c>
      <c r="BX618" s="57" t="e">
        <f t="shared" si="452"/>
        <v>#REF!</v>
      </c>
    </row>
    <row r="619" spans="1:76" x14ac:dyDescent="0.2">
      <c r="A619" s="53"/>
      <c r="B619" s="53"/>
      <c r="C619" s="53"/>
      <c r="D619" s="53"/>
      <c r="E619" s="53"/>
      <c r="F619" s="53"/>
      <c r="G619" s="53"/>
      <c r="BQ619" s="59">
        <v>120.2</v>
      </c>
      <c r="BR619" s="80" t="e">
        <f>IF($CA$2="ja",IF(#REF!="Visueel",#REF!,"data"),#REF!)</f>
        <v>#REF!</v>
      </c>
      <c r="BS619" s="59" t="e">
        <f>#REF!</f>
        <v>#REF!</v>
      </c>
      <c r="BT619" s="56">
        <f t="shared" si="453"/>
        <v>310.10000000000002</v>
      </c>
      <c r="BU619" s="57" t="e">
        <f t="shared" si="451"/>
        <v>#REF!</v>
      </c>
      <c r="BV619" s="56">
        <f>COUNTIF(BU619:BU998,BU619)</f>
        <v>380</v>
      </c>
      <c r="BW619" s="57" t="e">
        <f t="shared" si="454"/>
        <v>#REF!</v>
      </c>
      <c r="BX619" s="57" t="e">
        <f t="shared" si="452"/>
        <v>#REF!</v>
      </c>
    </row>
    <row r="620" spans="1:76" x14ac:dyDescent="0.2">
      <c r="A620" s="53"/>
      <c r="B620" s="53"/>
      <c r="C620" s="53"/>
      <c r="D620" s="53"/>
      <c r="E620" s="53"/>
      <c r="F620" s="53"/>
      <c r="G620" s="53"/>
      <c r="BQ620" s="59">
        <v>121.2</v>
      </c>
      <c r="BR620" s="80" t="e">
        <f>IF($CA$2="ja",IF(#REF!="Visueel",#REF!,"data"),#REF!)</f>
        <v>#REF!</v>
      </c>
      <c r="BS620" s="59" t="e">
        <f>#REF!</f>
        <v>#REF!</v>
      </c>
      <c r="BT620" s="56">
        <f t="shared" si="453"/>
        <v>310.2</v>
      </c>
      <c r="BU620" s="57" t="e">
        <f t="shared" si="451"/>
        <v>#REF!</v>
      </c>
      <c r="BV620" s="56">
        <f>COUNTIF(BU620:BU998,BU620)</f>
        <v>379</v>
      </c>
      <c r="BW620" s="57" t="e">
        <f t="shared" si="454"/>
        <v>#REF!</v>
      </c>
      <c r="BX620" s="57" t="e">
        <f t="shared" si="452"/>
        <v>#REF!</v>
      </c>
    </row>
    <row r="621" spans="1:76" x14ac:dyDescent="0.2">
      <c r="A621" s="53"/>
      <c r="B621" s="53"/>
      <c r="C621" s="53"/>
      <c r="D621" s="53"/>
      <c r="E621" s="53"/>
      <c r="F621" s="53"/>
      <c r="G621" s="53"/>
      <c r="BQ621" s="59">
        <v>122.2</v>
      </c>
      <c r="BR621" s="80" t="e">
        <f>IF($CA$2="ja",IF(#REF!="Visueel",#REF!,"data"),#REF!)</f>
        <v>#REF!</v>
      </c>
      <c r="BS621" s="59" t="e">
        <f>#REF!</f>
        <v>#REF!</v>
      </c>
      <c r="BT621" s="56">
        <f t="shared" si="453"/>
        <v>311.10000000000002</v>
      </c>
      <c r="BU621" s="57" t="e">
        <f t="shared" si="451"/>
        <v>#REF!</v>
      </c>
      <c r="BV621" s="56">
        <f>COUNTIF(BU621:BU998,BU621)</f>
        <v>378</v>
      </c>
      <c r="BW621" s="57" t="e">
        <f t="shared" si="454"/>
        <v>#REF!</v>
      </c>
      <c r="BX621" s="57" t="e">
        <f t="shared" si="452"/>
        <v>#REF!</v>
      </c>
    </row>
    <row r="622" spans="1:76" x14ac:dyDescent="0.2">
      <c r="A622" s="53"/>
      <c r="B622" s="53"/>
      <c r="C622" s="53"/>
      <c r="D622" s="53"/>
      <c r="E622" s="53"/>
      <c r="F622" s="53"/>
      <c r="G622" s="53"/>
      <c r="BQ622" s="59">
        <v>123.2</v>
      </c>
      <c r="BR622" s="80" t="e">
        <f>IF($CA$2="ja",IF(#REF!="Visueel",#REF!,"data"),#REF!)</f>
        <v>#REF!</v>
      </c>
      <c r="BS622" s="59" t="e">
        <f>#REF!</f>
        <v>#REF!</v>
      </c>
      <c r="BT622" s="56">
        <f t="shared" si="453"/>
        <v>311.2</v>
      </c>
      <c r="BU622" s="57" t="e">
        <f t="shared" si="451"/>
        <v>#REF!</v>
      </c>
      <c r="BV622" s="56">
        <f>COUNTIF(BU622:BU998,BU622)</f>
        <v>377</v>
      </c>
      <c r="BW622" s="57" t="e">
        <f t="shared" si="454"/>
        <v>#REF!</v>
      </c>
      <c r="BX622" s="57" t="e">
        <f t="shared" si="452"/>
        <v>#REF!</v>
      </c>
    </row>
    <row r="623" spans="1:76" x14ac:dyDescent="0.2">
      <c r="A623" s="53"/>
      <c r="B623" s="53"/>
      <c r="C623" s="53"/>
      <c r="D623" s="53"/>
      <c r="E623" s="53"/>
      <c r="F623" s="53"/>
      <c r="G623" s="53"/>
      <c r="BQ623" s="59">
        <v>124.2</v>
      </c>
      <c r="BR623" s="80" t="e">
        <f>IF($CA$2="ja",IF(#REF!="Visueel",#REF!,"data"),#REF!)</f>
        <v>#REF!</v>
      </c>
      <c r="BS623" s="59" t="e">
        <f>#REF!</f>
        <v>#REF!</v>
      </c>
      <c r="BT623" s="56">
        <f t="shared" si="453"/>
        <v>312.10000000000002</v>
      </c>
      <c r="BU623" s="57" t="e">
        <f t="shared" si="451"/>
        <v>#REF!</v>
      </c>
      <c r="BV623" s="56">
        <f>COUNTIF(BU623:BU998,BU623)</f>
        <v>376</v>
      </c>
      <c r="BW623" s="57" t="e">
        <f t="shared" si="454"/>
        <v>#REF!</v>
      </c>
      <c r="BX623" s="57" t="e">
        <f t="shared" si="452"/>
        <v>#REF!</v>
      </c>
    </row>
    <row r="624" spans="1:76" x14ac:dyDescent="0.2">
      <c r="A624" s="53"/>
      <c r="B624" s="53"/>
      <c r="C624" s="53"/>
      <c r="D624" s="53"/>
      <c r="E624" s="53"/>
      <c r="F624" s="53"/>
      <c r="G624" s="53"/>
      <c r="BQ624" s="59">
        <v>125.2</v>
      </c>
      <c r="BR624" s="80" t="e">
        <f>IF($CA$2="ja",IF(#REF!="Visueel",#REF!,"data"),#REF!)</f>
        <v>#REF!</v>
      </c>
      <c r="BS624" s="59" t="e">
        <f>#REF!</f>
        <v>#REF!</v>
      </c>
      <c r="BT624" s="56">
        <f t="shared" si="453"/>
        <v>312.2</v>
      </c>
      <c r="BU624" s="57" t="e">
        <f t="shared" si="451"/>
        <v>#REF!</v>
      </c>
      <c r="BV624" s="56">
        <f>COUNTIF(BU624:BU998,BU624)</f>
        <v>375</v>
      </c>
      <c r="BW624" s="57" t="e">
        <f t="shared" si="454"/>
        <v>#REF!</v>
      </c>
      <c r="BX624" s="57" t="e">
        <f t="shared" si="452"/>
        <v>#REF!</v>
      </c>
    </row>
    <row r="625" spans="1:76" x14ac:dyDescent="0.2">
      <c r="A625" s="53"/>
      <c r="B625" s="53"/>
      <c r="C625" s="53"/>
      <c r="D625" s="53"/>
      <c r="E625" s="53"/>
      <c r="F625" s="53"/>
      <c r="G625" s="53"/>
      <c r="BQ625" s="59">
        <v>126.2</v>
      </c>
      <c r="BR625" s="80" t="e">
        <f>IF($CA$2="ja",IF(#REF!="Visueel",#REF!,"data"),#REF!)</f>
        <v>#REF!</v>
      </c>
      <c r="BS625" s="59" t="e">
        <f>#REF!</f>
        <v>#REF!</v>
      </c>
      <c r="BT625" s="56">
        <f t="shared" si="453"/>
        <v>313.10000000000002</v>
      </c>
      <c r="BU625" s="57" t="e">
        <f t="shared" si="451"/>
        <v>#REF!</v>
      </c>
      <c r="BV625" s="56">
        <f>COUNTIF(BU625:BU998,BU625)</f>
        <v>374</v>
      </c>
      <c r="BW625" s="57" t="e">
        <f t="shared" si="454"/>
        <v>#REF!</v>
      </c>
      <c r="BX625" s="57" t="e">
        <f t="shared" si="452"/>
        <v>#REF!</v>
      </c>
    </row>
    <row r="626" spans="1:76" x14ac:dyDescent="0.2">
      <c r="A626" s="53"/>
      <c r="B626" s="53"/>
      <c r="C626" s="53"/>
      <c r="D626" s="53"/>
      <c r="E626" s="53"/>
      <c r="F626" s="53"/>
      <c r="G626" s="53"/>
      <c r="BQ626" s="59">
        <v>127.2</v>
      </c>
      <c r="BR626" s="80" t="e">
        <f>IF($CA$2="ja",IF(#REF!="Visueel",#REF!,"data"),#REF!)</f>
        <v>#REF!</v>
      </c>
      <c r="BS626" s="59" t="e">
        <f>#REF!</f>
        <v>#REF!</v>
      </c>
      <c r="BT626" s="56">
        <f t="shared" si="453"/>
        <v>313.2</v>
      </c>
      <c r="BU626" s="57" t="e">
        <f t="shared" si="451"/>
        <v>#REF!</v>
      </c>
      <c r="BV626" s="56">
        <f>COUNTIF(BU626:BU998,BU626)</f>
        <v>373</v>
      </c>
      <c r="BW626" s="57" t="e">
        <f t="shared" si="454"/>
        <v>#REF!</v>
      </c>
      <c r="BX626" s="57" t="e">
        <f t="shared" si="452"/>
        <v>#REF!</v>
      </c>
    </row>
    <row r="627" spans="1:76" x14ac:dyDescent="0.2">
      <c r="A627" s="53"/>
      <c r="B627" s="53"/>
      <c r="C627" s="53"/>
      <c r="D627" s="53"/>
      <c r="E627" s="53"/>
      <c r="F627" s="53"/>
      <c r="G627" s="53"/>
      <c r="BQ627" s="59">
        <v>128.19999999999999</v>
      </c>
      <c r="BR627" s="80" t="e">
        <f>IF($CA$2="ja",IF(#REF!="Visueel",#REF!,"data"),#REF!)</f>
        <v>#REF!</v>
      </c>
      <c r="BS627" s="59" t="e">
        <f>#REF!</f>
        <v>#REF!</v>
      </c>
      <c r="BT627" s="56">
        <f t="shared" si="453"/>
        <v>314.10000000000002</v>
      </c>
      <c r="BU627" s="57" t="e">
        <f t="shared" si="451"/>
        <v>#REF!</v>
      </c>
      <c r="BV627" s="56">
        <f>COUNTIF(BU627:BU998,BU627)</f>
        <v>372</v>
      </c>
      <c r="BW627" s="57" t="e">
        <f t="shared" si="454"/>
        <v>#REF!</v>
      </c>
      <c r="BX627" s="57" t="e">
        <f t="shared" si="452"/>
        <v>#REF!</v>
      </c>
    </row>
    <row r="628" spans="1:76" x14ac:dyDescent="0.2">
      <c r="A628" s="53"/>
      <c r="B628" s="53"/>
      <c r="C628" s="53"/>
      <c r="D628" s="53"/>
      <c r="E628" s="53"/>
      <c r="F628" s="53"/>
      <c r="G628" s="53"/>
      <c r="BQ628" s="59">
        <v>129.19999999999999</v>
      </c>
      <c r="BR628" s="80" t="e">
        <f>IF($CA$2="ja",IF(#REF!="Visueel",#REF!,"data"),#REF!)</f>
        <v>#REF!</v>
      </c>
      <c r="BS628" s="59" t="e">
        <f>#REF!</f>
        <v>#REF!</v>
      </c>
      <c r="BT628" s="56">
        <f t="shared" si="453"/>
        <v>314.2</v>
      </c>
      <c r="BU628" s="57" t="e">
        <f t="shared" si="451"/>
        <v>#REF!</v>
      </c>
      <c r="BV628" s="56">
        <f>COUNTIF(BU628:BU998,BU628)</f>
        <v>371</v>
      </c>
      <c r="BW628" s="57" t="e">
        <f t="shared" si="454"/>
        <v>#REF!</v>
      </c>
      <c r="BX628" s="57" t="e">
        <f t="shared" si="452"/>
        <v>#REF!</v>
      </c>
    </row>
    <row r="629" spans="1:76" x14ac:dyDescent="0.2">
      <c r="A629" s="53"/>
      <c r="B629" s="53"/>
      <c r="C629" s="53"/>
      <c r="D629" s="53"/>
      <c r="E629" s="53"/>
      <c r="F629" s="53"/>
      <c r="G629" s="53"/>
      <c r="BQ629" s="59">
        <v>130.19999999999999</v>
      </c>
      <c r="BR629" s="80" t="e">
        <f>IF($CA$2="ja",IF(#REF!="Visueel",#REF!,"data"),#REF!)</f>
        <v>#REF!</v>
      </c>
      <c r="BS629" s="59" t="e">
        <f>#REF!</f>
        <v>#REF!</v>
      </c>
      <c r="BT629" s="56">
        <f t="shared" si="453"/>
        <v>315.10000000000002</v>
      </c>
      <c r="BU629" s="57" t="e">
        <f t="shared" si="451"/>
        <v>#REF!</v>
      </c>
      <c r="BV629" s="56">
        <f>COUNTIF(BU629:BU998,BU629)</f>
        <v>370</v>
      </c>
      <c r="BW629" s="57" t="e">
        <f t="shared" si="454"/>
        <v>#REF!</v>
      </c>
      <c r="BX629" s="57" t="e">
        <f t="shared" si="452"/>
        <v>#REF!</v>
      </c>
    </row>
    <row r="630" spans="1:76" x14ac:dyDescent="0.2">
      <c r="A630" s="53"/>
      <c r="B630" s="53"/>
      <c r="C630" s="53"/>
      <c r="D630" s="53"/>
      <c r="E630" s="53"/>
      <c r="F630" s="53"/>
      <c r="G630" s="53"/>
      <c r="BQ630" s="59">
        <v>131.19999999999999</v>
      </c>
      <c r="BR630" s="80" t="e">
        <f>IF($CA$2="ja",IF(#REF!="Visueel",#REF!,"data"),#REF!)</f>
        <v>#REF!</v>
      </c>
      <c r="BS630" s="59" t="e">
        <f>#REF!</f>
        <v>#REF!</v>
      </c>
      <c r="BT630" s="56">
        <f t="shared" si="453"/>
        <v>315.2</v>
      </c>
      <c r="BU630" s="57" t="e">
        <f t="shared" si="451"/>
        <v>#REF!</v>
      </c>
      <c r="BV630" s="56">
        <f>COUNTIF(BU630:BU998,BU630)</f>
        <v>369</v>
      </c>
      <c r="BW630" s="57" t="e">
        <f t="shared" si="454"/>
        <v>#REF!</v>
      </c>
      <c r="BX630" s="57" t="e">
        <f t="shared" si="452"/>
        <v>#REF!</v>
      </c>
    </row>
    <row r="631" spans="1:76" x14ac:dyDescent="0.2">
      <c r="A631" s="53"/>
      <c r="B631" s="53"/>
      <c r="C631" s="53"/>
      <c r="D631" s="53"/>
      <c r="E631" s="53"/>
      <c r="F631" s="53"/>
      <c r="G631" s="53"/>
      <c r="BQ631" s="59">
        <v>132.19999999999999</v>
      </c>
      <c r="BR631" s="80" t="e">
        <f>IF($CA$2="ja",IF(#REF!="Visueel",#REF!,"data"),#REF!)</f>
        <v>#REF!</v>
      </c>
      <c r="BS631" s="59" t="e">
        <f>#REF!</f>
        <v>#REF!</v>
      </c>
      <c r="BT631" s="56">
        <f t="shared" si="453"/>
        <v>316.10000000000002</v>
      </c>
      <c r="BU631" s="57" t="e">
        <f t="shared" si="451"/>
        <v>#REF!</v>
      </c>
      <c r="BV631" s="56">
        <f>COUNTIF(BU631:BU998,BU631)</f>
        <v>368</v>
      </c>
      <c r="BW631" s="57" t="e">
        <f t="shared" si="454"/>
        <v>#REF!</v>
      </c>
      <c r="BX631" s="57" t="e">
        <f t="shared" si="452"/>
        <v>#REF!</v>
      </c>
    </row>
    <row r="632" spans="1:76" x14ac:dyDescent="0.2">
      <c r="A632" s="53"/>
      <c r="B632" s="53"/>
      <c r="C632" s="53"/>
      <c r="D632" s="53"/>
      <c r="E632" s="53"/>
      <c r="F632" s="53"/>
      <c r="G632" s="53"/>
      <c r="BQ632" s="59">
        <v>133.19999999999999</v>
      </c>
      <c r="BR632" s="80" t="e">
        <f>IF($CA$2="ja",IF(#REF!="Visueel",#REF!,"data"),#REF!)</f>
        <v>#REF!</v>
      </c>
      <c r="BS632" s="59" t="e">
        <f>#REF!</f>
        <v>#REF!</v>
      </c>
      <c r="BT632" s="56">
        <f t="shared" si="453"/>
        <v>316.2</v>
      </c>
      <c r="BU632" s="57" t="e">
        <f t="shared" si="451"/>
        <v>#REF!</v>
      </c>
      <c r="BV632" s="56">
        <f>COUNTIF(BU632:BU998,BU632)</f>
        <v>367</v>
      </c>
      <c r="BW632" s="57" t="e">
        <f t="shared" si="454"/>
        <v>#REF!</v>
      </c>
      <c r="BX632" s="57" t="e">
        <f t="shared" si="452"/>
        <v>#REF!</v>
      </c>
    </row>
    <row r="633" spans="1:76" x14ac:dyDescent="0.2">
      <c r="A633" s="53"/>
      <c r="B633" s="53"/>
      <c r="C633" s="53"/>
      <c r="D633" s="53"/>
      <c r="E633" s="53"/>
      <c r="F633" s="53"/>
      <c r="G633" s="53"/>
      <c r="BQ633" s="59">
        <v>134.19999999999999</v>
      </c>
      <c r="BR633" s="80" t="e">
        <f>IF($CA$2="ja",IF(#REF!="Visueel",#REF!,"data"),#REF!)</f>
        <v>#REF!</v>
      </c>
      <c r="BS633" s="59" t="e">
        <f>#REF!</f>
        <v>#REF!</v>
      </c>
      <c r="BT633" s="56">
        <f t="shared" si="453"/>
        <v>317.10000000000002</v>
      </c>
      <c r="BU633" s="57" t="e">
        <f t="shared" si="451"/>
        <v>#REF!</v>
      </c>
      <c r="BV633" s="56">
        <f>COUNTIF(BU633:BU998,BU633)</f>
        <v>366</v>
      </c>
      <c r="BW633" s="57" t="e">
        <f t="shared" si="454"/>
        <v>#REF!</v>
      </c>
      <c r="BX633" s="57" t="e">
        <f t="shared" si="452"/>
        <v>#REF!</v>
      </c>
    </row>
    <row r="634" spans="1:76" x14ac:dyDescent="0.2">
      <c r="A634" s="53"/>
      <c r="B634" s="53"/>
      <c r="C634" s="53"/>
      <c r="D634" s="53"/>
      <c r="E634" s="53"/>
      <c r="F634" s="53"/>
      <c r="G634" s="53"/>
      <c r="BQ634" s="59">
        <v>135.19999999999999</v>
      </c>
      <c r="BR634" s="80" t="e">
        <f>IF($CA$2="ja",IF(#REF!="Visueel",#REF!,"data"),#REF!)</f>
        <v>#REF!</v>
      </c>
      <c r="BS634" s="59" t="e">
        <f>#REF!</f>
        <v>#REF!</v>
      </c>
      <c r="BT634" s="56">
        <f t="shared" si="453"/>
        <v>317.2</v>
      </c>
      <c r="BU634" s="57" t="e">
        <f t="shared" si="451"/>
        <v>#REF!</v>
      </c>
      <c r="BV634" s="56">
        <f>COUNTIF(BU634:BU998,BU634)</f>
        <v>365</v>
      </c>
      <c r="BW634" s="57" t="e">
        <f t="shared" si="454"/>
        <v>#REF!</v>
      </c>
      <c r="BX634" s="57" t="e">
        <f t="shared" si="452"/>
        <v>#REF!</v>
      </c>
    </row>
    <row r="635" spans="1:76" x14ac:dyDescent="0.2">
      <c r="A635" s="53"/>
      <c r="B635" s="53"/>
      <c r="C635" s="53"/>
      <c r="D635" s="53"/>
      <c r="E635" s="53"/>
      <c r="F635" s="53"/>
      <c r="G635" s="53"/>
      <c r="BQ635" s="59">
        <v>136.19999999999999</v>
      </c>
      <c r="BR635" s="80" t="e">
        <f>IF($CA$2="ja",IF(#REF!="Visueel",#REF!,"data"),#REF!)</f>
        <v>#REF!</v>
      </c>
      <c r="BS635" s="59" t="e">
        <f>#REF!</f>
        <v>#REF!</v>
      </c>
      <c r="BT635" s="56">
        <f t="shared" si="453"/>
        <v>318.10000000000002</v>
      </c>
      <c r="BU635" s="57" t="e">
        <f t="shared" si="451"/>
        <v>#REF!</v>
      </c>
      <c r="BV635" s="56">
        <f>COUNTIF(BU635:BU998,BU635)</f>
        <v>364</v>
      </c>
      <c r="BW635" s="57" t="e">
        <f t="shared" si="454"/>
        <v>#REF!</v>
      </c>
      <c r="BX635" s="57" t="e">
        <f t="shared" si="452"/>
        <v>#REF!</v>
      </c>
    </row>
    <row r="636" spans="1:76" x14ac:dyDescent="0.2">
      <c r="A636" s="53"/>
      <c r="B636" s="53"/>
      <c r="C636" s="53"/>
      <c r="D636" s="53"/>
      <c r="E636" s="53"/>
      <c r="F636" s="53"/>
      <c r="G636" s="53"/>
      <c r="BQ636" s="59">
        <v>137.19999999999999</v>
      </c>
      <c r="BR636" s="80" t="e">
        <f>IF($CA$2="ja",IF(#REF!="Visueel",#REF!,"data"),#REF!)</f>
        <v>#REF!</v>
      </c>
      <c r="BS636" s="59" t="e">
        <f>#REF!</f>
        <v>#REF!</v>
      </c>
      <c r="BT636" s="56">
        <f t="shared" si="453"/>
        <v>318.2</v>
      </c>
      <c r="BU636" s="57" t="e">
        <f t="shared" si="451"/>
        <v>#REF!</v>
      </c>
      <c r="BV636" s="56">
        <f>COUNTIF(BU636:BU998,BU636)</f>
        <v>363</v>
      </c>
      <c r="BW636" s="57" t="e">
        <f t="shared" si="454"/>
        <v>#REF!</v>
      </c>
      <c r="BX636" s="57" t="e">
        <f t="shared" si="452"/>
        <v>#REF!</v>
      </c>
    </row>
    <row r="637" spans="1:76" x14ac:dyDescent="0.2">
      <c r="A637" s="53"/>
      <c r="B637" s="53"/>
      <c r="C637" s="53"/>
      <c r="D637" s="53"/>
      <c r="E637" s="53"/>
      <c r="F637" s="53"/>
      <c r="G637" s="53"/>
      <c r="BQ637" s="59">
        <v>138.19999999999999</v>
      </c>
      <c r="BR637" s="80" t="e">
        <f>IF($CA$2="ja",IF(#REF!="Visueel",#REF!,"data"),#REF!)</f>
        <v>#REF!</v>
      </c>
      <c r="BS637" s="59" t="e">
        <f>#REF!</f>
        <v>#REF!</v>
      </c>
      <c r="BT637" s="56">
        <f t="shared" si="453"/>
        <v>319.10000000000002</v>
      </c>
      <c r="BU637" s="57" t="e">
        <f t="shared" si="451"/>
        <v>#REF!</v>
      </c>
      <c r="BV637" s="56">
        <f>COUNTIF(BU637:BU998,BU637)</f>
        <v>362</v>
      </c>
      <c r="BW637" s="57" t="e">
        <f t="shared" si="454"/>
        <v>#REF!</v>
      </c>
      <c r="BX637" s="57" t="e">
        <f t="shared" si="452"/>
        <v>#REF!</v>
      </c>
    </row>
    <row r="638" spans="1:76" x14ac:dyDescent="0.2">
      <c r="A638" s="53"/>
      <c r="B638" s="53"/>
      <c r="C638" s="53"/>
      <c r="D638" s="53"/>
      <c r="E638" s="53"/>
      <c r="F638" s="53"/>
      <c r="G638" s="53"/>
      <c r="BQ638" s="59">
        <v>139.19999999999999</v>
      </c>
      <c r="BR638" s="80" t="e">
        <f>IF($CA$2="ja",IF(#REF!="Visueel",#REF!,"data"),#REF!)</f>
        <v>#REF!</v>
      </c>
      <c r="BS638" s="59" t="e">
        <f>#REF!</f>
        <v>#REF!</v>
      </c>
      <c r="BT638" s="56">
        <f t="shared" si="453"/>
        <v>319.2</v>
      </c>
      <c r="BU638" s="57" t="e">
        <f t="shared" si="451"/>
        <v>#REF!</v>
      </c>
      <c r="BV638" s="56">
        <f>COUNTIF(BU638:BU998,BU638)</f>
        <v>361</v>
      </c>
      <c r="BW638" s="57" t="e">
        <f t="shared" si="454"/>
        <v>#REF!</v>
      </c>
      <c r="BX638" s="57" t="e">
        <f t="shared" si="452"/>
        <v>#REF!</v>
      </c>
    </row>
    <row r="639" spans="1:76" x14ac:dyDescent="0.2">
      <c r="A639" s="53"/>
      <c r="B639" s="53"/>
      <c r="C639" s="53"/>
      <c r="D639" s="53"/>
      <c r="E639" s="53"/>
      <c r="F639" s="53"/>
      <c r="G639" s="53"/>
      <c r="BQ639" s="59">
        <v>140.19999999999999</v>
      </c>
      <c r="BR639" s="80" t="e">
        <f>IF($CA$2="ja",IF(#REF!="Visueel",#REF!,"data"),#REF!)</f>
        <v>#REF!</v>
      </c>
      <c r="BS639" s="59" t="e">
        <f>#REF!</f>
        <v>#REF!</v>
      </c>
      <c r="BT639" s="56">
        <f t="shared" si="453"/>
        <v>320.10000000000002</v>
      </c>
      <c r="BU639" s="57" t="e">
        <f t="shared" si="451"/>
        <v>#REF!</v>
      </c>
      <c r="BV639" s="56">
        <f>COUNTIF(BU639:BU998,BU639)</f>
        <v>360</v>
      </c>
      <c r="BW639" s="57" t="e">
        <f t="shared" si="454"/>
        <v>#REF!</v>
      </c>
      <c r="BX639" s="57" t="e">
        <f t="shared" si="452"/>
        <v>#REF!</v>
      </c>
    </row>
    <row r="640" spans="1:76" x14ac:dyDescent="0.2">
      <c r="A640" s="53"/>
      <c r="B640" s="53"/>
      <c r="C640" s="53"/>
      <c r="D640" s="53"/>
      <c r="E640" s="53"/>
      <c r="F640" s="53"/>
      <c r="G640" s="53"/>
      <c r="BQ640" s="59">
        <v>141.19999999999999</v>
      </c>
      <c r="BR640" s="80" t="e">
        <f>IF($CA$2="ja",IF(#REF!="Visueel",#REF!,"data"),#REF!)</f>
        <v>#REF!</v>
      </c>
      <c r="BS640" s="59" t="e">
        <f>#REF!</f>
        <v>#REF!</v>
      </c>
      <c r="BT640" s="56">
        <f t="shared" si="453"/>
        <v>320.2</v>
      </c>
      <c r="BU640" s="57" t="e">
        <f t="shared" si="451"/>
        <v>#REF!</v>
      </c>
      <c r="BV640" s="56">
        <f>COUNTIF(BU640:BU998,BU640)</f>
        <v>359</v>
      </c>
      <c r="BW640" s="57" t="e">
        <f t="shared" si="454"/>
        <v>#REF!</v>
      </c>
      <c r="BX640" s="57" t="e">
        <f t="shared" si="452"/>
        <v>#REF!</v>
      </c>
    </row>
    <row r="641" spans="1:76" x14ac:dyDescent="0.2">
      <c r="A641" s="53"/>
      <c r="B641" s="53"/>
      <c r="C641" s="53"/>
      <c r="D641" s="53"/>
      <c r="E641" s="53"/>
      <c r="F641" s="53"/>
      <c r="G641" s="53"/>
      <c r="BQ641" s="59">
        <v>142.19999999999999</v>
      </c>
      <c r="BR641" s="80" t="e">
        <f>IF($CA$2="ja",IF(#REF!="Visueel",#REF!,"data"),#REF!)</f>
        <v>#REF!</v>
      </c>
      <c r="BS641" s="59" t="e">
        <f>#REF!</f>
        <v>#REF!</v>
      </c>
      <c r="BT641" s="56">
        <f t="shared" si="453"/>
        <v>321.10000000000002</v>
      </c>
      <c r="BU641" s="57" t="e">
        <f t="shared" ref="BU641:BU704" si="455">VLOOKUP(BT641,$BQ$1:$BS$998,2,FALSE)</f>
        <v>#REF!</v>
      </c>
      <c r="BV641" s="56">
        <f>COUNTIF(BU641:BU998,BU641)</f>
        <v>358</v>
      </c>
      <c r="BW641" s="57" t="e">
        <f t="shared" si="454"/>
        <v>#REF!</v>
      </c>
      <c r="BX641" s="57" t="e">
        <f t="shared" ref="BX641:BX704" si="456">VLOOKUP(BT641,$BQ$1:$BS$998,3,FALSE)</f>
        <v>#REF!</v>
      </c>
    </row>
    <row r="642" spans="1:76" x14ac:dyDescent="0.2">
      <c r="A642" s="53"/>
      <c r="B642" s="53"/>
      <c r="C642" s="53"/>
      <c r="D642" s="53"/>
      <c r="E642" s="53"/>
      <c r="F642" s="53"/>
      <c r="G642" s="53"/>
      <c r="BQ642" s="59">
        <v>143.19999999999999</v>
      </c>
      <c r="BR642" s="80" t="e">
        <f>IF($CA$2="ja",IF(#REF!="Visueel",#REF!,"data"),#REF!)</f>
        <v>#REF!</v>
      </c>
      <c r="BS642" s="59" t="e">
        <f>#REF!</f>
        <v>#REF!</v>
      </c>
      <c r="BT642" s="56">
        <f t="shared" si="453"/>
        <v>321.2</v>
      </c>
      <c r="BU642" s="57" t="e">
        <f t="shared" si="455"/>
        <v>#REF!</v>
      </c>
      <c r="BV642" s="56">
        <f>COUNTIF(BU642:BU998,BU642)</f>
        <v>357</v>
      </c>
      <c r="BW642" s="57" t="e">
        <f t="shared" si="454"/>
        <v>#REF!</v>
      </c>
      <c r="BX642" s="57" t="e">
        <f t="shared" si="456"/>
        <v>#REF!</v>
      </c>
    </row>
    <row r="643" spans="1:76" x14ac:dyDescent="0.2">
      <c r="A643" s="53"/>
      <c r="B643" s="53"/>
      <c r="C643" s="53"/>
      <c r="D643" s="53"/>
      <c r="E643" s="53"/>
      <c r="F643" s="53"/>
      <c r="G643" s="53"/>
      <c r="BQ643" s="59">
        <v>144.19999999999999</v>
      </c>
      <c r="BR643" s="80" t="e">
        <f>IF($CA$2="ja",IF(#REF!="Visueel",#REF!,"data"),#REF!)</f>
        <v>#REF!</v>
      </c>
      <c r="BS643" s="59" t="e">
        <f>#REF!</f>
        <v>#REF!</v>
      </c>
      <c r="BT643" s="56">
        <f t="shared" si="453"/>
        <v>322.10000000000002</v>
      </c>
      <c r="BU643" s="57" t="e">
        <f t="shared" si="455"/>
        <v>#REF!</v>
      </c>
      <c r="BV643" s="56">
        <f>COUNTIF(BU643:BU998,BU643)</f>
        <v>356</v>
      </c>
      <c r="BW643" s="57" t="e">
        <f t="shared" si="454"/>
        <v>#REF!</v>
      </c>
      <c r="BX643" s="57" t="e">
        <f t="shared" si="456"/>
        <v>#REF!</v>
      </c>
    </row>
    <row r="644" spans="1:76" x14ac:dyDescent="0.2">
      <c r="A644" s="53"/>
      <c r="B644" s="53"/>
      <c r="C644" s="53"/>
      <c r="D644" s="53"/>
      <c r="E644" s="53"/>
      <c r="F644" s="53"/>
      <c r="G644" s="53"/>
      <c r="BQ644" s="59">
        <v>145.19999999999999</v>
      </c>
      <c r="BR644" s="80" t="e">
        <f>IF($CA$2="ja",IF(#REF!="Visueel",#REF!,"data"),#REF!)</f>
        <v>#REF!</v>
      </c>
      <c r="BS644" s="59" t="e">
        <f>#REF!</f>
        <v>#REF!</v>
      </c>
      <c r="BT644" s="56">
        <f t="shared" si="453"/>
        <v>322.2</v>
      </c>
      <c r="BU644" s="57" t="e">
        <f t="shared" si="455"/>
        <v>#REF!</v>
      </c>
      <c r="BV644" s="56">
        <f>COUNTIF(BU644:BU998,BU644)</f>
        <v>355</v>
      </c>
      <c r="BW644" s="57" t="e">
        <f t="shared" si="454"/>
        <v>#REF!</v>
      </c>
      <c r="BX644" s="57" t="e">
        <f t="shared" si="456"/>
        <v>#REF!</v>
      </c>
    </row>
    <row r="645" spans="1:76" x14ac:dyDescent="0.2">
      <c r="A645" s="53"/>
      <c r="B645" s="53"/>
      <c r="C645" s="53"/>
      <c r="D645" s="53"/>
      <c r="E645" s="53"/>
      <c r="F645" s="53"/>
      <c r="G645" s="53"/>
      <c r="BQ645" s="59">
        <v>146.19999999999999</v>
      </c>
      <c r="BR645" s="80" t="e">
        <f>IF($CA$2="ja",IF(#REF!="Visueel",#REF!,"data"),#REF!)</f>
        <v>#REF!</v>
      </c>
      <c r="BS645" s="59" t="e">
        <f>#REF!</f>
        <v>#REF!</v>
      </c>
      <c r="BT645" s="56">
        <f t="shared" ref="BT645:BT708" si="457">BT643+1</f>
        <v>323.10000000000002</v>
      </c>
      <c r="BU645" s="57" t="e">
        <f t="shared" si="455"/>
        <v>#REF!</v>
      </c>
      <c r="BV645" s="56">
        <f>COUNTIF(BU645:BU998,BU645)</f>
        <v>354</v>
      </c>
      <c r="BW645" s="57" t="e">
        <f t="shared" si="454"/>
        <v>#REF!</v>
      </c>
      <c r="BX645" s="57" t="e">
        <f t="shared" si="456"/>
        <v>#REF!</v>
      </c>
    </row>
    <row r="646" spans="1:76" x14ac:dyDescent="0.2">
      <c r="A646" s="53"/>
      <c r="B646" s="53"/>
      <c r="C646" s="53"/>
      <c r="D646" s="53"/>
      <c r="E646" s="53"/>
      <c r="F646" s="53"/>
      <c r="G646" s="53"/>
      <c r="BQ646" s="59">
        <v>147.19999999999999</v>
      </c>
      <c r="BR646" s="80" t="e">
        <f>IF($CA$2="ja",IF(#REF!="Visueel",#REF!,"data"),#REF!)</f>
        <v>#REF!</v>
      </c>
      <c r="BS646" s="59" t="e">
        <f>#REF!</f>
        <v>#REF!</v>
      </c>
      <c r="BT646" s="56">
        <f t="shared" si="457"/>
        <v>323.2</v>
      </c>
      <c r="BU646" s="57" t="e">
        <f t="shared" si="455"/>
        <v>#REF!</v>
      </c>
      <c r="BV646" s="56">
        <f>COUNTIF(BU646:BU998,BU646)</f>
        <v>353</v>
      </c>
      <c r="BW646" s="57" t="e">
        <f t="shared" si="454"/>
        <v>#REF!</v>
      </c>
      <c r="BX646" s="57" t="e">
        <f t="shared" si="456"/>
        <v>#REF!</v>
      </c>
    </row>
    <row r="647" spans="1:76" x14ac:dyDescent="0.2">
      <c r="A647" s="53"/>
      <c r="B647" s="53"/>
      <c r="C647" s="53"/>
      <c r="D647" s="53"/>
      <c r="E647" s="53"/>
      <c r="F647" s="53"/>
      <c r="G647" s="53"/>
      <c r="BQ647" s="59">
        <v>148.19999999999999</v>
      </c>
      <c r="BR647" s="80" t="e">
        <f>IF($CA$2="ja",IF(#REF!="Visueel",#REF!,"data"),#REF!)</f>
        <v>#REF!</v>
      </c>
      <c r="BS647" s="59" t="e">
        <f>#REF!</f>
        <v>#REF!</v>
      </c>
      <c r="BT647" s="56">
        <f t="shared" si="457"/>
        <v>324.10000000000002</v>
      </c>
      <c r="BU647" s="57" t="e">
        <f t="shared" si="455"/>
        <v>#REF!</v>
      </c>
      <c r="BV647" s="56">
        <f>COUNTIF(BU647:BU998,BU647)</f>
        <v>352</v>
      </c>
      <c r="BW647" s="57" t="e">
        <f t="shared" si="454"/>
        <v>#REF!</v>
      </c>
      <c r="BX647" s="57" t="e">
        <f t="shared" si="456"/>
        <v>#REF!</v>
      </c>
    </row>
    <row r="648" spans="1:76" x14ac:dyDescent="0.2">
      <c r="A648" s="53"/>
      <c r="B648" s="53"/>
      <c r="C648" s="53"/>
      <c r="D648" s="53"/>
      <c r="E648" s="53"/>
      <c r="F648" s="53"/>
      <c r="G648" s="53"/>
      <c r="BQ648" s="59">
        <v>149.19999999999999</v>
      </c>
      <c r="BR648" s="80" t="e">
        <f>IF($CA$2="ja",IF(#REF!="Visueel",#REF!,"data"),#REF!)</f>
        <v>#REF!</v>
      </c>
      <c r="BS648" s="59" t="e">
        <f>#REF!</f>
        <v>#REF!</v>
      </c>
      <c r="BT648" s="56">
        <f t="shared" si="457"/>
        <v>324.2</v>
      </c>
      <c r="BU648" s="57" t="e">
        <f t="shared" si="455"/>
        <v>#REF!</v>
      </c>
      <c r="BV648" s="56">
        <f>COUNTIF(BU648:BU998,BU648)</f>
        <v>351</v>
      </c>
      <c r="BW648" s="57" t="e">
        <f t="shared" si="454"/>
        <v>#REF!</v>
      </c>
      <c r="BX648" s="57" t="e">
        <f t="shared" si="456"/>
        <v>#REF!</v>
      </c>
    </row>
    <row r="649" spans="1:76" x14ac:dyDescent="0.2">
      <c r="A649" s="53"/>
      <c r="B649" s="53"/>
      <c r="C649" s="53"/>
      <c r="D649" s="53"/>
      <c r="E649" s="53"/>
      <c r="F649" s="53"/>
      <c r="G649" s="53"/>
      <c r="BQ649" s="59">
        <v>150.19999999999999</v>
      </c>
      <c r="BR649" s="80" t="e">
        <f>IF($CA$2="ja",IF(#REF!="Visueel",#REF!,"data"),#REF!)</f>
        <v>#REF!</v>
      </c>
      <c r="BS649" s="59" t="e">
        <f>#REF!</f>
        <v>#REF!</v>
      </c>
      <c r="BT649" s="56">
        <f t="shared" si="457"/>
        <v>325.10000000000002</v>
      </c>
      <c r="BU649" s="57" t="e">
        <f t="shared" si="455"/>
        <v>#REF!</v>
      </c>
      <c r="BV649" s="56">
        <f>COUNTIF(BU649:BU998,BU649)</f>
        <v>350</v>
      </c>
      <c r="BW649" s="57" t="e">
        <f t="shared" si="454"/>
        <v>#REF!</v>
      </c>
      <c r="BX649" s="57" t="e">
        <f t="shared" si="456"/>
        <v>#REF!</v>
      </c>
    </row>
    <row r="650" spans="1:76" x14ac:dyDescent="0.2">
      <c r="A650" s="53"/>
      <c r="B650" s="53"/>
      <c r="C650" s="53"/>
      <c r="D650" s="53"/>
      <c r="E650" s="53"/>
      <c r="F650" s="53"/>
      <c r="G650" s="53"/>
      <c r="BQ650" s="59">
        <v>151.19999999999999</v>
      </c>
      <c r="BR650" s="80" t="e">
        <f>IF($CA$2="ja",IF(#REF!="Visueel",#REF!,"data"),#REF!)</f>
        <v>#REF!</v>
      </c>
      <c r="BS650" s="59" t="e">
        <f>#REF!</f>
        <v>#REF!</v>
      </c>
      <c r="BT650" s="56">
        <f t="shared" si="457"/>
        <v>325.2</v>
      </c>
      <c r="BU650" s="57" t="e">
        <f t="shared" si="455"/>
        <v>#REF!</v>
      </c>
      <c r="BV650" s="56">
        <f>COUNTIF(BU650:BU998,BU650)</f>
        <v>349</v>
      </c>
      <c r="BW650" s="57" t="e">
        <f t="shared" si="454"/>
        <v>#REF!</v>
      </c>
      <c r="BX650" s="57" t="e">
        <f t="shared" si="456"/>
        <v>#REF!</v>
      </c>
    </row>
    <row r="651" spans="1:76" x14ac:dyDescent="0.2">
      <c r="A651" s="53"/>
      <c r="B651" s="53"/>
      <c r="C651" s="53"/>
      <c r="D651" s="53"/>
      <c r="E651" s="53"/>
      <c r="F651" s="53"/>
      <c r="G651" s="53"/>
      <c r="BQ651" s="59">
        <v>152.19999999999999</v>
      </c>
      <c r="BR651" s="80" t="e">
        <f>IF($CA$2="ja",IF(#REF!="Visueel",#REF!,"data"),#REF!)</f>
        <v>#REF!</v>
      </c>
      <c r="BS651" s="59" t="e">
        <f>#REF!</f>
        <v>#REF!</v>
      </c>
      <c r="BT651" s="56">
        <f t="shared" si="457"/>
        <v>326.10000000000002</v>
      </c>
      <c r="BU651" s="57" t="e">
        <f t="shared" si="455"/>
        <v>#REF!</v>
      </c>
      <c r="BV651" s="56">
        <f>COUNTIF(BU651:BU998,BU651)</f>
        <v>348</v>
      </c>
      <c r="BW651" s="57" t="e">
        <f t="shared" si="454"/>
        <v>#REF!</v>
      </c>
      <c r="BX651" s="57" t="e">
        <f t="shared" si="456"/>
        <v>#REF!</v>
      </c>
    </row>
    <row r="652" spans="1:76" x14ac:dyDescent="0.2">
      <c r="A652" s="53"/>
      <c r="B652" s="53"/>
      <c r="C652" s="53"/>
      <c r="D652" s="53"/>
      <c r="E652" s="53"/>
      <c r="F652" s="53"/>
      <c r="G652" s="53"/>
      <c r="BQ652" s="59">
        <v>153.19999999999999</v>
      </c>
      <c r="BR652" s="80" t="e">
        <f>IF($CA$2="ja",IF(#REF!="Visueel",#REF!,"data"),#REF!)</f>
        <v>#REF!</v>
      </c>
      <c r="BS652" s="59" t="e">
        <f>#REF!</f>
        <v>#REF!</v>
      </c>
      <c r="BT652" s="56">
        <f t="shared" si="457"/>
        <v>326.2</v>
      </c>
      <c r="BU652" s="57" t="e">
        <f t="shared" si="455"/>
        <v>#REF!</v>
      </c>
      <c r="BV652" s="56">
        <f>COUNTIF(BU652:BU998,BU652)</f>
        <v>347</v>
      </c>
      <c r="BW652" s="57" t="e">
        <f t="shared" si="454"/>
        <v>#REF!</v>
      </c>
      <c r="BX652" s="57" t="e">
        <f t="shared" si="456"/>
        <v>#REF!</v>
      </c>
    </row>
    <row r="653" spans="1:76" x14ac:dyDescent="0.2">
      <c r="A653" s="53"/>
      <c r="B653" s="53"/>
      <c r="C653" s="53"/>
      <c r="D653" s="53"/>
      <c r="E653" s="53"/>
      <c r="F653" s="53"/>
      <c r="G653" s="53"/>
      <c r="BQ653" s="59">
        <v>154.19999999999999</v>
      </c>
      <c r="BR653" s="80" t="e">
        <f>IF($CA$2="ja",IF(#REF!="Visueel",#REF!,"data"),#REF!)</f>
        <v>#REF!</v>
      </c>
      <c r="BS653" s="59" t="e">
        <f>#REF!</f>
        <v>#REF!</v>
      </c>
      <c r="BT653" s="56">
        <f t="shared" si="457"/>
        <v>327.10000000000002</v>
      </c>
      <c r="BU653" s="57" t="e">
        <f t="shared" si="455"/>
        <v>#REF!</v>
      </c>
      <c r="BV653" s="56">
        <f>COUNTIF(BU653:BU998,BU653)</f>
        <v>346</v>
      </c>
      <c r="BW653" s="57" t="e">
        <f t="shared" si="454"/>
        <v>#REF!</v>
      </c>
      <c r="BX653" s="57" t="e">
        <f t="shared" si="456"/>
        <v>#REF!</v>
      </c>
    </row>
    <row r="654" spans="1:76" x14ac:dyDescent="0.2">
      <c r="A654" s="53"/>
      <c r="B654" s="53"/>
      <c r="C654" s="53"/>
      <c r="D654" s="53"/>
      <c r="E654" s="53"/>
      <c r="F654" s="53"/>
      <c r="G654" s="53"/>
      <c r="BQ654" s="59">
        <v>155.19999999999999</v>
      </c>
      <c r="BR654" s="80" t="e">
        <f>IF($CA$2="ja",IF(#REF!="Visueel",#REF!,"data"),#REF!)</f>
        <v>#REF!</v>
      </c>
      <c r="BS654" s="59" t="e">
        <f>#REF!</f>
        <v>#REF!</v>
      </c>
      <c r="BT654" s="56">
        <f t="shared" si="457"/>
        <v>327.2</v>
      </c>
      <c r="BU654" s="57" t="e">
        <f t="shared" si="455"/>
        <v>#REF!</v>
      </c>
      <c r="BV654" s="56">
        <f>COUNTIF(BU654:BU998,BU654)</f>
        <v>345</v>
      </c>
      <c r="BW654" s="57" t="e">
        <f t="shared" si="454"/>
        <v>#REF!</v>
      </c>
      <c r="BX654" s="57" t="e">
        <f t="shared" si="456"/>
        <v>#REF!</v>
      </c>
    </row>
    <row r="655" spans="1:76" x14ac:dyDescent="0.2">
      <c r="A655" s="53"/>
      <c r="B655" s="53"/>
      <c r="C655" s="53"/>
      <c r="D655" s="53"/>
      <c r="E655" s="53"/>
      <c r="F655" s="53"/>
      <c r="G655" s="53"/>
      <c r="BQ655" s="59">
        <v>156.19999999999999</v>
      </c>
      <c r="BR655" s="80" t="e">
        <f>IF($CA$2="ja",IF(#REF!="Visueel",#REF!,"data"),#REF!)</f>
        <v>#REF!</v>
      </c>
      <c r="BS655" s="59" t="e">
        <f>#REF!</f>
        <v>#REF!</v>
      </c>
      <c r="BT655" s="56">
        <f t="shared" si="457"/>
        <v>328.1</v>
      </c>
      <c r="BU655" s="57" t="e">
        <f t="shared" si="455"/>
        <v>#REF!</v>
      </c>
      <c r="BV655" s="56">
        <f>COUNTIF(BU655:BU998,BU655)</f>
        <v>344</v>
      </c>
      <c r="BW655" s="57" t="e">
        <f t="shared" si="454"/>
        <v>#REF!</v>
      </c>
      <c r="BX655" s="57" t="e">
        <f t="shared" si="456"/>
        <v>#REF!</v>
      </c>
    </row>
    <row r="656" spans="1:76" x14ac:dyDescent="0.2">
      <c r="A656" s="53"/>
      <c r="B656" s="53"/>
      <c r="C656" s="53"/>
      <c r="D656" s="53"/>
      <c r="E656" s="53"/>
      <c r="F656" s="53"/>
      <c r="G656" s="53"/>
      <c r="BQ656" s="59">
        <v>157.19999999999999</v>
      </c>
      <c r="BR656" s="80" t="e">
        <f>IF($CA$2="ja",IF(#REF!="Visueel",#REF!,"data"),#REF!)</f>
        <v>#REF!</v>
      </c>
      <c r="BS656" s="59" t="e">
        <f>#REF!</f>
        <v>#REF!</v>
      </c>
      <c r="BT656" s="56">
        <f t="shared" si="457"/>
        <v>328.2</v>
      </c>
      <c r="BU656" s="57" t="e">
        <f t="shared" si="455"/>
        <v>#REF!</v>
      </c>
      <c r="BV656" s="56">
        <f>COUNTIF(BU656:BU998,BU656)</f>
        <v>343</v>
      </c>
      <c r="BW656" s="57" t="e">
        <f t="shared" si="454"/>
        <v>#REF!</v>
      </c>
      <c r="BX656" s="57" t="e">
        <f t="shared" si="456"/>
        <v>#REF!</v>
      </c>
    </row>
    <row r="657" spans="1:76" x14ac:dyDescent="0.2">
      <c r="A657" s="53"/>
      <c r="B657" s="53"/>
      <c r="C657" s="53"/>
      <c r="D657" s="53"/>
      <c r="E657" s="53"/>
      <c r="F657" s="53"/>
      <c r="G657" s="53"/>
      <c r="BQ657" s="59">
        <v>158.19999999999999</v>
      </c>
      <c r="BR657" s="80" t="e">
        <f>IF($CA$2="ja",IF(#REF!="Visueel",#REF!,"data"),#REF!)</f>
        <v>#REF!</v>
      </c>
      <c r="BS657" s="59" t="e">
        <f>#REF!</f>
        <v>#REF!</v>
      </c>
      <c r="BT657" s="56">
        <f t="shared" si="457"/>
        <v>329.1</v>
      </c>
      <c r="BU657" s="57" t="e">
        <f t="shared" si="455"/>
        <v>#REF!</v>
      </c>
      <c r="BV657" s="56">
        <f>COUNTIF(BU657:BU998,BU657)</f>
        <v>342</v>
      </c>
      <c r="BW657" s="57" t="e">
        <f t="shared" si="454"/>
        <v>#REF!</v>
      </c>
      <c r="BX657" s="57" t="e">
        <f t="shared" si="456"/>
        <v>#REF!</v>
      </c>
    </row>
    <row r="658" spans="1:76" x14ac:dyDescent="0.2">
      <c r="A658" s="53"/>
      <c r="B658" s="53"/>
      <c r="C658" s="53"/>
      <c r="D658" s="53"/>
      <c r="E658" s="53"/>
      <c r="F658" s="53"/>
      <c r="G658" s="53"/>
      <c r="BQ658" s="59">
        <v>159.19999999999999</v>
      </c>
      <c r="BR658" s="80" t="e">
        <f>IF($CA$2="ja",IF(#REF!="Visueel",#REF!,"data"),#REF!)</f>
        <v>#REF!</v>
      </c>
      <c r="BS658" s="59" t="e">
        <f>#REF!</f>
        <v>#REF!</v>
      </c>
      <c r="BT658" s="56">
        <f t="shared" si="457"/>
        <v>329.2</v>
      </c>
      <c r="BU658" s="57" t="e">
        <f t="shared" si="455"/>
        <v>#REF!</v>
      </c>
      <c r="BV658" s="56">
        <f>COUNTIF(BU658:BU998,BU658)</f>
        <v>341</v>
      </c>
      <c r="BW658" s="57" t="e">
        <f t="shared" si="454"/>
        <v>#REF!</v>
      </c>
      <c r="BX658" s="57" t="e">
        <f t="shared" si="456"/>
        <v>#REF!</v>
      </c>
    </row>
    <row r="659" spans="1:76" x14ac:dyDescent="0.2">
      <c r="A659" s="53"/>
      <c r="B659" s="53"/>
      <c r="C659" s="53"/>
      <c r="D659" s="53"/>
      <c r="E659" s="53"/>
      <c r="F659" s="53"/>
      <c r="G659" s="53"/>
      <c r="BQ659" s="59">
        <v>160.19999999999999</v>
      </c>
      <c r="BR659" s="80" t="e">
        <f>IF($CA$2="ja",IF(#REF!="Visueel",#REF!,"data"),#REF!)</f>
        <v>#REF!</v>
      </c>
      <c r="BS659" s="59" t="e">
        <f>#REF!</f>
        <v>#REF!</v>
      </c>
      <c r="BT659" s="56">
        <f t="shared" si="457"/>
        <v>330.1</v>
      </c>
      <c r="BU659" s="57" t="e">
        <f t="shared" si="455"/>
        <v>#REF!</v>
      </c>
      <c r="BV659" s="56">
        <f>COUNTIF(BU659:BU998,BU659)</f>
        <v>340</v>
      </c>
      <c r="BW659" s="57" t="e">
        <f t="shared" si="454"/>
        <v>#REF!</v>
      </c>
      <c r="BX659" s="57" t="e">
        <f t="shared" si="456"/>
        <v>#REF!</v>
      </c>
    </row>
    <row r="660" spans="1:76" x14ac:dyDescent="0.2">
      <c r="A660" s="53"/>
      <c r="B660" s="53"/>
      <c r="C660" s="53"/>
      <c r="D660" s="53"/>
      <c r="E660" s="53"/>
      <c r="F660" s="53"/>
      <c r="G660" s="53"/>
      <c r="BQ660" s="59">
        <v>161.19999999999999</v>
      </c>
      <c r="BR660" s="80" t="e">
        <f>IF($CA$2="ja",IF(#REF!="Visueel",#REF!,"data"),#REF!)</f>
        <v>#REF!</v>
      </c>
      <c r="BS660" s="59" t="e">
        <f>#REF!</f>
        <v>#REF!</v>
      </c>
      <c r="BT660" s="56">
        <f t="shared" si="457"/>
        <v>330.2</v>
      </c>
      <c r="BU660" s="57" t="e">
        <f t="shared" si="455"/>
        <v>#REF!</v>
      </c>
      <c r="BV660" s="56">
        <f>COUNTIF(BU660:BU998,BU660)</f>
        <v>339</v>
      </c>
      <c r="BW660" s="57" t="e">
        <f t="shared" si="454"/>
        <v>#REF!</v>
      </c>
      <c r="BX660" s="57" t="e">
        <f t="shared" si="456"/>
        <v>#REF!</v>
      </c>
    </row>
    <row r="661" spans="1:76" x14ac:dyDescent="0.2">
      <c r="A661" s="53"/>
      <c r="B661" s="53"/>
      <c r="C661" s="53"/>
      <c r="D661" s="53"/>
      <c r="E661" s="53"/>
      <c r="F661" s="53"/>
      <c r="G661" s="53"/>
      <c r="BQ661" s="59">
        <v>162.19999999999999</v>
      </c>
      <c r="BR661" s="80" t="e">
        <f>IF($CA$2="ja",IF(#REF!="Visueel",#REF!,"data"),#REF!)</f>
        <v>#REF!</v>
      </c>
      <c r="BS661" s="59" t="e">
        <f>#REF!</f>
        <v>#REF!</v>
      </c>
      <c r="BT661" s="56">
        <f t="shared" si="457"/>
        <v>331.1</v>
      </c>
      <c r="BU661" s="57" t="e">
        <f t="shared" si="455"/>
        <v>#REF!</v>
      </c>
      <c r="BV661" s="56">
        <f>COUNTIF(BU661:BU998,BU661)</f>
        <v>338</v>
      </c>
      <c r="BW661" s="57" t="e">
        <f t="shared" si="454"/>
        <v>#REF!</v>
      </c>
      <c r="BX661" s="57" t="e">
        <f t="shared" si="456"/>
        <v>#REF!</v>
      </c>
    </row>
    <row r="662" spans="1:76" x14ac:dyDescent="0.2">
      <c r="A662" s="53"/>
      <c r="B662" s="53"/>
      <c r="C662" s="53"/>
      <c r="D662" s="53"/>
      <c r="E662" s="53"/>
      <c r="F662" s="53"/>
      <c r="G662" s="53"/>
      <c r="BQ662" s="59">
        <v>163.19999999999999</v>
      </c>
      <c r="BR662" s="80" t="e">
        <f>IF($CA$2="ja",IF(#REF!="Visueel",#REF!,"data"),#REF!)</f>
        <v>#REF!</v>
      </c>
      <c r="BS662" s="59" t="e">
        <f>#REF!</f>
        <v>#REF!</v>
      </c>
      <c r="BT662" s="56">
        <f t="shared" si="457"/>
        <v>331.2</v>
      </c>
      <c r="BU662" s="57" t="e">
        <f t="shared" si="455"/>
        <v>#REF!</v>
      </c>
      <c r="BV662" s="56">
        <f>COUNTIF(BU662:BU998,BU662)</f>
        <v>337</v>
      </c>
      <c r="BW662" s="57" t="e">
        <f t="shared" ref="BW662:BW725" si="458">CONCATENATE(BU662,BV662)</f>
        <v>#REF!</v>
      </c>
      <c r="BX662" s="57" t="e">
        <f t="shared" si="456"/>
        <v>#REF!</v>
      </c>
    </row>
    <row r="663" spans="1:76" x14ac:dyDescent="0.2">
      <c r="A663" s="53"/>
      <c r="B663" s="53"/>
      <c r="C663" s="53"/>
      <c r="D663" s="53"/>
      <c r="E663" s="53"/>
      <c r="F663" s="53"/>
      <c r="G663" s="53"/>
      <c r="BQ663" s="59">
        <v>164.2</v>
      </c>
      <c r="BR663" s="80" t="e">
        <f>IF($CA$2="ja",IF(#REF!="Visueel",#REF!,"data"),#REF!)</f>
        <v>#REF!</v>
      </c>
      <c r="BS663" s="59" t="e">
        <f>#REF!</f>
        <v>#REF!</v>
      </c>
      <c r="BT663" s="56">
        <f t="shared" si="457"/>
        <v>332.1</v>
      </c>
      <c r="BU663" s="57" t="e">
        <f t="shared" si="455"/>
        <v>#REF!</v>
      </c>
      <c r="BV663" s="56">
        <f>COUNTIF(BU663:BU998,BU663)</f>
        <v>336</v>
      </c>
      <c r="BW663" s="57" t="e">
        <f t="shared" si="458"/>
        <v>#REF!</v>
      </c>
      <c r="BX663" s="57" t="e">
        <f t="shared" si="456"/>
        <v>#REF!</v>
      </c>
    </row>
    <row r="664" spans="1:76" x14ac:dyDescent="0.2">
      <c r="A664" s="53"/>
      <c r="B664" s="53"/>
      <c r="C664" s="53"/>
      <c r="D664" s="53"/>
      <c r="E664" s="53"/>
      <c r="F664" s="53"/>
      <c r="G664" s="53"/>
      <c r="BQ664" s="59">
        <v>165.2</v>
      </c>
      <c r="BR664" s="80" t="e">
        <f>IF($CA$2="ja",IF(#REF!="Visueel",#REF!,"data"),#REF!)</f>
        <v>#REF!</v>
      </c>
      <c r="BS664" s="59" t="e">
        <f>#REF!</f>
        <v>#REF!</v>
      </c>
      <c r="BT664" s="56">
        <f t="shared" si="457"/>
        <v>332.2</v>
      </c>
      <c r="BU664" s="57" t="e">
        <f t="shared" si="455"/>
        <v>#REF!</v>
      </c>
      <c r="BV664" s="56">
        <f>COUNTIF(BU664:BU998,BU664)</f>
        <v>335</v>
      </c>
      <c r="BW664" s="57" t="e">
        <f t="shared" si="458"/>
        <v>#REF!</v>
      </c>
      <c r="BX664" s="57" t="e">
        <f t="shared" si="456"/>
        <v>#REF!</v>
      </c>
    </row>
    <row r="665" spans="1:76" x14ac:dyDescent="0.2">
      <c r="A665" s="53"/>
      <c r="B665" s="53"/>
      <c r="C665" s="53"/>
      <c r="D665" s="53"/>
      <c r="E665" s="53"/>
      <c r="F665" s="53"/>
      <c r="G665" s="53"/>
      <c r="BQ665" s="59">
        <v>166.2</v>
      </c>
      <c r="BR665" s="80" t="e">
        <f>IF($CA$2="ja",IF(#REF!="Visueel",#REF!,"data"),#REF!)</f>
        <v>#REF!</v>
      </c>
      <c r="BS665" s="59" t="e">
        <f>#REF!</f>
        <v>#REF!</v>
      </c>
      <c r="BT665" s="56">
        <f t="shared" si="457"/>
        <v>333.1</v>
      </c>
      <c r="BU665" s="57" t="e">
        <f t="shared" si="455"/>
        <v>#REF!</v>
      </c>
      <c r="BV665" s="56">
        <f>COUNTIF(BU665:BU998,BU665)</f>
        <v>334</v>
      </c>
      <c r="BW665" s="57" t="e">
        <f t="shared" si="458"/>
        <v>#REF!</v>
      </c>
      <c r="BX665" s="57" t="e">
        <f t="shared" si="456"/>
        <v>#REF!</v>
      </c>
    </row>
    <row r="666" spans="1:76" x14ac:dyDescent="0.2">
      <c r="A666" s="53"/>
      <c r="B666" s="53"/>
      <c r="C666" s="53"/>
      <c r="D666" s="53"/>
      <c r="E666" s="53"/>
      <c r="F666" s="53"/>
      <c r="G666" s="53"/>
      <c r="BQ666" s="59">
        <v>167.2</v>
      </c>
      <c r="BR666" s="80" t="e">
        <f>IF($CA$2="ja",IF(#REF!="Visueel",#REF!,"data"),#REF!)</f>
        <v>#REF!</v>
      </c>
      <c r="BS666" s="59" t="e">
        <f>#REF!</f>
        <v>#REF!</v>
      </c>
      <c r="BT666" s="56">
        <f t="shared" si="457"/>
        <v>333.2</v>
      </c>
      <c r="BU666" s="57" t="e">
        <f t="shared" si="455"/>
        <v>#REF!</v>
      </c>
      <c r="BV666" s="56">
        <f>COUNTIF(BU666:BU998,BU666)</f>
        <v>333</v>
      </c>
      <c r="BW666" s="57" t="e">
        <f t="shared" si="458"/>
        <v>#REF!</v>
      </c>
      <c r="BX666" s="57" t="e">
        <f t="shared" si="456"/>
        <v>#REF!</v>
      </c>
    </row>
    <row r="667" spans="1:76" x14ac:dyDescent="0.2">
      <c r="A667" s="53"/>
      <c r="B667" s="53"/>
      <c r="C667" s="53"/>
      <c r="D667" s="53"/>
      <c r="E667" s="53"/>
      <c r="F667" s="53"/>
      <c r="G667" s="53"/>
      <c r="BQ667" s="59">
        <v>168.2</v>
      </c>
      <c r="BR667" s="80" t="e">
        <f>IF($CA$2="ja",IF(#REF!="Visueel",#REF!,"data"),#REF!)</f>
        <v>#REF!</v>
      </c>
      <c r="BS667" s="59" t="e">
        <f>#REF!</f>
        <v>#REF!</v>
      </c>
      <c r="BT667" s="56">
        <f t="shared" si="457"/>
        <v>334.1</v>
      </c>
      <c r="BU667" s="57" t="e">
        <f t="shared" si="455"/>
        <v>#REF!</v>
      </c>
      <c r="BV667" s="56">
        <f>COUNTIF(BU667:BU998,BU667)</f>
        <v>332</v>
      </c>
      <c r="BW667" s="57" t="e">
        <f t="shared" si="458"/>
        <v>#REF!</v>
      </c>
      <c r="BX667" s="57" t="e">
        <f t="shared" si="456"/>
        <v>#REF!</v>
      </c>
    </row>
    <row r="668" spans="1:76" x14ac:dyDescent="0.2">
      <c r="A668" s="53"/>
      <c r="B668" s="53"/>
      <c r="C668" s="53"/>
      <c r="D668" s="53"/>
      <c r="E668" s="53"/>
      <c r="F668" s="53"/>
      <c r="G668" s="53"/>
      <c r="BQ668" s="59">
        <v>169.2</v>
      </c>
      <c r="BR668" s="80" t="e">
        <f>IF($CA$2="ja",IF(#REF!="Visueel",#REF!,"data"),#REF!)</f>
        <v>#REF!</v>
      </c>
      <c r="BS668" s="59" t="e">
        <f>#REF!</f>
        <v>#REF!</v>
      </c>
      <c r="BT668" s="56">
        <f t="shared" si="457"/>
        <v>334.2</v>
      </c>
      <c r="BU668" s="57" t="e">
        <f t="shared" si="455"/>
        <v>#REF!</v>
      </c>
      <c r="BV668" s="56">
        <f>COUNTIF(BU668:BU998,BU668)</f>
        <v>331</v>
      </c>
      <c r="BW668" s="57" t="e">
        <f t="shared" si="458"/>
        <v>#REF!</v>
      </c>
      <c r="BX668" s="57" t="e">
        <f t="shared" si="456"/>
        <v>#REF!</v>
      </c>
    </row>
    <row r="669" spans="1:76" x14ac:dyDescent="0.2">
      <c r="A669" s="53"/>
      <c r="B669" s="53"/>
      <c r="C669" s="53"/>
      <c r="D669" s="53"/>
      <c r="E669" s="53"/>
      <c r="F669" s="53"/>
      <c r="G669" s="53"/>
      <c r="BQ669" s="59">
        <v>170.2</v>
      </c>
      <c r="BR669" s="80" t="e">
        <f>IF($CA$2="ja",IF(#REF!="Visueel",#REF!,"data"),#REF!)</f>
        <v>#REF!</v>
      </c>
      <c r="BS669" s="59" t="e">
        <f>#REF!</f>
        <v>#REF!</v>
      </c>
      <c r="BT669" s="56">
        <f t="shared" si="457"/>
        <v>335.1</v>
      </c>
      <c r="BU669" s="57" t="e">
        <f t="shared" si="455"/>
        <v>#REF!</v>
      </c>
      <c r="BV669" s="56">
        <f>COUNTIF(BU669:BU998,BU669)</f>
        <v>330</v>
      </c>
      <c r="BW669" s="57" t="e">
        <f t="shared" si="458"/>
        <v>#REF!</v>
      </c>
      <c r="BX669" s="57" t="e">
        <f t="shared" si="456"/>
        <v>#REF!</v>
      </c>
    </row>
    <row r="670" spans="1:76" x14ac:dyDescent="0.2">
      <c r="A670" s="53"/>
      <c r="B670" s="53"/>
      <c r="C670" s="53"/>
      <c r="D670" s="53"/>
      <c r="E670" s="53"/>
      <c r="F670" s="53"/>
      <c r="G670" s="53"/>
      <c r="BQ670" s="59">
        <v>171.2</v>
      </c>
      <c r="BR670" s="80" t="e">
        <f>IF($CA$2="ja",IF(#REF!="Visueel",#REF!,"data"),#REF!)</f>
        <v>#REF!</v>
      </c>
      <c r="BS670" s="59" t="e">
        <f>#REF!</f>
        <v>#REF!</v>
      </c>
      <c r="BT670" s="56">
        <f t="shared" si="457"/>
        <v>335.2</v>
      </c>
      <c r="BU670" s="57" t="e">
        <f t="shared" si="455"/>
        <v>#REF!</v>
      </c>
      <c r="BV670" s="56">
        <f>COUNTIF(BU670:BU998,BU670)</f>
        <v>329</v>
      </c>
      <c r="BW670" s="57" t="e">
        <f t="shared" si="458"/>
        <v>#REF!</v>
      </c>
      <c r="BX670" s="57" t="e">
        <f t="shared" si="456"/>
        <v>#REF!</v>
      </c>
    </row>
    <row r="671" spans="1:76" x14ac:dyDescent="0.2">
      <c r="A671" s="53"/>
      <c r="B671" s="53"/>
      <c r="C671" s="53"/>
      <c r="D671" s="53"/>
      <c r="E671" s="53"/>
      <c r="F671" s="53"/>
      <c r="G671" s="53"/>
      <c r="BQ671" s="59">
        <v>172.2</v>
      </c>
      <c r="BR671" s="80" t="e">
        <f>IF($CA$2="ja",IF(#REF!="Visueel",#REF!,"data"),#REF!)</f>
        <v>#REF!</v>
      </c>
      <c r="BS671" s="59" t="e">
        <f>#REF!</f>
        <v>#REF!</v>
      </c>
      <c r="BT671" s="56">
        <f t="shared" si="457"/>
        <v>336.1</v>
      </c>
      <c r="BU671" s="57" t="e">
        <f t="shared" si="455"/>
        <v>#REF!</v>
      </c>
      <c r="BV671" s="56">
        <f>COUNTIF(BU671:BU998,BU671)</f>
        <v>328</v>
      </c>
      <c r="BW671" s="57" t="e">
        <f t="shared" si="458"/>
        <v>#REF!</v>
      </c>
      <c r="BX671" s="57" t="e">
        <f t="shared" si="456"/>
        <v>#REF!</v>
      </c>
    </row>
    <row r="672" spans="1:76" x14ac:dyDescent="0.2">
      <c r="A672" s="53"/>
      <c r="B672" s="53"/>
      <c r="C672" s="53"/>
      <c r="D672" s="53"/>
      <c r="E672" s="53"/>
      <c r="F672" s="53"/>
      <c r="G672" s="53"/>
      <c r="BQ672" s="59">
        <v>173.2</v>
      </c>
      <c r="BR672" s="80" t="e">
        <f>IF($CA$2="ja",IF(#REF!="Visueel",#REF!,"data"),#REF!)</f>
        <v>#REF!</v>
      </c>
      <c r="BS672" s="59" t="e">
        <f>#REF!</f>
        <v>#REF!</v>
      </c>
      <c r="BT672" s="56">
        <f t="shared" si="457"/>
        <v>336.2</v>
      </c>
      <c r="BU672" s="57" t="e">
        <f t="shared" si="455"/>
        <v>#REF!</v>
      </c>
      <c r="BV672" s="56">
        <f>COUNTIF(BU672:BU998,BU672)</f>
        <v>327</v>
      </c>
      <c r="BW672" s="57" t="e">
        <f t="shared" si="458"/>
        <v>#REF!</v>
      </c>
      <c r="BX672" s="57" t="e">
        <f t="shared" si="456"/>
        <v>#REF!</v>
      </c>
    </row>
    <row r="673" spans="1:76" x14ac:dyDescent="0.2">
      <c r="A673" s="53"/>
      <c r="B673" s="53"/>
      <c r="C673" s="53"/>
      <c r="D673" s="53"/>
      <c r="E673" s="53"/>
      <c r="F673" s="53"/>
      <c r="G673" s="53"/>
      <c r="BQ673" s="59">
        <v>174.2</v>
      </c>
      <c r="BR673" s="80" t="e">
        <f>IF($CA$2="ja",IF(#REF!="Visueel",#REF!,"data"),#REF!)</f>
        <v>#REF!</v>
      </c>
      <c r="BS673" s="59" t="e">
        <f>#REF!</f>
        <v>#REF!</v>
      </c>
      <c r="BT673" s="56">
        <f t="shared" si="457"/>
        <v>337.1</v>
      </c>
      <c r="BU673" s="57" t="e">
        <f t="shared" si="455"/>
        <v>#REF!</v>
      </c>
      <c r="BV673" s="56">
        <f>COUNTIF(BU673:BU998,BU673)</f>
        <v>326</v>
      </c>
      <c r="BW673" s="57" t="e">
        <f t="shared" si="458"/>
        <v>#REF!</v>
      </c>
      <c r="BX673" s="57" t="e">
        <f t="shared" si="456"/>
        <v>#REF!</v>
      </c>
    </row>
    <row r="674" spans="1:76" x14ac:dyDescent="0.2">
      <c r="A674" s="53"/>
      <c r="B674" s="53"/>
      <c r="C674" s="53"/>
      <c r="D674" s="53"/>
      <c r="E674" s="53"/>
      <c r="F674" s="53"/>
      <c r="G674" s="53"/>
      <c r="BQ674" s="59">
        <v>175.2</v>
      </c>
      <c r="BR674" s="80" t="e">
        <f>IF($CA$2="ja",IF(#REF!="Visueel",#REF!,"data"),#REF!)</f>
        <v>#REF!</v>
      </c>
      <c r="BS674" s="59" t="e">
        <f>#REF!</f>
        <v>#REF!</v>
      </c>
      <c r="BT674" s="56">
        <f t="shared" si="457"/>
        <v>337.2</v>
      </c>
      <c r="BU674" s="57" t="e">
        <f t="shared" si="455"/>
        <v>#REF!</v>
      </c>
      <c r="BV674" s="56">
        <f>COUNTIF(BU674:BU998,BU674)</f>
        <v>325</v>
      </c>
      <c r="BW674" s="57" t="e">
        <f t="shared" si="458"/>
        <v>#REF!</v>
      </c>
      <c r="BX674" s="57" t="e">
        <f t="shared" si="456"/>
        <v>#REF!</v>
      </c>
    </row>
    <row r="675" spans="1:76" x14ac:dyDescent="0.2">
      <c r="A675" s="53"/>
      <c r="B675" s="53"/>
      <c r="C675" s="53"/>
      <c r="D675" s="53"/>
      <c r="E675" s="53"/>
      <c r="F675" s="53"/>
      <c r="G675" s="53"/>
      <c r="BQ675" s="59">
        <v>176.2</v>
      </c>
      <c r="BR675" s="80" t="e">
        <f>IF($CA$2="ja",IF(#REF!="Visueel",#REF!,"data"),#REF!)</f>
        <v>#REF!</v>
      </c>
      <c r="BS675" s="59" t="e">
        <f>#REF!</f>
        <v>#REF!</v>
      </c>
      <c r="BT675" s="56">
        <f t="shared" si="457"/>
        <v>338.1</v>
      </c>
      <c r="BU675" s="57" t="e">
        <f t="shared" si="455"/>
        <v>#REF!</v>
      </c>
      <c r="BV675" s="56">
        <f>COUNTIF(BU675:BU998,BU675)</f>
        <v>324</v>
      </c>
      <c r="BW675" s="57" t="e">
        <f t="shared" si="458"/>
        <v>#REF!</v>
      </c>
      <c r="BX675" s="57" t="e">
        <f t="shared" si="456"/>
        <v>#REF!</v>
      </c>
    </row>
    <row r="676" spans="1:76" x14ac:dyDescent="0.2">
      <c r="A676" s="53"/>
      <c r="B676" s="53"/>
      <c r="C676" s="53"/>
      <c r="D676" s="53"/>
      <c r="E676" s="53"/>
      <c r="F676" s="53"/>
      <c r="G676" s="53"/>
      <c r="BQ676" s="59">
        <v>177.2</v>
      </c>
      <c r="BR676" s="80" t="e">
        <f>IF($CA$2="ja",IF(#REF!="Visueel",#REF!,"data"),#REF!)</f>
        <v>#REF!</v>
      </c>
      <c r="BS676" s="59" t="e">
        <f>#REF!</f>
        <v>#REF!</v>
      </c>
      <c r="BT676" s="56">
        <f t="shared" si="457"/>
        <v>338.2</v>
      </c>
      <c r="BU676" s="57" t="e">
        <f t="shared" si="455"/>
        <v>#REF!</v>
      </c>
      <c r="BV676" s="56">
        <f>COUNTIF(BU676:BU998,BU676)</f>
        <v>323</v>
      </c>
      <c r="BW676" s="57" t="e">
        <f t="shared" si="458"/>
        <v>#REF!</v>
      </c>
      <c r="BX676" s="57" t="e">
        <f t="shared" si="456"/>
        <v>#REF!</v>
      </c>
    </row>
    <row r="677" spans="1:76" x14ac:dyDescent="0.2">
      <c r="A677" s="53"/>
      <c r="B677" s="53"/>
      <c r="C677" s="53"/>
      <c r="D677" s="53"/>
      <c r="E677" s="53"/>
      <c r="F677" s="53"/>
      <c r="G677" s="53"/>
      <c r="BQ677" s="59">
        <v>178.2</v>
      </c>
      <c r="BR677" s="80" t="e">
        <f>IF($CA$2="ja",IF(#REF!="Visueel",#REF!,"data"),#REF!)</f>
        <v>#REF!</v>
      </c>
      <c r="BS677" s="59" t="e">
        <f>#REF!</f>
        <v>#REF!</v>
      </c>
      <c r="BT677" s="56">
        <f t="shared" si="457"/>
        <v>339.1</v>
      </c>
      <c r="BU677" s="57" t="e">
        <f t="shared" si="455"/>
        <v>#REF!</v>
      </c>
      <c r="BV677" s="56">
        <f>COUNTIF(BU677:BU998,BU677)</f>
        <v>322</v>
      </c>
      <c r="BW677" s="57" t="e">
        <f t="shared" si="458"/>
        <v>#REF!</v>
      </c>
      <c r="BX677" s="57" t="e">
        <f t="shared" si="456"/>
        <v>#REF!</v>
      </c>
    </row>
    <row r="678" spans="1:76" x14ac:dyDescent="0.2">
      <c r="A678" s="53"/>
      <c r="B678" s="53"/>
      <c r="C678" s="53"/>
      <c r="D678" s="53"/>
      <c r="E678" s="53"/>
      <c r="F678" s="53"/>
      <c r="G678" s="53"/>
      <c r="BQ678" s="59">
        <v>179.2</v>
      </c>
      <c r="BR678" s="80" t="e">
        <f>IF($CA$2="ja",IF(#REF!="Visueel",#REF!,"data"),#REF!)</f>
        <v>#REF!</v>
      </c>
      <c r="BS678" s="59" t="e">
        <f>#REF!</f>
        <v>#REF!</v>
      </c>
      <c r="BT678" s="56">
        <f t="shared" si="457"/>
        <v>339.2</v>
      </c>
      <c r="BU678" s="57" t="e">
        <f t="shared" si="455"/>
        <v>#REF!</v>
      </c>
      <c r="BV678" s="56">
        <f>COUNTIF(BU678:BU998,BU678)</f>
        <v>321</v>
      </c>
      <c r="BW678" s="57" t="e">
        <f t="shared" si="458"/>
        <v>#REF!</v>
      </c>
      <c r="BX678" s="57" t="e">
        <f t="shared" si="456"/>
        <v>#REF!</v>
      </c>
    </row>
    <row r="679" spans="1:76" x14ac:dyDescent="0.2">
      <c r="A679" s="53"/>
      <c r="B679" s="53"/>
      <c r="C679" s="53"/>
      <c r="D679" s="53"/>
      <c r="E679" s="53"/>
      <c r="F679" s="53"/>
      <c r="G679" s="53"/>
      <c r="BQ679" s="59">
        <v>180.2</v>
      </c>
      <c r="BR679" s="80" t="e">
        <f>IF($CA$2="ja",IF(#REF!="Visueel",#REF!,"data"),#REF!)</f>
        <v>#REF!</v>
      </c>
      <c r="BS679" s="59" t="e">
        <f>#REF!</f>
        <v>#REF!</v>
      </c>
      <c r="BT679" s="56">
        <f t="shared" si="457"/>
        <v>340.1</v>
      </c>
      <c r="BU679" s="57" t="e">
        <f t="shared" si="455"/>
        <v>#REF!</v>
      </c>
      <c r="BV679" s="56">
        <f>COUNTIF(BU679:BU998,BU679)</f>
        <v>320</v>
      </c>
      <c r="BW679" s="57" t="e">
        <f t="shared" si="458"/>
        <v>#REF!</v>
      </c>
      <c r="BX679" s="57" t="e">
        <f t="shared" si="456"/>
        <v>#REF!</v>
      </c>
    </row>
    <row r="680" spans="1:76" x14ac:dyDescent="0.2">
      <c r="A680" s="53"/>
      <c r="B680" s="53"/>
      <c r="C680" s="53"/>
      <c r="D680" s="53"/>
      <c r="E680" s="53"/>
      <c r="F680" s="53"/>
      <c r="G680" s="53"/>
      <c r="BQ680" s="59">
        <v>181.2</v>
      </c>
      <c r="BR680" s="80" t="e">
        <f>IF($CA$2="ja",IF(#REF!="Visueel",#REF!,"data"),#REF!)</f>
        <v>#REF!</v>
      </c>
      <c r="BS680" s="59" t="e">
        <f>#REF!</f>
        <v>#REF!</v>
      </c>
      <c r="BT680" s="56">
        <f t="shared" si="457"/>
        <v>340.2</v>
      </c>
      <c r="BU680" s="57" t="e">
        <f t="shared" si="455"/>
        <v>#REF!</v>
      </c>
      <c r="BV680" s="56">
        <f>COUNTIF(BU680:BU998,BU680)</f>
        <v>319</v>
      </c>
      <c r="BW680" s="57" t="e">
        <f t="shared" si="458"/>
        <v>#REF!</v>
      </c>
      <c r="BX680" s="57" t="e">
        <f t="shared" si="456"/>
        <v>#REF!</v>
      </c>
    </row>
    <row r="681" spans="1:76" x14ac:dyDescent="0.2">
      <c r="A681" s="53"/>
      <c r="B681" s="53"/>
      <c r="C681" s="53"/>
      <c r="D681" s="53"/>
      <c r="E681" s="53"/>
      <c r="F681" s="53"/>
      <c r="G681" s="53"/>
      <c r="BQ681" s="59">
        <v>182.2</v>
      </c>
      <c r="BR681" s="80" t="e">
        <f>IF($CA$2="ja",IF(#REF!="Visueel",#REF!,"data"),#REF!)</f>
        <v>#REF!</v>
      </c>
      <c r="BS681" s="59" t="e">
        <f>#REF!</f>
        <v>#REF!</v>
      </c>
      <c r="BT681" s="56">
        <f t="shared" si="457"/>
        <v>341.1</v>
      </c>
      <c r="BU681" s="57" t="e">
        <f t="shared" si="455"/>
        <v>#REF!</v>
      </c>
      <c r="BV681" s="56">
        <f>COUNTIF(BU681:BU998,BU681)</f>
        <v>318</v>
      </c>
      <c r="BW681" s="57" t="e">
        <f t="shared" si="458"/>
        <v>#REF!</v>
      </c>
      <c r="BX681" s="57" t="e">
        <f t="shared" si="456"/>
        <v>#REF!</v>
      </c>
    </row>
    <row r="682" spans="1:76" x14ac:dyDescent="0.2">
      <c r="A682" s="53"/>
      <c r="B682" s="53"/>
      <c r="C682" s="53"/>
      <c r="D682" s="53"/>
      <c r="E682" s="53"/>
      <c r="F682" s="53"/>
      <c r="G682" s="53"/>
      <c r="BQ682" s="59">
        <v>183.2</v>
      </c>
      <c r="BR682" s="80" t="e">
        <f>IF($CA$2="ja",IF(#REF!="Visueel",#REF!,"data"),#REF!)</f>
        <v>#REF!</v>
      </c>
      <c r="BS682" s="59" t="e">
        <f>#REF!</f>
        <v>#REF!</v>
      </c>
      <c r="BT682" s="56">
        <f t="shared" si="457"/>
        <v>341.2</v>
      </c>
      <c r="BU682" s="57" t="e">
        <f t="shared" si="455"/>
        <v>#REF!</v>
      </c>
      <c r="BV682" s="56">
        <f>COUNTIF(BU682:BU998,BU682)</f>
        <v>317</v>
      </c>
      <c r="BW682" s="57" t="e">
        <f t="shared" si="458"/>
        <v>#REF!</v>
      </c>
      <c r="BX682" s="57" t="e">
        <f t="shared" si="456"/>
        <v>#REF!</v>
      </c>
    </row>
    <row r="683" spans="1:76" x14ac:dyDescent="0.2">
      <c r="A683" s="53"/>
      <c r="B683" s="53"/>
      <c r="C683" s="53"/>
      <c r="D683" s="53"/>
      <c r="E683" s="53"/>
      <c r="F683" s="53"/>
      <c r="G683" s="53"/>
      <c r="BQ683" s="59">
        <v>184.2</v>
      </c>
      <c r="BR683" s="80" t="e">
        <f>IF($CA$2="ja",IF(#REF!="Visueel",#REF!,"data"),#REF!)</f>
        <v>#REF!</v>
      </c>
      <c r="BS683" s="59" t="e">
        <f>#REF!</f>
        <v>#REF!</v>
      </c>
      <c r="BT683" s="56">
        <f t="shared" si="457"/>
        <v>342.1</v>
      </c>
      <c r="BU683" s="57" t="e">
        <f t="shared" si="455"/>
        <v>#REF!</v>
      </c>
      <c r="BV683" s="56">
        <f>COUNTIF(BU683:BU998,BU683)</f>
        <v>316</v>
      </c>
      <c r="BW683" s="57" t="e">
        <f t="shared" si="458"/>
        <v>#REF!</v>
      </c>
      <c r="BX683" s="57" t="e">
        <f t="shared" si="456"/>
        <v>#REF!</v>
      </c>
    </row>
    <row r="684" spans="1:76" x14ac:dyDescent="0.2">
      <c r="A684" s="53"/>
      <c r="B684" s="53"/>
      <c r="C684" s="53"/>
      <c r="D684" s="53"/>
      <c r="E684" s="53"/>
      <c r="F684" s="53"/>
      <c r="G684" s="53"/>
      <c r="BQ684" s="59">
        <v>185.2</v>
      </c>
      <c r="BR684" s="80" t="e">
        <f>IF($CA$2="ja",IF(#REF!="Visueel",#REF!,"data"),#REF!)</f>
        <v>#REF!</v>
      </c>
      <c r="BS684" s="59" t="e">
        <f>#REF!</f>
        <v>#REF!</v>
      </c>
      <c r="BT684" s="56">
        <f t="shared" si="457"/>
        <v>342.2</v>
      </c>
      <c r="BU684" s="57" t="e">
        <f t="shared" si="455"/>
        <v>#REF!</v>
      </c>
      <c r="BV684" s="56">
        <f>COUNTIF(BU684:BU998,BU684)</f>
        <v>315</v>
      </c>
      <c r="BW684" s="57" t="e">
        <f t="shared" si="458"/>
        <v>#REF!</v>
      </c>
      <c r="BX684" s="57" t="e">
        <f t="shared" si="456"/>
        <v>#REF!</v>
      </c>
    </row>
    <row r="685" spans="1:76" x14ac:dyDescent="0.2">
      <c r="A685" s="53"/>
      <c r="B685" s="53"/>
      <c r="C685" s="53"/>
      <c r="D685" s="53"/>
      <c r="E685" s="53"/>
      <c r="F685" s="53"/>
      <c r="G685" s="53"/>
      <c r="BQ685" s="59">
        <v>186.2</v>
      </c>
      <c r="BR685" s="80" t="e">
        <f>IF($CA$2="ja",IF(#REF!="Visueel",#REF!,"data"),#REF!)</f>
        <v>#REF!</v>
      </c>
      <c r="BS685" s="59" t="e">
        <f>#REF!</f>
        <v>#REF!</v>
      </c>
      <c r="BT685" s="56">
        <f t="shared" si="457"/>
        <v>343.1</v>
      </c>
      <c r="BU685" s="57" t="e">
        <f t="shared" si="455"/>
        <v>#REF!</v>
      </c>
      <c r="BV685" s="56">
        <f>COUNTIF(BU685:BU998,BU685)</f>
        <v>314</v>
      </c>
      <c r="BW685" s="57" t="e">
        <f t="shared" si="458"/>
        <v>#REF!</v>
      </c>
      <c r="BX685" s="57" t="e">
        <f t="shared" si="456"/>
        <v>#REF!</v>
      </c>
    </row>
    <row r="686" spans="1:76" x14ac:dyDescent="0.2">
      <c r="A686" s="53"/>
      <c r="B686" s="53"/>
      <c r="C686" s="53"/>
      <c r="D686" s="53"/>
      <c r="E686" s="53"/>
      <c r="F686" s="53"/>
      <c r="G686" s="53"/>
      <c r="BQ686" s="59">
        <v>187.2</v>
      </c>
      <c r="BR686" s="80" t="e">
        <f>IF($CA$2="ja",IF(#REF!="Visueel",#REF!,"data"),#REF!)</f>
        <v>#REF!</v>
      </c>
      <c r="BS686" s="59" t="e">
        <f>#REF!</f>
        <v>#REF!</v>
      </c>
      <c r="BT686" s="56">
        <f t="shared" si="457"/>
        <v>343.2</v>
      </c>
      <c r="BU686" s="57" t="e">
        <f t="shared" si="455"/>
        <v>#REF!</v>
      </c>
      <c r="BV686" s="56">
        <f>COUNTIF(BU686:BU998,BU686)</f>
        <v>313</v>
      </c>
      <c r="BW686" s="57" t="e">
        <f t="shared" si="458"/>
        <v>#REF!</v>
      </c>
      <c r="BX686" s="57" t="e">
        <f t="shared" si="456"/>
        <v>#REF!</v>
      </c>
    </row>
    <row r="687" spans="1:76" x14ac:dyDescent="0.2">
      <c r="A687" s="53"/>
      <c r="B687" s="53"/>
      <c r="C687" s="53"/>
      <c r="D687" s="53"/>
      <c r="E687" s="53"/>
      <c r="F687" s="53"/>
      <c r="G687" s="53"/>
      <c r="BQ687" s="59">
        <v>188.2</v>
      </c>
      <c r="BR687" s="80" t="e">
        <f>IF($CA$2="ja",IF(#REF!="Visueel",#REF!,"data"),#REF!)</f>
        <v>#REF!</v>
      </c>
      <c r="BS687" s="59" t="e">
        <f>#REF!</f>
        <v>#REF!</v>
      </c>
      <c r="BT687" s="56">
        <f t="shared" si="457"/>
        <v>344.1</v>
      </c>
      <c r="BU687" s="57" t="e">
        <f t="shared" si="455"/>
        <v>#REF!</v>
      </c>
      <c r="BV687" s="56">
        <f>COUNTIF(BU687:BU998,BU687)</f>
        <v>312</v>
      </c>
      <c r="BW687" s="57" t="e">
        <f t="shared" si="458"/>
        <v>#REF!</v>
      </c>
      <c r="BX687" s="57" t="e">
        <f t="shared" si="456"/>
        <v>#REF!</v>
      </c>
    </row>
    <row r="688" spans="1:76" x14ac:dyDescent="0.2">
      <c r="A688" s="53"/>
      <c r="B688" s="53"/>
      <c r="C688" s="53"/>
      <c r="D688" s="53"/>
      <c r="E688" s="53"/>
      <c r="F688" s="53"/>
      <c r="G688" s="53"/>
      <c r="BQ688" s="59">
        <v>189.2</v>
      </c>
      <c r="BR688" s="80" t="e">
        <f>IF($CA$2="ja",IF(#REF!="Visueel",#REF!,"data"),#REF!)</f>
        <v>#REF!</v>
      </c>
      <c r="BS688" s="59" t="e">
        <f>#REF!</f>
        <v>#REF!</v>
      </c>
      <c r="BT688" s="56">
        <f t="shared" si="457"/>
        <v>344.2</v>
      </c>
      <c r="BU688" s="57" t="e">
        <f t="shared" si="455"/>
        <v>#REF!</v>
      </c>
      <c r="BV688" s="56">
        <f>COUNTIF(BU688:BU998,BU688)</f>
        <v>311</v>
      </c>
      <c r="BW688" s="57" t="e">
        <f t="shared" si="458"/>
        <v>#REF!</v>
      </c>
      <c r="BX688" s="57" t="e">
        <f t="shared" si="456"/>
        <v>#REF!</v>
      </c>
    </row>
    <row r="689" spans="1:76" x14ac:dyDescent="0.2">
      <c r="A689" s="53"/>
      <c r="B689" s="53"/>
      <c r="C689" s="53"/>
      <c r="D689" s="53"/>
      <c r="E689" s="53"/>
      <c r="F689" s="53"/>
      <c r="G689" s="53"/>
      <c r="BQ689" s="59">
        <v>190.2</v>
      </c>
      <c r="BR689" s="80" t="e">
        <f>IF($CA$2="ja",IF(#REF!="Visueel",#REF!,"data"),#REF!)</f>
        <v>#REF!</v>
      </c>
      <c r="BS689" s="59" t="e">
        <f>#REF!</f>
        <v>#REF!</v>
      </c>
      <c r="BT689" s="56">
        <f t="shared" si="457"/>
        <v>345.1</v>
      </c>
      <c r="BU689" s="57" t="e">
        <f t="shared" si="455"/>
        <v>#REF!</v>
      </c>
      <c r="BV689" s="56">
        <f>COUNTIF(BU689:BU998,BU689)</f>
        <v>310</v>
      </c>
      <c r="BW689" s="57" t="e">
        <f t="shared" si="458"/>
        <v>#REF!</v>
      </c>
      <c r="BX689" s="57" t="e">
        <f t="shared" si="456"/>
        <v>#REF!</v>
      </c>
    </row>
    <row r="690" spans="1:76" x14ac:dyDescent="0.2">
      <c r="A690" s="53"/>
      <c r="B690" s="53"/>
      <c r="C690" s="53"/>
      <c r="D690" s="53"/>
      <c r="E690" s="53"/>
      <c r="F690" s="53"/>
      <c r="G690" s="53"/>
      <c r="BQ690" s="59">
        <v>191.2</v>
      </c>
      <c r="BR690" s="80" t="e">
        <f>IF($CA$2="ja",IF(#REF!="Visueel",#REF!,"data"),#REF!)</f>
        <v>#REF!</v>
      </c>
      <c r="BS690" s="59" t="e">
        <f>#REF!</f>
        <v>#REF!</v>
      </c>
      <c r="BT690" s="56">
        <f t="shared" si="457"/>
        <v>345.2</v>
      </c>
      <c r="BU690" s="57" t="e">
        <f t="shared" si="455"/>
        <v>#REF!</v>
      </c>
      <c r="BV690" s="56">
        <f>COUNTIF(BU690:BU998,BU690)</f>
        <v>309</v>
      </c>
      <c r="BW690" s="57" t="e">
        <f t="shared" si="458"/>
        <v>#REF!</v>
      </c>
      <c r="BX690" s="57" t="e">
        <f t="shared" si="456"/>
        <v>#REF!</v>
      </c>
    </row>
    <row r="691" spans="1:76" x14ac:dyDescent="0.2">
      <c r="A691" s="53"/>
      <c r="B691" s="53"/>
      <c r="C691" s="53"/>
      <c r="D691" s="53"/>
      <c r="E691" s="53"/>
      <c r="F691" s="53"/>
      <c r="G691" s="53"/>
      <c r="BQ691" s="59">
        <v>192.2</v>
      </c>
      <c r="BR691" s="80" t="e">
        <f>IF($CA$2="ja",IF(#REF!="Visueel",#REF!,"data"),#REF!)</f>
        <v>#REF!</v>
      </c>
      <c r="BS691" s="59" t="e">
        <f>#REF!</f>
        <v>#REF!</v>
      </c>
      <c r="BT691" s="56">
        <f t="shared" si="457"/>
        <v>346.1</v>
      </c>
      <c r="BU691" s="57" t="e">
        <f t="shared" si="455"/>
        <v>#REF!</v>
      </c>
      <c r="BV691" s="56">
        <f>COUNTIF(BU691:BU998,BU691)</f>
        <v>308</v>
      </c>
      <c r="BW691" s="57" t="e">
        <f t="shared" si="458"/>
        <v>#REF!</v>
      </c>
      <c r="BX691" s="57" t="e">
        <f t="shared" si="456"/>
        <v>#REF!</v>
      </c>
    </row>
    <row r="692" spans="1:76" x14ac:dyDescent="0.2">
      <c r="A692" s="53"/>
      <c r="B692" s="53"/>
      <c r="C692" s="53"/>
      <c r="D692" s="53"/>
      <c r="E692" s="53"/>
      <c r="F692" s="53"/>
      <c r="G692" s="53"/>
      <c r="BQ692" s="59">
        <v>193.2</v>
      </c>
      <c r="BR692" s="80" t="e">
        <f>IF($CA$2="ja",IF(#REF!="Visueel",#REF!,"data"),#REF!)</f>
        <v>#REF!</v>
      </c>
      <c r="BS692" s="59" t="e">
        <f>#REF!</f>
        <v>#REF!</v>
      </c>
      <c r="BT692" s="56">
        <f t="shared" si="457"/>
        <v>346.2</v>
      </c>
      <c r="BU692" s="57" t="e">
        <f t="shared" si="455"/>
        <v>#REF!</v>
      </c>
      <c r="BV692" s="56">
        <f>COUNTIF(BU692:BU998,BU692)</f>
        <v>307</v>
      </c>
      <c r="BW692" s="57" t="e">
        <f t="shared" si="458"/>
        <v>#REF!</v>
      </c>
      <c r="BX692" s="57" t="e">
        <f t="shared" si="456"/>
        <v>#REF!</v>
      </c>
    </row>
    <row r="693" spans="1:76" x14ac:dyDescent="0.2">
      <c r="A693" s="53"/>
      <c r="B693" s="53"/>
      <c r="C693" s="53"/>
      <c r="D693" s="53"/>
      <c r="E693" s="53"/>
      <c r="F693" s="53"/>
      <c r="G693" s="53"/>
      <c r="BQ693" s="59">
        <v>194.2</v>
      </c>
      <c r="BR693" s="80" t="e">
        <f>IF($CA$2="ja",IF(#REF!="Visueel",#REF!,"data"),#REF!)</f>
        <v>#REF!</v>
      </c>
      <c r="BS693" s="59" t="e">
        <f>#REF!</f>
        <v>#REF!</v>
      </c>
      <c r="BT693" s="56">
        <f t="shared" si="457"/>
        <v>347.1</v>
      </c>
      <c r="BU693" s="57" t="e">
        <f t="shared" si="455"/>
        <v>#REF!</v>
      </c>
      <c r="BV693" s="56">
        <f>COUNTIF(BU693:BU998,BU693)</f>
        <v>306</v>
      </c>
      <c r="BW693" s="57" t="e">
        <f t="shared" si="458"/>
        <v>#REF!</v>
      </c>
      <c r="BX693" s="57" t="e">
        <f t="shared" si="456"/>
        <v>#REF!</v>
      </c>
    </row>
    <row r="694" spans="1:76" x14ac:dyDescent="0.2">
      <c r="A694" s="53"/>
      <c r="B694" s="53"/>
      <c r="C694" s="53"/>
      <c r="D694" s="53"/>
      <c r="E694" s="53"/>
      <c r="F694" s="53"/>
      <c r="G694" s="53"/>
      <c r="BQ694" s="59">
        <v>195.2</v>
      </c>
      <c r="BR694" s="80" t="e">
        <f>IF($CA$2="ja",IF(#REF!="Visueel",#REF!,"data"),#REF!)</f>
        <v>#REF!</v>
      </c>
      <c r="BS694" s="59" t="e">
        <f>#REF!</f>
        <v>#REF!</v>
      </c>
      <c r="BT694" s="56">
        <f t="shared" si="457"/>
        <v>347.2</v>
      </c>
      <c r="BU694" s="57" t="e">
        <f t="shared" si="455"/>
        <v>#REF!</v>
      </c>
      <c r="BV694" s="56">
        <f>COUNTIF(BU694:BU998,BU694)</f>
        <v>305</v>
      </c>
      <c r="BW694" s="57" t="e">
        <f t="shared" si="458"/>
        <v>#REF!</v>
      </c>
      <c r="BX694" s="57" t="e">
        <f t="shared" si="456"/>
        <v>#REF!</v>
      </c>
    </row>
    <row r="695" spans="1:76" x14ac:dyDescent="0.2">
      <c r="A695" s="53"/>
      <c r="B695" s="53"/>
      <c r="C695" s="53"/>
      <c r="D695" s="53"/>
      <c r="E695" s="53"/>
      <c r="F695" s="53"/>
      <c r="G695" s="53"/>
      <c r="BQ695" s="59">
        <v>196.2</v>
      </c>
      <c r="BR695" s="80" t="e">
        <f>IF($CA$2="ja",IF(#REF!="Visueel",#REF!,"data"),#REF!)</f>
        <v>#REF!</v>
      </c>
      <c r="BS695" s="59" t="e">
        <f>#REF!</f>
        <v>#REF!</v>
      </c>
      <c r="BT695" s="56">
        <f t="shared" si="457"/>
        <v>348.1</v>
      </c>
      <c r="BU695" s="57" t="e">
        <f t="shared" si="455"/>
        <v>#REF!</v>
      </c>
      <c r="BV695" s="56">
        <f>COUNTIF(BU695:BU998,BU695)</f>
        <v>304</v>
      </c>
      <c r="BW695" s="57" t="e">
        <f t="shared" si="458"/>
        <v>#REF!</v>
      </c>
      <c r="BX695" s="57" t="e">
        <f t="shared" si="456"/>
        <v>#REF!</v>
      </c>
    </row>
    <row r="696" spans="1:76" x14ac:dyDescent="0.2">
      <c r="A696" s="53"/>
      <c r="B696" s="53"/>
      <c r="C696" s="53"/>
      <c r="D696" s="53"/>
      <c r="E696" s="53"/>
      <c r="F696" s="53"/>
      <c r="G696" s="53"/>
      <c r="BQ696" s="59">
        <v>197.2</v>
      </c>
      <c r="BR696" s="80" t="e">
        <f>IF($CA$2="ja",IF(#REF!="Visueel",#REF!,"data"),#REF!)</f>
        <v>#REF!</v>
      </c>
      <c r="BS696" s="59" t="e">
        <f>#REF!</f>
        <v>#REF!</v>
      </c>
      <c r="BT696" s="56">
        <f t="shared" si="457"/>
        <v>348.2</v>
      </c>
      <c r="BU696" s="57" t="e">
        <f t="shared" si="455"/>
        <v>#REF!</v>
      </c>
      <c r="BV696" s="56">
        <f>COUNTIF(BU696:BU998,BU696)</f>
        <v>303</v>
      </c>
      <c r="BW696" s="57" t="e">
        <f t="shared" si="458"/>
        <v>#REF!</v>
      </c>
      <c r="BX696" s="57" t="e">
        <f t="shared" si="456"/>
        <v>#REF!</v>
      </c>
    </row>
    <row r="697" spans="1:76" x14ac:dyDescent="0.2">
      <c r="A697" s="53"/>
      <c r="B697" s="53"/>
      <c r="C697" s="53"/>
      <c r="D697" s="53"/>
      <c r="E697" s="53"/>
      <c r="F697" s="53"/>
      <c r="G697" s="53"/>
      <c r="BQ697" s="59">
        <v>198.2</v>
      </c>
      <c r="BR697" s="80" t="e">
        <f>IF($CA$2="ja",IF(#REF!="Visueel",#REF!,"data"),#REF!)</f>
        <v>#REF!</v>
      </c>
      <c r="BS697" s="59" t="e">
        <f>#REF!</f>
        <v>#REF!</v>
      </c>
      <c r="BT697" s="56">
        <f t="shared" si="457"/>
        <v>349.1</v>
      </c>
      <c r="BU697" s="57" t="e">
        <f t="shared" si="455"/>
        <v>#REF!</v>
      </c>
      <c r="BV697" s="56">
        <f>COUNTIF(BU697:BU998,BU697)</f>
        <v>302</v>
      </c>
      <c r="BW697" s="57" t="e">
        <f t="shared" si="458"/>
        <v>#REF!</v>
      </c>
      <c r="BX697" s="57" t="e">
        <f t="shared" si="456"/>
        <v>#REF!</v>
      </c>
    </row>
    <row r="698" spans="1:76" x14ac:dyDescent="0.2">
      <c r="A698" s="53"/>
      <c r="B698" s="53"/>
      <c r="C698" s="53"/>
      <c r="D698" s="53"/>
      <c r="E698" s="53"/>
      <c r="F698" s="53"/>
      <c r="G698" s="53"/>
      <c r="BQ698" s="59">
        <v>199.2</v>
      </c>
      <c r="BR698" s="80" t="e">
        <f>IF($CA$2="ja",IF(#REF!="Visueel",#REF!,"data"),#REF!)</f>
        <v>#REF!</v>
      </c>
      <c r="BS698" s="59" t="e">
        <f>#REF!</f>
        <v>#REF!</v>
      </c>
      <c r="BT698" s="56">
        <f t="shared" si="457"/>
        <v>349.2</v>
      </c>
      <c r="BU698" s="57" t="e">
        <f t="shared" si="455"/>
        <v>#REF!</v>
      </c>
      <c r="BV698" s="56">
        <f>COUNTIF(BU698:BU998,BU698)</f>
        <v>301</v>
      </c>
      <c r="BW698" s="57" t="e">
        <f t="shared" si="458"/>
        <v>#REF!</v>
      </c>
      <c r="BX698" s="57" t="e">
        <f t="shared" si="456"/>
        <v>#REF!</v>
      </c>
    </row>
    <row r="699" spans="1:76" x14ac:dyDescent="0.2">
      <c r="A699" s="53"/>
      <c r="B699" s="53"/>
      <c r="C699" s="53"/>
      <c r="D699" s="53"/>
      <c r="E699" s="53"/>
      <c r="F699" s="53"/>
      <c r="G699" s="53"/>
      <c r="BQ699" s="59">
        <v>200.2</v>
      </c>
      <c r="BR699" s="80" t="e">
        <f>IF($CA$2="ja",IF(#REF!="Visueel",#REF!,"data"),#REF!)</f>
        <v>#REF!</v>
      </c>
      <c r="BS699" s="59" t="e">
        <f>#REF!</f>
        <v>#REF!</v>
      </c>
      <c r="BT699" s="56">
        <f t="shared" si="457"/>
        <v>350.1</v>
      </c>
      <c r="BU699" s="57" t="e">
        <f t="shared" si="455"/>
        <v>#REF!</v>
      </c>
      <c r="BV699" s="56">
        <f>COUNTIF(BU699:BU998,BU699)</f>
        <v>300</v>
      </c>
      <c r="BW699" s="57" t="e">
        <f t="shared" si="458"/>
        <v>#REF!</v>
      </c>
      <c r="BX699" s="57" t="e">
        <f t="shared" si="456"/>
        <v>#REF!</v>
      </c>
    </row>
    <row r="700" spans="1:76" x14ac:dyDescent="0.2">
      <c r="A700" s="53"/>
      <c r="B700" s="53"/>
      <c r="C700" s="53"/>
      <c r="D700" s="53"/>
      <c r="E700" s="53"/>
      <c r="F700" s="53"/>
      <c r="G700" s="53"/>
      <c r="BQ700" s="59">
        <v>201.2</v>
      </c>
      <c r="BR700" s="80" t="e">
        <f>IF($CA$2="ja",IF(#REF!="Visueel",#REF!,"data"),#REF!)</f>
        <v>#REF!</v>
      </c>
      <c r="BS700" s="59" t="e">
        <f>#REF!</f>
        <v>#REF!</v>
      </c>
      <c r="BT700" s="56">
        <f t="shared" si="457"/>
        <v>350.2</v>
      </c>
      <c r="BU700" s="57" t="e">
        <f t="shared" si="455"/>
        <v>#REF!</v>
      </c>
      <c r="BV700" s="56">
        <f>COUNTIF(BU700:BU998,BU700)</f>
        <v>299</v>
      </c>
      <c r="BW700" s="57" t="e">
        <f t="shared" si="458"/>
        <v>#REF!</v>
      </c>
      <c r="BX700" s="57" t="e">
        <f t="shared" si="456"/>
        <v>#REF!</v>
      </c>
    </row>
    <row r="701" spans="1:76" x14ac:dyDescent="0.2">
      <c r="A701" s="53"/>
      <c r="B701" s="53"/>
      <c r="C701" s="53"/>
      <c r="D701" s="53"/>
      <c r="E701" s="53"/>
      <c r="F701" s="53"/>
      <c r="G701" s="53"/>
      <c r="BQ701" s="59">
        <v>202.2</v>
      </c>
      <c r="BR701" s="80" t="e">
        <f>IF($CA$2="ja",IF(#REF!="Visueel",#REF!,"data"),#REF!)</f>
        <v>#REF!</v>
      </c>
      <c r="BS701" s="59" t="e">
        <f>#REF!</f>
        <v>#REF!</v>
      </c>
      <c r="BT701" s="56">
        <f t="shared" si="457"/>
        <v>351.1</v>
      </c>
      <c r="BU701" s="57" t="e">
        <f t="shared" si="455"/>
        <v>#REF!</v>
      </c>
      <c r="BV701" s="56">
        <f>COUNTIF(BU701:BU998,BU701)</f>
        <v>298</v>
      </c>
      <c r="BW701" s="57" t="e">
        <f t="shared" si="458"/>
        <v>#REF!</v>
      </c>
      <c r="BX701" s="57" t="e">
        <f t="shared" si="456"/>
        <v>#REF!</v>
      </c>
    </row>
    <row r="702" spans="1:76" x14ac:dyDescent="0.2">
      <c r="A702" s="53"/>
      <c r="B702" s="53"/>
      <c r="C702" s="53"/>
      <c r="D702" s="53"/>
      <c r="E702" s="53"/>
      <c r="F702" s="53"/>
      <c r="G702" s="53"/>
      <c r="BQ702" s="59">
        <v>203.2</v>
      </c>
      <c r="BR702" s="80" t="e">
        <f>IF($CA$2="ja",IF(#REF!="Visueel",#REF!,"data"),#REF!)</f>
        <v>#REF!</v>
      </c>
      <c r="BS702" s="59" t="e">
        <f>#REF!</f>
        <v>#REF!</v>
      </c>
      <c r="BT702" s="56">
        <f t="shared" si="457"/>
        <v>351.2</v>
      </c>
      <c r="BU702" s="57" t="e">
        <f t="shared" si="455"/>
        <v>#REF!</v>
      </c>
      <c r="BV702" s="56">
        <f>COUNTIF(BU702:BU998,BU702)</f>
        <v>297</v>
      </c>
      <c r="BW702" s="57" t="e">
        <f t="shared" si="458"/>
        <v>#REF!</v>
      </c>
      <c r="BX702" s="57" t="e">
        <f t="shared" si="456"/>
        <v>#REF!</v>
      </c>
    </row>
    <row r="703" spans="1:76" x14ac:dyDescent="0.2">
      <c r="A703" s="53"/>
      <c r="B703" s="53"/>
      <c r="C703" s="53"/>
      <c r="D703" s="53"/>
      <c r="E703" s="53"/>
      <c r="F703" s="53"/>
      <c r="G703" s="53"/>
      <c r="BQ703" s="59">
        <v>204.2</v>
      </c>
      <c r="BR703" s="80" t="e">
        <f>IF($CA$2="ja",IF(#REF!="Visueel",#REF!,"data"),#REF!)</f>
        <v>#REF!</v>
      </c>
      <c r="BS703" s="59" t="e">
        <f>#REF!</f>
        <v>#REF!</v>
      </c>
      <c r="BT703" s="56">
        <f t="shared" si="457"/>
        <v>352.1</v>
      </c>
      <c r="BU703" s="57" t="e">
        <f t="shared" si="455"/>
        <v>#REF!</v>
      </c>
      <c r="BV703" s="56">
        <f>COUNTIF(BU703:BU998,BU703)</f>
        <v>296</v>
      </c>
      <c r="BW703" s="57" t="e">
        <f t="shared" si="458"/>
        <v>#REF!</v>
      </c>
      <c r="BX703" s="57" t="e">
        <f t="shared" si="456"/>
        <v>#REF!</v>
      </c>
    </row>
    <row r="704" spans="1:76" x14ac:dyDescent="0.2">
      <c r="A704" s="53"/>
      <c r="B704" s="53"/>
      <c r="C704" s="53"/>
      <c r="D704" s="53"/>
      <c r="E704" s="53"/>
      <c r="F704" s="53"/>
      <c r="G704" s="53"/>
      <c r="BQ704" s="59">
        <v>205.2</v>
      </c>
      <c r="BR704" s="80" t="e">
        <f>IF($CA$2="ja",IF(#REF!="Visueel",#REF!,"data"),#REF!)</f>
        <v>#REF!</v>
      </c>
      <c r="BS704" s="59" t="e">
        <f>#REF!</f>
        <v>#REF!</v>
      </c>
      <c r="BT704" s="56">
        <f t="shared" si="457"/>
        <v>352.2</v>
      </c>
      <c r="BU704" s="57" t="e">
        <f t="shared" si="455"/>
        <v>#REF!</v>
      </c>
      <c r="BV704" s="56">
        <f>COUNTIF(BU704:BU998,BU704)</f>
        <v>295</v>
      </c>
      <c r="BW704" s="57" t="e">
        <f t="shared" si="458"/>
        <v>#REF!</v>
      </c>
      <c r="BX704" s="57" t="e">
        <f t="shared" si="456"/>
        <v>#REF!</v>
      </c>
    </row>
    <row r="705" spans="1:76" x14ac:dyDescent="0.2">
      <c r="A705" s="53"/>
      <c r="B705" s="53"/>
      <c r="C705" s="53"/>
      <c r="D705" s="53"/>
      <c r="E705" s="53"/>
      <c r="F705" s="53"/>
      <c r="G705" s="53"/>
      <c r="BQ705" s="59">
        <v>206.2</v>
      </c>
      <c r="BR705" s="80" t="e">
        <f>IF($CA$2="ja",IF(#REF!="Visueel",#REF!,"data"),#REF!)</f>
        <v>#REF!</v>
      </c>
      <c r="BS705" s="59" t="e">
        <f>#REF!</f>
        <v>#REF!</v>
      </c>
      <c r="BT705" s="56">
        <f t="shared" si="457"/>
        <v>353.1</v>
      </c>
      <c r="BU705" s="57" t="e">
        <f t="shared" ref="BU705:BU768" si="459">VLOOKUP(BT705,$BQ$1:$BS$998,2,FALSE)</f>
        <v>#REF!</v>
      </c>
      <c r="BV705" s="56">
        <f>COUNTIF(BU705:BU998,BU705)</f>
        <v>294</v>
      </c>
      <c r="BW705" s="57" t="e">
        <f t="shared" si="458"/>
        <v>#REF!</v>
      </c>
      <c r="BX705" s="57" t="e">
        <f t="shared" ref="BX705:BX768" si="460">VLOOKUP(BT705,$BQ$1:$BS$998,3,FALSE)</f>
        <v>#REF!</v>
      </c>
    </row>
    <row r="706" spans="1:76" x14ac:dyDescent="0.2">
      <c r="A706" s="53"/>
      <c r="B706" s="53"/>
      <c r="C706" s="53"/>
      <c r="D706" s="53"/>
      <c r="E706" s="53"/>
      <c r="F706" s="53"/>
      <c r="G706" s="53"/>
      <c r="BQ706" s="59">
        <v>207.2</v>
      </c>
      <c r="BR706" s="80" t="e">
        <f>IF($CA$2="ja",IF(#REF!="Visueel",#REF!,"data"),#REF!)</f>
        <v>#REF!</v>
      </c>
      <c r="BS706" s="59" t="e">
        <f>#REF!</f>
        <v>#REF!</v>
      </c>
      <c r="BT706" s="56">
        <f t="shared" si="457"/>
        <v>353.2</v>
      </c>
      <c r="BU706" s="57" t="e">
        <f t="shared" si="459"/>
        <v>#REF!</v>
      </c>
      <c r="BV706" s="56">
        <f>COUNTIF(BU706:BU998,BU706)</f>
        <v>293</v>
      </c>
      <c r="BW706" s="57" t="e">
        <f t="shared" si="458"/>
        <v>#REF!</v>
      </c>
      <c r="BX706" s="57" t="e">
        <f t="shared" si="460"/>
        <v>#REF!</v>
      </c>
    </row>
    <row r="707" spans="1:76" x14ac:dyDescent="0.2">
      <c r="A707" s="53"/>
      <c r="B707" s="53"/>
      <c r="C707" s="53"/>
      <c r="D707" s="53"/>
      <c r="E707" s="53"/>
      <c r="F707" s="53"/>
      <c r="G707" s="53"/>
      <c r="BQ707" s="59">
        <v>208.2</v>
      </c>
      <c r="BR707" s="80" t="e">
        <f>IF($CA$2="ja",IF(#REF!="Visueel",#REF!,"data"),#REF!)</f>
        <v>#REF!</v>
      </c>
      <c r="BS707" s="59" t="e">
        <f>#REF!</f>
        <v>#REF!</v>
      </c>
      <c r="BT707" s="56">
        <f t="shared" si="457"/>
        <v>354.1</v>
      </c>
      <c r="BU707" s="57" t="e">
        <f t="shared" si="459"/>
        <v>#REF!</v>
      </c>
      <c r="BV707" s="56">
        <f>COUNTIF(BU707:BU998,BU707)</f>
        <v>292</v>
      </c>
      <c r="BW707" s="57" t="e">
        <f t="shared" si="458"/>
        <v>#REF!</v>
      </c>
      <c r="BX707" s="57" t="e">
        <f t="shared" si="460"/>
        <v>#REF!</v>
      </c>
    </row>
    <row r="708" spans="1:76" x14ac:dyDescent="0.2">
      <c r="A708" s="53"/>
      <c r="B708" s="53"/>
      <c r="C708" s="53"/>
      <c r="D708" s="53"/>
      <c r="E708" s="53"/>
      <c r="F708" s="53"/>
      <c r="G708" s="53"/>
      <c r="BQ708" s="59">
        <v>209.2</v>
      </c>
      <c r="BR708" s="80" t="e">
        <f>IF($CA$2="ja",IF(#REF!="Visueel",#REF!,"data"),#REF!)</f>
        <v>#REF!</v>
      </c>
      <c r="BS708" s="59" t="e">
        <f>#REF!</f>
        <v>#REF!</v>
      </c>
      <c r="BT708" s="56">
        <f t="shared" si="457"/>
        <v>354.2</v>
      </c>
      <c r="BU708" s="57" t="e">
        <f t="shared" si="459"/>
        <v>#REF!</v>
      </c>
      <c r="BV708" s="56">
        <f>COUNTIF(BU708:BU998,BU708)</f>
        <v>291</v>
      </c>
      <c r="BW708" s="57" t="e">
        <f t="shared" si="458"/>
        <v>#REF!</v>
      </c>
      <c r="BX708" s="57" t="e">
        <f t="shared" si="460"/>
        <v>#REF!</v>
      </c>
    </row>
    <row r="709" spans="1:76" x14ac:dyDescent="0.2">
      <c r="A709" s="53"/>
      <c r="B709" s="53"/>
      <c r="C709" s="53"/>
      <c r="D709" s="53"/>
      <c r="E709" s="53"/>
      <c r="F709" s="53"/>
      <c r="G709" s="53"/>
      <c r="BQ709" s="59">
        <v>210.2</v>
      </c>
      <c r="BR709" s="80" t="e">
        <f>IF($CA$2="ja",IF(#REF!="Visueel",#REF!,"data"),#REF!)</f>
        <v>#REF!</v>
      </c>
      <c r="BS709" s="59" t="e">
        <f>#REF!</f>
        <v>#REF!</v>
      </c>
      <c r="BT709" s="56">
        <f t="shared" ref="BT709:BT772" si="461">BT707+1</f>
        <v>355.1</v>
      </c>
      <c r="BU709" s="57" t="e">
        <f t="shared" si="459"/>
        <v>#REF!</v>
      </c>
      <c r="BV709" s="56">
        <f>COUNTIF(BU709:BU998,BU709)</f>
        <v>290</v>
      </c>
      <c r="BW709" s="57" t="e">
        <f t="shared" si="458"/>
        <v>#REF!</v>
      </c>
      <c r="BX709" s="57" t="e">
        <f t="shared" si="460"/>
        <v>#REF!</v>
      </c>
    </row>
    <row r="710" spans="1:76" x14ac:dyDescent="0.2">
      <c r="A710" s="53"/>
      <c r="B710" s="53"/>
      <c r="C710" s="53"/>
      <c r="D710" s="53"/>
      <c r="E710" s="53"/>
      <c r="F710" s="53"/>
      <c r="G710" s="53"/>
      <c r="BQ710" s="59">
        <v>211.2</v>
      </c>
      <c r="BR710" s="80" t="e">
        <f>IF($CA$2="ja",IF(#REF!="Visueel",#REF!,"data"),#REF!)</f>
        <v>#REF!</v>
      </c>
      <c r="BS710" s="59" t="e">
        <f>#REF!</f>
        <v>#REF!</v>
      </c>
      <c r="BT710" s="56">
        <f t="shared" si="461"/>
        <v>355.2</v>
      </c>
      <c r="BU710" s="57" t="e">
        <f t="shared" si="459"/>
        <v>#REF!</v>
      </c>
      <c r="BV710" s="56">
        <f>COUNTIF(BU710:BU998,BU710)</f>
        <v>289</v>
      </c>
      <c r="BW710" s="57" t="e">
        <f t="shared" si="458"/>
        <v>#REF!</v>
      </c>
      <c r="BX710" s="57" t="e">
        <f t="shared" si="460"/>
        <v>#REF!</v>
      </c>
    </row>
    <row r="711" spans="1:76" x14ac:dyDescent="0.2">
      <c r="A711" s="53"/>
      <c r="B711" s="53"/>
      <c r="C711" s="53"/>
      <c r="D711" s="53"/>
      <c r="E711" s="53"/>
      <c r="F711" s="53"/>
      <c r="G711" s="53"/>
      <c r="BQ711" s="59">
        <v>212.2</v>
      </c>
      <c r="BR711" s="80" t="e">
        <f>IF($CA$2="ja",IF(#REF!="Visueel",#REF!,"data"),#REF!)</f>
        <v>#REF!</v>
      </c>
      <c r="BS711" s="59" t="e">
        <f>#REF!</f>
        <v>#REF!</v>
      </c>
      <c r="BT711" s="56">
        <f t="shared" si="461"/>
        <v>356.1</v>
      </c>
      <c r="BU711" s="57" t="e">
        <f t="shared" si="459"/>
        <v>#REF!</v>
      </c>
      <c r="BV711" s="56">
        <f>COUNTIF(BU711:BU998,BU711)</f>
        <v>288</v>
      </c>
      <c r="BW711" s="57" t="e">
        <f t="shared" si="458"/>
        <v>#REF!</v>
      </c>
      <c r="BX711" s="57" t="e">
        <f t="shared" si="460"/>
        <v>#REF!</v>
      </c>
    </row>
    <row r="712" spans="1:76" x14ac:dyDescent="0.2">
      <c r="A712" s="53"/>
      <c r="B712" s="53"/>
      <c r="C712" s="53"/>
      <c r="D712" s="53"/>
      <c r="E712" s="53"/>
      <c r="F712" s="53"/>
      <c r="G712" s="53"/>
      <c r="BQ712" s="59">
        <v>213.2</v>
      </c>
      <c r="BR712" s="80" t="e">
        <f>IF($CA$2="ja",IF(#REF!="Visueel",#REF!,"data"),#REF!)</f>
        <v>#REF!</v>
      </c>
      <c r="BS712" s="59" t="e">
        <f>#REF!</f>
        <v>#REF!</v>
      </c>
      <c r="BT712" s="56">
        <f t="shared" si="461"/>
        <v>356.2</v>
      </c>
      <c r="BU712" s="57" t="e">
        <f t="shared" si="459"/>
        <v>#REF!</v>
      </c>
      <c r="BV712" s="56">
        <f>COUNTIF(BU712:BU998,BU712)</f>
        <v>287</v>
      </c>
      <c r="BW712" s="57" t="e">
        <f t="shared" si="458"/>
        <v>#REF!</v>
      </c>
      <c r="BX712" s="57" t="e">
        <f t="shared" si="460"/>
        <v>#REF!</v>
      </c>
    </row>
    <row r="713" spans="1:76" x14ac:dyDescent="0.2">
      <c r="A713" s="53"/>
      <c r="B713" s="53"/>
      <c r="C713" s="53"/>
      <c r="D713" s="53"/>
      <c r="E713" s="53"/>
      <c r="F713" s="53"/>
      <c r="G713" s="53"/>
      <c r="BQ713" s="59">
        <v>214.2</v>
      </c>
      <c r="BR713" s="80" t="e">
        <f>IF($CA$2="ja",IF(#REF!="Visueel",#REF!,"data"),#REF!)</f>
        <v>#REF!</v>
      </c>
      <c r="BS713" s="59" t="e">
        <f>#REF!</f>
        <v>#REF!</v>
      </c>
      <c r="BT713" s="56">
        <f t="shared" si="461"/>
        <v>357.1</v>
      </c>
      <c r="BU713" s="57" t="e">
        <f t="shared" si="459"/>
        <v>#REF!</v>
      </c>
      <c r="BV713" s="56">
        <f>COUNTIF(BU713:BU998,BU713)</f>
        <v>286</v>
      </c>
      <c r="BW713" s="57" t="e">
        <f t="shared" si="458"/>
        <v>#REF!</v>
      </c>
      <c r="BX713" s="57" t="e">
        <f t="shared" si="460"/>
        <v>#REF!</v>
      </c>
    </row>
    <row r="714" spans="1:76" x14ac:dyDescent="0.2">
      <c r="A714" s="53"/>
      <c r="B714" s="53"/>
      <c r="C714" s="53"/>
      <c r="D714" s="53"/>
      <c r="E714" s="53"/>
      <c r="F714" s="53"/>
      <c r="G714" s="53"/>
      <c r="BQ714" s="59">
        <v>215.2</v>
      </c>
      <c r="BR714" s="80" t="e">
        <f>IF($CA$2="ja",IF(#REF!="Visueel",#REF!,"data"),#REF!)</f>
        <v>#REF!</v>
      </c>
      <c r="BS714" s="59" t="e">
        <f>#REF!</f>
        <v>#REF!</v>
      </c>
      <c r="BT714" s="56">
        <f t="shared" si="461"/>
        <v>357.2</v>
      </c>
      <c r="BU714" s="57" t="e">
        <f t="shared" si="459"/>
        <v>#REF!</v>
      </c>
      <c r="BV714" s="56">
        <f>COUNTIF(BU714:BU998,BU714)</f>
        <v>285</v>
      </c>
      <c r="BW714" s="57" t="e">
        <f t="shared" si="458"/>
        <v>#REF!</v>
      </c>
      <c r="BX714" s="57" t="e">
        <f t="shared" si="460"/>
        <v>#REF!</v>
      </c>
    </row>
    <row r="715" spans="1:76" x14ac:dyDescent="0.2">
      <c r="A715" s="53"/>
      <c r="B715" s="53"/>
      <c r="C715" s="53"/>
      <c r="D715" s="53"/>
      <c r="E715" s="53"/>
      <c r="F715" s="53"/>
      <c r="G715" s="53"/>
      <c r="BQ715" s="59">
        <v>216.2</v>
      </c>
      <c r="BR715" s="80" t="e">
        <f>IF($CA$2="ja",IF(#REF!="Visueel",#REF!,"data"),#REF!)</f>
        <v>#REF!</v>
      </c>
      <c r="BS715" s="59" t="e">
        <f>#REF!</f>
        <v>#REF!</v>
      </c>
      <c r="BT715" s="56">
        <f t="shared" si="461"/>
        <v>358.1</v>
      </c>
      <c r="BU715" s="57" t="e">
        <f t="shared" si="459"/>
        <v>#REF!</v>
      </c>
      <c r="BV715" s="56">
        <f>COUNTIF(BU715:BU998,BU715)</f>
        <v>284</v>
      </c>
      <c r="BW715" s="57" t="e">
        <f t="shared" si="458"/>
        <v>#REF!</v>
      </c>
      <c r="BX715" s="57" t="e">
        <f t="shared" si="460"/>
        <v>#REF!</v>
      </c>
    </row>
    <row r="716" spans="1:76" x14ac:dyDescent="0.2">
      <c r="A716" s="53"/>
      <c r="B716" s="53"/>
      <c r="C716" s="53"/>
      <c r="D716" s="53"/>
      <c r="E716" s="53"/>
      <c r="F716" s="53"/>
      <c r="G716" s="53"/>
      <c r="BQ716" s="59">
        <v>217.2</v>
      </c>
      <c r="BR716" s="80" t="e">
        <f>IF($CA$2="ja",IF(#REF!="Visueel",#REF!,"data"),#REF!)</f>
        <v>#REF!</v>
      </c>
      <c r="BS716" s="59" t="e">
        <f>#REF!</f>
        <v>#REF!</v>
      </c>
      <c r="BT716" s="56">
        <f t="shared" si="461"/>
        <v>358.2</v>
      </c>
      <c r="BU716" s="57" t="e">
        <f t="shared" si="459"/>
        <v>#REF!</v>
      </c>
      <c r="BV716" s="56">
        <f>COUNTIF(BU716:BU998,BU716)</f>
        <v>283</v>
      </c>
      <c r="BW716" s="57" t="e">
        <f t="shared" si="458"/>
        <v>#REF!</v>
      </c>
      <c r="BX716" s="57" t="e">
        <f t="shared" si="460"/>
        <v>#REF!</v>
      </c>
    </row>
    <row r="717" spans="1:76" x14ac:dyDescent="0.2">
      <c r="A717" s="53"/>
      <c r="B717" s="53"/>
      <c r="C717" s="53"/>
      <c r="D717" s="53"/>
      <c r="E717" s="53"/>
      <c r="F717" s="53"/>
      <c r="G717" s="53"/>
      <c r="BQ717" s="59">
        <v>218.2</v>
      </c>
      <c r="BR717" s="80" t="e">
        <f>IF($CA$2="ja",IF(#REF!="Visueel",#REF!,"data"),#REF!)</f>
        <v>#REF!</v>
      </c>
      <c r="BS717" s="59" t="e">
        <f>#REF!</f>
        <v>#REF!</v>
      </c>
      <c r="BT717" s="56">
        <f t="shared" si="461"/>
        <v>359.1</v>
      </c>
      <c r="BU717" s="57" t="e">
        <f t="shared" si="459"/>
        <v>#REF!</v>
      </c>
      <c r="BV717" s="56">
        <f>COUNTIF(BU717:BU998,BU717)</f>
        <v>282</v>
      </c>
      <c r="BW717" s="57" t="e">
        <f t="shared" si="458"/>
        <v>#REF!</v>
      </c>
      <c r="BX717" s="57" t="e">
        <f t="shared" si="460"/>
        <v>#REF!</v>
      </c>
    </row>
    <row r="718" spans="1:76" x14ac:dyDescent="0.2">
      <c r="A718" s="53"/>
      <c r="B718" s="53"/>
      <c r="C718" s="53"/>
      <c r="D718" s="53"/>
      <c r="E718" s="53"/>
      <c r="F718" s="53"/>
      <c r="G718" s="53"/>
      <c r="BQ718" s="59">
        <v>219.2</v>
      </c>
      <c r="BR718" s="80" t="e">
        <f>IF($CA$2="ja",IF(#REF!="Visueel",#REF!,"data"),#REF!)</f>
        <v>#REF!</v>
      </c>
      <c r="BS718" s="59" t="e">
        <f>#REF!</f>
        <v>#REF!</v>
      </c>
      <c r="BT718" s="56">
        <f t="shared" si="461"/>
        <v>359.2</v>
      </c>
      <c r="BU718" s="57" t="e">
        <f t="shared" si="459"/>
        <v>#REF!</v>
      </c>
      <c r="BV718" s="56">
        <f>COUNTIF(BU718:BU998,BU718)</f>
        <v>281</v>
      </c>
      <c r="BW718" s="57" t="e">
        <f t="shared" si="458"/>
        <v>#REF!</v>
      </c>
      <c r="BX718" s="57" t="e">
        <f t="shared" si="460"/>
        <v>#REF!</v>
      </c>
    </row>
    <row r="719" spans="1:76" x14ac:dyDescent="0.2">
      <c r="A719" s="53"/>
      <c r="B719" s="53"/>
      <c r="C719" s="53"/>
      <c r="D719" s="53"/>
      <c r="E719" s="53"/>
      <c r="F719" s="53"/>
      <c r="G719" s="53"/>
      <c r="BQ719" s="59">
        <v>220.2</v>
      </c>
      <c r="BR719" s="80" t="e">
        <f>IF($CA$2="ja",IF(#REF!="Visueel",#REF!,"data"),#REF!)</f>
        <v>#REF!</v>
      </c>
      <c r="BS719" s="59" t="e">
        <f>#REF!</f>
        <v>#REF!</v>
      </c>
      <c r="BT719" s="56">
        <f t="shared" si="461"/>
        <v>360.1</v>
      </c>
      <c r="BU719" s="57" t="e">
        <f t="shared" si="459"/>
        <v>#REF!</v>
      </c>
      <c r="BV719" s="56">
        <f>COUNTIF(BU719:BU998,BU719)</f>
        <v>280</v>
      </c>
      <c r="BW719" s="57" t="e">
        <f t="shared" si="458"/>
        <v>#REF!</v>
      </c>
      <c r="BX719" s="57" t="e">
        <f t="shared" si="460"/>
        <v>#REF!</v>
      </c>
    </row>
    <row r="720" spans="1:76" x14ac:dyDescent="0.2">
      <c r="A720" s="53"/>
      <c r="B720" s="53"/>
      <c r="C720" s="53"/>
      <c r="D720" s="53"/>
      <c r="E720" s="53"/>
      <c r="F720" s="53"/>
      <c r="G720" s="53"/>
      <c r="BQ720" s="59">
        <v>221.2</v>
      </c>
      <c r="BR720" s="80" t="e">
        <f>IF($CA$2="ja",IF(#REF!="Visueel",#REF!,"data"),#REF!)</f>
        <v>#REF!</v>
      </c>
      <c r="BS720" s="59" t="e">
        <f>#REF!</f>
        <v>#REF!</v>
      </c>
      <c r="BT720" s="56">
        <f t="shared" si="461"/>
        <v>360.2</v>
      </c>
      <c r="BU720" s="57" t="e">
        <f t="shared" si="459"/>
        <v>#REF!</v>
      </c>
      <c r="BV720" s="56">
        <f>COUNTIF(BU720:BU998,BU720)</f>
        <v>279</v>
      </c>
      <c r="BW720" s="57" t="e">
        <f t="shared" si="458"/>
        <v>#REF!</v>
      </c>
      <c r="BX720" s="57" t="e">
        <f t="shared" si="460"/>
        <v>#REF!</v>
      </c>
    </row>
    <row r="721" spans="1:76" x14ac:dyDescent="0.2">
      <c r="A721" s="53"/>
      <c r="B721" s="53"/>
      <c r="C721" s="53"/>
      <c r="D721" s="53"/>
      <c r="E721" s="53"/>
      <c r="F721" s="53"/>
      <c r="G721" s="53"/>
      <c r="BQ721" s="59">
        <v>222.2</v>
      </c>
      <c r="BR721" s="80" t="e">
        <f>IF($CA$2="ja",IF(#REF!="Visueel",#REF!,"data"),#REF!)</f>
        <v>#REF!</v>
      </c>
      <c r="BS721" s="59" t="e">
        <f>#REF!</f>
        <v>#REF!</v>
      </c>
      <c r="BT721" s="56">
        <f t="shared" si="461"/>
        <v>361.1</v>
      </c>
      <c r="BU721" s="57" t="e">
        <f t="shared" si="459"/>
        <v>#REF!</v>
      </c>
      <c r="BV721" s="56">
        <f>COUNTIF(BU721:BU998,BU721)</f>
        <v>278</v>
      </c>
      <c r="BW721" s="57" t="e">
        <f t="shared" si="458"/>
        <v>#REF!</v>
      </c>
      <c r="BX721" s="57" t="e">
        <f t="shared" si="460"/>
        <v>#REF!</v>
      </c>
    </row>
    <row r="722" spans="1:76" x14ac:dyDescent="0.2">
      <c r="A722" s="53"/>
      <c r="B722" s="53"/>
      <c r="C722" s="53"/>
      <c r="D722" s="53"/>
      <c r="E722" s="53"/>
      <c r="F722" s="53"/>
      <c r="G722" s="53"/>
      <c r="BQ722" s="59">
        <v>223.2</v>
      </c>
      <c r="BR722" s="80" t="e">
        <f>IF($CA$2="ja",IF(#REF!="Visueel",#REF!,"data"),#REF!)</f>
        <v>#REF!</v>
      </c>
      <c r="BS722" s="59" t="e">
        <f>#REF!</f>
        <v>#REF!</v>
      </c>
      <c r="BT722" s="56">
        <f t="shared" si="461"/>
        <v>361.2</v>
      </c>
      <c r="BU722" s="57" t="e">
        <f t="shared" si="459"/>
        <v>#REF!</v>
      </c>
      <c r="BV722" s="56">
        <f>COUNTIF(BU722:BU998,BU722)</f>
        <v>277</v>
      </c>
      <c r="BW722" s="57" t="e">
        <f t="shared" si="458"/>
        <v>#REF!</v>
      </c>
      <c r="BX722" s="57" t="e">
        <f t="shared" si="460"/>
        <v>#REF!</v>
      </c>
    </row>
    <row r="723" spans="1:76" x14ac:dyDescent="0.2">
      <c r="A723" s="53"/>
      <c r="B723" s="53"/>
      <c r="C723" s="53"/>
      <c r="D723" s="53"/>
      <c r="E723" s="53"/>
      <c r="F723" s="53"/>
      <c r="G723" s="53"/>
      <c r="BQ723" s="59">
        <v>224.2</v>
      </c>
      <c r="BR723" s="80" t="e">
        <f>IF($CA$2="ja",IF(#REF!="Visueel",#REF!,"data"),#REF!)</f>
        <v>#REF!</v>
      </c>
      <c r="BS723" s="59" t="e">
        <f>#REF!</f>
        <v>#REF!</v>
      </c>
      <c r="BT723" s="56">
        <f t="shared" si="461"/>
        <v>362.1</v>
      </c>
      <c r="BU723" s="57" t="e">
        <f t="shared" si="459"/>
        <v>#REF!</v>
      </c>
      <c r="BV723" s="56">
        <f>COUNTIF(BU723:BU998,BU723)</f>
        <v>276</v>
      </c>
      <c r="BW723" s="57" t="e">
        <f t="shared" si="458"/>
        <v>#REF!</v>
      </c>
      <c r="BX723" s="57" t="e">
        <f t="shared" si="460"/>
        <v>#REF!</v>
      </c>
    </row>
    <row r="724" spans="1:76" x14ac:dyDescent="0.2">
      <c r="A724" s="53"/>
      <c r="B724" s="53"/>
      <c r="C724" s="53"/>
      <c r="D724" s="53"/>
      <c r="E724" s="53"/>
      <c r="F724" s="53"/>
      <c r="G724" s="53"/>
      <c r="BQ724" s="59">
        <v>225.2</v>
      </c>
      <c r="BR724" s="80" t="e">
        <f>IF($CA$2="ja",IF(#REF!="Visueel",#REF!,"data"),#REF!)</f>
        <v>#REF!</v>
      </c>
      <c r="BS724" s="59" t="e">
        <f>#REF!</f>
        <v>#REF!</v>
      </c>
      <c r="BT724" s="56">
        <f t="shared" si="461"/>
        <v>362.2</v>
      </c>
      <c r="BU724" s="57" t="e">
        <f t="shared" si="459"/>
        <v>#REF!</v>
      </c>
      <c r="BV724" s="56">
        <f>COUNTIF(BU724:BU998,BU724)</f>
        <v>275</v>
      </c>
      <c r="BW724" s="57" t="e">
        <f t="shared" si="458"/>
        <v>#REF!</v>
      </c>
      <c r="BX724" s="57" t="e">
        <f t="shared" si="460"/>
        <v>#REF!</v>
      </c>
    </row>
    <row r="725" spans="1:76" x14ac:dyDescent="0.2">
      <c r="A725" s="53"/>
      <c r="B725" s="53"/>
      <c r="C725" s="53"/>
      <c r="D725" s="53"/>
      <c r="E725" s="53"/>
      <c r="F725" s="53"/>
      <c r="G725" s="53"/>
      <c r="BQ725" s="59">
        <v>226.2</v>
      </c>
      <c r="BR725" s="80" t="e">
        <f>IF($CA$2="ja",IF(#REF!="Visueel",#REF!,"data"),#REF!)</f>
        <v>#REF!</v>
      </c>
      <c r="BS725" s="59" t="e">
        <f>#REF!</f>
        <v>#REF!</v>
      </c>
      <c r="BT725" s="56">
        <f t="shared" si="461"/>
        <v>363.1</v>
      </c>
      <c r="BU725" s="57" t="e">
        <f t="shared" si="459"/>
        <v>#REF!</v>
      </c>
      <c r="BV725" s="56">
        <f>COUNTIF(BU725:BU998,BU725)</f>
        <v>274</v>
      </c>
      <c r="BW725" s="57" t="e">
        <f t="shared" si="458"/>
        <v>#REF!</v>
      </c>
      <c r="BX725" s="57" t="e">
        <f t="shared" si="460"/>
        <v>#REF!</v>
      </c>
    </row>
    <row r="726" spans="1:76" x14ac:dyDescent="0.2">
      <c r="A726" s="53"/>
      <c r="B726" s="53"/>
      <c r="C726" s="53"/>
      <c r="D726" s="53"/>
      <c r="E726" s="53"/>
      <c r="F726" s="53"/>
      <c r="G726" s="53"/>
      <c r="BQ726" s="59">
        <v>227.2</v>
      </c>
      <c r="BR726" s="80" t="e">
        <f>IF($CA$2="ja",IF(#REF!="Visueel",#REF!,"data"),#REF!)</f>
        <v>#REF!</v>
      </c>
      <c r="BS726" s="59" t="e">
        <f>#REF!</f>
        <v>#REF!</v>
      </c>
      <c r="BT726" s="56">
        <f t="shared" si="461"/>
        <v>363.2</v>
      </c>
      <c r="BU726" s="57" t="e">
        <f t="shared" si="459"/>
        <v>#REF!</v>
      </c>
      <c r="BV726" s="56">
        <f>COUNTIF(BU726:BU998,BU726)</f>
        <v>273</v>
      </c>
      <c r="BW726" s="57" t="e">
        <f t="shared" ref="BW726:BW789" si="462">CONCATENATE(BU726,BV726)</f>
        <v>#REF!</v>
      </c>
      <c r="BX726" s="57" t="e">
        <f t="shared" si="460"/>
        <v>#REF!</v>
      </c>
    </row>
    <row r="727" spans="1:76" x14ac:dyDescent="0.2">
      <c r="A727" s="53"/>
      <c r="B727" s="53"/>
      <c r="C727" s="53"/>
      <c r="D727" s="53"/>
      <c r="E727" s="53"/>
      <c r="F727" s="53"/>
      <c r="G727" s="53"/>
      <c r="BQ727" s="59">
        <v>228.2</v>
      </c>
      <c r="BR727" s="80" t="e">
        <f>IF($CA$2="ja",IF(#REF!="Visueel",#REF!,"data"),#REF!)</f>
        <v>#REF!</v>
      </c>
      <c r="BS727" s="59" t="e">
        <f>#REF!</f>
        <v>#REF!</v>
      </c>
      <c r="BT727" s="56">
        <f t="shared" si="461"/>
        <v>364.1</v>
      </c>
      <c r="BU727" s="57" t="e">
        <f t="shared" si="459"/>
        <v>#REF!</v>
      </c>
      <c r="BV727" s="56">
        <f>COUNTIF(BU727:BU998,BU727)</f>
        <v>272</v>
      </c>
      <c r="BW727" s="57" t="e">
        <f t="shared" si="462"/>
        <v>#REF!</v>
      </c>
      <c r="BX727" s="57" t="e">
        <f t="shared" si="460"/>
        <v>#REF!</v>
      </c>
    </row>
    <row r="728" spans="1:76" x14ac:dyDescent="0.2">
      <c r="A728" s="53"/>
      <c r="B728" s="53"/>
      <c r="C728" s="53"/>
      <c r="D728" s="53"/>
      <c r="E728" s="53"/>
      <c r="F728" s="53"/>
      <c r="G728" s="53"/>
      <c r="BQ728" s="59">
        <v>229.2</v>
      </c>
      <c r="BR728" s="80" t="e">
        <f>IF($CA$2="ja",IF(#REF!="Visueel",#REF!,"data"),#REF!)</f>
        <v>#REF!</v>
      </c>
      <c r="BS728" s="59" t="e">
        <f>#REF!</f>
        <v>#REF!</v>
      </c>
      <c r="BT728" s="56">
        <f t="shared" si="461"/>
        <v>364.2</v>
      </c>
      <c r="BU728" s="57" t="e">
        <f t="shared" si="459"/>
        <v>#REF!</v>
      </c>
      <c r="BV728" s="56">
        <f>COUNTIF(BU728:BU998,BU728)</f>
        <v>271</v>
      </c>
      <c r="BW728" s="57" t="e">
        <f t="shared" si="462"/>
        <v>#REF!</v>
      </c>
      <c r="BX728" s="57" t="e">
        <f t="shared" si="460"/>
        <v>#REF!</v>
      </c>
    </row>
    <row r="729" spans="1:76" x14ac:dyDescent="0.2">
      <c r="A729" s="53"/>
      <c r="B729" s="53"/>
      <c r="C729" s="53"/>
      <c r="D729" s="53"/>
      <c r="E729" s="53"/>
      <c r="F729" s="53"/>
      <c r="G729" s="53"/>
      <c r="BQ729" s="59">
        <v>230.2</v>
      </c>
      <c r="BR729" s="80" t="e">
        <f>IF($CA$2="ja",IF(#REF!="Visueel",#REF!,"data"),#REF!)</f>
        <v>#REF!</v>
      </c>
      <c r="BS729" s="59" t="e">
        <f>#REF!</f>
        <v>#REF!</v>
      </c>
      <c r="BT729" s="56">
        <f t="shared" si="461"/>
        <v>365.1</v>
      </c>
      <c r="BU729" s="57" t="e">
        <f t="shared" si="459"/>
        <v>#REF!</v>
      </c>
      <c r="BV729" s="56">
        <f>COUNTIF(BU729:BU998,BU729)</f>
        <v>270</v>
      </c>
      <c r="BW729" s="57" t="e">
        <f t="shared" si="462"/>
        <v>#REF!</v>
      </c>
      <c r="BX729" s="57" t="e">
        <f t="shared" si="460"/>
        <v>#REF!</v>
      </c>
    </row>
    <row r="730" spans="1:76" x14ac:dyDescent="0.2">
      <c r="A730" s="53"/>
      <c r="B730" s="53"/>
      <c r="C730" s="53"/>
      <c r="D730" s="53"/>
      <c r="E730" s="53"/>
      <c r="F730" s="53"/>
      <c r="G730" s="53"/>
      <c r="BQ730" s="59">
        <v>231.2</v>
      </c>
      <c r="BR730" s="80" t="e">
        <f>IF($CA$2="ja",IF(#REF!="Visueel",#REF!,"data"),#REF!)</f>
        <v>#REF!</v>
      </c>
      <c r="BS730" s="59" t="e">
        <f>#REF!</f>
        <v>#REF!</v>
      </c>
      <c r="BT730" s="56">
        <f t="shared" si="461"/>
        <v>365.2</v>
      </c>
      <c r="BU730" s="57" t="e">
        <f t="shared" si="459"/>
        <v>#REF!</v>
      </c>
      <c r="BV730" s="56">
        <f>COUNTIF(BU730:BU998,BU730)</f>
        <v>269</v>
      </c>
      <c r="BW730" s="57" t="e">
        <f t="shared" si="462"/>
        <v>#REF!</v>
      </c>
      <c r="BX730" s="57" t="e">
        <f t="shared" si="460"/>
        <v>#REF!</v>
      </c>
    </row>
    <row r="731" spans="1:76" x14ac:dyDescent="0.2">
      <c r="A731" s="53"/>
      <c r="B731" s="53"/>
      <c r="C731" s="53"/>
      <c r="D731" s="53"/>
      <c r="E731" s="53"/>
      <c r="F731" s="53"/>
      <c r="G731" s="53"/>
      <c r="BQ731" s="59">
        <v>232.2</v>
      </c>
      <c r="BR731" s="80" t="e">
        <f>IF($CA$2="ja",IF(#REF!="Visueel",#REF!,"data"),#REF!)</f>
        <v>#REF!</v>
      </c>
      <c r="BS731" s="59" t="e">
        <f>#REF!</f>
        <v>#REF!</v>
      </c>
      <c r="BT731" s="56">
        <f t="shared" si="461"/>
        <v>366.1</v>
      </c>
      <c r="BU731" s="57" t="e">
        <f t="shared" si="459"/>
        <v>#REF!</v>
      </c>
      <c r="BV731" s="56">
        <f>COUNTIF(BU731:BU998,BU731)</f>
        <v>268</v>
      </c>
      <c r="BW731" s="57" t="e">
        <f t="shared" si="462"/>
        <v>#REF!</v>
      </c>
      <c r="BX731" s="57" t="e">
        <f t="shared" si="460"/>
        <v>#REF!</v>
      </c>
    </row>
    <row r="732" spans="1:76" x14ac:dyDescent="0.2">
      <c r="A732" s="53"/>
      <c r="B732" s="53"/>
      <c r="C732" s="53"/>
      <c r="D732" s="53"/>
      <c r="E732" s="53"/>
      <c r="F732" s="53"/>
      <c r="G732" s="53"/>
      <c r="BQ732" s="59">
        <v>233.2</v>
      </c>
      <c r="BR732" s="80" t="e">
        <f>IF($CA$2="ja",IF(#REF!="Visueel",#REF!,"data"),#REF!)</f>
        <v>#REF!</v>
      </c>
      <c r="BS732" s="59" t="e">
        <f>#REF!</f>
        <v>#REF!</v>
      </c>
      <c r="BT732" s="56">
        <f t="shared" si="461"/>
        <v>366.2</v>
      </c>
      <c r="BU732" s="57" t="e">
        <f t="shared" si="459"/>
        <v>#REF!</v>
      </c>
      <c r="BV732" s="56">
        <f>COUNTIF(BU732:BU998,BU732)</f>
        <v>267</v>
      </c>
      <c r="BW732" s="57" t="e">
        <f t="shared" si="462"/>
        <v>#REF!</v>
      </c>
      <c r="BX732" s="57" t="e">
        <f t="shared" si="460"/>
        <v>#REF!</v>
      </c>
    </row>
    <row r="733" spans="1:76" x14ac:dyDescent="0.2">
      <c r="A733" s="53"/>
      <c r="B733" s="53"/>
      <c r="C733" s="53"/>
      <c r="D733" s="53"/>
      <c r="E733" s="53"/>
      <c r="F733" s="53"/>
      <c r="G733" s="53"/>
      <c r="BQ733" s="59">
        <v>234.2</v>
      </c>
      <c r="BR733" s="80" t="e">
        <f>IF($CA$2="ja",IF(#REF!="Visueel",#REF!,"data"),#REF!)</f>
        <v>#REF!</v>
      </c>
      <c r="BS733" s="59" t="e">
        <f>#REF!</f>
        <v>#REF!</v>
      </c>
      <c r="BT733" s="56">
        <f t="shared" si="461"/>
        <v>367.1</v>
      </c>
      <c r="BU733" s="57" t="e">
        <f t="shared" si="459"/>
        <v>#REF!</v>
      </c>
      <c r="BV733" s="56">
        <f>COUNTIF(BU733:BU998,BU733)</f>
        <v>266</v>
      </c>
      <c r="BW733" s="57" t="e">
        <f t="shared" si="462"/>
        <v>#REF!</v>
      </c>
      <c r="BX733" s="57" t="e">
        <f t="shared" si="460"/>
        <v>#REF!</v>
      </c>
    </row>
    <row r="734" spans="1:76" x14ac:dyDescent="0.2">
      <c r="A734" s="53"/>
      <c r="B734" s="53"/>
      <c r="C734" s="53"/>
      <c r="D734" s="53"/>
      <c r="E734" s="53"/>
      <c r="F734" s="53"/>
      <c r="G734" s="53"/>
      <c r="BQ734" s="59">
        <v>235.2</v>
      </c>
      <c r="BR734" s="80" t="e">
        <f>IF($CA$2="ja",IF(#REF!="Visueel",#REF!,"data"),#REF!)</f>
        <v>#REF!</v>
      </c>
      <c r="BS734" s="59" t="e">
        <f>#REF!</f>
        <v>#REF!</v>
      </c>
      <c r="BT734" s="56">
        <f t="shared" si="461"/>
        <v>367.2</v>
      </c>
      <c r="BU734" s="57" t="e">
        <f t="shared" si="459"/>
        <v>#REF!</v>
      </c>
      <c r="BV734" s="56">
        <f>COUNTIF(BU734:BU998,BU734)</f>
        <v>265</v>
      </c>
      <c r="BW734" s="57" t="e">
        <f t="shared" si="462"/>
        <v>#REF!</v>
      </c>
      <c r="BX734" s="57" t="e">
        <f t="shared" si="460"/>
        <v>#REF!</v>
      </c>
    </row>
    <row r="735" spans="1:76" x14ac:dyDescent="0.2">
      <c r="A735" s="53"/>
      <c r="B735" s="53"/>
      <c r="C735" s="53"/>
      <c r="D735" s="53"/>
      <c r="E735" s="53"/>
      <c r="F735" s="53"/>
      <c r="G735" s="53"/>
      <c r="BQ735" s="59">
        <v>236.2</v>
      </c>
      <c r="BR735" s="80" t="e">
        <f>IF($CA$2="ja",IF(#REF!="Visueel",#REF!,"data"),#REF!)</f>
        <v>#REF!</v>
      </c>
      <c r="BS735" s="59" t="e">
        <f>#REF!</f>
        <v>#REF!</v>
      </c>
      <c r="BT735" s="56">
        <f t="shared" si="461"/>
        <v>368.1</v>
      </c>
      <c r="BU735" s="57" t="e">
        <f t="shared" si="459"/>
        <v>#REF!</v>
      </c>
      <c r="BV735" s="56">
        <f>COUNTIF(BU735:BU998,BU735)</f>
        <v>264</v>
      </c>
      <c r="BW735" s="57" t="e">
        <f t="shared" si="462"/>
        <v>#REF!</v>
      </c>
      <c r="BX735" s="57" t="e">
        <f t="shared" si="460"/>
        <v>#REF!</v>
      </c>
    </row>
    <row r="736" spans="1:76" x14ac:dyDescent="0.2">
      <c r="A736" s="53"/>
      <c r="B736" s="53"/>
      <c r="C736" s="53"/>
      <c r="D736" s="53"/>
      <c r="E736" s="53"/>
      <c r="F736" s="53"/>
      <c r="G736" s="53"/>
      <c r="BQ736" s="59">
        <v>237.2</v>
      </c>
      <c r="BR736" s="80" t="e">
        <f>IF($CA$2="ja",IF(#REF!="Visueel",#REF!,"data"),#REF!)</f>
        <v>#REF!</v>
      </c>
      <c r="BS736" s="59" t="e">
        <f>#REF!</f>
        <v>#REF!</v>
      </c>
      <c r="BT736" s="56">
        <f t="shared" si="461"/>
        <v>368.2</v>
      </c>
      <c r="BU736" s="57" t="e">
        <f t="shared" si="459"/>
        <v>#REF!</v>
      </c>
      <c r="BV736" s="56">
        <f>COUNTIF(BU736:BU998,BU736)</f>
        <v>263</v>
      </c>
      <c r="BW736" s="57" t="e">
        <f t="shared" si="462"/>
        <v>#REF!</v>
      </c>
      <c r="BX736" s="57" t="e">
        <f t="shared" si="460"/>
        <v>#REF!</v>
      </c>
    </row>
    <row r="737" spans="1:76" x14ac:dyDescent="0.2">
      <c r="A737" s="53"/>
      <c r="B737" s="53"/>
      <c r="C737" s="53"/>
      <c r="D737" s="53"/>
      <c r="E737" s="53"/>
      <c r="F737" s="53"/>
      <c r="G737" s="53"/>
      <c r="BQ737" s="59">
        <v>238.2</v>
      </c>
      <c r="BR737" s="80" t="e">
        <f>IF($CA$2="ja",IF(#REF!="Visueel",#REF!,"data"),#REF!)</f>
        <v>#REF!</v>
      </c>
      <c r="BS737" s="59" t="e">
        <f>#REF!</f>
        <v>#REF!</v>
      </c>
      <c r="BT737" s="56">
        <f t="shared" si="461"/>
        <v>369.1</v>
      </c>
      <c r="BU737" s="57" t="e">
        <f t="shared" si="459"/>
        <v>#REF!</v>
      </c>
      <c r="BV737" s="56">
        <f>COUNTIF(BU737:BU998,BU737)</f>
        <v>262</v>
      </c>
      <c r="BW737" s="57" t="e">
        <f t="shared" si="462"/>
        <v>#REF!</v>
      </c>
      <c r="BX737" s="57" t="e">
        <f t="shared" si="460"/>
        <v>#REF!</v>
      </c>
    </row>
    <row r="738" spans="1:76" x14ac:dyDescent="0.2">
      <c r="A738" s="53"/>
      <c r="B738" s="53"/>
      <c r="C738" s="53"/>
      <c r="D738" s="53"/>
      <c r="E738" s="53"/>
      <c r="F738" s="53"/>
      <c r="G738" s="53"/>
      <c r="BQ738" s="59">
        <v>239.2</v>
      </c>
      <c r="BR738" s="80" t="e">
        <f>IF($CA$2="ja",IF(#REF!="Visueel",#REF!,"data"),#REF!)</f>
        <v>#REF!</v>
      </c>
      <c r="BS738" s="59" t="e">
        <f>#REF!</f>
        <v>#REF!</v>
      </c>
      <c r="BT738" s="56">
        <f t="shared" si="461"/>
        <v>369.2</v>
      </c>
      <c r="BU738" s="57" t="e">
        <f t="shared" si="459"/>
        <v>#REF!</v>
      </c>
      <c r="BV738" s="56">
        <f>COUNTIF(BU738:BU998,BU738)</f>
        <v>261</v>
      </c>
      <c r="BW738" s="57" t="e">
        <f t="shared" si="462"/>
        <v>#REF!</v>
      </c>
      <c r="BX738" s="57" t="e">
        <f t="shared" si="460"/>
        <v>#REF!</v>
      </c>
    </row>
    <row r="739" spans="1:76" x14ac:dyDescent="0.2">
      <c r="A739" s="53"/>
      <c r="B739" s="53"/>
      <c r="C739" s="53"/>
      <c r="D739" s="53"/>
      <c r="E739" s="53"/>
      <c r="F739" s="53"/>
      <c r="G739" s="53"/>
      <c r="BQ739" s="59">
        <v>240.2</v>
      </c>
      <c r="BR739" s="80" t="e">
        <f>IF($CA$2="ja",IF(#REF!="Visueel",#REF!,"data"),#REF!)</f>
        <v>#REF!</v>
      </c>
      <c r="BS739" s="59" t="e">
        <f>#REF!</f>
        <v>#REF!</v>
      </c>
      <c r="BT739" s="56">
        <f t="shared" si="461"/>
        <v>370.1</v>
      </c>
      <c r="BU739" s="57" t="e">
        <f t="shared" si="459"/>
        <v>#REF!</v>
      </c>
      <c r="BV739" s="56">
        <f>COUNTIF(BU739:BU998,BU739)</f>
        <v>260</v>
      </c>
      <c r="BW739" s="57" t="e">
        <f t="shared" si="462"/>
        <v>#REF!</v>
      </c>
      <c r="BX739" s="57" t="e">
        <f t="shared" si="460"/>
        <v>#REF!</v>
      </c>
    </row>
    <row r="740" spans="1:76" x14ac:dyDescent="0.2">
      <c r="A740" s="53"/>
      <c r="B740" s="53"/>
      <c r="C740" s="53"/>
      <c r="D740" s="53"/>
      <c r="E740" s="53"/>
      <c r="F740" s="53"/>
      <c r="G740" s="53"/>
      <c r="BQ740" s="59">
        <v>241.2</v>
      </c>
      <c r="BR740" s="80" t="e">
        <f>IF($CA$2="ja",IF(#REF!="Visueel",#REF!,"data"),#REF!)</f>
        <v>#REF!</v>
      </c>
      <c r="BS740" s="59" t="e">
        <f>#REF!</f>
        <v>#REF!</v>
      </c>
      <c r="BT740" s="56">
        <f t="shared" si="461"/>
        <v>370.2</v>
      </c>
      <c r="BU740" s="57" t="e">
        <f t="shared" si="459"/>
        <v>#REF!</v>
      </c>
      <c r="BV740" s="56">
        <f>COUNTIF(BU740:BU998,BU740)</f>
        <v>259</v>
      </c>
      <c r="BW740" s="57" t="e">
        <f t="shared" si="462"/>
        <v>#REF!</v>
      </c>
      <c r="BX740" s="57" t="e">
        <f t="shared" si="460"/>
        <v>#REF!</v>
      </c>
    </row>
    <row r="741" spans="1:76" x14ac:dyDescent="0.2">
      <c r="A741" s="53"/>
      <c r="B741" s="53"/>
      <c r="C741" s="53"/>
      <c r="D741" s="53"/>
      <c r="E741" s="53"/>
      <c r="F741" s="53"/>
      <c r="G741" s="53"/>
      <c r="BQ741" s="59">
        <v>242.2</v>
      </c>
      <c r="BR741" s="80" t="e">
        <f>IF($CA$2="ja",IF(#REF!="Visueel",#REF!,"data"),#REF!)</f>
        <v>#REF!</v>
      </c>
      <c r="BS741" s="59" t="e">
        <f>#REF!</f>
        <v>#REF!</v>
      </c>
      <c r="BT741" s="56">
        <f t="shared" si="461"/>
        <v>371.1</v>
      </c>
      <c r="BU741" s="57" t="e">
        <f t="shared" si="459"/>
        <v>#REF!</v>
      </c>
      <c r="BV741" s="56">
        <f>COUNTIF(BU741:BU998,BU741)</f>
        <v>258</v>
      </c>
      <c r="BW741" s="57" t="e">
        <f t="shared" si="462"/>
        <v>#REF!</v>
      </c>
      <c r="BX741" s="57" t="e">
        <f t="shared" si="460"/>
        <v>#REF!</v>
      </c>
    </row>
    <row r="742" spans="1:76" x14ac:dyDescent="0.2">
      <c r="A742" s="53"/>
      <c r="B742" s="53"/>
      <c r="C742" s="53"/>
      <c r="D742" s="53"/>
      <c r="E742" s="53"/>
      <c r="F742" s="53"/>
      <c r="G742" s="53"/>
      <c r="BQ742" s="59">
        <v>243.2</v>
      </c>
      <c r="BR742" s="80" t="e">
        <f>IF($CA$2="ja",IF(#REF!="Visueel",#REF!,"data"),#REF!)</f>
        <v>#REF!</v>
      </c>
      <c r="BS742" s="59" t="e">
        <f>#REF!</f>
        <v>#REF!</v>
      </c>
      <c r="BT742" s="56">
        <f t="shared" si="461"/>
        <v>371.2</v>
      </c>
      <c r="BU742" s="57" t="e">
        <f t="shared" si="459"/>
        <v>#REF!</v>
      </c>
      <c r="BV742" s="56">
        <f>COUNTIF(BU742:BU998,BU742)</f>
        <v>257</v>
      </c>
      <c r="BW742" s="57" t="e">
        <f t="shared" si="462"/>
        <v>#REF!</v>
      </c>
      <c r="BX742" s="57" t="e">
        <f t="shared" si="460"/>
        <v>#REF!</v>
      </c>
    </row>
    <row r="743" spans="1:76" x14ac:dyDescent="0.2">
      <c r="A743" s="53"/>
      <c r="B743" s="53"/>
      <c r="C743" s="53"/>
      <c r="D743" s="53"/>
      <c r="E743" s="53"/>
      <c r="F743" s="53"/>
      <c r="G743" s="53"/>
      <c r="BQ743" s="59">
        <v>244.2</v>
      </c>
      <c r="BR743" s="80" t="e">
        <f>IF($CA$2="ja",IF(#REF!="Visueel",#REF!,"data"),#REF!)</f>
        <v>#REF!</v>
      </c>
      <c r="BS743" s="59" t="e">
        <f>#REF!</f>
        <v>#REF!</v>
      </c>
      <c r="BT743" s="56">
        <f t="shared" si="461"/>
        <v>372.1</v>
      </c>
      <c r="BU743" s="57" t="e">
        <f t="shared" si="459"/>
        <v>#REF!</v>
      </c>
      <c r="BV743" s="56">
        <f>COUNTIF(BU743:BU998,BU743)</f>
        <v>256</v>
      </c>
      <c r="BW743" s="57" t="e">
        <f t="shared" si="462"/>
        <v>#REF!</v>
      </c>
      <c r="BX743" s="57" t="e">
        <f t="shared" si="460"/>
        <v>#REF!</v>
      </c>
    </row>
    <row r="744" spans="1:76" x14ac:dyDescent="0.2">
      <c r="A744" s="53"/>
      <c r="B744" s="53"/>
      <c r="C744" s="53"/>
      <c r="D744" s="53"/>
      <c r="E744" s="53"/>
      <c r="F744" s="53"/>
      <c r="G744" s="53"/>
      <c r="BQ744" s="59">
        <v>245.2</v>
      </c>
      <c r="BR744" s="80" t="e">
        <f>IF($CA$2="ja",IF(#REF!="Visueel",#REF!,"data"),#REF!)</f>
        <v>#REF!</v>
      </c>
      <c r="BS744" s="59" t="e">
        <f>#REF!</f>
        <v>#REF!</v>
      </c>
      <c r="BT744" s="56">
        <f t="shared" si="461"/>
        <v>372.2</v>
      </c>
      <c r="BU744" s="57" t="e">
        <f t="shared" si="459"/>
        <v>#REF!</v>
      </c>
      <c r="BV744" s="56">
        <f>COUNTIF(BU744:BU998,BU744)</f>
        <v>255</v>
      </c>
      <c r="BW744" s="57" t="e">
        <f t="shared" si="462"/>
        <v>#REF!</v>
      </c>
      <c r="BX744" s="57" t="e">
        <f t="shared" si="460"/>
        <v>#REF!</v>
      </c>
    </row>
    <row r="745" spans="1:76" x14ac:dyDescent="0.2">
      <c r="A745" s="53"/>
      <c r="B745" s="53"/>
      <c r="C745" s="53"/>
      <c r="D745" s="53"/>
      <c r="E745" s="53"/>
      <c r="F745" s="53"/>
      <c r="G745" s="53"/>
      <c r="BQ745" s="59">
        <v>246.2</v>
      </c>
      <c r="BR745" s="80" t="e">
        <f>IF($CA$2="ja",IF(#REF!="Visueel",#REF!,"data"),#REF!)</f>
        <v>#REF!</v>
      </c>
      <c r="BS745" s="59" t="e">
        <f>#REF!</f>
        <v>#REF!</v>
      </c>
      <c r="BT745" s="56">
        <f t="shared" si="461"/>
        <v>373.1</v>
      </c>
      <c r="BU745" s="57" t="e">
        <f t="shared" si="459"/>
        <v>#REF!</v>
      </c>
      <c r="BV745" s="56">
        <f>COUNTIF(BU745:BU998,BU745)</f>
        <v>254</v>
      </c>
      <c r="BW745" s="57" t="e">
        <f t="shared" si="462"/>
        <v>#REF!</v>
      </c>
      <c r="BX745" s="57" t="e">
        <f t="shared" si="460"/>
        <v>#REF!</v>
      </c>
    </row>
    <row r="746" spans="1:76" x14ac:dyDescent="0.2">
      <c r="A746" s="53"/>
      <c r="B746" s="53"/>
      <c r="C746" s="53"/>
      <c r="D746" s="53"/>
      <c r="E746" s="53"/>
      <c r="F746" s="53"/>
      <c r="G746" s="53"/>
      <c r="BQ746" s="59">
        <v>247.2</v>
      </c>
      <c r="BR746" s="80" t="e">
        <f>IF($CA$2="ja",IF(#REF!="Visueel",#REF!,"data"),#REF!)</f>
        <v>#REF!</v>
      </c>
      <c r="BS746" s="59" t="e">
        <f>#REF!</f>
        <v>#REF!</v>
      </c>
      <c r="BT746" s="56">
        <f t="shared" si="461"/>
        <v>373.2</v>
      </c>
      <c r="BU746" s="57" t="e">
        <f t="shared" si="459"/>
        <v>#REF!</v>
      </c>
      <c r="BV746" s="56">
        <f>COUNTIF(BU746:BU998,BU746)</f>
        <v>253</v>
      </c>
      <c r="BW746" s="57" t="e">
        <f t="shared" si="462"/>
        <v>#REF!</v>
      </c>
      <c r="BX746" s="57" t="e">
        <f t="shared" si="460"/>
        <v>#REF!</v>
      </c>
    </row>
    <row r="747" spans="1:76" x14ac:dyDescent="0.2">
      <c r="A747" s="53"/>
      <c r="B747" s="53"/>
      <c r="C747" s="53"/>
      <c r="D747" s="53"/>
      <c r="E747" s="53"/>
      <c r="F747" s="53"/>
      <c r="G747" s="53"/>
      <c r="BQ747" s="59">
        <v>248.2</v>
      </c>
      <c r="BR747" s="80" t="e">
        <f>IF($CA$2="ja",IF(#REF!="Visueel",#REF!,"data"),#REF!)</f>
        <v>#REF!</v>
      </c>
      <c r="BS747" s="59" t="e">
        <f>#REF!</f>
        <v>#REF!</v>
      </c>
      <c r="BT747" s="56">
        <f t="shared" si="461"/>
        <v>374.1</v>
      </c>
      <c r="BU747" s="57" t="e">
        <f t="shared" si="459"/>
        <v>#REF!</v>
      </c>
      <c r="BV747" s="56">
        <f>COUNTIF(BU747:BU998,BU747)</f>
        <v>252</v>
      </c>
      <c r="BW747" s="57" t="e">
        <f t="shared" si="462"/>
        <v>#REF!</v>
      </c>
      <c r="BX747" s="57" t="e">
        <f t="shared" si="460"/>
        <v>#REF!</v>
      </c>
    </row>
    <row r="748" spans="1:76" x14ac:dyDescent="0.2">
      <c r="A748" s="53"/>
      <c r="B748" s="53"/>
      <c r="C748" s="53"/>
      <c r="D748" s="53"/>
      <c r="E748" s="53"/>
      <c r="F748" s="53"/>
      <c r="G748" s="53"/>
      <c r="BQ748" s="59">
        <v>249.2</v>
      </c>
      <c r="BR748" s="80" t="e">
        <f>IF($CA$2="ja",IF(#REF!="Visueel",#REF!,"data"),#REF!)</f>
        <v>#REF!</v>
      </c>
      <c r="BS748" s="59" t="e">
        <f>#REF!</f>
        <v>#REF!</v>
      </c>
      <c r="BT748" s="56">
        <f t="shared" si="461"/>
        <v>374.2</v>
      </c>
      <c r="BU748" s="57" t="e">
        <f t="shared" si="459"/>
        <v>#REF!</v>
      </c>
      <c r="BV748" s="56">
        <f>COUNTIF(BU748:BU998,BU748)</f>
        <v>251</v>
      </c>
      <c r="BW748" s="57" t="e">
        <f t="shared" si="462"/>
        <v>#REF!</v>
      </c>
      <c r="BX748" s="57" t="e">
        <f t="shared" si="460"/>
        <v>#REF!</v>
      </c>
    </row>
    <row r="749" spans="1:76" x14ac:dyDescent="0.2">
      <c r="A749" s="53"/>
      <c r="B749" s="53"/>
      <c r="C749" s="53"/>
      <c r="D749" s="53"/>
      <c r="E749" s="53"/>
      <c r="F749" s="53"/>
      <c r="G749" s="53"/>
      <c r="BQ749" s="59">
        <v>250.2</v>
      </c>
      <c r="BR749" s="80" t="e">
        <f>IF($CA$2="ja",IF(#REF!="Visueel",#REF!,"data"),#REF!)</f>
        <v>#REF!</v>
      </c>
      <c r="BS749" s="59" t="e">
        <f>#REF!</f>
        <v>#REF!</v>
      </c>
      <c r="BT749" s="56">
        <f t="shared" si="461"/>
        <v>375.1</v>
      </c>
      <c r="BU749" s="57" t="e">
        <f t="shared" si="459"/>
        <v>#REF!</v>
      </c>
      <c r="BV749" s="56">
        <f>COUNTIF(BU749:BU998,BU749)</f>
        <v>250</v>
      </c>
      <c r="BW749" s="57" t="e">
        <f t="shared" si="462"/>
        <v>#REF!</v>
      </c>
      <c r="BX749" s="57" t="e">
        <f t="shared" si="460"/>
        <v>#REF!</v>
      </c>
    </row>
    <row r="750" spans="1:76" x14ac:dyDescent="0.2">
      <c r="A750" s="53"/>
      <c r="B750" s="53"/>
      <c r="C750" s="53"/>
      <c r="D750" s="53"/>
      <c r="E750" s="53"/>
      <c r="F750" s="53"/>
      <c r="G750" s="53"/>
      <c r="BQ750" s="59">
        <v>251.2</v>
      </c>
      <c r="BR750" s="80" t="e">
        <f>IF($CA$2="ja",IF(#REF!="Visueel",#REF!,"data"),#REF!)</f>
        <v>#REF!</v>
      </c>
      <c r="BS750" s="59" t="e">
        <f>#REF!</f>
        <v>#REF!</v>
      </c>
      <c r="BT750" s="56">
        <f t="shared" si="461"/>
        <v>375.2</v>
      </c>
      <c r="BU750" s="57" t="e">
        <f t="shared" si="459"/>
        <v>#REF!</v>
      </c>
      <c r="BV750" s="56">
        <f>COUNTIF(BU750:BU998,BU750)</f>
        <v>249</v>
      </c>
      <c r="BW750" s="57" t="e">
        <f t="shared" si="462"/>
        <v>#REF!</v>
      </c>
      <c r="BX750" s="57" t="e">
        <f t="shared" si="460"/>
        <v>#REF!</v>
      </c>
    </row>
    <row r="751" spans="1:76" x14ac:dyDescent="0.2">
      <c r="A751" s="53"/>
      <c r="B751" s="53"/>
      <c r="C751" s="53"/>
      <c r="D751" s="53"/>
      <c r="E751" s="53"/>
      <c r="F751" s="53"/>
      <c r="G751" s="53"/>
      <c r="BQ751" s="59">
        <v>252.2</v>
      </c>
      <c r="BR751" s="80" t="e">
        <f>IF($CA$2="ja",IF(#REF!="Visueel",#REF!,"data"),#REF!)</f>
        <v>#REF!</v>
      </c>
      <c r="BS751" s="59" t="e">
        <f>#REF!</f>
        <v>#REF!</v>
      </c>
      <c r="BT751" s="56">
        <f t="shared" si="461"/>
        <v>376.1</v>
      </c>
      <c r="BU751" s="57" t="e">
        <f t="shared" si="459"/>
        <v>#REF!</v>
      </c>
      <c r="BV751" s="56">
        <f>COUNTIF(BU751:BU998,BU751)</f>
        <v>248</v>
      </c>
      <c r="BW751" s="57" t="e">
        <f t="shared" si="462"/>
        <v>#REF!</v>
      </c>
      <c r="BX751" s="57" t="e">
        <f t="shared" si="460"/>
        <v>#REF!</v>
      </c>
    </row>
    <row r="752" spans="1:76" x14ac:dyDescent="0.2">
      <c r="A752" s="53"/>
      <c r="B752" s="53"/>
      <c r="C752" s="53"/>
      <c r="D752" s="53"/>
      <c r="E752" s="53"/>
      <c r="F752" s="53"/>
      <c r="G752" s="53"/>
      <c r="BQ752" s="59">
        <v>253.2</v>
      </c>
      <c r="BR752" s="80" t="e">
        <f>IF($CA$2="ja",IF(#REF!="Visueel",#REF!,"data"),#REF!)</f>
        <v>#REF!</v>
      </c>
      <c r="BS752" s="59" t="e">
        <f>#REF!</f>
        <v>#REF!</v>
      </c>
      <c r="BT752" s="56">
        <f t="shared" si="461"/>
        <v>376.2</v>
      </c>
      <c r="BU752" s="57" t="e">
        <f t="shared" si="459"/>
        <v>#REF!</v>
      </c>
      <c r="BV752" s="56">
        <f>COUNTIF(BU752:BU998,BU752)</f>
        <v>247</v>
      </c>
      <c r="BW752" s="57" t="e">
        <f t="shared" si="462"/>
        <v>#REF!</v>
      </c>
      <c r="BX752" s="57" t="e">
        <f t="shared" si="460"/>
        <v>#REF!</v>
      </c>
    </row>
    <row r="753" spans="1:76" x14ac:dyDescent="0.2">
      <c r="A753" s="53"/>
      <c r="B753" s="53"/>
      <c r="C753" s="53"/>
      <c r="D753" s="53"/>
      <c r="E753" s="53"/>
      <c r="F753" s="53"/>
      <c r="G753" s="53"/>
      <c r="BQ753" s="59">
        <v>254.2</v>
      </c>
      <c r="BR753" s="80" t="e">
        <f>IF($CA$2="ja",IF(#REF!="Visueel",#REF!,"data"),#REF!)</f>
        <v>#REF!</v>
      </c>
      <c r="BS753" s="59" t="e">
        <f>#REF!</f>
        <v>#REF!</v>
      </c>
      <c r="BT753" s="56">
        <f t="shared" si="461"/>
        <v>377.1</v>
      </c>
      <c r="BU753" s="57" t="e">
        <f t="shared" si="459"/>
        <v>#REF!</v>
      </c>
      <c r="BV753" s="56">
        <f>COUNTIF(BU753:BU998,BU753)</f>
        <v>246</v>
      </c>
      <c r="BW753" s="57" t="e">
        <f t="shared" si="462"/>
        <v>#REF!</v>
      </c>
      <c r="BX753" s="57" t="e">
        <f t="shared" si="460"/>
        <v>#REF!</v>
      </c>
    </row>
    <row r="754" spans="1:76" x14ac:dyDescent="0.2">
      <c r="A754" s="53"/>
      <c r="B754" s="53"/>
      <c r="C754" s="53"/>
      <c r="D754" s="53"/>
      <c r="E754" s="53"/>
      <c r="F754" s="53"/>
      <c r="G754" s="53"/>
      <c r="BQ754" s="59">
        <v>255.2</v>
      </c>
      <c r="BR754" s="80" t="e">
        <f>IF($CA$2="ja",IF(#REF!="Visueel",#REF!,"data"),#REF!)</f>
        <v>#REF!</v>
      </c>
      <c r="BS754" s="59" t="e">
        <f>#REF!</f>
        <v>#REF!</v>
      </c>
      <c r="BT754" s="56">
        <f t="shared" si="461"/>
        <v>377.2</v>
      </c>
      <c r="BU754" s="57" t="e">
        <f t="shared" si="459"/>
        <v>#REF!</v>
      </c>
      <c r="BV754" s="56">
        <f>COUNTIF(BU754:BU998,BU754)</f>
        <v>245</v>
      </c>
      <c r="BW754" s="57" t="e">
        <f t="shared" si="462"/>
        <v>#REF!</v>
      </c>
      <c r="BX754" s="57" t="e">
        <f t="shared" si="460"/>
        <v>#REF!</v>
      </c>
    </row>
    <row r="755" spans="1:76" x14ac:dyDescent="0.2">
      <c r="A755" s="53"/>
      <c r="B755" s="53"/>
      <c r="C755" s="53"/>
      <c r="D755" s="53"/>
      <c r="E755" s="53"/>
      <c r="F755" s="53"/>
      <c r="G755" s="53"/>
      <c r="BQ755" s="59">
        <v>256.2</v>
      </c>
      <c r="BR755" s="80" t="e">
        <f>IF($CA$2="ja",IF(#REF!="Visueel",#REF!,"data"),#REF!)</f>
        <v>#REF!</v>
      </c>
      <c r="BS755" s="59" t="e">
        <f>#REF!</f>
        <v>#REF!</v>
      </c>
      <c r="BT755" s="56">
        <f t="shared" si="461"/>
        <v>378.1</v>
      </c>
      <c r="BU755" s="57" t="e">
        <f t="shared" si="459"/>
        <v>#REF!</v>
      </c>
      <c r="BV755" s="56">
        <f>COUNTIF(BU755:BU998,BU755)</f>
        <v>244</v>
      </c>
      <c r="BW755" s="57" t="e">
        <f t="shared" si="462"/>
        <v>#REF!</v>
      </c>
      <c r="BX755" s="57" t="e">
        <f t="shared" si="460"/>
        <v>#REF!</v>
      </c>
    </row>
    <row r="756" spans="1:76" x14ac:dyDescent="0.2">
      <c r="A756" s="53"/>
      <c r="B756" s="53"/>
      <c r="C756" s="53"/>
      <c r="D756" s="53"/>
      <c r="E756" s="53"/>
      <c r="F756" s="53"/>
      <c r="G756" s="53"/>
      <c r="BQ756" s="59">
        <v>257.2</v>
      </c>
      <c r="BR756" s="80" t="e">
        <f>IF($CA$2="ja",IF(#REF!="Visueel",#REF!,"data"),#REF!)</f>
        <v>#REF!</v>
      </c>
      <c r="BS756" s="59" t="e">
        <f>#REF!</f>
        <v>#REF!</v>
      </c>
      <c r="BT756" s="56">
        <f t="shared" si="461"/>
        <v>378.2</v>
      </c>
      <c r="BU756" s="57" t="e">
        <f t="shared" si="459"/>
        <v>#REF!</v>
      </c>
      <c r="BV756" s="56">
        <f>COUNTIF(BU756:BU998,BU756)</f>
        <v>243</v>
      </c>
      <c r="BW756" s="57" t="e">
        <f t="shared" si="462"/>
        <v>#REF!</v>
      </c>
      <c r="BX756" s="57" t="e">
        <f t="shared" si="460"/>
        <v>#REF!</v>
      </c>
    </row>
    <row r="757" spans="1:76" x14ac:dyDescent="0.2">
      <c r="A757" s="53"/>
      <c r="B757" s="53"/>
      <c r="C757" s="53"/>
      <c r="D757" s="53"/>
      <c r="E757" s="53"/>
      <c r="F757" s="53"/>
      <c r="G757" s="53"/>
      <c r="BQ757" s="59">
        <v>258.2</v>
      </c>
      <c r="BR757" s="80" t="e">
        <f>IF($CA$2="ja",IF(#REF!="Visueel",#REF!,"data"),#REF!)</f>
        <v>#REF!</v>
      </c>
      <c r="BS757" s="59" t="e">
        <f>#REF!</f>
        <v>#REF!</v>
      </c>
      <c r="BT757" s="56">
        <f t="shared" si="461"/>
        <v>379.1</v>
      </c>
      <c r="BU757" s="57" t="e">
        <f t="shared" si="459"/>
        <v>#REF!</v>
      </c>
      <c r="BV757" s="56">
        <f>COUNTIF(BU757:BU998,BU757)</f>
        <v>242</v>
      </c>
      <c r="BW757" s="57" t="e">
        <f t="shared" si="462"/>
        <v>#REF!</v>
      </c>
      <c r="BX757" s="57" t="e">
        <f t="shared" si="460"/>
        <v>#REF!</v>
      </c>
    </row>
    <row r="758" spans="1:76" x14ac:dyDescent="0.2">
      <c r="A758" s="53"/>
      <c r="B758" s="53"/>
      <c r="C758" s="53"/>
      <c r="D758" s="53"/>
      <c r="E758" s="53"/>
      <c r="F758" s="53"/>
      <c r="G758" s="53"/>
      <c r="BQ758" s="59">
        <v>259.2</v>
      </c>
      <c r="BR758" s="80" t="e">
        <f>IF($CA$2="ja",IF(#REF!="Visueel",#REF!,"data"),#REF!)</f>
        <v>#REF!</v>
      </c>
      <c r="BS758" s="59" t="e">
        <f>#REF!</f>
        <v>#REF!</v>
      </c>
      <c r="BT758" s="56">
        <f t="shared" si="461"/>
        <v>379.2</v>
      </c>
      <c r="BU758" s="57" t="e">
        <f t="shared" si="459"/>
        <v>#REF!</v>
      </c>
      <c r="BV758" s="56">
        <f>COUNTIF(BU758:BU998,BU758)</f>
        <v>241</v>
      </c>
      <c r="BW758" s="57" t="e">
        <f t="shared" si="462"/>
        <v>#REF!</v>
      </c>
      <c r="BX758" s="57" t="e">
        <f t="shared" si="460"/>
        <v>#REF!</v>
      </c>
    </row>
    <row r="759" spans="1:76" x14ac:dyDescent="0.2">
      <c r="A759" s="53"/>
      <c r="B759" s="53"/>
      <c r="C759" s="53"/>
      <c r="D759" s="53"/>
      <c r="E759" s="53"/>
      <c r="F759" s="53"/>
      <c r="G759" s="53"/>
      <c r="BQ759" s="59">
        <v>260.2</v>
      </c>
      <c r="BR759" s="80" t="e">
        <f>IF($CA$2="ja",IF(#REF!="Visueel",#REF!,"data"),#REF!)</f>
        <v>#REF!</v>
      </c>
      <c r="BS759" s="59" t="e">
        <f>#REF!</f>
        <v>#REF!</v>
      </c>
      <c r="BT759" s="56">
        <f t="shared" si="461"/>
        <v>380.1</v>
      </c>
      <c r="BU759" s="57" t="e">
        <f t="shared" si="459"/>
        <v>#REF!</v>
      </c>
      <c r="BV759" s="56">
        <f>COUNTIF(BU759:BU998,BU759)</f>
        <v>240</v>
      </c>
      <c r="BW759" s="57" t="e">
        <f t="shared" si="462"/>
        <v>#REF!</v>
      </c>
      <c r="BX759" s="57" t="e">
        <f t="shared" si="460"/>
        <v>#REF!</v>
      </c>
    </row>
    <row r="760" spans="1:76" x14ac:dyDescent="0.2">
      <c r="A760" s="53"/>
      <c r="B760" s="53"/>
      <c r="C760" s="53"/>
      <c r="D760" s="53"/>
      <c r="E760" s="53"/>
      <c r="F760" s="53"/>
      <c r="G760" s="53"/>
      <c r="BQ760" s="59">
        <v>261.2</v>
      </c>
      <c r="BR760" s="80" t="e">
        <f>IF($CA$2="ja",IF(#REF!="Visueel",#REF!,"data"),#REF!)</f>
        <v>#REF!</v>
      </c>
      <c r="BS760" s="59" t="e">
        <f>#REF!</f>
        <v>#REF!</v>
      </c>
      <c r="BT760" s="56">
        <f t="shared" si="461"/>
        <v>380.2</v>
      </c>
      <c r="BU760" s="57" t="e">
        <f t="shared" si="459"/>
        <v>#REF!</v>
      </c>
      <c r="BV760" s="56">
        <f>COUNTIF(BU760:BU998,BU760)</f>
        <v>239</v>
      </c>
      <c r="BW760" s="57" t="e">
        <f t="shared" si="462"/>
        <v>#REF!</v>
      </c>
      <c r="BX760" s="57" t="e">
        <f t="shared" si="460"/>
        <v>#REF!</v>
      </c>
    </row>
    <row r="761" spans="1:76" x14ac:dyDescent="0.2">
      <c r="A761" s="53"/>
      <c r="B761" s="53"/>
      <c r="C761" s="53"/>
      <c r="D761" s="53"/>
      <c r="E761" s="53"/>
      <c r="F761" s="53"/>
      <c r="G761" s="53"/>
      <c r="BQ761" s="59">
        <v>262.2</v>
      </c>
      <c r="BR761" s="80" t="e">
        <f>IF($CA$2="ja",IF(#REF!="Visueel",#REF!,"data"),#REF!)</f>
        <v>#REF!</v>
      </c>
      <c r="BS761" s="59" t="e">
        <f>#REF!</f>
        <v>#REF!</v>
      </c>
      <c r="BT761" s="56">
        <f t="shared" si="461"/>
        <v>381.1</v>
      </c>
      <c r="BU761" s="57" t="e">
        <f t="shared" si="459"/>
        <v>#REF!</v>
      </c>
      <c r="BV761" s="56">
        <f>COUNTIF(BU761:BU998,BU761)</f>
        <v>238</v>
      </c>
      <c r="BW761" s="57" t="e">
        <f t="shared" si="462"/>
        <v>#REF!</v>
      </c>
      <c r="BX761" s="57" t="e">
        <f t="shared" si="460"/>
        <v>#REF!</v>
      </c>
    </row>
    <row r="762" spans="1:76" x14ac:dyDescent="0.2">
      <c r="A762" s="53"/>
      <c r="B762" s="53"/>
      <c r="C762" s="53"/>
      <c r="D762" s="53"/>
      <c r="E762" s="53"/>
      <c r="F762" s="53"/>
      <c r="G762" s="53"/>
      <c r="BQ762" s="59">
        <v>263.2</v>
      </c>
      <c r="BR762" s="80" t="e">
        <f>IF($CA$2="ja",IF(#REF!="Visueel",#REF!,"data"),#REF!)</f>
        <v>#REF!</v>
      </c>
      <c r="BS762" s="59" t="e">
        <f>#REF!</f>
        <v>#REF!</v>
      </c>
      <c r="BT762" s="56">
        <f t="shared" si="461"/>
        <v>381.2</v>
      </c>
      <c r="BU762" s="57" t="e">
        <f t="shared" si="459"/>
        <v>#REF!</v>
      </c>
      <c r="BV762" s="56">
        <f>COUNTIF(BU762:BU998,BU762)</f>
        <v>237</v>
      </c>
      <c r="BW762" s="57" t="e">
        <f t="shared" si="462"/>
        <v>#REF!</v>
      </c>
      <c r="BX762" s="57" t="e">
        <f t="shared" si="460"/>
        <v>#REF!</v>
      </c>
    </row>
    <row r="763" spans="1:76" x14ac:dyDescent="0.2">
      <c r="A763" s="53"/>
      <c r="B763" s="53"/>
      <c r="C763" s="53"/>
      <c r="D763" s="53"/>
      <c r="E763" s="53"/>
      <c r="F763" s="53"/>
      <c r="G763" s="53"/>
      <c r="BQ763" s="59">
        <v>264.2</v>
      </c>
      <c r="BR763" s="80" t="e">
        <f>IF($CA$2="ja",IF(#REF!="Visueel",#REF!,"data"),#REF!)</f>
        <v>#REF!</v>
      </c>
      <c r="BS763" s="59" t="e">
        <f>#REF!</f>
        <v>#REF!</v>
      </c>
      <c r="BT763" s="56">
        <f t="shared" si="461"/>
        <v>382.1</v>
      </c>
      <c r="BU763" s="57" t="e">
        <f t="shared" si="459"/>
        <v>#REF!</v>
      </c>
      <c r="BV763" s="56">
        <f>COUNTIF(BU763:BU998,BU763)</f>
        <v>236</v>
      </c>
      <c r="BW763" s="57" t="e">
        <f t="shared" si="462"/>
        <v>#REF!</v>
      </c>
      <c r="BX763" s="57" t="e">
        <f t="shared" si="460"/>
        <v>#REF!</v>
      </c>
    </row>
    <row r="764" spans="1:76" x14ac:dyDescent="0.2">
      <c r="A764" s="53"/>
      <c r="B764" s="53"/>
      <c r="C764" s="53"/>
      <c r="D764" s="53"/>
      <c r="E764" s="53"/>
      <c r="F764" s="53"/>
      <c r="G764" s="53"/>
      <c r="BQ764" s="59">
        <v>265.2</v>
      </c>
      <c r="BR764" s="80" t="e">
        <f>IF($CA$2="ja",IF(#REF!="Visueel",#REF!,"data"),#REF!)</f>
        <v>#REF!</v>
      </c>
      <c r="BS764" s="59" t="e">
        <f>#REF!</f>
        <v>#REF!</v>
      </c>
      <c r="BT764" s="56">
        <f t="shared" si="461"/>
        <v>382.2</v>
      </c>
      <c r="BU764" s="57" t="e">
        <f t="shared" si="459"/>
        <v>#REF!</v>
      </c>
      <c r="BV764" s="56">
        <f>COUNTIF(BU764:BU998,BU764)</f>
        <v>235</v>
      </c>
      <c r="BW764" s="57" t="e">
        <f t="shared" si="462"/>
        <v>#REF!</v>
      </c>
      <c r="BX764" s="57" t="e">
        <f t="shared" si="460"/>
        <v>#REF!</v>
      </c>
    </row>
    <row r="765" spans="1:76" x14ac:dyDescent="0.2">
      <c r="A765" s="53"/>
      <c r="B765" s="53"/>
      <c r="C765" s="53"/>
      <c r="D765" s="53"/>
      <c r="E765" s="53"/>
      <c r="F765" s="53"/>
      <c r="G765" s="53"/>
      <c r="BQ765" s="59">
        <v>266.2</v>
      </c>
      <c r="BR765" s="80" t="e">
        <f>IF($CA$2="ja",IF(#REF!="Visueel",#REF!,"data"),#REF!)</f>
        <v>#REF!</v>
      </c>
      <c r="BS765" s="59" t="e">
        <f>#REF!</f>
        <v>#REF!</v>
      </c>
      <c r="BT765" s="56">
        <f t="shared" si="461"/>
        <v>383.1</v>
      </c>
      <c r="BU765" s="57" t="e">
        <f t="shared" si="459"/>
        <v>#REF!</v>
      </c>
      <c r="BV765" s="56">
        <f>COUNTIF(BU765:BU998,BU765)</f>
        <v>234</v>
      </c>
      <c r="BW765" s="57" t="e">
        <f t="shared" si="462"/>
        <v>#REF!</v>
      </c>
      <c r="BX765" s="57" t="e">
        <f t="shared" si="460"/>
        <v>#REF!</v>
      </c>
    </row>
    <row r="766" spans="1:76" x14ac:dyDescent="0.2">
      <c r="A766" s="53"/>
      <c r="B766" s="53"/>
      <c r="C766" s="53"/>
      <c r="D766" s="53"/>
      <c r="E766" s="53"/>
      <c r="F766" s="53"/>
      <c r="G766" s="53"/>
      <c r="BQ766" s="59">
        <v>267.2</v>
      </c>
      <c r="BR766" s="80" t="e">
        <f>IF($CA$2="ja",IF(#REF!="Visueel",#REF!,"data"),#REF!)</f>
        <v>#REF!</v>
      </c>
      <c r="BS766" s="59" t="e">
        <f>#REF!</f>
        <v>#REF!</v>
      </c>
      <c r="BT766" s="56">
        <f t="shared" si="461"/>
        <v>383.2</v>
      </c>
      <c r="BU766" s="57" t="e">
        <f t="shared" si="459"/>
        <v>#REF!</v>
      </c>
      <c r="BV766" s="56">
        <f>COUNTIF(BU766:BU998,BU766)</f>
        <v>233</v>
      </c>
      <c r="BW766" s="57" t="e">
        <f t="shared" si="462"/>
        <v>#REF!</v>
      </c>
      <c r="BX766" s="57" t="e">
        <f t="shared" si="460"/>
        <v>#REF!</v>
      </c>
    </row>
    <row r="767" spans="1:76" x14ac:dyDescent="0.2">
      <c r="A767" s="53"/>
      <c r="B767" s="53"/>
      <c r="C767" s="53"/>
      <c r="D767" s="53"/>
      <c r="E767" s="53"/>
      <c r="F767" s="53"/>
      <c r="G767" s="53"/>
      <c r="BQ767" s="59">
        <v>268.2</v>
      </c>
      <c r="BR767" s="80" t="e">
        <f>IF($CA$2="ja",IF(#REF!="Visueel",#REF!,"data"),#REF!)</f>
        <v>#REF!</v>
      </c>
      <c r="BS767" s="59" t="e">
        <f>#REF!</f>
        <v>#REF!</v>
      </c>
      <c r="BT767" s="56">
        <f t="shared" si="461"/>
        <v>384.1</v>
      </c>
      <c r="BU767" s="57" t="e">
        <f t="shared" si="459"/>
        <v>#REF!</v>
      </c>
      <c r="BV767" s="56">
        <f>COUNTIF(BU767:BU998,BU767)</f>
        <v>232</v>
      </c>
      <c r="BW767" s="57" t="e">
        <f t="shared" si="462"/>
        <v>#REF!</v>
      </c>
      <c r="BX767" s="57" t="e">
        <f t="shared" si="460"/>
        <v>#REF!</v>
      </c>
    </row>
    <row r="768" spans="1:76" x14ac:dyDescent="0.2">
      <c r="A768" s="53"/>
      <c r="B768" s="53"/>
      <c r="C768" s="53"/>
      <c r="D768" s="53"/>
      <c r="E768" s="53"/>
      <c r="F768" s="53"/>
      <c r="G768" s="53"/>
      <c r="BQ768" s="59">
        <v>269.2</v>
      </c>
      <c r="BR768" s="80" t="e">
        <f>IF($CA$2="ja",IF(#REF!="Visueel",#REF!,"data"),#REF!)</f>
        <v>#REF!</v>
      </c>
      <c r="BS768" s="59" t="e">
        <f>#REF!</f>
        <v>#REF!</v>
      </c>
      <c r="BT768" s="56">
        <f t="shared" si="461"/>
        <v>384.2</v>
      </c>
      <c r="BU768" s="57" t="e">
        <f t="shared" si="459"/>
        <v>#REF!</v>
      </c>
      <c r="BV768" s="56">
        <f>COUNTIF(BU768:BU998,BU768)</f>
        <v>231</v>
      </c>
      <c r="BW768" s="57" t="e">
        <f t="shared" si="462"/>
        <v>#REF!</v>
      </c>
      <c r="BX768" s="57" t="e">
        <f t="shared" si="460"/>
        <v>#REF!</v>
      </c>
    </row>
    <row r="769" spans="1:76" x14ac:dyDescent="0.2">
      <c r="A769" s="53"/>
      <c r="B769" s="53"/>
      <c r="C769" s="53"/>
      <c r="D769" s="53"/>
      <c r="E769" s="53"/>
      <c r="F769" s="53"/>
      <c r="G769" s="53"/>
      <c r="BQ769" s="59">
        <v>270.2</v>
      </c>
      <c r="BR769" s="80" t="e">
        <f>IF($CA$2="ja",IF(#REF!="Visueel",#REF!,"data"),#REF!)</f>
        <v>#REF!</v>
      </c>
      <c r="BS769" s="59" t="e">
        <f>#REF!</f>
        <v>#REF!</v>
      </c>
      <c r="BT769" s="56">
        <f t="shared" si="461"/>
        <v>385.1</v>
      </c>
      <c r="BU769" s="57" t="e">
        <f t="shared" ref="BU769:BU832" si="463">VLOOKUP(BT769,$BQ$1:$BS$998,2,FALSE)</f>
        <v>#REF!</v>
      </c>
      <c r="BV769" s="56">
        <f>COUNTIF(BU769:BU998,BU769)</f>
        <v>230</v>
      </c>
      <c r="BW769" s="57" t="e">
        <f t="shared" si="462"/>
        <v>#REF!</v>
      </c>
      <c r="BX769" s="57" t="e">
        <f t="shared" ref="BX769:BX832" si="464">VLOOKUP(BT769,$BQ$1:$BS$998,3,FALSE)</f>
        <v>#REF!</v>
      </c>
    </row>
    <row r="770" spans="1:76" x14ac:dyDescent="0.2">
      <c r="A770" s="53"/>
      <c r="B770" s="53"/>
      <c r="C770" s="53"/>
      <c r="D770" s="53"/>
      <c r="E770" s="53"/>
      <c r="F770" s="53"/>
      <c r="G770" s="53"/>
      <c r="BQ770" s="59">
        <v>271.2</v>
      </c>
      <c r="BR770" s="80" t="e">
        <f>IF($CA$2="ja",IF(#REF!="Visueel",#REF!,"data"),#REF!)</f>
        <v>#REF!</v>
      </c>
      <c r="BS770" s="59" t="e">
        <f>#REF!</f>
        <v>#REF!</v>
      </c>
      <c r="BT770" s="56">
        <f t="shared" si="461"/>
        <v>385.2</v>
      </c>
      <c r="BU770" s="57" t="e">
        <f t="shared" si="463"/>
        <v>#REF!</v>
      </c>
      <c r="BV770" s="56">
        <f>COUNTIF(BU770:BU998,BU770)</f>
        <v>229</v>
      </c>
      <c r="BW770" s="57" t="e">
        <f t="shared" si="462"/>
        <v>#REF!</v>
      </c>
      <c r="BX770" s="57" t="e">
        <f t="shared" si="464"/>
        <v>#REF!</v>
      </c>
    </row>
    <row r="771" spans="1:76" x14ac:dyDescent="0.2">
      <c r="A771" s="53"/>
      <c r="B771" s="53"/>
      <c r="C771" s="53"/>
      <c r="D771" s="53"/>
      <c r="E771" s="53"/>
      <c r="F771" s="53"/>
      <c r="G771" s="53"/>
      <c r="BQ771" s="59">
        <v>272.2</v>
      </c>
      <c r="BR771" s="80" t="e">
        <f>IF($CA$2="ja",IF(#REF!="Visueel",#REF!,"data"),#REF!)</f>
        <v>#REF!</v>
      </c>
      <c r="BS771" s="59" t="e">
        <f>#REF!</f>
        <v>#REF!</v>
      </c>
      <c r="BT771" s="56">
        <f t="shared" si="461"/>
        <v>386.1</v>
      </c>
      <c r="BU771" s="57" t="e">
        <f t="shared" si="463"/>
        <v>#REF!</v>
      </c>
      <c r="BV771" s="56">
        <f>COUNTIF(BU771:BU998,BU771)</f>
        <v>228</v>
      </c>
      <c r="BW771" s="57" t="e">
        <f t="shared" si="462"/>
        <v>#REF!</v>
      </c>
      <c r="BX771" s="57" t="e">
        <f t="shared" si="464"/>
        <v>#REF!</v>
      </c>
    </row>
    <row r="772" spans="1:76" x14ac:dyDescent="0.2">
      <c r="A772" s="53"/>
      <c r="B772" s="53"/>
      <c r="C772" s="53"/>
      <c r="D772" s="53"/>
      <c r="E772" s="53"/>
      <c r="F772" s="53"/>
      <c r="G772" s="53"/>
      <c r="BQ772" s="59">
        <v>273.2</v>
      </c>
      <c r="BR772" s="80" t="e">
        <f>IF($CA$2="ja",IF(#REF!="Visueel",#REF!,"data"),#REF!)</f>
        <v>#REF!</v>
      </c>
      <c r="BS772" s="59" t="e">
        <f>#REF!</f>
        <v>#REF!</v>
      </c>
      <c r="BT772" s="56">
        <f t="shared" si="461"/>
        <v>386.2</v>
      </c>
      <c r="BU772" s="57" t="e">
        <f t="shared" si="463"/>
        <v>#REF!</v>
      </c>
      <c r="BV772" s="56">
        <f>COUNTIF(BU772:BU998,BU772)</f>
        <v>227</v>
      </c>
      <c r="BW772" s="57" t="e">
        <f t="shared" si="462"/>
        <v>#REF!</v>
      </c>
      <c r="BX772" s="57" t="e">
        <f t="shared" si="464"/>
        <v>#REF!</v>
      </c>
    </row>
    <row r="773" spans="1:76" x14ac:dyDescent="0.2">
      <c r="A773" s="53"/>
      <c r="B773" s="53"/>
      <c r="C773" s="53"/>
      <c r="D773" s="53"/>
      <c r="E773" s="53"/>
      <c r="F773" s="53"/>
      <c r="G773" s="53"/>
      <c r="BQ773" s="59">
        <v>274.2</v>
      </c>
      <c r="BR773" s="80" t="e">
        <f>IF($CA$2="ja",IF(#REF!="Visueel",#REF!,"data"),#REF!)</f>
        <v>#REF!</v>
      </c>
      <c r="BS773" s="59" t="e">
        <f>#REF!</f>
        <v>#REF!</v>
      </c>
      <c r="BT773" s="56">
        <f t="shared" ref="BT773:BT836" si="465">BT771+1</f>
        <v>387.1</v>
      </c>
      <c r="BU773" s="57" t="e">
        <f t="shared" si="463"/>
        <v>#REF!</v>
      </c>
      <c r="BV773" s="56">
        <f>COUNTIF(BU773:BU998,BU773)</f>
        <v>226</v>
      </c>
      <c r="BW773" s="57" t="e">
        <f t="shared" si="462"/>
        <v>#REF!</v>
      </c>
      <c r="BX773" s="57" t="e">
        <f t="shared" si="464"/>
        <v>#REF!</v>
      </c>
    </row>
    <row r="774" spans="1:76" x14ac:dyDescent="0.2">
      <c r="A774" s="53"/>
      <c r="B774" s="53"/>
      <c r="C774" s="53"/>
      <c r="D774" s="53"/>
      <c r="E774" s="53"/>
      <c r="F774" s="53"/>
      <c r="G774" s="53"/>
      <c r="BQ774" s="59">
        <v>275.2</v>
      </c>
      <c r="BR774" s="80" t="e">
        <f>IF($CA$2="ja",IF(#REF!="Visueel",#REF!,"data"),#REF!)</f>
        <v>#REF!</v>
      </c>
      <c r="BS774" s="59" t="e">
        <f>#REF!</f>
        <v>#REF!</v>
      </c>
      <c r="BT774" s="56">
        <f t="shared" si="465"/>
        <v>387.2</v>
      </c>
      <c r="BU774" s="57" t="e">
        <f t="shared" si="463"/>
        <v>#REF!</v>
      </c>
      <c r="BV774" s="56">
        <f>COUNTIF(BU774:BU998,BU774)</f>
        <v>225</v>
      </c>
      <c r="BW774" s="57" t="e">
        <f t="shared" si="462"/>
        <v>#REF!</v>
      </c>
      <c r="BX774" s="57" t="e">
        <f t="shared" si="464"/>
        <v>#REF!</v>
      </c>
    </row>
    <row r="775" spans="1:76" x14ac:dyDescent="0.2">
      <c r="A775" s="53"/>
      <c r="B775" s="53"/>
      <c r="C775" s="53"/>
      <c r="D775" s="53"/>
      <c r="E775" s="53"/>
      <c r="F775" s="53"/>
      <c r="G775" s="53"/>
      <c r="BQ775" s="59">
        <v>276.2</v>
      </c>
      <c r="BR775" s="80" t="e">
        <f>IF($CA$2="ja",IF(#REF!="Visueel",#REF!,"data"),#REF!)</f>
        <v>#REF!</v>
      </c>
      <c r="BS775" s="59" t="e">
        <f>#REF!</f>
        <v>#REF!</v>
      </c>
      <c r="BT775" s="56">
        <f t="shared" si="465"/>
        <v>388.1</v>
      </c>
      <c r="BU775" s="57" t="e">
        <f t="shared" si="463"/>
        <v>#REF!</v>
      </c>
      <c r="BV775" s="56">
        <f>COUNTIF(BU775:BU998,BU775)</f>
        <v>224</v>
      </c>
      <c r="BW775" s="57" t="e">
        <f t="shared" si="462"/>
        <v>#REF!</v>
      </c>
      <c r="BX775" s="57" t="e">
        <f t="shared" si="464"/>
        <v>#REF!</v>
      </c>
    </row>
    <row r="776" spans="1:76" x14ac:dyDescent="0.2">
      <c r="A776" s="53"/>
      <c r="B776" s="53"/>
      <c r="C776" s="53"/>
      <c r="D776" s="53"/>
      <c r="E776" s="53"/>
      <c r="F776" s="53"/>
      <c r="G776" s="53"/>
      <c r="BQ776" s="59">
        <v>277.2</v>
      </c>
      <c r="BR776" s="80" t="e">
        <f>IF($CA$2="ja",IF(#REF!="Visueel",#REF!,"data"),#REF!)</f>
        <v>#REF!</v>
      </c>
      <c r="BS776" s="59" t="e">
        <f>#REF!</f>
        <v>#REF!</v>
      </c>
      <c r="BT776" s="56">
        <f t="shared" si="465"/>
        <v>388.2</v>
      </c>
      <c r="BU776" s="57" t="e">
        <f t="shared" si="463"/>
        <v>#REF!</v>
      </c>
      <c r="BV776" s="56">
        <f>COUNTIF(BU776:BU998,BU776)</f>
        <v>223</v>
      </c>
      <c r="BW776" s="57" t="e">
        <f t="shared" si="462"/>
        <v>#REF!</v>
      </c>
      <c r="BX776" s="57" t="e">
        <f t="shared" si="464"/>
        <v>#REF!</v>
      </c>
    </row>
    <row r="777" spans="1:76" x14ac:dyDescent="0.2">
      <c r="A777" s="53"/>
      <c r="B777" s="53"/>
      <c r="C777" s="53"/>
      <c r="D777" s="53"/>
      <c r="E777" s="53"/>
      <c r="F777" s="53"/>
      <c r="G777" s="53"/>
      <c r="BQ777" s="59">
        <v>278.2</v>
      </c>
      <c r="BR777" s="80" t="e">
        <f>IF($CA$2="ja",IF(#REF!="Visueel",#REF!,"data"),#REF!)</f>
        <v>#REF!</v>
      </c>
      <c r="BS777" s="59" t="e">
        <f>#REF!</f>
        <v>#REF!</v>
      </c>
      <c r="BT777" s="56">
        <f t="shared" si="465"/>
        <v>389.1</v>
      </c>
      <c r="BU777" s="57" t="e">
        <f t="shared" si="463"/>
        <v>#REF!</v>
      </c>
      <c r="BV777" s="56">
        <f>COUNTIF(BU777:BU998,BU777)</f>
        <v>222</v>
      </c>
      <c r="BW777" s="57" t="e">
        <f t="shared" si="462"/>
        <v>#REF!</v>
      </c>
      <c r="BX777" s="57" t="e">
        <f t="shared" si="464"/>
        <v>#REF!</v>
      </c>
    </row>
    <row r="778" spans="1:76" x14ac:dyDescent="0.2">
      <c r="A778" s="53"/>
      <c r="B778" s="53"/>
      <c r="C778" s="53"/>
      <c r="D778" s="53"/>
      <c r="E778" s="53"/>
      <c r="F778" s="53"/>
      <c r="G778" s="53"/>
      <c r="BQ778" s="59">
        <v>279.2</v>
      </c>
      <c r="BR778" s="80" t="e">
        <f>IF($CA$2="ja",IF(#REF!="Visueel",#REF!,"data"),#REF!)</f>
        <v>#REF!</v>
      </c>
      <c r="BS778" s="59" t="e">
        <f>#REF!</f>
        <v>#REF!</v>
      </c>
      <c r="BT778" s="56">
        <f t="shared" si="465"/>
        <v>389.2</v>
      </c>
      <c r="BU778" s="57" t="e">
        <f t="shared" si="463"/>
        <v>#REF!</v>
      </c>
      <c r="BV778" s="56">
        <f>COUNTIF(BU778:BU998,BU778)</f>
        <v>221</v>
      </c>
      <c r="BW778" s="57" t="e">
        <f t="shared" si="462"/>
        <v>#REF!</v>
      </c>
      <c r="BX778" s="57" t="e">
        <f t="shared" si="464"/>
        <v>#REF!</v>
      </c>
    </row>
    <row r="779" spans="1:76" x14ac:dyDescent="0.2">
      <c r="A779" s="53"/>
      <c r="B779" s="53"/>
      <c r="C779" s="53"/>
      <c r="D779" s="53"/>
      <c r="E779" s="53"/>
      <c r="F779" s="53"/>
      <c r="G779" s="53"/>
      <c r="BQ779" s="59">
        <v>280.2</v>
      </c>
      <c r="BR779" s="80" t="e">
        <f>IF($CA$2="ja",IF(#REF!="Visueel",#REF!,"data"),#REF!)</f>
        <v>#REF!</v>
      </c>
      <c r="BS779" s="59" t="e">
        <f>#REF!</f>
        <v>#REF!</v>
      </c>
      <c r="BT779" s="56">
        <f t="shared" si="465"/>
        <v>390.1</v>
      </c>
      <c r="BU779" s="57" t="e">
        <f t="shared" si="463"/>
        <v>#REF!</v>
      </c>
      <c r="BV779" s="56">
        <f>COUNTIF(BU779:BU998,BU779)</f>
        <v>220</v>
      </c>
      <c r="BW779" s="57" t="e">
        <f t="shared" si="462"/>
        <v>#REF!</v>
      </c>
      <c r="BX779" s="57" t="e">
        <f t="shared" si="464"/>
        <v>#REF!</v>
      </c>
    </row>
    <row r="780" spans="1:76" x14ac:dyDescent="0.2">
      <c r="A780" s="53"/>
      <c r="B780" s="53"/>
      <c r="C780" s="53"/>
      <c r="D780" s="53"/>
      <c r="E780" s="53"/>
      <c r="F780" s="53"/>
      <c r="G780" s="53"/>
      <c r="BQ780" s="59">
        <v>281.2</v>
      </c>
      <c r="BR780" s="80" t="e">
        <f>IF($CA$2="ja",IF(#REF!="Visueel",#REF!,"data"),#REF!)</f>
        <v>#REF!</v>
      </c>
      <c r="BS780" s="59" t="e">
        <f>#REF!</f>
        <v>#REF!</v>
      </c>
      <c r="BT780" s="56">
        <f t="shared" si="465"/>
        <v>390.2</v>
      </c>
      <c r="BU780" s="57" t="e">
        <f t="shared" si="463"/>
        <v>#REF!</v>
      </c>
      <c r="BV780" s="56">
        <f>COUNTIF(BU780:BU998,BU780)</f>
        <v>219</v>
      </c>
      <c r="BW780" s="57" t="e">
        <f t="shared" si="462"/>
        <v>#REF!</v>
      </c>
      <c r="BX780" s="57" t="e">
        <f t="shared" si="464"/>
        <v>#REF!</v>
      </c>
    </row>
    <row r="781" spans="1:76" x14ac:dyDescent="0.2">
      <c r="A781" s="53"/>
      <c r="B781" s="53"/>
      <c r="C781" s="53"/>
      <c r="D781" s="53"/>
      <c r="E781" s="53"/>
      <c r="F781" s="53"/>
      <c r="G781" s="53"/>
      <c r="BQ781" s="59">
        <v>282.2</v>
      </c>
      <c r="BR781" s="80" t="e">
        <f>IF($CA$2="ja",IF(#REF!="Visueel",#REF!,"data"),#REF!)</f>
        <v>#REF!</v>
      </c>
      <c r="BS781" s="59" t="e">
        <f>#REF!</f>
        <v>#REF!</v>
      </c>
      <c r="BT781" s="56">
        <f t="shared" si="465"/>
        <v>391.1</v>
      </c>
      <c r="BU781" s="57" t="e">
        <f t="shared" si="463"/>
        <v>#REF!</v>
      </c>
      <c r="BV781" s="56">
        <f>COUNTIF(BU781:BU998,BU781)</f>
        <v>218</v>
      </c>
      <c r="BW781" s="57" t="e">
        <f t="shared" si="462"/>
        <v>#REF!</v>
      </c>
      <c r="BX781" s="57" t="e">
        <f t="shared" si="464"/>
        <v>#REF!</v>
      </c>
    </row>
    <row r="782" spans="1:76" x14ac:dyDescent="0.2">
      <c r="A782" s="53"/>
      <c r="B782" s="53"/>
      <c r="C782" s="53"/>
      <c r="D782" s="53"/>
      <c r="E782" s="53"/>
      <c r="F782" s="53"/>
      <c r="G782" s="53"/>
      <c r="BQ782" s="59">
        <v>283.2</v>
      </c>
      <c r="BR782" s="80" t="e">
        <f>IF($CA$2="ja",IF(#REF!="Visueel",#REF!,"data"),#REF!)</f>
        <v>#REF!</v>
      </c>
      <c r="BS782" s="59" t="e">
        <f>#REF!</f>
        <v>#REF!</v>
      </c>
      <c r="BT782" s="56">
        <f t="shared" si="465"/>
        <v>391.2</v>
      </c>
      <c r="BU782" s="57" t="e">
        <f t="shared" si="463"/>
        <v>#REF!</v>
      </c>
      <c r="BV782" s="56">
        <f>COUNTIF(BU782:BU998,BU782)</f>
        <v>217</v>
      </c>
      <c r="BW782" s="57" t="e">
        <f t="shared" si="462"/>
        <v>#REF!</v>
      </c>
      <c r="BX782" s="57" t="e">
        <f t="shared" si="464"/>
        <v>#REF!</v>
      </c>
    </row>
    <row r="783" spans="1:76" x14ac:dyDescent="0.2">
      <c r="A783" s="53"/>
      <c r="B783" s="53"/>
      <c r="C783" s="53"/>
      <c r="D783" s="53"/>
      <c r="E783" s="53"/>
      <c r="F783" s="53"/>
      <c r="G783" s="53"/>
      <c r="BQ783" s="59">
        <v>284.2</v>
      </c>
      <c r="BR783" s="80" t="e">
        <f>IF($CA$2="ja",IF(#REF!="Visueel",#REF!,"data"),#REF!)</f>
        <v>#REF!</v>
      </c>
      <c r="BS783" s="59" t="e">
        <f>#REF!</f>
        <v>#REF!</v>
      </c>
      <c r="BT783" s="56">
        <f t="shared" si="465"/>
        <v>392.1</v>
      </c>
      <c r="BU783" s="57" t="e">
        <f t="shared" si="463"/>
        <v>#REF!</v>
      </c>
      <c r="BV783" s="56">
        <f>COUNTIF(BU783:BU998,BU783)</f>
        <v>216</v>
      </c>
      <c r="BW783" s="57" t="e">
        <f t="shared" si="462"/>
        <v>#REF!</v>
      </c>
      <c r="BX783" s="57" t="e">
        <f t="shared" si="464"/>
        <v>#REF!</v>
      </c>
    </row>
    <row r="784" spans="1:76" x14ac:dyDescent="0.2">
      <c r="A784" s="53"/>
      <c r="B784" s="53"/>
      <c r="C784" s="53"/>
      <c r="D784" s="53"/>
      <c r="E784" s="53"/>
      <c r="F784" s="53"/>
      <c r="G784" s="53"/>
      <c r="BQ784" s="59">
        <v>285.2</v>
      </c>
      <c r="BR784" s="80" t="e">
        <f>IF($CA$2="ja",IF(#REF!="Visueel",#REF!,"data"),#REF!)</f>
        <v>#REF!</v>
      </c>
      <c r="BS784" s="59" t="e">
        <f>#REF!</f>
        <v>#REF!</v>
      </c>
      <c r="BT784" s="56">
        <f t="shared" si="465"/>
        <v>392.2</v>
      </c>
      <c r="BU784" s="57" t="e">
        <f t="shared" si="463"/>
        <v>#REF!</v>
      </c>
      <c r="BV784" s="56">
        <f>COUNTIF(BU784:BU998,BU784)</f>
        <v>215</v>
      </c>
      <c r="BW784" s="57" t="e">
        <f t="shared" si="462"/>
        <v>#REF!</v>
      </c>
      <c r="BX784" s="57" t="e">
        <f t="shared" si="464"/>
        <v>#REF!</v>
      </c>
    </row>
    <row r="785" spans="1:76" x14ac:dyDescent="0.2">
      <c r="A785" s="53"/>
      <c r="B785" s="53"/>
      <c r="C785" s="53"/>
      <c r="D785" s="53"/>
      <c r="E785" s="53"/>
      <c r="F785" s="53"/>
      <c r="G785" s="53"/>
      <c r="BQ785" s="59">
        <v>286.2</v>
      </c>
      <c r="BR785" s="80" t="e">
        <f>IF($CA$2="ja",IF(#REF!="Visueel",#REF!,"data"),#REF!)</f>
        <v>#REF!</v>
      </c>
      <c r="BS785" s="59" t="e">
        <f>#REF!</f>
        <v>#REF!</v>
      </c>
      <c r="BT785" s="56">
        <f t="shared" si="465"/>
        <v>393.1</v>
      </c>
      <c r="BU785" s="57" t="e">
        <f t="shared" si="463"/>
        <v>#REF!</v>
      </c>
      <c r="BV785" s="56">
        <f>COUNTIF(BU785:BU998,BU785)</f>
        <v>214</v>
      </c>
      <c r="BW785" s="57" t="e">
        <f t="shared" si="462"/>
        <v>#REF!</v>
      </c>
      <c r="BX785" s="57" t="e">
        <f t="shared" si="464"/>
        <v>#REF!</v>
      </c>
    </row>
    <row r="786" spans="1:76" x14ac:dyDescent="0.2">
      <c r="A786" s="53"/>
      <c r="B786" s="53"/>
      <c r="C786" s="53"/>
      <c r="D786" s="53"/>
      <c r="E786" s="53"/>
      <c r="F786" s="53"/>
      <c r="G786" s="53"/>
      <c r="BQ786" s="59">
        <v>287.2</v>
      </c>
      <c r="BR786" s="80" t="e">
        <f>IF($CA$2="ja",IF(#REF!="Visueel",#REF!,"data"),#REF!)</f>
        <v>#REF!</v>
      </c>
      <c r="BS786" s="59" t="e">
        <f>#REF!</f>
        <v>#REF!</v>
      </c>
      <c r="BT786" s="56">
        <f t="shared" si="465"/>
        <v>393.2</v>
      </c>
      <c r="BU786" s="57" t="e">
        <f t="shared" si="463"/>
        <v>#REF!</v>
      </c>
      <c r="BV786" s="56">
        <f>COUNTIF(BU786:BU998,BU786)</f>
        <v>213</v>
      </c>
      <c r="BW786" s="57" t="e">
        <f t="shared" si="462"/>
        <v>#REF!</v>
      </c>
      <c r="BX786" s="57" t="e">
        <f t="shared" si="464"/>
        <v>#REF!</v>
      </c>
    </row>
    <row r="787" spans="1:76" x14ac:dyDescent="0.2">
      <c r="A787" s="53"/>
      <c r="B787" s="53"/>
      <c r="C787" s="53"/>
      <c r="D787" s="53"/>
      <c r="E787" s="53"/>
      <c r="F787" s="53"/>
      <c r="G787" s="53"/>
      <c r="BQ787" s="59">
        <v>288.2</v>
      </c>
      <c r="BR787" s="80" t="e">
        <f>IF($CA$2="ja",IF(#REF!="Visueel",#REF!,"data"),#REF!)</f>
        <v>#REF!</v>
      </c>
      <c r="BS787" s="59" t="e">
        <f>#REF!</f>
        <v>#REF!</v>
      </c>
      <c r="BT787" s="56">
        <f t="shared" si="465"/>
        <v>394.1</v>
      </c>
      <c r="BU787" s="57" t="e">
        <f t="shared" si="463"/>
        <v>#REF!</v>
      </c>
      <c r="BV787" s="56">
        <f>COUNTIF(BU787:BU998,BU787)</f>
        <v>212</v>
      </c>
      <c r="BW787" s="57" t="e">
        <f t="shared" si="462"/>
        <v>#REF!</v>
      </c>
      <c r="BX787" s="57" t="e">
        <f t="shared" si="464"/>
        <v>#REF!</v>
      </c>
    </row>
    <row r="788" spans="1:76" x14ac:dyDescent="0.2">
      <c r="A788" s="53"/>
      <c r="B788" s="53"/>
      <c r="C788" s="53"/>
      <c r="D788" s="53"/>
      <c r="E788" s="53"/>
      <c r="F788" s="53"/>
      <c r="G788" s="53"/>
      <c r="BQ788" s="59">
        <v>289.2</v>
      </c>
      <c r="BR788" s="80" t="e">
        <f>IF($CA$2="ja",IF(#REF!="Visueel",#REF!,"data"),#REF!)</f>
        <v>#REF!</v>
      </c>
      <c r="BS788" s="59" t="e">
        <f>#REF!</f>
        <v>#REF!</v>
      </c>
      <c r="BT788" s="56">
        <f t="shared" si="465"/>
        <v>394.2</v>
      </c>
      <c r="BU788" s="57" t="e">
        <f t="shared" si="463"/>
        <v>#REF!</v>
      </c>
      <c r="BV788" s="56">
        <f>COUNTIF(BU788:BU998,BU788)</f>
        <v>211</v>
      </c>
      <c r="BW788" s="57" t="e">
        <f t="shared" si="462"/>
        <v>#REF!</v>
      </c>
      <c r="BX788" s="57" t="e">
        <f t="shared" si="464"/>
        <v>#REF!</v>
      </c>
    </row>
    <row r="789" spans="1:76" x14ac:dyDescent="0.2">
      <c r="A789" s="53"/>
      <c r="B789" s="53"/>
      <c r="C789" s="53"/>
      <c r="D789" s="53"/>
      <c r="E789" s="53"/>
      <c r="F789" s="53"/>
      <c r="G789" s="53"/>
      <c r="BQ789" s="59">
        <v>290.2</v>
      </c>
      <c r="BR789" s="80" t="e">
        <f>IF($CA$2="ja",IF(#REF!="Visueel",#REF!,"data"),#REF!)</f>
        <v>#REF!</v>
      </c>
      <c r="BS789" s="59" t="e">
        <f>#REF!</f>
        <v>#REF!</v>
      </c>
      <c r="BT789" s="56">
        <f t="shared" si="465"/>
        <v>395.1</v>
      </c>
      <c r="BU789" s="57" t="e">
        <f t="shared" si="463"/>
        <v>#REF!</v>
      </c>
      <c r="BV789" s="56">
        <f>COUNTIF(BU789:BU998,BU789)</f>
        <v>210</v>
      </c>
      <c r="BW789" s="57" t="e">
        <f t="shared" si="462"/>
        <v>#REF!</v>
      </c>
      <c r="BX789" s="57" t="e">
        <f t="shared" si="464"/>
        <v>#REF!</v>
      </c>
    </row>
    <row r="790" spans="1:76" x14ac:dyDescent="0.2">
      <c r="A790" s="53"/>
      <c r="B790" s="53"/>
      <c r="C790" s="53"/>
      <c r="D790" s="53"/>
      <c r="E790" s="53"/>
      <c r="F790" s="53"/>
      <c r="G790" s="53"/>
      <c r="BQ790" s="59">
        <v>291.2</v>
      </c>
      <c r="BR790" s="80" t="e">
        <f>IF($CA$2="ja",IF(#REF!="Visueel",#REF!,"data"),#REF!)</f>
        <v>#REF!</v>
      </c>
      <c r="BS790" s="59" t="e">
        <f>#REF!</f>
        <v>#REF!</v>
      </c>
      <c r="BT790" s="56">
        <f t="shared" si="465"/>
        <v>395.2</v>
      </c>
      <c r="BU790" s="57" t="e">
        <f t="shared" si="463"/>
        <v>#REF!</v>
      </c>
      <c r="BV790" s="56">
        <f>COUNTIF(BU790:BU998,BU790)</f>
        <v>209</v>
      </c>
      <c r="BW790" s="57" t="e">
        <f t="shared" ref="BW790:BW853" si="466">CONCATENATE(BU790,BV790)</f>
        <v>#REF!</v>
      </c>
      <c r="BX790" s="57" t="e">
        <f t="shared" si="464"/>
        <v>#REF!</v>
      </c>
    </row>
    <row r="791" spans="1:76" x14ac:dyDescent="0.2">
      <c r="A791" s="53"/>
      <c r="B791" s="53"/>
      <c r="C791" s="53"/>
      <c r="D791" s="53"/>
      <c r="E791" s="53"/>
      <c r="F791" s="53"/>
      <c r="G791" s="53"/>
      <c r="BQ791" s="59">
        <v>292.2</v>
      </c>
      <c r="BR791" s="80" t="e">
        <f>IF($CA$2="ja",IF(#REF!="Visueel",#REF!,"data"),#REF!)</f>
        <v>#REF!</v>
      </c>
      <c r="BS791" s="59" t="e">
        <f>#REF!</f>
        <v>#REF!</v>
      </c>
      <c r="BT791" s="56">
        <f t="shared" si="465"/>
        <v>396.1</v>
      </c>
      <c r="BU791" s="57" t="e">
        <f t="shared" si="463"/>
        <v>#REF!</v>
      </c>
      <c r="BV791" s="56">
        <f>COUNTIF(BU791:BU998,BU791)</f>
        <v>208</v>
      </c>
      <c r="BW791" s="57" t="e">
        <f t="shared" si="466"/>
        <v>#REF!</v>
      </c>
      <c r="BX791" s="57" t="e">
        <f t="shared" si="464"/>
        <v>#REF!</v>
      </c>
    </row>
    <row r="792" spans="1:76" x14ac:dyDescent="0.2">
      <c r="A792" s="53"/>
      <c r="B792" s="53"/>
      <c r="C792" s="53"/>
      <c r="D792" s="53"/>
      <c r="E792" s="53"/>
      <c r="F792" s="53"/>
      <c r="G792" s="53"/>
      <c r="BQ792" s="59">
        <v>293.2</v>
      </c>
      <c r="BR792" s="80" t="e">
        <f>IF($CA$2="ja",IF(#REF!="Visueel",#REF!,"data"),#REF!)</f>
        <v>#REF!</v>
      </c>
      <c r="BS792" s="59" t="e">
        <f>#REF!</f>
        <v>#REF!</v>
      </c>
      <c r="BT792" s="56">
        <f t="shared" si="465"/>
        <v>396.2</v>
      </c>
      <c r="BU792" s="57" t="e">
        <f t="shared" si="463"/>
        <v>#REF!</v>
      </c>
      <c r="BV792" s="56">
        <f>COUNTIF(BU792:BU998,BU792)</f>
        <v>207</v>
      </c>
      <c r="BW792" s="57" t="e">
        <f t="shared" si="466"/>
        <v>#REF!</v>
      </c>
      <c r="BX792" s="57" t="e">
        <f t="shared" si="464"/>
        <v>#REF!</v>
      </c>
    </row>
    <row r="793" spans="1:76" x14ac:dyDescent="0.2">
      <c r="A793" s="53"/>
      <c r="B793" s="53"/>
      <c r="C793" s="53"/>
      <c r="D793" s="53"/>
      <c r="E793" s="53"/>
      <c r="F793" s="53"/>
      <c r="G793" s="53"/>
      <c r="BQ793" s="59">
        <v>294.2</v>
      </c>
      <c r="BR793" s="80" t="e">
        <f>IF($CA$2="ja",IF(#REF!="Visueel",#REF!,"data"),#REF!)</f>
        <v>#REF!</v>
      </c>
      <c r="BS793" s="59" t="e">
        <f>#REF!</f>
        <v>#REF!</v>
      </c>
      <c r="BT793" s="56">
        <f t="shared" si="465"/>
        <v>397.1</v>
      </c>
      <c r="BU793" s="57" t="e">
        <f t="shared" si="463"/>
        <v>#REF!</v>
      </c>
      <c r="BV793" s="56">
        <f>COUNTIF(BU793:BU998,BU793)</f>
        <v>206</v>
      </c>
      <c r="BW793" s="57" t="e">
        <f t="shared" si="466"/>
        <v>#REF!</v>
      </c>
      <c r="BX793" s="57" t="e">
        <f t="shared" si="464"/>
        <v>#REF!</v>
      </c>
    </row>
    <row r="794" spans="1:76" x14ac:dyDescent="0.2">
      <c r="A794" s="53"/>
      <c r="B794" s="53"/>
      <c r="C794" s="53"/>
      <c r="D794" s="53"/>
      <c r="E794" s="53"/>
      <c r="F794" s="53"/>
      <c r="G794" s="53"/>
      <c r="BQ794" s="59">
        <v>295.2</v>
      </c>
      <c r="BR794" s="80" t="e">
        <f>IF($CA$2="ja",IF(#REF!="Visueel",#REF!,"data"),#REF!)</f>
        <v>#REF!</v>
      </c>
      <c r="BS794" s="59" t="e">
        <f>#REF!</f>
        <v>#REF!</v>
      </c>
      <c r="BT794" s="56">
        <f t="shared" si="465"/>
        <v>397.2</v>
      </c>
      <c r="BU794" s="57" t="e">
        <f t="shared" si="463"/>
        <v>#REF!</v>
      </c>
      <c r="BV794" s="56">
        <f>COUNTIF(BU794:BU998,BU794)</f>
        <v>205</v>
      </c>
      <c r="BW794" s="57" t="e">
        <f t="shared" si="466"/>
        <v>#REF!</v>
      </c>
      <c r="BX794" s="57" t="e">
        <f t="shared" si="464"/>
        <v>#REF!</v>
      </c>
    </row>
    <row r="795" spans="1:76" x14ac:dyDescent="0.2">
      <c r="A795" s="53"/>
      <c r="B795" s="53"/>
      <c r="C795" s="53"/>
      <c r="D795" s="53"/>
      <c r="E795" s="53"/>
      <c r="F795" s="53"/>
      <c r="G795" s="53"/>
      <c r="BQ795" s="59">
        <v>296.2</v>
      </c>
      <c r="BR795" s="80" t="e">
        <f>IF($CA$2="ja",IF(#REF!="Visueel",#REF!,"data"),#REF!)</f>
        <v>#REF!</v>
      </c>
      <c r="BS795" s="59" t="e">
        <f>#REF!</f>
        <v>#REF!</v>
      </c>
      <c r="BT795" s="56">
        <f t="shared" si="465"/>
        <v>398.1</v>
      </c>
      <c r="BU795" s="57" t="e">
        <f t="shared" si="463"/>
        <v>#REF!</v>
      </c>
      <c r="BV795" s="56">
        <f>COUNTIF(BU795:BU998,BU795)</f>
        <v>204</v>
      </c>
      <c r="BW795" s="57" t="e">
        <f t="shared" si="466"/>
        <v>#REF!</v>
      </c>
      <c r="BX795" s="57" t="e">
        <f t="shared" si="464"/>
        <v>#REF!</v>
      </c>
    </row>
    <row r="796" spans="1:76" x14ac:dyDescent="0.2">
      <c r="A796" s="53"/>
      <c r="B796" s="53"/>
      <c r="C796" s="53"/>
      <c r="D796" s="53"/>
      <c r="E796" s="53"/>
      <c r="F796" s="53"/>
      <c r="G796" s="53"/>
      <c r="BQ796" s="59">
        <v>297.2</v>
      </c>
      <c r="BR796" s="80" t="e">
        <f>IF($CA$2="ja",IF(#REF!="Visueel",#REF!,"data"),#REF!)</f>
        <v>#REF!</v>
      </c>
      <c r="BS796" s="59" t="e">
        <f>#REF!</f>
        <v>#REF!</v>
      </c>
      <c r="BT796" s="56">
        <f t="shared" si="465"/>
        <v>398.2</v>
      </c>
      <c r="BU796" s="57" t="e">
        <f t="shared" si="463"/>
        <v>#REF!</v>
      </c>
      <c r="BV796" s="56">
        <f>COUNTIF(BU796:BU998,BU796)</f>
        <v>203</v>
      </c>
      <c r="BW796" s="57" t="e">
        <f t="shared" si="466"/>
        <v>#REF!</v>
      </c>
      <c r="BX796" s="57" t="e">
        <f t="shared" si="464"/>
        <v>#REF!</v>
      </c>
    </row>
    <row r="797" spans="1:76" x14ac:dyDescent="0.2">
      <c r="A797" s="53"/>
      <c r="B797" s="53"/>
      <c r="C797" s="53"/>
      <c r="D797" s="53"/>
      <c r="E797" s="53"/>
      <c r="F797" s="53"/>
      <c r="G797" s="53"/>
      <c r="BQ797" s="59">
        <v>298.2</v>
      </c>
      <c r="BR797" s="80" t="e">
        <f>IF($CA$2="ja",IF(#REF!="Visueel",#REF!,"data"),#REF!)</f>
        <v>#REF!</v>
      </c>
      <c r="BS797" s="59" t="e">
        <f>#REF!</f>
        <v>#REF!</v>
      </c>
      <c r="BT797" s="56">
        <f t="shared" si="465"/>
        <v>399.1</v>
      </c>
      <c r="BU797" s="57" t="e">
        <f t="shared" si="463"/>
        <v>#REF!</v>
      </c>
      <c r="BV797" s="56">
        <f>COUNTIF(BU797:BU998,BU797)</f>
        <v>202</v>
      </c>
      <c r="BW797" s="57" t="e">
        <f t="shared" si="466"/>
        <v>#REF!</v>
      </c>
      <c r="BX797" s="57" t="e">
        <f t="shared" si="464"/>
        <v>#REF!</v>
      </c>
    </row>
    <row r="798" spans="1:76" x14ac:dyDescent="0.2">
      <c r="A798" s="53"/>
      <c r="B798" s="53"/>
      <c r="C798" s="53"/>
      <c r="D798" s="53"/>
      <c r="E798" s="53"/>
      <c r="F798" s="53"/>
      <c r="G798" s="53"/>
      <c r="BQ798" s="59">
        <v>299.2</v>
      </c>
      <c r="BR798" s="80" t="e">
        <f>IF($CA$2="ja",IF(#REF!="Visueel",#REF!,"data"),#REF!)</f>
        <v>#REF!</v>
      </c>
      <c r="BS798" s="59" t="e">
        <f>#REF!</f>
        <v>#REF!</v>
      </c>
      <c r="BT798" s="56">
        <f t="shared" si="465"/>
        <v>399.2</v>
      </c>
      <c r="BU798" s="57" t="e">
        <f t="shared" si="463"/>
        <v>#REF!</v>
      </c>
      <c r="BV798" s="56">
        <f>COUNTIF(BU798:BU998,BU798)</f>
        <v>201</v>
      </c>
      <c r="BW798" s="57" t="e">
        <f t="shared" si="466"/>
        <v>#REF!</v>
      </c>
      <c r="BX798" s="57" t="e">
        <f t="shared" si="464"/>
        <v>#REF!</v>
      </c>
    </row>
    <row r="799" spans="1:76" x14ac:dyDescent="0.2">
      <c r="A799" s="53"/>
      <c r="B799" s="53"/>
      <c r="C799" s="53"/>
      <c r="D799" s="53"/>
      <c r="E799" s="53"/>
      <c r="F799" s="53"/>
      <c r="G799" s="53"/>
      <c r="BQ799" s="59">
        <v>300.2</v>
      </c>
      <c r="BR799" s="80" t="e">
        <f>IF($CA$2="ja",IF(#REF!="Visueel",#REF!,"data"),#REF!)</f>
        <v>#REF!</v>
      </c>
      <c r="BS799" s="59" t="e">
        <f>#REF!</f>
        <v>#REF!</v>
      </c>
      <c r="BT799" s="56">
        <f t="shared" si="465"/>
        <v>400.1</v>
      </c>
      <c r="BU799" s="57" t="e">
        <f t="shared" si="463"/>
        <v>#REF!</v>
      </c>
      <c r="BV799" s="56">
        <f>COUNTIF(BU799:BU998,BU799)</f>
        <v>200</v>
      </c>
      <c r="BW799" s="57" t="e">
        <f t="shared" si="466"/>
        <v>#REF!</v>
      </c>
      <c r="BX799" s="57" t="e">
        <f t="shared" si="464"/>
        <v>#REF!</v>
      </c>
    </row>
    <row r="800" spans="1:76" x14ac:dyDescent="0.2">
      <c r="A800" s="53"/>
      <c r="B800" s="53"/>
      <c r="C800" s="53"/>
      <c r="D800" s="53"/>
      <c r="E800" s="53"/>
      <c r="F800" s="53"/>
      <c r="G800" s="53"/>
      <c r="BQ800" s="59">
        <v>301.2</v>
      </c>
      <c r="BR800" s="80" t="e">
        <f>IF($CA$2="ja",IF(#REF!="Visueel",#REF!,"data"),#REF!)</f>
        <v>#REF!</v>
      </c>
      <c r="BS800" s="59" t="e">
        <f>#REF!</f>
        <v>#REF!</v>
      </c>
      <c r="BT800" s="56">
        <f t="shared" si="465"/>
        <v>400.2</v>
      </c>
      <c r="BU800" s="57" t="e">
        <f t="shared" si="463"/>
        <v>#REF!</v>
      </c>
      <c r="BV800" s="56">
        <f>COUNTIF(BU800:BU998,BU800)</f>
        <v>199</v>
      </c>
      <c r="BW800" s="57" t="e">
        <f t="shared" si="466"/>
        <v>#REF!</v>
      </c>
      <c r="BX800" s="57" t="e">
        <f t="shared" si="464"/>
        <v>#REF!</v>
      </c>
    </row>
    <row r="801" spans="1:76" x14ac:dyDescent="0.2">
      <c r="A801" s="53"/>
      <c r="B801" s="53"/>
      <c r="C801" s="53"/>
      <c r="D801" s="53"/>
      <c r="E801" s="53"/>
      <c r="F801" s="53"/>
      <c r="G801" s="53"/>
      <c r="BQ801" s="59">
        <v>302.2</v>
      </c>
      <c r="BR801" s="80" t="e">
        <f>IF($CA$2="ja",IF(#REF!="Visueel",#REF!,"data"),#REF!)</f>
        <v>#REF!</v>
      </c>
      <c r="BS801" s="59" t="e">
        <f>#REF!</f>
        <v>#REF!</v>
      </c>
      <c r="BT801" s="56">
        <f t="shared" si="465"/>
        <v>401.1</v>
      </c>
      <c r="BU801" s="57" t="e">
        <f t="shared" si="463"/>
        <v>#REF!</v>
      </c>
      <c r="BV801" s="56">
        <f>COUNTIF(BU801:BU998,BU801)</f>
        <v>198</v>
      </c>
      <c r="BW801" s="57" t="e">
        <f t="shared" si="466"/>
        <v>#REF!</v>
      </c>
      <c r="BX801" s="57" t="e">
        <f t="shared" si="464"/>
        <v>#REF!</v>
      </c>
    </row>
    <row r="802" spans="1:76" x14ac:dyDescent="0.2">
      <c r="A802" s="53"/>
      <c r="B802" s="53"/>
      <c r="C802" s="53"/>
      <c r="D802" s="53"/>
      <c r="E802" s="53"/>
      <c r="F802" s="53"/>
      <c r="G802" s="53"/>
      <c r="BQ802" s="59">
        <v>303.2</v>
      </c>
      <c r="BR802" s="80" t="e">
        <f>IF($CA$2="ja",IF(#REF!="Visueel",#REF!,"data"),#REF!)</f>
        <v>#REF!</v>
      </c>
      <c r="BS802" s="59" t="e">
        <f>#REF!</f>
        <v>#REF!</v>
      </c>
      <c r="BT802" s="56">
        <f t="shared" si="465"/>
        <v>401.2</v>
      </c>
      <c r="BU802" s="57" t="e">
        <f t="shared" si="463"/>
        <v>#REF!</v>
      </c>
      <c r="BV802" s="56">
        <f>COUNTIF(BU802:BU998,BU802)</f>
        <v>197</v>
      </c>
      <c r="BW802" s="57" t="e">
        <f t="shared" si="466"/>
        <v>#REF!</v>
      </c>
      <c r="BX802" s="57" t="e">
        <f t="shared" si="464"/>
        <v>#REF!</v>
      </c>
    </row>
    <row r="803" spans="1:76" x14ac:dyDescent="0.2">
      <c r="A803" s="53"/>
      <c r="B803" s="53"/>
      <c r="C803" s="53"/>
      <c r="D803" s="53"/>
      <c r="E803" s="53"/>
      <c r="F803" s="53"/>
      <c r="G803" s="53"/>
      <c r="BQ803" s="59">
        <v>304.2</v>
      </c>
      <c r="BR803" s="80" t="e">
        <f>IF($CA$2="ja",IF(#REF!="Visueel",#REF!,"data"),#REF!)</f>
        <v>#REF!</v>
      </c>
      <c r="BS803" s="59" t="e">
        <f>#REF!</f>
        <v>#REF!</v>
      </c>
      <c r="BT803" s="56">
        <f t="shared" si="465"/>
        <v>402.1</v>
      </c>
      <c r="BU803" s="57" t="e">
        <f t="shared" si="463"/>
        <v>#REF!</v>
      </c>
      <c r="BV803" s="56">
        <f>COUNTIF(BU803:BU998,BU803)</f>
        <v>196</v>
      </c>
      <c r="BW803" s="57" t="e">
        <f t="shared" si="466"/>
        <v>#REF!</v>
      </c>
      <c r="BX803" s="57" t="e">
        <f t="shared" si="464"/>
        <v>#REF!</v>
      </c>
    </row>
    <row r="804" spans="1:76" x14ac:dyDescent="0.2">
      <c r="A804" s="53"/>
      <c r="B804" s="53"/>
      <c r="C804" s="53"/>
      <c r="D804" s="53"/>
      <c r="E804" s="53"/>
      <c r="F804" s="53"/>
      <c r="G804" s="53"/>
      <c r="BQ804" s="59">
        <v>305.2</v>
      </c>
      <c r="BR804" s="80" t="e">
        <f>IF($CA$2="ja",IF(#REF!="Visueel",#REF!,"data"),#REF!)</f>
        <v>#REF!</v>
      </c>
      <c r="BS804" s="59" t="e">
        <f>#REF!</f>
        <v>#REF!</v>
      </c>
      <c r="BT804" s="56">
        <f t="shared" si="465"/>
        <v>402.2</v>
      </c>
      <c r="BU804" s="57" t="e">
        <f t="shared" si="463"/>
        <v>#REF!</v>
      </c>
      <c r="BV804" s="56">
        <f>COUNTIF(BU804:BU998,BU804)</f>
        <v>195</v>
      </c>
      <c r="BW804" s="57" t="e">
        <f t="shared" si="466"/>
        <v>#REF!</v>
      </c>
      <c r="BX804" s="57" t="e">
        <f t="shared" si="464"/>
        <v>#REF!</v>
      </c>
    </row>
    <row r="805" spans="1:76" x14ac:dyDescent="0.2">
      <c r="A805" s="53"/>
      <c r="B805" s="53"/>
      <c r="C805" s="53"/>
      <c r="D805" s="53"/>
      <c r="E805" s="53"/>
      <c r="F805" s="53"/>
      <c r="G805" s="53"/>
      <c r="BQ805" s="59">
        <v>306.2</v>
      </c>
      <c r="BR805" s="80" t="e">
        <f>IF($CA$2="ja",IF(#REF!="Visueel",#REF!,"data"),#REF!)</f>
        <v>#REF!</v>
      </c>
      <c r="BS805" s="59" t="e">
        <f>#REF!</f>
        <v>#REF!</v>
      </c>
      <c r="BT805" s="56">
        <f t="shared" si="465"/>
        <v>403.1</v>
      </c>
      <c r="BU805" s="57" t="e">
        <f t="shared" si="463"/>
        <v>#REF!</v>
      </c>
      <c r="BV805" s="56">
        <f>COUNTIF(BU805:BU998,BU805)</f>
        <v>194</v>
      </c>
      <c r="BW805" s="57" t="e">
        <f t="shared" si="466"/>
        <v>#REF!</v>
      </c>
      <c r="BX805" s="57" t="e">
        <f t="shared" si="464"/>
        <v>#REF!</v>
      </c>
    </row>
    <row r="806" spans="1:76" x14ac:dyDescent="0.2">
      <c r="A806" s="53"/>
      <c r="B806" s="53"/>
      <c r="C806" s="53"/>
      <c r="D806" s="53"/>
      <c r="E806" s="53"/>
      <c r="F806" s="53"/>
      <c r="G806" s="53"/>
      <c r="BQ806" s="59">
        <v>307.2</v>
      </c>
      <c r="BR806" s="80" t="e">
        <f>IF($CA$2="ja",IF(#REF!="Visueel",#REF!,"data"),#REF!)</f>
        <v>#REF!</v>
      </c>
      <c r="BS806" s="59" t="e">
        <f>#REF!</f>
        <v>#REF!</v>
      </c>
      <c r="BT806" s="56">
        <f t="shared" si="465"/>
        <v>403.2</v>
      </c>
      <c r="BU806" s="57" t="e">
        <f t="shared" si="463"/>
        <v>#REF!</v>
      </c>
      <c r="BV806" s="56">
        <f>COUNTIF(BU806:BU998,BU806)</f>
        <v>193</v>
      </c>
      <c r="BW806" s="57" t="e">
        <f t="shared" si="466"/>
        <v>#REF!</v>
      </c>
      <c r="BX806" s="57" t="e">
        <f t="shared" si="464"/>
        <v>#REF!</v>
      </c>
    </row>
    <row r="807" spans="1:76" x14ac:dyDescent="0.2">
      <c r="A807" s="53"/>
      <c r="B807" s="53"/>
      <c r="C807" s="53"/>
      <c r="D807" s="53"/>
      <c r="E807" s="53"/>
      <c r="F807" s="53"/>
      <c r="G807" s="53"/>
      <c r="BQ807" s="59">
        <v>308.2</v>
      </c>
      <c r="BR807" s="80" t="e">
        <f>IF($CA$2="ja",IF(#REF!="Visueel",#REF!,"data"),#REF!)</f>
        <v>#REF!</v>
      </c>
      <c r="BS807" s="59" t="e">
        <f>#REF!</f>
        <v>#REF!</v>
      </c>
      <c r="BT807" s="56">
        <f t="shared" si="465"/>
        <v>404.1</v>
      </c>
      <c r="BU807" s="57" t="e">
        <f t="shared" si="463"/>
        <v>#REF!</v>
      </c>
      <c r="BV807" s="56">
        <f>COUNTIF(BU807:BU998,BU807)</f>
        <v>192</v>
      </c>
      <c r="BW807" s="57" t="e">
        <f t="shared" si="466"/>
        <v>#REF!</v>
      </c>
      <c r="BX807" s="57" t="e">
        <f t="shared" si="464"/>
        <v>#REF!</v>
      </c>
    </row>
    <row r="808" spans="1:76" x14ac:dyDescent="0.2">
      <c r="A808" s="53"/>
      <c r="B808" s="53"/>
      <c r="C808" s="53"/>
      <c r="D808" s="53"/>
      <c r="E808" s="53"/>
      <c r="F808" s="53"/>
      <c r="G808" s="53"/>
      <c r="BQ808" s="59">
        <v>309.2</v>
      </c>
      <c r="BR808" s="80" t="e">
        <f>IF($CA$2="ja",IF(#REF!="Visueel",#REF!,"data"),#REF!)</f>
        <v>#REF!</v>
      </c>
      <c r="BS808" s="59" t="e">
        <f>#REF!</f>
        <v>#REF!</v>
      </c>
      <c r="BT808" s="56">
        <f t="shared" si="465"/>
        <v>404.2</v>
      </c>
      <c r="BU808" s="57" t="e">
        <f t="shared" si="463"/>
        <v>#REF!</v>
      </c>
      <c r="BV808" s="56">
        <f>COUNTIF(BU808:BU998,BU808)</f>
        <v>191</v>
      </c>
      <c r="BW808" s="57" t="e">
        <f t="shared" si="466"/>
        <v>#REF!</v>
      </c>
      <c r="BX808" s="57" t="e">
        <f t="shared" si="464"/>
        <v>#REF!</v>
      </c>
    </row>
    <row r="809" spans="1:76" x14ac:dyDescent="0.2">
      <c r="A809" s="53"/>
      <c r="B809" s="53"/>
      <c r="C809" s="53"/>
      <c r="D809" s="53"/>
      <c r="E809" s="53"/>
      <c r="F809" s="53"/>
      <c r="G809" s="53"/>
      <c r="BQ809" s="59">
        <v>310.2</v>
      </c>
      <c r="BR809" s="80" t="e">
        <f>IF($CA$2="ja",IF(#REF!="Visueel",#REF!,"data"),#REF!)</f>
        <v>#REF!</v>
      </c>
      <c r="BS809" s="59" t="e">
        <f>#REF!</f>
        <v>#REF!</v>
      </c>
      <c r="BT809" s="56">
        <f t="shared" si="465"/>
        <v>405.1</v>
      </c>
      <c r="BU809" s="57" t="e">
        <f t="shared" si="463"/>
        <v>#REF!</v>
      </c>
      <c r="BV809" s="56">
        <f>COUNTIF(BU809:BU998,BU809)</f>
        <v>190</v>
      </c>
      <c r="BW809" s="57" t="e">
        <f t="shared" si="466"/>
        <v>#REF!</v>
      </c>
      <c r="BX809" s="57" t="e">
        <f t="shared" si="464"/>
        <v>#REF!</v>
      </c>
    </row>
    <row r="810" spans="1:76" x14ac:dyDescent="0.2">
      <c r="A810" s="53"/>
      <c r="B810" s="53"/>
      <c r="C810" s="53"/>
      <c r="D810" s="53"/>
      <c r="E810" s="53"/>
      <c r="F810" s="53"/>
      <c r="G810" s="53"/>
      <c r="BQ810" s="59">
        <v>311.2</v>
      </c>
      <c r="BR810" s="80" t="e">
        <f>IF($CA$2="ja",IF(#REF!="Visueel",#REF!,"data"),#REF!)</f>
        <v>#REF!</v>
      </c>
      <c r="BS810" s="59" t="e">
        <f>#REF!</f>
        <v>#REF!</v>
      </c>
      <c r="BT810" s="56">
        <f t="shared" si="465"/>
        <v>405.2</v>
      </c>
      <c r="BU810" s="57" t="e">
        <f t="shared" si="463"/>
        <v>#REF!</v>
      </c>
      <c r="BV810" s="56">
        <f>COUNTIF(BU810:BU998,BU810)</f>
        <v>189</v>
      </c>
      <c r="BW810" s="57" t="e">
        <f t="shared" si="466"/>
        <v>#REF!</v>
      </c>
      <c r="BX810" s="57" t="e">
        <f t="shared" si="464"/>
        <v>#REF!</v>
      </c>
    </row>
    <row r="811" spans="1:76" x14ac:dyDescent="0.2">
      <c r="A811" s="53"/>
      <c r="B811" s="53"/>
      <c r="C811" s="53"/>
      <c r="D811" s="53"/>
      <c r="E811" s="53"/>
      <c r="F811" s="53"/>
      <c r="G811" s="53"/>
      <c r="BQ811" s="59">
        <v>312.2</v>
      </c>
      <c r="BR811" s="80" t="e">
        <f>IF($CA$2="ja",IF(#REF!="Visueel",#REF!,"data"),#REF!)</f>
        <v>#REF!</v>
      </c>
      <c r="BS811" s="59" t="e">
        <f>#REF!</f>
        <v>#REF!</v>
      </c>
      <c r="BT811" s="56">
        <f t="shared" si="465"/>
        <v>406.1</v>
      </c>
      <c r="BU811" s="57" t="e">
        <f t="shared" si="463"/>
        <v>#REF!</v>
      </c>
      <c r="BV811" s="56">
        <f>COUNTIF(BU811:BU998,BU811)</f>
        <v>188</v>
      </c>
      <c r="BW811" s="57" t="e">
        <f t="shared" si="466"/>
        <v>#REF!</v>
      </c>
      <c r="BX811" s="57" t="e">
        <f t="shared" si="464"/>
        <v>#REF!</v>
      </c>
    </row>
    <row r="812" spans="1:76" x14ac:dyDescent="0.2">
      <c r="A812" s="53"/>
      <c r="B812" s="53"/>
      <c r="C812" s="53"/>
      <c r="D812" s="53"/>
      <c r="E812" s="53"/>
      <c r="F812" s="53"/>
      <c r="G812" s="53"/>
      <c r="BQ812" s="59">
        <v>313.2</v>
      </c>
      <c r="BR812" s="80" t="e">
        <f>IF($CA$2="ja",IF(#REF!="Visueel",#REF!,"data"),#REF!)</f>
        <v>#REF!</v>
      </c>
      <c r="BS812" s="59" t="e">
        <f>#REF!</f>
        <v>#REF!</v>
      </c>
      <c r="BT812" s="56">
        <f t="shared" si="465"/>
        <v>406.2</v>
      </c>
      <c r="BU812" s="57" t="e">
        <f t="shared" si="463"/>
        <v>#REF!</v>
      </c>
      <c r="BV812" s="56">
        <f>COUNTIF(BU812:BU998,BU812)</f>
        <v>187</v>
      </c>
      <c r="BW812" s="57" t="e">
        <f t="shared" si="466"/>
        <v>#REF!</v>
      </c>
      <c r="BX812" s="57" t="e">
        <f t="shared" si="464"/>
        <v>#REF!</v>
      </c>
    </row>
    <row r="813" spans="1:76" x14ac:dyDescent="0.2">
      <c r="A813" s="53"/>
      <c r="B813" s="53"/>
      <c r="C813" s="53"/>
      <c r="D813" s="53"/>
      <c r="E813" s="53"/>
      <c r="F813" s="53"/>
      <c r="G813" s="53"/>
      <c r="BQ813" s="59">
        <v>314.2</v>
      </c>
      <c r="BR813" s="80" t="e">
        <f>IF($CA$2="ja",IF(#REF!="Visueel",#REF!,"data"),#REF!)</f>
        <v>#REF!</v>
      </c>
      <c r="BS813" s="59" t="e">
        <f>#REF!</f>
        <v>#REF!</v>
      </c>
      <c r="BT813" s="56">
        <f t="shared" si="465"/>
        <v>407.1</v>
      </c>
      <c r="BU813" s="57" t="e">
        <f t="shared" si="463"/>
        <v>#REF!</v>
      </c>
      <c r="BV813" s="56">
        <f>COUNTIF(BU813:BU998,BU813)</f>
        <v>186</v>
      </c>
      <c r="BW813" s="57" t="e">
        <f t="shared" si="466"/>
        <v>#REF!</v>
      </c>
      <c r="BX813" s="57" t="e">
        <f t="shared" si="464"/>
        <v>#REF!</v>
      </c>
    </row>
    <row r="814" spans="1:76" x14ac:dyDescent="0.2">
      <c r="A814" s="53"/>
      <c r="B814" s="53"/>
      <c r="C814" s="53"/>
      <c r="D814" s="53"/>
      <c r="E814" s="53"/>
      <c r="F814" s="53"/>
      <c r="G814" s="53"/>
      <c r="BQ814" s="59">
        <v>315.2</v>
      </c>
      <c r="BR814" s="80" t="e">
        <f>IF($CA$2="ja",IF(#REF!="Visueel",#REF!,"data"),#REF!)</f>
        <v>#REF!</v>
      </c>
      <c r="BS814" s="59" t="e">
        <f>#REF!</f>
        <v>#REF!</v>
      </c>
      <c r="BT814" s="56">
        <f t="shared" si="465"/>
        <v>407.2</v>
      </c>
      <c r="BU814" s="57" t="e">
        <f t="shared" si="463"/>
        <v>#REF!</v>
      </c>
      <c r="BV814" s="56">
        <f>COUNTIF(BU814:BU998,BU814)</f>
        <v>185</v>
      </c>
      <c r="BW814" s="57" t="e">
        <f t="shared" si="466"/>
        <v>#REF!</v>
      </c>
      <c r="BX814" s="57" t="e">
        <f t="shared" si="464"/>
        <v>#REF!</v>
      </c>
    </row>
    <row r="815" spans="1:76" x14ac:dyDescent="0.2">
      <c r="A815" s="53"/>
      <c r="B815" s="53"/>
      <c r="C815" s="53"/>
      <c r="D815" s="53"/>
      <c r="E815" s="53"/>
      <c r="F815" s="53"/>
      <c r="G815" s="53"/>
      <c r="BQ815" s="59">
        <v>316.2</v>
      </c>
      <c r="BR815" s="80" t="e">
        <f>IF($CA$2="ja",IF(#REF!="Visueel",#REF!,"data"),#REF!)</f>
        <v>#REF!</v>
      </c>
      <c r="BS815" s="59" t="e">
        <f>#REF!</f>
        <v>#REF!</v>
      </c>
      <c r="BT815" s="56">
        <f t="shared" si="465"/>
        <v>408.1</v>
      </c>
      <c r="BU815" s="57" t="e">
        <f t="shared" si="463"/>
        <v>#REF!</v>
      </c>
      <c r="BV815" s="56">
        <f>COUNTIF(BU815:BU998,BU815)</f>
        <v>184</v>
      </c>
      <c r="BW815" s="57" t="e">
        <f t="shared" si="466"/>
        <v>#REF!</v>
      </c>
      <c r="BX815" s="57" t="e">
        <f t="shared" si="464"/>
        <v>#REF!</v>
      </c>
    </row>
    <row r="816" spans="1:76" x14ac:dyDescent="0.2">
      <c r="A816" s="53"/>
      <c r="B816" s="53"/>
      <c r="C816" s="53"/>
      <c r="D816" s="53"/>
      <c r="E816" s="53"/>
      <c r="F816" s="53"/>
      <c r="G816" s="53"/>
      <c r="BQ816" s="59">
        <v>317.2</v>
      </c>
      <c r="BR816" s="80" t="e">
        <f>IF($CA$2="ja",IF(#REF!="Visueel",#REF!,"data"),#REF!)</f>
        <v>#REF!</v>
      </c>
      <c r="BS816" s="59" t="e">
        <f>#REF!</f>
        <v>#REF!</v>
      </c>
      <c r="BT816" s="56">
        <f t="shared" si="465"/>
        <v>408.2</v>
      </c>
      <c r="BU816" s="57" t="e">
        <f t="shared" si="463"/>
        <v>#REF!</v>
      </c>
      <c r="BV816" s="56">
        <f>COUNTIF(BU816:BU998,BU816)</f>
        <v>183</v>
      </c>
      <c r="BW816" s="57" t="e">
        <f t="shared" si="466"/>
        <v>#REF!</v>
      </c>
      <c r="BX816" s="57" t="e">
        <f t="shared" si="464"/>
        <v>#REF!</v>
      </c>
    </row>
    <row r="817" spans="1:76" x14ac:dyDescent="0.2">
      <c r="A817" s="53"/>
      <c r="B817" s="53"/>
      <c r="C817" s="53"/>
      <c r="D817" s="53"/>
      <c r="E817" s="53"/>
      <c r="F817" s="53"/>
      <c r="G817" s="53"/>
      <c r="BQ817" s="59">
        <v>318.2</v>
      </c>
      <c r="BR817" s="80" t="e">
        <f>IF($CA$2="ja",IF(#REF!="Visueel",#REF!,"data"),#REF!)</f>
        <v>#REF!</v>
      </c>
      <c r="BS817" s="59" t="e">
        <f>#REF!</f>
        <v>#REF!</v>
      </c>
      <c r="BT817" s="56">
        <f t="shared" si="465"/>
        <v>409.1</v>
      </c>
      <c r="BU817" s="57" t="e">
        <f t="shared" si="463"/>
        <v>#REF!</v>
      </c>
      <c r="BV817" s="56">
        <f>COUNTIF(BU817:BU998,BU817)</f>
        <v>182</v>
      </c>
      <c r="BW817" s="57" t="e">
        <f t="shared" si="466"/>
        <v>#REF!</v>
      </c>
      <c r="BX817" s="57" t="e">
        <f t="shared" si="464"/>
        <v>#REF!</v>
      </c>
    </row>
    <row r="818" spans="1:76" x14ac:dyDescent="0.2">
      <c r="A818" s="53"/>
      <c r="B818" s="53"/>
      <c r="C818" s="53"/>
      <c r="D818" s="53"/>
      <c r="E818" s="53"/>
      <c r="F818" s="53"/>
      <c r="G818" s="53"/>
      <c r="BQ818" s="59">
        <v>319.2</v>
      </c>
      <c r="BR818" s="80" t="e">
        <f>IF($CA$2="ja",IF(#REF!="Visueel",#REF!,"data"),#REF!)</f>
        <v>#REF!</v>
      </c>
      <c r="BS818" s="59" t="e">
        <f>#REF!</f>
        <v>#REF!</v>
      </c>
      <c r="BT818" s="56">
        <f t="shared" si="465"/>
        <v>409.2</v>
      </c>
      <c r="BU818" s="57" t="e">
        <f t="shared" si="463"/>
        <v>#REF!</v>
      </c>
      <c r="BV818" s="56">
        <f>COUNTIF(BU818:BU998,BU818)</f>
        <v>181</v>
      </c>
      <c r="BW818" s="57" t="e">
        <f t="shared" si="466"/>
        <v>#REF!</v>
      </c>
      <c r="BX818" s="57" t="e">
        <f t="shared" si="464"/>
        <v>#REF!</v>
      </c>
    </row>
    <row r="819" spans="1:76" x14ac:dyDescent="0.2">
      <c r="A819" s="53"/>
      <c r="B819" s="53"/>
      <c r="C819" s="53"/>
      <c r="D819" s="53"/>
      <c r="E819" s="53"/>
      <c r="F819" s="53"/>
      <c r="G819" s="53"/>
      <c r="BQ819" s="59">
        <v>320.2</v>
      </c>
      <c r="BR819" s="80" t="e">
        <f>IF($CA$2="ja",IF(#REF!="Visueel",#REF!,"data"),#REF!)</f>
        <v>#REF!</v>
      </c>
      <c r="BS819" s="59" t="e">
        <f>#REF!</f>
        <v>#REF!</v>
      </c>
      <c r="BT819" s="56">
        <f t="shared" si="465"/>
        <v>410.1</v>
      </c>
      <c r="BU819" s="57" t="e">
        <f t="shared" si="463"/>
        <v>#REF!</v>
      </c>
      <c r="BV819" s="56">
        <f>COUNTIF(BU819:BU998,BU819)</f>
        <v>180</v>
      </c>
      <c r="BW819" s="57" t="e">
        <f t="shared" si="466"/>
        <v>#REF!</v>
      </c>
      <c r="BX819" s="57" t="e">
        <f t="shared" si="464"/>
        <v>#REF!</v>
      </c>
    </row>
    <row r="820" spans="1:76" x14ac:dyDescent="0.2">
      <c r="A820" s="53"/>
      <c r="B820" s="53"/>
      <c r="C820" s="53"/>
      <c r="D820" s="53"/>
      <c r="E820" s="53"/>
      <c r="F820" s="53"/>
      <c r="G820" s="53"/>
      <c r="BQ820" s="59">
        <v>321.2</v>
      </c>
      <c r="BR820" s="80" t="e">
        <f>IF($CA$2="ja",IF(#REF!="Visueel",#REF!,"data"),#REF!)</f>
        <v>#REF!</v>
      </c>
      <c r="BS820" s="59" t="e">
        <f>#REF!</f>
        <v>#REF!</v>
      </c>
      <c r="BT820" s="56">
        <f t="shared" si="465"/>
        <v>410.2</v>
      </c>
      <c r="BU820" s="57" t="e">
        <f t="shared" si="463"/>
        <v>#REF!</v>
      </c>
      <c r="BV820" s="56">
        <f>COUNTIF(BU820:BU998,BU820)</f>
        <v>179</v>
      </c>
      <c r="BW820" s="57" t="e">
        <f t="shared" si="466"/>
        <v>#REF!</v>
      </c>
      <c r="BX820" s="57" t="e">
        <f t="shared" si="464"/>
        <v>#REF!</v>
      </c>
    </row>
    <row r="821" spans="1:76" x14ac:dyDescent="0.2">
      <c r="A821" s="53"/>
      <c r="B821" s="53"/>
      <c r="C821" s="53"/>
      <c r="D821" s="53"/>
      <c r="E821" s="53"/>
      <c r="F821" s="53"/>
      <c r="G821" s="53"/>
      <c r="BQ821" s="59">
        <v>322.2</v>
      </c>
      <c r="BR821" s="80" t="e">
        <f>IF($CA$2="ja",IF(#REF!="Visueel",#REF!,"data"),#REF!)</f>
        <v>#REF!</v>
      </c>
      <c r="BS821" s="59" t="e">
        <f>#REF!</f>
        <v>#REF!</v>
      </c>
      <c r="BT821" s="56">
        <f t="shared" si="465"/>
        <v>411.1</v>
      </c>
      <c r="BU821" s="57" t="e">
        <f t="shared" si="463"/>
        <v>#REF!</v>
      </c>
      <c r="BV821" s="56">
        <f>COUNTIF(BU821:BU998,BU821)</f>
        <v>178</v>
      </c>
      <c r="BW821" s="57" t="e">
        <f t="shared" si="466"/>
        <v>#REF!</v>
      </c>
      <c r="BX821" s="57" t="e">
        <f t="shared" si="464"/>
        <v>#REF!</v>
      </c>
    </row>
    <row r="822" spans="1:76" x14ac:dyDescent="0.2">
      <c r="A822" s="53"/>
      <c r="B822" s="53"/>
      <c r="C822" s="53"/>
      <c r="D822" s="53"/>
      <c r="E822" s="53"/>
      <c r="F822" s="53"/>
      <c r="G822" s="53"/>
      <c r="BQ822" s="59">
        <v>323.2</v>
      </c>
      <c r="BR822" s="80" t="e">
        <f>IF($CA$2="ja",IF(#REF!="Visueel",#REF!,"data"),#REF!)</f>
        <v>#REF!</v>
      </c>
      <c r="BS822" s="59" t="e">
        <f>#REF!</f>
        <v>#REF!</v>
      </c>
      <c r="BT822" s="56">
        <f t="shared" si="465"/>
        <v>411.2</v>
      </c>
      <c r="BU822" s="57" t="e">
        <f t="shared" si="463"/>
        <v>#REF!</v>
      </c>
      <c r="BV822" s="56">
        <f>COUNTIF(BU822:BU998,BU822)</f>
        <v>177</v>
      </c>
      <c r="BW822" s="57" t="e">
        <f t="shared" si="466"/>
        <v>#REF!</v>
      </c>
      <c r="BX822" s="57" t="e">
        <f t="shared" si="464"/>
        <v>#REF!</v>
      </c>
    </row>
    <row r="823" spans="1:76" x14ac:dyDescent="0.2">
      <c r="A823" s="53"/>
      <c r="B823" s="53"/>
      <c r="C823" s="53"/>
      <c r="D823" s="53"/>
      <c r="E823" s="53"/>
      <c r="F823" s="53"/>
      <c r="G823" s="53"/>
      <c r="BQ823" s="59">
        <v>324.2</v>
      </c>
      <c r="BR823" s="80" t="e">
        <f>IF($CA$2="ja",IF(#REF!="Visueel",#REF!,"data"),#REF!)</f>
        <v>#REF!</v>
      </c>
      <c r="BS823" s="59" t="e">
        <f>#REF!</f>
        <v>#REF!</v>
      </c>
      <c r="BT823" s="56">
        <f t="shared" si="465"/>
        <v>412.1</v>
      </c>
      <c r="BU823" s="57" t="e">
        <f t="shared" si="463"/>
        <v>#REF!</v>
      </c>
      <c r="BV823" s="56">
        <f>COUNTIF(BU823:BU998,BU823)</f>
        <v>176</v>
      </c>
      <c r="BW823" s="57" t="e">
        <f t="shared" si="466"/>
        <v>#REF!</v>
      </c>
      <c r="BX823" s="57" t="e">
        <f t="shared" si="464"/>
        <v>#REF!</v>
      </c>
    </row>
    <row r="824" spans="1:76" x14ac:dyDescent="0.2">
      <c r="A824" s="53"/>
      <c r="B824" s="53"/>
      <c r="C824" s="53"/>
      <c r="D824" s="53"/>
      <c r="E824" s="53"/>
      <c r="F824" s="53"/>
      <c r="G824" s="53"/>
      <c r="BQ824" s="59">
        <v>325.2</v>
      </c>
      <c r="BR824" s="80" t="e">
        <f>IF($CA$2="ja",IF(#REF!="Visueel",#REF!,"data"),#REF!)</f>
        <v>#REF!</v>
      </c>
      <c r="BS824" s="59" t="e">
        <f>#REF!</f>
        <v>#REF!</v>
      </c>
      <c r="BT824" s="56">
        <f t="shared" si="465"/>
        <v>412.2</v>
      </c>
      <c r="BU824" s="57" t="e">
        <f t="shared" si="463"/>
        <v>#REF!</v>
      </c>
      <c r="BV824" s="56">
        <f>COUNTIF(BU824:BU998,BU824)</f>
        <v>175</v>
      </c>
      <c r="BW824" s="57" t="e">
        <f t="shared" si="466"/>
        <v>#REF!</v>
      </c>
      <c r="BX824" s="57" t="e">
        <f t="shared" si="464"/>
        <v>#REF!</v>
      </c>
    </row>
    <row r="825" spans="1:76" x14ac:dyDescent="0.2">
      <c r="A825" s="53"/>
      <c r="B825" s="53"/>
      <c r="C825" s="53"/>
      <c r="D825" s="53"/>
      <c r="E825" s="53"/>
      <c r="F825" s="53"/>
      <c r="G825" s="53"/>
      <c r="BQ825" s="59">
        <v>326.2</v>
      </c>
      <c r="BR825" s="80" t="e">
        <f>IF($CA$2="ja",IF(#REF!="Visueel",#REF!,"data"),#REF!)</f>
        <v>#REF!</v>
      </c>
      <c r="BS825" s="59" t="e">
        <f>#REF!</f>
        <v>#REF!</v>
      </c>
      <c r="BT825" s="56">
        <f t="shared" si="465"/>
        <v>413.1</v>
      </c>
      <c r="BU825" s="57" t="e">
        <f t="shared" si="463"/>
        <v>#REF!</v>
      </c>
      <c r="BV825" s="56">
        <f>COUNTIF(BU825:BU998,BU825)</f>
        <v>174</v>
      </c>
      <c r="BW825" s="57" t="e">
        <f t="shared" si="466"/>
        <v>#REF!</v>
      </c>
      <c r="BX825" s="57" t="e">
        <f t="shared" si="464"/>
        <v>#REF!</v>
      </c>
    </row>
    <row r="826" spans="1:76" x14ac:dyDescent="0.2">
      <c r="A826" s="53"/>
      <c r="B826" s="53"/>
      <c r="C826" s="53"/>
      <c r="D826" s="53"/>
      <c r="E826" s="53"/>
      <c r="F826" s="53"/>
      <c r="G826" s="53"/>
      <c r="BQ826" s="59">
        <v>327.2</v>
      </c>
      <c r="BR826" s="80" t="e">
        <f>IF($CA$2="ja",IF(#REF!="Visueel",#REF!,"data"),#REF!)</f>
        <v>#REF!</v>
      </c>
      <c r="BS826" s="59" t="e">
        <f>#REF!</f>
        <v>#REF!</v>
      </c>
      <c r="BT826" s="56">
        <f t="shared" si="465"/>
        <v>413.2</v>
      </c>
      <c r="BU826" s="57" t="e">
        <f t="shared" si="463"/>
        <v>#REF!</v>
      </c>
      <c r="BV826" s="56">
        <f>COUNTIF(BU826:BU998,BU826)</f>
        <v>173</v>
      </c>
      <c r="BW826" s="57" t="e">
        <f t="shared" si="466"/>
        <v>#REF!</v>
      </c>
      <c r="BX826" s="57" t="e">
        <f t="shared" si="464"/>
        <v>#REF!</v>
      </c>
    </row>
    <row r="827" spans="1:76" x14ac:dyDescent="0.2">
      <c r="A827" s="53"/>
      <c r="B827" s="53"/>
      <c r="C827" s="53"/>
      <c r="D827" s="53"/>
      <c r="E827" s="53"/>
      <c r="F827" s="53"/>
      <c r="G827" s="53"/>
      <c r="BQ827" s="59">
        <v>328.2</v>
      </c>
      <c r="BR827" s="80" t="e">
        <f>IF($CA$2="ja",IF(#REF!="Visueel",#REF!,"data"),#REF!)</f>
        <v>#REF!</v>
      </c>
      <c r="BS827" s="59" t="e">
        <f>#REF!</f>
        <v>#REF!</v>
      </c>
      <c r="BT827" s="56">
        <f t="shared" si="465"/>
        <v>414.1</v>
      </c>
      <c r="BU827" s="57" t="e">
        <f t="shared" si="463"/>
        <v>#REF!</v>
      </c>
      <c r="BV827" s="56">
        <f>COUNTIF(BU827:BU998,BU827)</f>
        <v>172</v>
      </c>
      <c r="BW827" s="57" t="e">
        <f t="shared" si="466"/>
        <v>#REF!</v>
      </c>
      <c r="BX827" s="57" t="e">
        <f t="shared" si="464"/>
        <v>#REF!</v>
      </c>
    </row>
    <row r="828" spans="1:76" x14ac:dyDescent="0.2">
      <c r="A828" s="53"/>
      <c r="B828" s="53"/>
      <c r="C828" s="53"/>
      <c r="D828" s="53"/>
      <c r="E828" s="53"/>
      <c r="F828" s="53"/>
      <c r="G828" s="53"/>
      <c r="BQ828" s="59">
        <v>329.2</v>
      </c>
      <c r="BR828" s="80" t="e">
        <f>IF($CA$2="ja",IF(#REF!="Visueel",#REF!,"data"),#REF!)</f>
        <v>#REF!</v>
      </c>
      <c r="BS828" s="59" t="e">
        <f>#REF!</f>
        <v>#REF!</v>
      </c>
      <c r="BT828" s="56">
        <f t="shared" si="465"/>
        <v>414.2</v>
      </c>
      <c r="BU828" s="57" t="e">
        <f t="shared" si="463"/>
        <v>#REF!</v>
      </c>
      <c r="BV828" s="56">
        <f>COUNTIF(BU828:BU998,BU828)</f>
        <v>171</v>
      </c>
      <c r="BW828" s="57" t="e">
        <f t="shared" si="466"/>
        <v>#REF!</v>
      </c>
      <c r="BX828" s="57" t="e">
        <f t="shared" si="464"/>
        <v>#REF!</v>
      </c>
    </row>
    <row r="829" spans="1:76" x14ac:dyDescent="0.2">
      <c r="A829" s="53"/>
      <c r="B829" s="53"/>
      <c r="C829" s="53"/>
      <c r="D829" s="53"/>
      <c r="E829" s="53"/>
      <c r="F829" s="53"/>
      <c r="G829" s="53"/>
      <c r="BQ829" s="59">
        <v>330.2</v>
      </c>
      <c r="BR829" s="80" t="e">
        <f>IF($CA$2="ja",IF(#REF!="Visueel",#REF!,"data"),#REF!)</f>
        <v>#REF!</v>
      </c>
      <c r="BS829" s="59" t="e">
        <f>#REF!</f>
        <v>#REF!</v>
      </c>
      <c r="BT829" s="56">
        <f t="shared" si="465"/>
        <v>415.1</v>
      </c>
      <c r="BU829" s="57" t="e">
        <f t="shared" si="463"/>
        <v>#REF!</v>
      </c>
      <c r="BV829" s="56">
        <f>COUNTIF(BU829:BU998,BU829)</f>
        <v>170</v>
      </c>
      <c r="BW829" s="57" t="e">
        <f t="shared" si="466"/>
        <v>#REF!</v>
      </c>
      <c r="BX829" s="57" t="e">
        <f t="shared" si="464"/>
        <v>#REF!</v>
      </c>
    </row>
    <row r="830" spans="1:76" x14ac:dyDescent="0.2">
      <c r="A830" s="53"/>
      <c r="B830" s="53"/>
      <c r="C830" s="53"/>
      <c r="D830" s="53"/>
      <c r="E830" s="53"/>
      <c r="F830" s="53"/>
      <c r="G830" s="53"/>
      <c r="BQ830" s="59">
        <v>331.2</v>
      </c>
      <c r="BR830" s="80" t="e">
        <f>IF($CA$2="ja",IF(#REF!="Visueel",#REF!,"data"),#REF!)</f>
        <v>#REF!</v>
      </c>
      <c r="BS830" s="59" t="e">
        <f>#REF!</f>
        <v>#REF!</v>
      </c>
      <c r="BT830" s="56">
        <f t="shared" si="465"/>
        <v>415.2</v>
      </c>
      <c r="BU830" s="57" t="e">
        <f t="shared" si="463"/>
        <v>#REF!</v>
      </c>
      <c r="BV830" s="56">
        <f>COUNTIF(BU830:BU998,BU830)</f>
        <v>169</v>
      </c>
      <c r="BW830" s="57" t="e">
        <f t="shared" si="466"/>
        <v>#REF!</v>
      </c>
      <c r="BX830" s="57" t="e">
        <f t="shared" si="464"/>
        <v>#REF!</v>
      </c>
    </row>
    <row r="831" spans="1:76" x14ac:dyDescent="0.2">
      <c r="A831" s="53"/>
      <c r="B831" s="53"/>
      <c r="C831" s="53"/>
      <c r="D831" s="53"/>
      <c r="E831" s="53"/>
      <c r="F831" s="53"/>
      <c r="G831" s="53"/>
      <c r="BQ831" s="59">
        <v>332.2</v>
      </c>
      <c r="BR831" s="80" t="e">
        <f>IF($CA$2="ja",IF(#REF!="Visueel",#REF!,"data"),#REF!)</f>
        <v>#REF!</v>
      </c>
      <c r="BS831" s="59" t="e">
        <f>#REF!</f>
        <v>#REF!</v>
      </c>
      <c r="BT831" s="56">
        <f t="shared" si="465"/>
        <v>416.1</v>
      </c>
      <c r="BU831" s="57" t="e">
        <f t="shared" si="463"/>
        <v>#REF!</v>
      </c>
      <c r="BV831" s="56">
        <f>COUNTIF(BU831:BU998,BU831)</f>
        <v>168</v>
      </c>
      <c r="BW831" s="57" t="e">
        <f t="shared" si="466"/>
        <v>#REF!</v>
      </c>
      <c r="BX831" s="57" t="e">
        <f t="shared" si="464"/>
        <v>#REF!</v>
      </c>
    </row>
    <row r="832" spans="1:76" x14ac:dyDescent="0.2">
      <c r="A832" s="53"/>
      <c r="B832" s="53"/>
      <c r="C832" s="53"/>
      <c r="D832" s="53"/>
      <c r="E832" s="53"/>
      <c r="F832" s="53"/>
      <c r="G832" s="53"/>
      <c r="BQ832" s="59">
        <v>333.2</v>
      </c>
      <c r="BR832" s="80" t="e">
        <f>IF($CA$2="ja",IF(#REF!="Visueel",#REF!,"data"),#REF!)</f>
        <v>#REF!</v>
      </c>
      <c r="BS832" s="59" t="e">
        <f>#REF!</f>
        <v>#REF!</v>
      </c>
      <c r="BT832" s="56">
        <f t="shared" si="465"/>
        <v>416.2</v>
      </c>
      <c r="BU832" s="57" t="e">
        <f t="shared" si="463"/>
        <v>#REF!</v>
      </c>
      <c r="BV832" s="56">
        <f>COUNTIF(BU832:BU998,BU832)</f>
        <v>167</v>
      </c>
      <c r="BW832" s="57" t="e">
        <f t="shared" si="466"/>
        <v>#REF!</v>
      </c>
      <c r="BX832" s="57" t="e">
        <f t="shared" si="464"/>
        <v>#REF!</v>
      </c>
    </row>
    <row r="833" spans="1:76" x14ac:dyDescent="0.2">
      <c r="A833" s="53"/>
      <c r="B833" s="53"/>
      <c r="C833" s="53"/>
      <c r="D833" s="53"/>
      <c r="E833" s="53"/>
      <c r="F833" s="53"/>
      <c r="G833" s="53"/>
      <c r="BQ833" s="59">
        <v>334.2</v>
      </c>
      <c r="BR833" s="80" t="e">
        <f>IF($CA$2="ja",IF(#REF!="Visueel",#REF!,"data"),#REF!)</f>
        <v>#REF!</v>
      </c>
      <c r="BS833" s="59" t="e">
        <f>#REF!</f>
        <v>#REF!</v>
      </c>
      <c r="BT833" s="56">
        <f t="shared" si="465"/>
        <v>417.1</v>
      </c>
      <c r="BU833" s="57" t="e">
        <f t="shared" ref="BU833:BU896" si="467">VLOOKUP(BT833,$BQ$1:$BS$998,2,FALSE)</f>
        <v>#REF!</v>
      </c>
      <c r="BV833" s="56">
        <f>COUNTIF(BU833:BU998,BU833)</f>
        <v>166</v>
      </c>
      <c r="BW833" s="57" t="e">
        <f t="shared" si="466"/>
        <v>#REF!</v>
      </c>
      <c r="BX833" s="57" t="e">
        <f t="shared" ref="BX833:BX896" si="468">VLOOKUP(BT833,$BQ$1:$BS$998,3,FALSE)</f>
        <v>#REF!</v>
      </c>
    </row>
    <row r="834" spans="1:76" x14ac:dyDescent="0.2">
      <c r="A834" s="53"/>
      <c r="B834" s="53"/>
      <c r="C834" s="53"/>
      <c r="D834" s="53"/>
      <c r="E834" s="53"/>
      <c r="F834" s="53"/>
      <c r="G834" s="53"/>
      <c r="BQ834" s="59">
        <v>335.2</v>
      </c>
      <c r="BR834" s="80" t="e">
        <f>IF($CA$2="ja",IF(#REF!="Visueel",#REF!,"data"),#REF!)</f>
        <v>#REF!</v>
      </c>
      <c r="BS834" s="59" t="e">
        <f>#REF!</f>
        <v>#REF!</v>
      </c>
      <c r="BT834" s="56">
        <f t="shared" si="465"/>
        <v>417.2</v>
      </c>
      <c r="BU834" s="57" t="e">
        <f t="shared" si="467"/>
        <v>#REF!</v>
      </c>
      <c r="BV834" s="56">
        <f>COUNTIF(BU834:BU998,BU834)</f>
        <v>165</v>
      </c>
      <c r="BW834" s="57" t="e">
        <f t="shared" si="466"/>
        <v>#REF!</v>
      </c>
      <c r="BX834" s="57" t="e">
        <f t="shared" si="468"/>
        <v>#REF!</v>
      </c>
    </row>
    <row r="835" spans="1:76" x14ac:dyDescent="0.2">
      <c r="A835" s="53"/>
      <c r="B835" s="53"/>
      <c r="C835" s="53"/>
      <c r="D835" s="53"/>
      <c r="E835" s="53"/>
      <c r="F835" s="53"/>
      <c r="G835" s="53"/>
      <c r="BQ835" s="59">
        <v>336.2</v>
      </c>
      <c r="BR835" s="80" t="e">
        <f>IF($CA$2="ja",IF(#REF!="Visueel",#REF!,"data"),#REF!)</f>
        <v>#REF!</v>
      </c>
      <c r="BS835" s="59" t="e">
        <f>#REF!</f>
        <v>#REF!</v>
      </c>
      <c r="BT835" s="56">
        <f t="shared" si="465"/>
        <v>418.1</v>
      </c>
      <c r="BU835" s="57" t="e">
        <f t="shared" si="467"/>
        <v>#REF!</v>
      </c>
      <c r="BV835" s="56">
        <f>COUNTIF(BU835:BU998,BU835)</f>
        <v>164</v>
      </c>
      <c r="BW835" s="57" t="e">
        <f t="shared" si="466"/>
        <v>#REF!</v>
      </c>
      <c r="BX835" s="57" t="e">
        <f t="shared" si="468"/>
        <v>#REF!</v>
      </c>
    </row>
    <row r="836" spans="1:76" x14ac:dyDescent="0.2">
      <c r="A836" s="53"/>
      <c r="B836" s="53"/>
      <c r="C836" s="53"/>
      <c r="D836" s="53"/>
      <c r="E836" s="53"/>
      <c r="F836" s="53"/>
      <c r="G836" s="53"/>
      <c r="BQ836" s="59">
        <v>337.2</v>
      </c>
      <c r="BR836" s="80" t="e">
        <f>IF($CA$2="ja",IF(#REF!="Visueel",#REF!,"data"),#REF!)</f>
        <v>#REF!</v>
      </c>
      <c r="BS836" s="59" t="e">
        <f>#REF!</f>
        <v>#REF!</v>
      </c>
      <c r="BT836" s="56">
        <f t="shared" si="465"/>
        <v>418.2</v>
      </c>
      <c r="BU836" s="57" t="e">
        <f t="shared" si="467"/>
        <v>#REF!</v>
      </c>
      <c r="BV836" s="56">
        <f>COUNTIF(BU836:BU998,BU836)</f>
        <v>163</v>
      </c>
      <c r="BW836" s="57" t="e">
        <f t="shared" si="466"/>
        <v>#REF!</v>
      </c>
      <c r="BX836" s="57" t="e">
        <f t="shared" si="468"/>
        <v>#REF!</v>
      </c>
    </row>
    <row r="837" spans="1:76" x14ac:dyDescent="0.2">
      <c r="A837" s="53"/>
      <c r="B837" s="53"/>
      <c r="C837" s="53"/>
      <c r="D837" s="53"/>
      <c r="E837" s="53"/>
      <c r="F837" s="53"/>
      <c r="G837" s="53"/>
      <c r="BQ837" s="59">
        <v>338.2</v>
      </c>
      <c r="BR837" s="80" t="e">
        <f>IF($CA$2="ja",IF(#REF!="Visueel",#REF!,"data"),#REF!)</f>
        <v>#REF!</v>
      </c>
      <c r="BS837" s="59" t="e">
        <f>#REF!</f>
        <v>#REF!</v>
      </c>
      <c r="BT837" s="56">
        <f t="shared" ref="BT837:BT900" si="469">BT835+1</f>
        <v>419.1</v>
      </c>
      <c r="BU837" s="57" t="e">
        <f t="shared" si="467"/>
        <v>#REF!</v>
      </c>
      <c r="BV837" s="56">
        <f>COUNTIF(BU837:BU998,BU837)</f>
        <v>162</v>
      </c>
      <c r="BW837" s="57" t="e">
        <f t="shared" si="466"/>
        <v>#REF!</v>
      </c>
      <c r="BX837" s="57" t="e">
        <f t="shared" si="468"/>
        <v>#REF!</v>
      </c>
    </row>
    <row r="838" spans="1:76" x14ac:dyDescent="0.2">
      <c r="A838" s="53"/>
      <c r="B838" s="53"/>
      <c r="C838" s="53"/>
      <c r="D838" s="53"/>
      <c r="E838" s="53"/>
      <c r="F838" s="53"/>
      <c r="G838" s="53"/>
      <c r="BQ838" s="59">
        <v>339.2</v>
      </c>
      <c r="BR838" s="80" t="e">
        <f>IF($CA$2="ja",IF(#REF!="Visueel",#REF!,"data"),#REF!)</f>
        <v>#REF!</v>
      </c>
      <c r="BS838" s="59" t="e">
        <f>#REF!</f>
        <v>#REF!</v>
      </c>
      <c r="BT838" s="56">
        <f t="shared" si="469"/>
        <v>419.2</v>
      </c>
      <c r="BU838" s="57" t="e">
        <f t="shared" si="467"/>
        <v>#REF!</v>
      </c>
      <c r="BV838" s="56">
        <f>COUNTIF(BU838:BU998,BU838)</f>
        <v>161</v>
      </c>
      <c r="BW838" s="57" t="e">
        <f t="shared" si="466"/>
        <v>#REF!</v>
      </c>
      <c r="BX838" s="57" t="e">
        <f t="shared" si="468"/>
        <v>#REF!</v>
      </c>
    </row>
    <row r="839" spans="1:76" x14ac:dyDescent="0.2">
      <c r="A839" s="53"/>
      <c r="B839" s="53"/>
      <c r="C839" s="53"/>
      <c r="D839" s="53"/>
      <c r="E839" s="53"/>
      <c r="F839" s="53"/>
      <c r="G839" s="53"/>
      <c r="BQ839" s="59">
        <v>340.2</v>
      </c>
      <c r="BR839" s="80" t="e">
        <f>IF($CA$2="ja",IF(#REF!="Visueel",#REF!,"data"),#REF!)</f>
        <v>#REF!</v>
      </c>
      <c r="BS839" s="59" t="e">
        <f>#REF!</f>
        <v>#REF!</v>
      </c>
      <c r="BT839" s="56">
        <f t="shared" si="469"/>
        <v>420.1</v>
      </c>
      <c r="BU839" s="57" t="e">
        <f t="shared" si="467"/>
        <v>#REF!</v>
      </c>
      <c r="BV839" s="56">
        <f>COUNTIF(BU839:BU998,BU839)</f>
        <v>160</v>
      </c>
      <c r="BW839" s="57" t="e">
        <f t="shared" si="466"/>
        <v>#REF!</v>
      </c>
      <c r="BX839" s="57" t="e">
        <f t="shared" si="468"/>
        <v>#REF!</v>
      </c>
    </row>
    <row r="840" spans="1:76" x14ac:dyDescent="0.2">
      <c r="A840" s="53"/>
      <c r="B840" s="53"/>
      <c r="C840" s="53"/>
      <c r="D840" s="53"/>
      <c r="E840" s="53"/>
      <c r="F840" s="53"/>
      <c r="G840" s="53"/>
      <c r="BQ840" s="59">
        <v>341.2</v>
      </c>
      <c r="BR840" s="80" t="e">
        <f>IF($CA$2="ja",IF(#REF!="Visueel",#REF!,"data"),#REF!)</f>
        <v>#REF!</v>
      </c>
      <c r="BS840" s="59" t="e">
        <f>#REF!</f>
        <v>#REF!</v>
      </c>
      <c r="BT840" s="56">
        <f t="shared" si="469"/>
        <v>420.2</v>
      </c>
      <c r="BU840" s="57" t="e">
        <f t="shared" si="467"/>
        <v>#REF!</v>
      </c>
      <c r="BV840" s="56">
        <f>COUNTIF(BU840:BU998,BU840)</f>
        <v>159</v>
      </c>
      <c r="BW840" s="57" t="e">
        <f t="shared" si="466"/>
        <v>#REF!</v>
      </c>
      <c r="BX840" s="57" t="e">
        <f t="shared" si="468"/>
        <v>#REF!</v>
      </c>
    </row>
    <row r="841" spans="1:76" x14ac:dyDescent="0.2">
      <c r="A841" s="53"/>
      <c r="B841" s="53"/>
      <c r="C841" s="53"/>
      <c r="D841" s="53"/>
      <c r="E841" s="53"/>
      <c r="F841" s="53"/>
      <c r="G841" s="53"/>
      <c r="BQ841" s="59">
        <v>342.2</v>
      </c>
      <c r="BR841" s="80" t="e">
        <f>IF($CA$2="ja",IF(#REF!="Visueel",#REF!,"data"),#REF!)</f>
        <v>#REF!</v>
      </c>
      <c r="BS841" s="59" t="e">
        <f>#REF!</f>
        <v>#REF!</v>
      </c>
      <c r="BT841" s="56">
        <f t="shared" si="469"/>
        <v>421.1</v>
      </c>
      <c r="BU841" s="57" t="e">
        <f t="shared" si="467"/>
        <v>#REF!</v>
      </c>
      <c r="BV841" s="56">
        <f>COUNTIF(BU841:BU998,BU841)</f>
        <v>158</v>
      </c>
      <c r="BW841" s="57" t="e">
        <f t="shared" si="466"/>
        <v>#REF!</v>
      </c>
      <c r="BX841" s="57" t="e">
        <f t="shared" si="468"/>
        <v>#REF!</v>
      </c>
    </row>
    <row r="842" spans="1:76" x14ac:dyDescent="0.2">
      <c r="A842" s="53"/>
      <c r="B842" s="53"/>
      <c r="C842" s="53"/>
      <c r="D842" s="53"/>
      <c r="E842" s="53"/>
      <c r="F842" s="53"/>
      <c r="G842" s="53"/>
      <c r="BQ842" s="59">
        <v>343.2</v>
      </c>
      <c r="BR842" s="80" t="e">
        <f>IF($CA$2="ja",IF(#REF!="Visueel",#REF!,"data"),#REF!)</f>
        <v>#REF!</v>
      </c>
      <c r="BS842" s="59" t="e">
        <f>#REF!</f>
        <v>#REF!</v>
      </c>
      <c r="BT842" s="56">
        <f t="shared" si="469"/>
        <v>421.2</v>
      </c>
      <c r="BU842" s="57" t="e">
        <f t="shared" si="467"/>
        <v>#REF!</v>
      </c>
      <c r="BV842" s="56">
        <f>COUNTIF(BU842:BU998,BU842)</f>
        <v>157</v>
      </c>
      <c r="BW842" s="57" t="e">
        <f t="shared" si="466"/>
        <v>#REF!</v>
      </c>
      <c r="BX842" s="57" t="e">
        <f t="shared" si="468"/>
        <v>#REF!</v>
      </c>
    </row>
    <row r="843" spans="1:76" x14ac:dyDescent="0.2">
      <c r="A843" s="53"/>
      <c r="B843" s="53"/>
      <c r="C843" s="53"/>
      <c r="D843" s="53"/>
      <c r="E843" s="53"/>
      <c r="F843" s="53"/>
      <c r="G843" s="53"/>
      <c r="BQ843" s="59">
        <v>344.2</v>
      </c>
      <c r="BR843" s="80" t="e">
        <f>IF($CA$2="ja",IF(#REF!="Visueel",#REF!,"data"),#REF!)</f>
        <v>#REF!</v>
      </c>
      <c r="BS843" s="59" t="e">
        <f>#REF!</f>
        <v>#REF!</v>
      </c>
      <c r="BT843" s="56">
        <f t="shared" si="469"/>
        <v>422.1</v>
      </c>
      <c r="BU843" s="57" t="e">
        <f t="shared" si="467"/>
        <v>#REF!</v>
      </c>
      <c r="BV843" s="56">
        <f>COUNTIF(BU843:BU998,BU843)</f>
        <v>156</v>
      </c>
      <c r="BW843" s="57" t="e">
        <f t="shared" si="466"/>
        <v>#REF!</v>
      </c>
      <c r="BX843" s="57" t="e">
        <f t="shared" si="468"/>
        <v>#REF!</v>
      </c>
    </row>
    <row r="844" spans="1:76" x14ac:dyDescent="0.2">
      <c r="A844" s="53"/>
      <c r="B844" s="53"/>
      <c r="C844" s="53"/>
      <c r="D844" s="53"/>
      <c r="E844" s="53"/>
      <c r="F844" s="53"/>
      <c r="G844" s="53"/>
      <c r="BQ844" s="59">
        <v>345.2</v>
      </c>
      <c r="BR844" s="80" t="e">
        <f>IF($CA$2="ja",IF(#REF!="Visueel",#REF!,"data"),#REF!)</f>
        <v>#REF!</v>
      </c>
      <c r="BS844" s="59" t="e">
        <f>#REF!</f>
        <v>#REF!</v>
      </c>
      <c r="BT844" s="56">
        <f t="shared" si="469"/>
        <v>422.2</v>
      </c>
      <c r="BU844" s="57" t="e">
        <f t="shared" si="467"/>
        <v>#REF!</v>
      </c>
      <c r="BV844" s="56">
        <f>COUNTIF(BU844:BU998,BU844)</f>
        <v>155</v>
      </c>
      <c r="BW844" s="57" t="e">
        <f t="shared" si="466"/>
        <v>#REF!</v>
      </c>
      <c r="BX844" s="57" t="e">
        <f t="shared" si="468"/>
        <v>#REF!</v>
      </c>
    </row>
    <row r="845" spans="1:76" x14ac:dyDescent="0.2">
      <c r="A845" s="53"/>
      <c r="B845" s="53"/>
      <c r="C845" s="53"/>
      <c r="D845" s="53"/>
      <c r="E845" s="53"/>
      <c r="F845" s="53"/>
      <c r="G845" s="53"/>
      <c r="BQ845" s="59">
        <v>346.2</v>
      </c>
      <c r="BR845" s="80" t="e">
        <f>IF($CA$2="ja",IF(#REF!="Visueel",#REF!,"data"),#REF!)</f>
        <v>#REF!</v>
      </c>
      <c r="BS845" s="59" t="e">
        <f>#REF!</f>
        <v>#REF!</v>
      </c>
      <c r="BT845" s="56">
        <f t="shared" si="469"/>
        <v>423.1</v>
      </c>
      <c r="BU845" s="57" t="e">
        <f t="shared" si="467"/>
        <v>#REF!</v>
      </c>
      <c r="BV845" s="56">
        <f>COUNTIF(BU845:BU998,BU845)</f>
        <v>154</v>
      </c>
      <c r="BW845" s="57" t="e">
        <f t="shared" si="466"/>
        <v>#REF!</v>
      </c>
      <c r="BX845" s="57" t="e">
        <f t="shared" si="468"/>
        <v>#REF!</v>
      </c>
    </row>
    <row r="846" spans="1:76" x14ac:dyDescent="0.2">
      <c r="A846" s="53"/>
      <c r="B846" s="53"/>
      <c r="C846" s="53"/>
      <c r="D846" s="53"/>
      <c r="E846" s="53"/>
      <c r="F846" s="53"/>
      <c r="G846" s="53"/>
      <c r="BQ846" s="59">
        <v>347.2</v>
      </c>
      <c r="BR846" s="80" t="e">
        <f>IF($CA$2="ja",IF(#REF!="Visueel",#REF!,"data"),#REF!)</f>
        <v>#REF!</v>
      </c>
      <c r="BS846" s="59" t="e">
        <f>#REF!</f>
        <v>#REF!</v>
      </c>
      <c r="BT846" s="56">
        <f t="shared" si="469"/>
        <v>423.2</v>
      </c>
      <c r="BU846" s="57" t="e">
        <f t="shared" si="467"/>
        <v>#REF!</v>
      </c>
      <c r="BV846" s="56">
        <f>COUNTIF(BU846:BU998,BU846)</f>
        <v>153</v>
      </c>
      <c r="BW846" s="57" t="e">
        <f t="shared" si="466"/>
        <v>#REF!</v>
      </c>
      <c r="BX846" s="57" t="e">
        <f t="shared" si="468"/>
        <v>#REF!</v>
      </c>
    </row>
    <row r="847" spans="1:76" x14ac:dyDescent="0.2">
      <c r="A847" s="53"/>
      <c r="B847" s="53"/>
      <c r="C847" s="53"/>
      <c r="D847" s="53"/>
      <c r="E847" s="53"/>
      <c r="F847" s="53"/>
      <c r="G847" s="53"/>
      <c r="BQ847" s="59">
        <v>348.2</v>
      </c>
      <c r="BR847" s="80" t="e">
        <f>IF($CA$2="ja",IF(#REF!="Visueel",#REF!,"data"),#REF!)</f>
        <v>#REF!</v>
      </c>
      <c r="BS847" s="59" t="e">
        <f>#REF!</f>
        <v>#REF!</v>
      </c>
      <c r="BT847" s="56">
        <f t="shared" si="469"/>
        <v>424.1</v>
      </c>
      <c r="BU847" s="57" t="e">
        <f t="shared" si="467"/>
        <v>#REF!</v>
      </c>
      <c r="BV847" s="56">
        <f>COUNTIF(BU847:BU998,BU847)</f>
        <v>152</v>
      </c>
      <c r="BW847" s="57" t="e">
        <f t="shared" si="466"/>
        <v>#REF!</v>
      </c>
      <c r="BX847" s="57" t="e">
        <f t="shared" si="468"/>
        <v>#REF!</v>
      </c>
    </row>
    <row r="848" spans="1:76" x14ac:dyDescent="0.2">
      <c r="A848" s="53"/>
      <c r="B848" s="53"/>
      <c r="C848" s="53"/>
      <c r="D848" s="53"/>
      <c r="E848" s="53"/>
      <c r="F848" s="53"/>
      <c r="G848" s="53"/>
      <c r="BQ848" s="59">
        <v>349.2</v>
      </c>
      <c r="BR848" s="80" t="e">
        <f>IF($CA$2="ja",IF(#REF!="Visueel",#REF!,"data"),#REF!)</f>
        <v>#REF!</v>
      </c>
      <c r="BS848" s="59" t="e">
        <f>#REF!</f>
        <v>#REF!</v>
      </c>
      <c r="BT848" s="56">
        <f t="shared" si="469"/>
        <v>424.2</v>
      </c>
      <c r="BU848" s="57" t="e">
        <f t="shared" si="467"/>
        <v>#REF!</v>
      </c>
      <c r="BV848" s="56">
        <f>COUNTIF(BU848:BU998,BU848)</f>
        <v>151</v>
      </c>
      <c r="BW848" s="57" t="e">
        <f t="shared" si="466"/>
        <v>#REF!</v>
      </c>
      <c r="BX848" s="57" t="e">
        <f t="shared" si="468"/>
        <v>#REF!</v>
      </c>
    </row>
    <row r="849" spans="1:76" x14ac:dyDescent="0.2">
      <c r="A849" s="53"/>
      <c r="B849" s="53"/>
      <c r="C849" s="53"/>
      <c r="D849" s="53"/>
      <c r="E849" s="53"/>
      <c r="F849" s="53"/>
      <c r="G849" s="53"/>
      <c r="BQ849" s="59">
        <v>350.2</v>
      </c>
      <c r="BR849" s="80" t="e">
        <f>IF($CA$2="ja",IF(#REF!="Visueel",#REF!,"data"),#REF!)</f>
        <v>#REF!</v>
      </c>
      <c r="BS849" s="59" t="e">
        <f>#REF!</f>
        <v>#REF!</v>
      </c>
      <c r="BT849" s="56">
        <f t="shared" si="469"/>
        <v>425.1</v>
      </c>
      <c r="BU849" s="57" t="e">
        <f t="shared" si="467"/>
        <v>#REF!</v>
      </c>
      <c r="BV849" s="56">
        <f>COUNTIF(BU849:BU998,BU849)</f>
        <v>150</v>
      </c>
      <c r="BW849" s="57" t="e">
        <f t="shared" si="466"/>
        <v>#REF!</v>
      </c>
      <c r="BX849" s="57" t="e">
        <f t="shared" si="468"/>
        <v>#REF!</v>
      </c>
    </row>
    <row r="850" spans="1:76" x14ac:dyDescent="0.2">
      <c r="A850" s="53"/>
      <c r="B850" s="53"/>
      <c r="C850" s="53"/>
      <c r="D850" s="53"/>
      <c r="E850" s="53"/>
      <c r="F850" s="53"/>
      <c r="G850" s="53"/>
      <c r="BQ850" s="59">
        <v>351.2</v>
      </c>
      <c r="BR850" s="80" t="e">
        <f>IF($CA$2="ja",IF(#REF!="Visueel",#REF!,"data"),#REF!)</f>
        <v>#REF!</v>
      </c>
      <c r="BS850" s="59" t="e">
        <f>#REF!</f>
        <v>#REF!</v>
      </c>
      <c r="BT850" s="56">
        <f t="shared" si="469"/>
        <v>425.2</v>
      </c>
      <c r="BU850" s="57" t="e">
        <f t="shared" si="467"/>
        <v>#REF!</v>
      </c>
      <c r="BV850" s="56">
        <f>COUNTIF(BU850:BU998,BU850)</f>
        <v>149</v>
      </c>
      <c r="BW850" s="57" t="e">
        <f t="shared" si="466"/>
        <v>#REF!</v>
      </c>
      <c r="BX850" s="57" t="e">
        <f t="shared" si="468"/>
        <v>#REF!</v>
      </c>
    </row>
    <row r="851" spans="1:76" x14ac:dyDescent="0.2">
      <c r="A851" s="53"/>
      <c r="B851" s="53"/>
      <c r="C851" s="53"/>
      <c r="D851" s="53"/>
      <c r="E851" s="53"/>
      <c r="F851" s="53"/>
      <c r="G851" s="53"/>
      <c r="BQ851" s="59">
        <v>352.2</v>
      </c>
      <c r="BR851" s="80" t="e">
        <f>IF($CA$2="ja",IF(#REF!="Visueel",#REF!,"data"),#REF!)</f>
        <v>#REF!</v>
      </c>
      <c r="BS851" s="59" t="e">
        <f>#REF!</f>
        <v>#REF!</v>
      </c>
      <c r="BT851" s="56">
        <f t="shared" si="469"/>
        <v>426.1</v>
      </c>
      <c r="BU851" s="57" t="e">
        <f t="shared" si="467"/>
        <v>#REF!</v>
      </c>
      <c r="BV851" s="56">
        <f>COUNTIF(BU851:BU998,BU851)</f>
        <v>148</v>
      </c>
      <c r="BW851" s="57" t="e">
        <f t="shared" si="466"/>
        <v>#REF!</v>
      </c>
      <c r="BX851" s="57" t="e">
        <f t="shared" si="468"/>
        <v>#REF!</v>
      </c>
    </row>
    <row r="852" spans="1:76" x14ac:dyDescent="0.2">
      <c r="A852" s="53"/>
      <c r="B852" s="53"/>
      <c r="C852" s="53"/>
      <c r="D852" s="53"/>
      <c r="E852" s="53"/>
      <c r="F852" s="53"/>
      <c r="G852" s="53"/>
      <c r="BQ852" s="59">
        <v>353.2</v>
      </c>
      <c r="BR852" s="80" t="e">
        <f>IF($CA$2="ja",IF(#REF!="Visueel",#REF!,"data"),#REF!)</f>
        <v>#REF!</v>
      </c>
      <c r="BS852" s="59" t="e">
        <f>#REF!</f>
        <v>#REF!</v>
      </c>
      <c r="BT852" s="56">
        <f t="shared" si="469"/>
        <v>426.2</v>
      </c>
      <c r="BU852" s="57" t="e">
        <f t="shared" si="467"/>
        <v>#REF!</v>
      </c>
      <c r="BV852" s="56">
        <f>COUNTIF(BU852:BU998,BU852)</f>
        <v>147</v>
      </c>
      <c r="BW852" s="57" t="e">
        <f t="shared" si="466"/>
        <v>#REF!</v>
      </c>
      <c r="BX852" s="57" t="e">
        <f t="shared" si="468"/>
        <v>#REF!</v>
      </c>
    </row>
    <row r="853" spans="1:76" x14ac:dyDescent="0.2">
      <c r="A853" s="53"/>
      <c r="B853" s="53"/>
      <c r="C853" s="53"/>
      <c r="D853" s="53"/>
      <c r="E853" s="53"/>
      <c r="F853" s="53"/>
      <c r="G853" s="53"/>
      <c r="BQ853" s="59">
        <v>354.2</v>
      </c>
      <c r="BR853" s="80" t="e">
        <f>IF($CA$2="ja",IF(#REF!="Visueel",#REF!,"data"),#REF!)</f>
        <v>#REF!</v>
      </c>
      <c r="BS853" s="59" t="e">
        <f>#REF!</f>
        <v>#REF!</v>
      </c>
      <c r="BT853" s="56">
        <f t="shared" si="469"/>
        <v>427.1</v>
      </c>
      <c r="BU853" s="57" t="e">
        <f t="shared" si="467"/>
        <v>#REF!</v>
      </c>
      <c r="BV853" s="56">
        <f>COUNTIF(BU853:BU998,BU853)</f>
        <v>146</v>
      </c>
      <c r="BW853" s="57" t="e">
        <f t="shared" si="466"/>
        <v>#REF!</v>
      </c>
      <c r="BX853" s="57" t="e">
        <f t="shared" si="468"/>
        <v>#REF!</v>
      </c>
    </row>
    <row r="854" spans="1:76" x14ac:dyDescent="0.2">
      <c r="A854" s="53"/>
      <c r="B854" s="53"/>
      <c r="C854" s="53"/>
      <c r="D854" s="53"/>
      <c r="E854" s="53"/>
      <c r="F854" s="53"/>
      <c r="G854" s="53"/>
      <c r="BQ854" s="59">
        <v>355.2</v>
      </c>
      <c r="BR854" s="80" t="e">
        <f>IF($CA$2="ja",IF(#REF!="Visueel",#REF!,"data"),#REF!)</f>
        <v>#REF!</v>
      </c>
      <c r="BS854" s="59" t="e">
        <f>#REF!</f>
        <v>#REF!</v>
      </c>
      <c r="BT854" s="56">
        <f t="shared" si="469"/>
        <v>427.2</v>
      </c>
      <c r="BU854" s="57" t="e">
        <f t="shared" si="467"/>
        <v>#REF!</v>
      </c>
      <c r="BV854" s="56">
        <f>COUNTIF(BU854:BU998,BU854)</f>
        <v>145</v>
      </c>
      <c r="BW854" s="57" t="e">
        <f t="shared" ref="BW854:BW917" si="470">CONCATENATE(BU854,BV854)</f>
        <v>#REF!</v>
      </c>
      <c r="BX854" s="57" t="e">
        <f t="shared" si="468"/>
        <v>#REF!</v>
      </c>
    </row>
    <row r="855" spans="1:76" x14ac:dyDescent="0.2">
      <c r="A855" s="53"/>
      <c r="B855" s="53"/>
      <c r="C855" s="53"/>
      <c r="D855" s="53"/>
      <c r="E855" s="53"/>
      <c r="F855" s="53"/>
      <c r="G855" s="53"/>
      <c r="BQ855" s="59">
        <v>356.2</v>
      </c>
      <c r="BR855" s="80" t="e">
        <f>IF($CA$2="ja",IF(#REF!="Visueel",#REF!,"data"),#REF!)</f>
        <v>#REF!</v>
      </c>
      <c r="BS855" s="59" t="e">
        <f>#REF!</f>
        <v>#REF!</v>
      </c>
      <c r="BT855" s="56">
        <f t="shared" si="469"/>
        <v>428.1</v>
      </c>
      <c r="BU855" s="57" t="e">
        <f t="shared" si="467"/>
        <v>#REF!</v>
      </c>
      <c r="BV855" s="56">
        <f>COUNTIF(BU855:BU998,BU855)</f>
        <v>144</v>
      </c>
      <c r="BW855" s="57" t="e">
        <f t="shared" si="470"/>
        <v>#REF!</v>
      </c>
      <c r="BX855" s="57" t="e">
        <f t="shared" si="468"/>
        <v>#REF!</v>
      </c>
    </row>
    <row r="856" spans="1:76" x14ac:dyDescent="0.2">
      <c r="A856" s="53"/>
      <c r="B856" s="53"/>
      <c r="C856" s="53"/>
      <c r="D856" s="53"/>
      <c r="E856" s="53"/>
      <c r="F856" s="53"/>
      <c r="G856" s="53"/>
      <c r="BQ856" s="59">
        <v>357.2</v>
      </c>
      <c r="BR856" s="80" t="e">
        <f>IF($CA$2="ja",IF(#REF!="Visueel",#REF!,"data"),#REF!)</f>
        <v>#REF!</v>
      </c>
      <c r="BS856" s="59" t="e">
        <f>#REF!</f>
        <v>#REF!</v>
      </c>
      <c r="BT856" s="56">
        <f t="shared" si="469"/>
        <v>428.2</v>
      </c>
      <c r="BU856" s="57" t="e">
        <f t="shared" si="467"/>
        <v>#REF!</v>
      </c>
      <c r="BV856" s="56">
        <f>COUNTIF(BU856:BU998,BU856)</f>
        <v>143</v>
      </c>
      <c r="BW856" s="57" t="e">
        <f t="shared" si="470"/>
        <v>#REF!</v>
      </c>
      <c r="BX856" s="57" t="e">
        <f t="shared" si="468"/>
        <v>#REF!</v>
      </c>
    </row>
    <row r="857" spans="1:76" x14ac:dyDescent="0.2">
      <c r="A857" s="53"/>
      <c r="B857" s="53"/>
      <c r="C857" s="53"/>
      <c r="D857" s="53"/>
      <c r="E857" s="53"/>
      <c r="F857" s="53"/>
      <c r="G857" s="53"/>
      <c r="BQ857" s="59">
        <v>358.2</v>
      </c>
      <c r="BR857" s="80" t="e">
        <f>IF($CA$2="ja",IF(#REF!="Visueel",#REF!,"data"),#REF!)</f>
        <v>#REF!</v>
      </c>
      <c r="BS857" s="59" t="e">
        <f>#REF!</f>
        <v>#REF!</v>
      </c>
      <c r="BT857" s="56">
        <f t="shared" si="469"/>
        <v>429.1</v>
      </c>
      <c r="BU857" s="57" t="e">
        <f t="shared" si="467"/>
        <v>#REF!</v>
      </c>
      <c r="BV857" s="56">
        <f>COUNTIF(BU857:BU998,BU857)</f>
        <v>142</v>
      </c>
      <c r="BW857" s="57" t="e">
        <f t="shared" si="470"/>
        <v>#REF!</v>
      </c>
      <c r="BX857" s="57" t="e">
        <f t="shared" si="468"/>
        <v>#REF!</v>
      </c>
    </row>
    <row r="858" spans="1:76" x14ac:dyDescent="0.2">
      <c r="A858" s="53"/>
      <c r="B858" s="53"/>
      <c r="C858" s="53"/>
      <c r="D858" s="53"/>
      <c r="E858" s="53"/>
      <c r="F858" s="53"/>
      <c r="G858" s="53"/>
      <c r="BQ858" s="59">
        <v>359.2</v>
      </c>
      <c r="BR858" s="80" t="e">
        <f>IF($CA$2="ja",IF(#REF!="Visueel",#REF!,"data"),#REF!)</f>
        <v>#REF!</v>
      </c>
      <c r="BS858" s="59" t="e">
        <f>#REF!</f>
        <v>#REF!</v>
      </c>
      <c r="BT858" s="56">
        <f t="shared" si="469"/>
        <v>429.2</v>
      </c>
      <c r="BU858" s="57" t="e">
        <f t="shared" si="467"/>
        <v>#REF!</v>
      </c>
      <c r="BV858" s="56">
        <f>COUNTIF(BU858:BU998,BU858)</f>
        <v>141</v>
      </c>
      <c r="BW858" s="57" t="e">
        <f t="shared" si="470"/>
        <v>#REF!</v>
      </c>
      <c r="BX858" s="57" t="e">
        <f t="shared" si="468"/>
        <v>#REF!</v>
      </c>
    </row>
    <row r="859" spans="1:76" x14ac:dyDescent="0.2">
      <c r="A859" s="53"/>
      <c r="B859" s="53"/>
      <c r="C859" s="53"/>
      <c r="D859" s="53"/>
      <c r="E859" s="53"/>
      <c r="F859" s="53"/>
      <c r="G859" s="53"/>
      <c r="BQ859" s="59">
        <v>360.2</v>
      </c>
      <c r="BR859" s="80" t="e">
        <f>IF($CA$2="ja",IF(#REF!="Visueel",#REF!,"data"),#REF!)</f>
        <v>#REF!</v>
      </c>
      <c r="BS859" s="59" t="e">
        <f>#REF!</f>
        <v>#REF!</v>
      </c>
      <c r="BT859" s="56">
        <f t="shared" si="469"/>
        <v>430.1</v>
      </c>
      <c r="BU859" s="57" t="e">
        <f t="shared" si="467"/>
        <v>#REF!</v>
      </c>
      <c r="BV859" s="56">
        <f>COUNTIF(BU859:BU998,BU859)</f>
        <v>140</v>
      </c>
      <c r="BW859" s="57" t="e">
        <f t="shared" si="470"/>
        <v>#REF!</v>
      </c>
      <c r="BX859" s="57" t="e">
        <f t="shared" si="468"/>
        <v>#REF!</v>
      </c>
    </row>
    <row r="860" spans="1:76" x14ac:dyDescent="0.2">
      <c r="A860" s="53"/>
      <c r="B860" s="53"/>
      <c r="C860" s="53"/>
      <c r="D860" s="53"/>
      <c r="E860" s="53"/>
      <c r="F860" s="53"/>
      <c r="G860" s="53"/>
      <c r="BQ860" s="59">
        <v>361.2</v>
      </c>
      <c r="BR860" s="80" t="e">
        <f>IF($CA$2="ja",IF(#REF!="Visueel",#REF!,"data"),#REF!)</f>
        <v>#REF!</v>
      </c>
      <c r="BS860" s="59" t="e">
        <f>#REF!</f>
        <v>#REF!</v>
      </c>
      <c r="BT860" s="56">
        <f t="shared" si="469"/>
        <v>430.2</v>
      </c>
      <c r="BU860" s="57" t="e">
        <f t="shared" si="467"/>
        <v>#REF!</v>
      </c>
      <c r="BV860" s="56">
        <f>COUNTIF(BU860:BU998,BU860)</f>
        <v>139</v>
      </c>
      <c r="BW860" s="57" t="e">
        <f t="shared" si="470"/>
        <v>#REF!</v>
      </c>
      <c r="BX860" s="57" t="e">
        <f t="shared" si="468"/>
        <v>#REF!</v>
      </c>
    </row>
    <row r="861" spans="1:76" x14ac:dyDescent="0.2">
      <c r="A861" s="53"/>
      <c r="B861" s="53"/>
      <c r="C861" s="53"/>
      <c r="D861" s="53"/>
      <c r="E861" s="53"/>
      <c r="F861" s="53"/>
      <c r="G861" s="53"/>
      <c r="BQ861" s="59">
        <v>362.2</v>
      </c>
      <c r="BR861" s="80" t="e">
        <f>IF($CA$2="ja",IF(#REF!="Visueel",#REF!,"data"),#REF!)</f>
        <v>#REF!</v>
      </c>
      <c r="BS861" s="59" t="e">
        <f>#REF!</f>
        <v>#REF!</v>
      </c>
      <c r="BT861" s="56">
        <f t="shared" si="469"/>
        <v>431.1</v>
      </c>
      <c r="BU861" s="57" t="e">
        <f t="shared" si="467"/>
        <v>#REF!</v>
      </c>
      <c r="BV861" s="56">
        <f>COUNTIF(BU861:BU998,BU861)</f>
        <v>138</v>
      </c>
      <c r="BW861" s="57" t="e">
        <f t="shared" si="470"/>
        <v>#REF!</v>
      </c>
      <c r="BX861" s="57" t="e">
        <f t="shared" si="468"/>
        <v>#REF!</v>
      </c>
    </row>
    <row r="862" spans="1:76" x14ac:dyDescent="0.2">
      <c r="A862" s="53"/>
      <c r="B862" s="53"/>
      <c r="C862" s="53"/>
      <c r="D862" s="53"/>
      <c r="E862" s="53"/>
      <c r="F862" s="53"/>
      <c r="G862" s="53"/>
      <c r="BQ862" s="59">
        <v>363.2</v>
      </c>
      <c r="BR862" s="80" t="e">
        <f>IF($CA$2="ja",IF(#REF!="Visueel",#REF!,"data"),#REF!)</f>
        <v>#REF!</v>
      </c>
      <c r="BS862" s="59" t="e">
        <f>#REF!</f>
        <v>#REF!</v>
      </c>
      <c r="BT862" s="56">
        <f t="shared" si="469"/>
        <v>431.2</v>
      </c>
      <c r="BU862" s="57" t="e">
        <f t="shared" si="467"/>
        <v>#REF!</v>
      </c>
      <c r="BV862" s="56">
        <f>COUNTIF(BU862:BU998,BU862)</f>
        <v>137</v>
      </c>
      <c r="BW862" s="57" t="e">
        <f t="shared" si="470"/>
        <v>#REF!</v>
      </c>
      <c r="BX862" s="57" t="e">
        <f t="shared" si="468"/>
        <v>#REF!</v>
      </c>
    </row>
    <row r="863" spans="1:76" x14ac:dyDescent="0.2">
      <c r="A863" s="53"/>
      <c r="B863" s="53"/>
      <c r="C863" s="53"/>
      <c r="D863" s="53"/>
      <c r="E863" s="53"/>
      <c r="F863" s="53"/>
      <c r="G863" s="53"/>
      <c r="BQ863" s="59">
        <v>364.2</v>
      </c>
      <c r="BR863" s="80" t="e">
        <f>IF($CA$2="ja",IF(#REF!="Visueel",#REF!,"data"),#REF!)</f>
        <v>#REF!</v>
      </c>
      <c r="BS863" s="59" t="e">
        <f>#REF!</f>
        <v>#REF!</v>
      </c>
      <c r="BT863" s="56">
        <f t="shared" si="469"/>
        <v>432.1</v>
      </c>
      <c r="BU863" s="57" t="e">
        <f t="shared" si="467"/>
        <v>#REF!</v>
      </c>
      <c r="BV863" s="56">
        <f>COUNTIF(BU863:BU998,BU863)</f>
        <v>136</v>
      </c>
      <c r="BW863" s="57" t="e">
        <f t="shared" si="470"/>
        <v>#REF!</v>
      </c>
      <c r="BX863" s="57" t="e">
        <f t="shared" si="468"/>
        <v>#REF!</v>
      </c>
    </row>
    <row r="864" spans="1:76" x14ac:dyDescent="0.2">
      <c r="A864" s="53"/>
      <c r="B864" s="53"/>
      <c r="C864" s="53"/>
      <c r="D864" s="53"/>
      <c r="E864" s="53"/>
      <c r="F864" s="53"/>
      <c r="G864" s="53"/>
      <c r="BQ864" s="59">
        <v>365.2</v>
      </c>
      <c r="BR864" s="80" t="e">
        <f>IF($CA$2="ja",IF(#REF!="Visueel",#REF!,"data"),#REF!)</f>
        <v>#REF!</v>
      </c>
      <c r="BS864" s="59" t="e">
        <f>#REF!</f>
        <v>#REF!</v>
      </c>
      <c r="BT864" s="56">
        <f t="shared" si="469"/>
        <v>432.2</v>
      </c>
      <c r="BU864" s="57" t="e">
        <f t="shared" si="467"/>
        <v>#REF!</v>
      </c>
      <c r="BV864" s="56">
        <f>COUNTIF(BU864:BU998,BU864)</f>
        <v>135</v>
      </c>
      <c r="BW864" s="57" t="e">
        <f t="shared" si="470"/>
        <v>#REF!</v>
      </c>
      <c r="BX864" s="57" t="e">
        <f t="shared" si="468"/>
        <v>#REF!</v>
      </c>
    </row>
    <row r="865" spans="1:76" x14ac:dyDescent="0.2">
      <c r="A865" s="53"/>
      <c r="B865" s="53"/>
      <c r="C865" s="53"/>
      <c r="D865" s="53"/>
      <c r="E865" s="53"/>
      <c r="F865" s="53"/>
      <c r="G865" s="53"/>
      <c r="BQ865" s="59">
        <v>366.2</v>
      </c>
      <c r="BR865" s="80" t="e">
        <f>IF($CA$2="ja",IF(#REF!="Visueel",#REF!,"data"),#REF!)</f>
        <v>#REF!</v>
      </c>
      <c r="BS865" s="59" t="e">
        <f>#REF!</f>
        <v>#REF!</v>
      </c>
      <c r="BT865" s="56">
        <f t="shared" si="469"/>
        <v>433.1</v>
      </c>
      <c r="BU865" s="57" t="e">
        <f t="shared" si="467"/>
        <v>#REF!</v>
      </c>
      <c r="BV865" s="56">
        <f>COUNTIF(BU865:BU998,BU865)</f>
        <v>134</v>
      </c>
      <c r="BW865" s="57" t="e">
        <f t="shared" si="470"/>
        <v>#REF!</v>
      </c>
      <c r="BX865" s="57" t="e">
        <f t="shared" si="468"/>
        <v>#REF!</v>
      </c>
    </row>
    <row r="866" spans="1:76" x14ac:dyDescent="0.2">
      <c r="A866" s="53"/>
      <c r="B866" s="53"/>
      <c r="C866" s="53"/>
      <c r="D866" s="53"/>
      <c r="E866" s="53"/>
      <c r="F866" s="53"/>
      <c r="G866" s="53"/>
      <c r="BQ866" s="59">
        <v>367.2</v>
      </c>
      <c r="BR866" s="80" t="e">
        <f>IF($CA$2="ja",IF(#REF!="Visueel",#REF!,"data"),#REF!)</f>
        <v>#REF!</v>
      </c>
      <c r="BS866" s="59" t="e">
        <f>#REF!</f>
        <v>#REF!</v>
      </c>
      <c r="BT866" s="56">
        <f t="shared" si="469"/>
        <v>433.2</v>
      </c>
      <c r="BU866" s="57" t="e">
        <f t="shared" si="467"/>
        <v>#REF!</v>
      </c>
      <c r="BV866" s="56">
        <f>COUNTIF(BU866:BU998,BU866)</f>
        <v>133</v>
      </c>
      <c r="BW866" s="57" t="e">
        <f t="shared" si="470"/>
        <v>#REF!</v>
      </c>
      <c r="BX866" s="57" t="e">
        <f t="shared" si="468"/>
        <v>#REF!</v>
      </c>
    </row>
    <row r="867" spans="1:76" x14ac:dyDescent="0.2">
      <c r="A867" s="53"/>
      <c r="B867" s="53"/>
      <c r="C867" s="53"/>
      <c r="D867" s="53"/>
      <c r="E867" s="53"/>
      <c r="F867" s="53"/>
      <c r="G867" s="53"/>
      <c r="BQ867" s="59">
        <v>368.2</v>
      </c>
      <c r="BR867" s="80" t="e">
        <f>IF($CA$2="ja",IF(#REF!="Visueel",#REF!,"data"),#REF!)</f>
        <v>#REF!</v>
      </c>
      <c r="BS867" s="59" t="e">
        <f>#REF!</f>
        <v>#REF!</v>
      </c>
      <c r="BT867" s="56">
        <f t="shared" si="469"/>
        <v>434.1</v>
      </c>
      <c r="BU867" s="57" t="e">
        <f t="shared" si="467"/>
        <v>#REF!</v>
      </c>
      <c r="BV867" s="56">
        <f>COUNTIF(BU867:BU998,BU867)</f>
        <v>132</v>
      </c>
      <c r="BW867" s="57" t="e">
        <f t="shared" si="470"/>
        <v>#REF!</v>
      </c>
      <c r="BX867" s="57" t="e">
        <f t="shared" si="468"/>
        <v>#REF!</v>
      </c>
    </row>
    <row r="868" spans="1:76" x14ac:dyDescent="0.2">
      <c r="A868" s="53"/>
      <c r="B868" s="53"/>
      <c r="C868" s="53"/>
      <c r="D868" s="53"/>
      <c r="E868" s="53"/>
      <c r="F868" s="53"/>
      <c r="G868" s="53"/>
      <c r="BQ868" s="59">
        <v>369.2</v>
      </c>
      <c r="BR868" s="80" t="e">
        <f>IF($CA$2="ja",IF(#REF!="Visueel",#REF!,"data"),#REF!)</f>
        <v>#REF!</v>
      </c>
      <c r="BS868" s="59" t="e">
        <f>#REF!</f>
        <v>#REF!</v>
      </c>
      <c r="BT868" s="56">
        <f t="shared" si="469"/>
        <v>434.2</v>
      </c>
      <c r="BU868" s="57" t="e">
        <f t="shared" si="467"/>
        <v>#REF!</v>
      </c>
      <c r="BV868" s="56">
        <f>COUNTIF(BU868:BU998,BU868)</f>
        <v>131</v>
      </c>
      <c r="BW868" s="57" t="e">
        <f t="shared" si="470"/>
        <v>#REF!</v>
      </c>
      <c r="BX868" s="57" t="e">
        <f t="shared" si="468"/>
        <v>#REF!</v>
      </c>
    </row>
    <row r="869" spans="1:76" x14ac:dyDescent="0.2">
      <c r="A869" s="53"/>
      <c r="B869" s="53"/>
      <c r="C869" s="53"/>
      <c r="D869" s="53"/>
      <c r="E869" s="53"/>
      <c r="F869" s="53"/>
      <c r="G869" s="53"/>
      <c r="BQ869" s="59">
        <v>370.2</v>
      </c>
      <c r="BR869" s="80" t="e">
        <f>IF($CA$2="ja",IF(#REF!="Visueel",#REF!,"data"),#REF!)</f>
        <v>#REF!</v>
      </c>
      <c r="BS869" s="59" t="e">
        <f>#REF!</f>
        <v>#REF!</v>
      </c>
      <c r="BT869" s="56">
        <f t="shared" si="469"/>
        <v>435.1</v>
      </c>
      <c r="BU869" s="57" t="e">
        <f t="shared" si="467"/>
        <v>#REF!</v>
      </c>
      <c r="BV869" s="56">
        <f>COUNTIF(BU869:BU998,BU869)</f>
        <v>130</v>
      </c>
      <c r="BW869" s="57" t="e">
        <f t="shared" si="470"/>
        <v>#REF!</v>
      </c>
      <c r="BX869" s="57" t="e">
        <f t="shared" si="468"/>
        <v>#REF!</v>
      </c>
    </row>
    <row r="870" spans="1:76" x14ac:dyDescent="0.2">
      <c r="A870" s="53"/>
      <c r="B870" s="53"/>
      <c r="C870" s="53"/>
      <c r="D870" s="53"/>
      <c r="E870" s="53"/>
      <c r="F870" s="53"/>
      <c r="G870" s="53"/>
      <c r="BQ870" s="59">
        <v>371.2</v>
      </c>
      <c r="BR870" s="80" t="e">
        <f>IF($CA$2="ja",IF(#REF!="Visueel",#REF!,"data"),#REF!)</f>
        <v>#REF!</v>
      </c>
      <c r="BS870" s="59" t="e">
        <f>#REF!</f>
        <v>#REF!</v>
      </c>
      <c r="BT870" s="56">
        <f t="shared" si="469"/>
        <v>435.2</v>
      </c>
      <c r="BU870" s="57" t="e">
        <f t="shared" si="467"/>
        <v>#REF!</v>
      </c>
      <c r="BV870" s="56">
        <f>COUNTIF(BU870:BU998,BU870)</f>
        <v>129</v>
      </c>
      <c r="BW870" s="57" t="e">
        <f t="shared" si="470"/>
        <v>#REF!</v>
      </c>
      <c r="BX870" s="57" t="e">
        <f t="shared" si="468"/>
        <v>#REF!</v>
      </c>
    </row>
    <row r="871" spans="1:76" x14ac:dyDescent="0.2">
      <c r="A871" s="53"/>
      <c r="B871" s="53"/>
      <c r="C871" s="53"/>
      <c r="D871" s="53"/>
      <c r="E871" s="53"/>
      <c r="F871" s="53"/>
      <c r="G871" s="53"/>
      <c r="BQ871" s="59">
        <v>372.2</v>
      </c>
      <c r="BR871" s="80" t="e">
        <f>IF($CA$2="ja",IF(#REF!="Visueel",#REF!,"data"),#REF!)</f>
        <v>#REF!</v>
      </c>
      <c r="BS871" s="59" t="e">
        <f>#REF!</f>
        <v>#REF!</v>
      </c>
      <c r="BT871" s="56">
        <f t="shared" si="469"/>
        <v>436.1</v>
      </c>
      <c r="BU871" s="57" t="e">
        <f t="shared" si="467"/>
        <v>#REF!</v>
      </c>
      <c r="BV871" s="56">
        <f>COUNTIF(BU871:BU998,BU871)</f>
        <v>128</v>
      </c>
      <c r="BW871" s="57" t="e">
        <f t="shared" si="470"/>
        <v>#REF!</v>
      </c>
      <c r="BX871" s="57" t="e">
        <f t="shared" si="468"/>
        <v>#REF!</v>
      </c>
    </row>
    <row r="872" spans="1:76" x14ac:dyDescent="0.2">
      <c r="A872" s="53"/>
      <c r="B872" s="53"/>
      <c r="C872" s="53"/>
      <c r="D872" s="53"/>
      <c r="E872" s="53"/>
      <c r="F872" s="53"/>
      <c r="G872" s="53"/>
      <c r="BQ872" s="59">
        <v>373.2</v>
      </c>
      <c r="BR872" s="80" t="e">
        <f>IF($CA$2="ja",IF(#REF!="Visueel",#REF!,"data"),#REF!)</f>
        <v>#REF!</v>
      </c>
      <c r="BS872" s="59" t="e">
        <f>#REF!</f>
        <v>#REF!</v>
      </c>
      <c r="BT872" s="56">
        <f t="shared" si="469"/>
        <v>436.2</v>
      </c>
      <c r="BU872" s="57" t="e">
        <f t="shared" si="467"/>
        <v>#REF!</v>
      </c>
      <c r="BV872" s="56">
        <f>COUNTIF(BU872:BU998,BU872)</f>
        <v>127</v>
      </c>
      <c r="BW872" s="57" t="e">
        <f t="shared" si="470"/>
        <v>#REF!</v>
      </c>
      <c r="BX872" s="57" t="e">
        <f t="shared" si="468"/>
        <v>#REF!</v>
      </c>
    </row>
    <row r="873" spans="1:76" x14ac:dyDescent="0.2">
      <c r="A873" s="53"/>
      <c r="B873" s="53"/>
      <c r="C873" s="53"/>
      <c r="D873" s="53"/>
      <c r="E873" s="53"/>
      <c r="F873" s="53"/>
      <c r="G873" s="53"/>
      <c r="BQ873" s="59">
        <v>374.2</v>
      </c>
      <c r="BR873" s="80" t="e">
        <f>IF($CA$2="ja",IF(#REF!="Visueel",#REF!,"data"),#REF!)</f>
        <v>#REF!</v>
      </c>
      <c r="BS873" s="59" t="e">
        <f>#REF!</f>
        <v>#REF!</v>
      </c>
      <c r="BT873" s="56">
        <f t="shared" si="469"/>
        <v>437.1</v>
      </c>
      <c r="BU873" s="57" t="e">
        <f t="shared" si="467"/>
        <v>#REF!</v>
      </c>
      <c r="BV873" s="56">
        <f>COUNTIF(BU873:BU998,BU873)</f>
        <v>126</v>
      </c>
      <c r="BW873" s="57" t="e">
        <f t="shared" si="470"/>
        <v>#REF!</v>
      </c>
      <c r="BX873" s="57" t="e">
        <f t="shared" si="468"/>
        <v>#REF!</v>
      </c>
    </row>
    <row r="874" spans="1:76" x14ac:dyDescent="0.2">
      <c r="A874" s="53"/>
      <c r="B874" s="53"/>
      <c r="C874" s="53"/>
      <c r="D874" s="53"/>
      <c r="E874" s="53"/>
      <c r="F874" s="53"/>
      <c r="G874" s="53"/>
      <c r="BQ874" s="59">
        <v>375.2</v>
      </c>
      <c r="BR874" s="80" t="e">
        <f>IF($CA$2="ja",IF(#REF!="Visueel",#REF!,"data"),#REF!)</f>
        <v>#REF!</v>
      </c>
      <c r="BS874" s="59" t="e">
        <f>#REF!</f>
        <v>#REF!</v>
      </c>
      <c r="BT874" s="56">
        <f t="shared" si="469"/>
        <v>437.2</v>
      </c>
      <c r="BU874" s="57" t="e">
        <f t="shared" si="467"/>
        <v>#REF!</v>
      </c>
      <c r="BV874" s="56">
        <f>COUNTIF(BU874:BU998,BU874)</f>
        <v>125</v>
      </c>
      <c r="BW874" s="57" t="e">
        <f t="shared" si="470"/>
        <v>#REF!</v>
      </c>
      <c r="BX874" s="57" t="e">
        <f t="shared" si="468"/>
        <v>#REF!</v>
      </c>
    </row>
    <row r="875" spans="1:76" x14ac:dyDescent="0.2">
      <c r="A875" s="53"/>
      <c r="B875" s="53"/>
      <c r="C875" s="53"/>
      <c r="D875" s="53"/>
      <c r="E875" s="53"/>
      <c r="F875" s="53"/>
      <c r="G875" s="53"/>
      <c r="BQ875" s="59">
        <v>376.2</v>
      </c>
      <c r="BR875" s="80" t="e">
        <f>IF($CA$2="ja",IF(#REF!="Visueel",#REF!,"data"),#REF!)</f>
        <v>#REF!</v>
      </c>
      <c r="BS875" s="59" t="e">
        <f>#REF!</f>
        <v>#REF!</v>
      </c>
      <c r="BT875" s="56">
        <f t="shared" si="469"/>
        <v>438.1</v>
      </c>
      <c r="BU875" s="57" t="e">
        <f t="shared" si="467"/>
        <v>#REF!</v>
      </c>
      <c r="BV875" s="56">
        <f>COUNTIF(BU875:BU998,BU875)</f>
        <v>124</v>
      </c>
      <c r="BW875" s="57" t="e">
        <f t="shared" si="470"/>
        <v>#REF!</v>
      </c>
      <c r="BX875" s="57" t="e">
        <f t="shared" si="468"/>
        <v>#REF!</v>
      </c>
    </row>
    <row r="876" spans="1:76" x14ac:dyDescent="0.2">
      <c r="A876" s="53"/>
      <c r="B876" s="53"/>
      <c r="C876" s="53"/>
      <c r="D876" s="53"/>
      <c r="E876" s="53"/>
      <c r="F876" s="53"/>
      <c r="G876" s="53"/>
      <c r="BQ876" s="59">
        <v>377.2</v>
      </c>
      <c r="BR876" s="80" t="e">
        <f>IF($CA$2="ja",IF(#REF!="Visueel",#REF!,"data"),#REF!)</f>
        <v>#REF!</v>
      </c>
      <c r="BS876" s="59" t="e">
        <f>#REF!</f>
        <v>#REF!</v>
      </c>
      <c r="BT876" s="56">
        <f t="shared" si="469"/>
        <v>438.2</v>
      </c>
      <c r="BU876" s="57" t="e">
        <f t="shared" si="467"/>
        <v>#REF!</v>
      </c>
      <c r="BV876" s="56">
        <f>COUNTIF(BU876:BU998,BU876)</f>
        <v>123</v>
      </c>
      <c r="BW876" s="57" t="e">
        <f t="shared" si="470"/>
        <v>#REF!</v>
      </c>
      <c r="BX876" s="57" t="e">
        <f t="shared" si="468"/>
        <v>#REF!</v>
      </c>
    </row>
    <row r="877" spans="1:76" x14ac:dyDescent="0.2">
      <c r="A877" s="53"/>
      <c r="B877" s="53"/>
      <c r="C877" s="53"/>
      <c r="D877" s="53"/>
      <c r="E877" s="53"/>
      <c r="F877" s="53"/>
      <c r="G877" s="53"/>
      <c r="BQ877" s="59">
        <v>378.2</v>
      </c>
      <c r="BR877" s="80" t="e">
        <f>IF($CA$2="ja",IF(#REF!="Visueel",#REF!,"data"),#REF!)</f>
        <v>#REF!</v>
      </c>
      <c r="BS877" s="59" t="e">
        <f>#REF!</f>
        <v>#REF!</v>
      </c>
      <c r="BT877" s="56">
        <f t="shared" si="469"/>
        <v>439.1</v>
      </c>
      <c r="BU877" s="57" t="e">
        <f t="shared" si="467"/>
        <v>#REF!</v>
      </c>
      <c r="BV877" s="56">
        <f>COUNTIF(BU877:BU998,BU877)</f>
        <v>122</v>
      </c>
      <c r="BW877" s="57" t="e">
        <f t="shared" si="470"/>
        <v>#REF!</v>
      </c>
      <c r="BX877" s="57" t="e">
        <f t="shared" si="468"/>
        <v>#REF!</v>
      </c>
    </row>
    <row r="878" spans="1:76" x14ac:dyDescent="0.2">
      <c r="A878" s="53"/>
      <c r="B878" s="53"/>
      <c r="C878" s="53"/>
      <c r="D878" s="53"/>
      <c r="E878" s="53"/>
      <c r="F878" s="53"/>
      <c r="G878" s="53"/>
      <c r="BQ878" s="59">
        <v>379.2</v>
      </c>
      <c r="BR878" s="80" t="e">
        <f>IF($CA$2="ja",IF(#REF!="Visueel",#REF!,"data"),#REF!)</f>
        <v>#REF!</v>
      </c>
      <c r="BS878" s="59" t="e">
        <f>#REF!</f>
        <v>#REF!</v>
      </c>
      <c r="BT878" s="56">
        <f t="shared" si="469"/>
        <v>439.2</v>
      </c>
      <c r="BU878" s="57" t="e">
        <f t="shared" si="467"/>
        <v>#REF!</v>
      </c>
      <c r="BV878" s="56">
        <f>COUNTIF(BU878:BU998,BU878)</f>
        <v>121</v>
      </c>
      <c r="BW878" s="57" t="e">
        <f t="shared" si="470"/>
        <v>#REF!</v>
      </c>
      <c r="BX878" s="57" t="e">
        <f t="shared" si="468"/>
        <v>#REF!</v>
      </c>
    </row>
    <row r="879" spans="1:76" x14ac:dyDescent="0.2">
      <c r="A879" s="53"/>
      <c r="B879" s="53"/>
      <c r="C879" s="53"/>
      <c r="D879" s="53"/>
      <c r="E879" s="53"/>
      <c r="F879" s="53"/>
      <c r="G879" s="53"/>
      <c r="BQ879" s="59">
        <v>380.2</v>
      </c>
      <c r="BR879" s="80" t="e">
        <f>IF($CA$2="ja",IF(#REF!="Visueel",#REF!,"data"),#REF!)</f>
        <v>#REF!</v>
      </c>
      <c r="BS879" s="59" t="e">
        <f>#REF!</f>
        <v>#REF!</v>
      </c>
      <c r="BT879" s="56">
        <f t="shared" si="469"/>
        <v>440.1</v>
      </c>
      <c r="BU879" s="57" t="e">
        <f t="shared" si="467"/>
        <v>#REF!</v>
      </c>
      <c r="BV879" s="56">
        <f>COUNTIF(BU879:BU998,BU879)</f>
        <v>120</v>
      </c>
      <c r="BW879" s="57" t="e">
        <f t="shared" si="470"/>
        <v>#REF!</v>
      </c>
      <c r="BX879" s="57" t="e">
        <f t="shared" si="468"/>
        <v>#REF!</v>
      </c>
    </row>
    <row r="880" spans="1:76" x14ac:dyDescent="0.2">
      <c r="A880" s="53"/>
      <c r="B880" s="53"/>
      <c r="C880" s="53"/>
      <c r="D880" s="53"/>
      <c r="E880" s="53"/>
      <c r="F880" s="53"/>
      <c r="G880" s="53"/>
      <c r="BQ880" s="59">
        <v>381.2</v>
      </c>
      <c r="BR880" s="80" t="e">
        <f>IF($CA$2="ja",IF(#REF!="Visueel",#REF!,"data"),#REF!)</f>
        <v>#REF!</v>
      </c>
      <c r="BS880" s="59" t="e">
        <f>#REF!</f>
        <v>#REF!</v>
      </c>
      <c r="BT880" s="56">
        <f t="shared" si="469"/>
        <v>440.2</v>
      </c>
      <c r="BU880" s="57" t="e">
        <f t="shared" si="467"/>
        <v>#REF!</v>
      </c>
      <c r="BV880" s="56">
        <f>COUNTIF(BU880:BU998,BU880)</f>
        <v>119</v>
      </c>
      <c r="BW880" s="57" t="e">
        <f t="shared" si="470"/>
        <v>#REF!</v>
      </c>
      <c r="BX880" s="57" t="e">
        <f t="shared" si="468"/>
        <v>#REF!</v>
      </c>
    </row>
    <row r="881" spans="1:76" x14ac:dyDescent="0.2">
      <c r="A881" s="53"/>
      <c r="B881" s="53"/>
      <c r="C881" s="53"/>
      <c r="D881" s="53"/>
      <c r="E881" s="53"/>
      <c r="F881" s="53"/>
      <c r="G881" s="53"/>
      <c r="BQ881" s="59">
        <v>382.2</v>
      </c>
      <c r="BR881" s="80" t="e">
        <f>IF($CA$2="ja",IF(#REF!="Visueel",#REF!,"data"),#REF!)</f>
        <v>#REF!</v>
      </c>
      <c r="BS881" s="59" t="e">
        <f>#REF!</f>
        <v>#REF!</v>
      </c>
      <c r="BT881" s="56">
        <f t="shared" si="469"/>
        <v>441.1</v>
      </c>
      <c r="BU881" s="57" t="e">
        <f t="shared" si="467"/>
        <v>#REF!</v>
      </c>
      <c r="BV881" s="56">
        <f>COUNTIF(BU881:BU998,BU881)</f>
        <v>118</v>
      </c>
      <c r="BW881" s="57" t="e">
        <f t="shared" si="470"/>
        <v>#REF!</v>
      </c>
      <c r="BX881" s="57" t="e">
        <f t="shared" si="468"/>
        <v>#REF!</v>
      </c>
    </row>
    <row r="882" spans="1:76" x14ac:dyDescent="0.2">
      <c r="A882" s="53"/>
      <c r="B882" s="53"/>
      <c r="C882" s="53"/>
      <c r="D882" s="53"/>
      <c r="E882" s="53"/>
      <c r="F882" s="53"/>
      <c r="G882" s="53"/>
      <c r="BQ882" s="59">
        <v>383.2</v>
      </c>
      <c r="BR882" s="80" t="e">
        <f>IF($CA$2="ja",IF(#REF!="Visueel",#REF!,"data"),#REF!)</f>
        <v>#REF!</v>
      </c>
      <c r="BS882" s="59" t="e">
        <f>#REF!</f>
        <v>#REF!</v>
      </c>
      <c r="BT882" s="56">
        <f t="shared" si="469"/>
        <v>441.2</v>
      </c>
      <c r="BU882" s="57" t="e">
        <f t="shared" si="467"/>
        <v>#REF!</v>
      </c>
      <c r="BV882" s="56">
        <f>COUNTIF(BU882:BU998,BU882)</f>
        <v>117</v>
      </c>
      <c r="BW882" s="57" t="e">
        <f t="shared" si="470"/>
        <v>#REF!</v>
      </c>
      <c r="BX882" s="57" t="e">
        <f t="shared" si="468"/>
        <v>#REF!</v>
      </c>
    </row>
    <row r="883" spans="1:76" x14ac:dyDescent="0.2">
      <c r="A883" s="53"/>
      <c r="B883" s="53"/>
      <c r="C883" s="53"/>
      <c r="D883" s="53"/>
      <c r="E883" s="53"/>
      <c r="F883" s="53"/>
      <c r="G883" s="53"/>
      <c r="BQ883" s="59">
        <v>384.2</v>
      </c>
      <c r="BR883" s="80" t="e">
        <f>IF($CA$2="ja",IF(#REF!="Visueel",#REF!,"data"),#REF!)</f>
        <v>#REF!</v>
      </c>
      <c r="BS883" s="59" t="e">
        <f>#REF!</f>
        <v>#REF!</v>
      </c>
      <c r="BT883" s="56">
        <f t="shared" si="469"/>
        <v>442.1</v>
      </c>
      <c r="BU883" s="57" t="e">
        <f t="shared" si="467"/>
        <v>#REF!</v>
      </c>
      <c r="BV883" s="56">
        <f>COUNTIF(BU883:BU998,BU883)</f>
        <v>116</v>
      </c>
      <c r="BW883" s="57" t="e">
        <f t="shared" si="470"/>
        <v>#REF!</v>
      </c>
      <c r="BX883" s="57" t="e">
        <f t="shared" si="468"/>
        <v>#REF!</v>
      </c>
    </row>
    <row r="884" spans="1:76" x14ac:dyDescent="0.2">
      <c r="A884" s="53"/>
      <c r="B884" s="53"/>
      <c r="C884" s="53"/>
      <c r="D884" s="53"/>
      <c r="E884" s="53"/>
      <c r="F884" s="53"/>
      <c r="G884" s="53"/>
      <c r="BQ884" s="59">
        <v>385.2</v>
      </c>
      <c r="BR884" s="80" t="e">
        <f>IF($CA$2="ja",IF(#REF!="Visueel",#REF!,"data"),#REF!)</f>
        <v>#REF!</v>
      </c>
      <c r="BS884" s="59" t="e">
        <f>#REF!</f>
        <v>#REF!</v>
      </c>
      <c r="BT884" s="56">
        <f t="shared" si="469"/>
        <v>442.2</v>
      </c>
      <c r="BU884" s="57" t="e">
        <f t="shared" si="467"/>
        <v>#REF!</v>
      </c>
      <c r="BV884" s="56">
        <f>COUNTIF(BU884:BU998,BU884)</f>
        <v>115</v>
      </c>
      <c r="BW884" s="57" t="e">
        <f t="shared" si="470"/>
        <v>#REF!</v>
      </c>
      <c r="BX884" s="57" t="e">
        <f t="shared" si="468"/>
        <v>#REF!</v>
      </c>
    </row>
    <row r="885" spans="1:76" x14ac:dyDescent="0.2">
      <c r="A885" s="53"/>
      <c r="B885" s="53"/>
      <c r="C885" s="53"/>
      <c r="D885" s="53"/>
      <c r="E885" s="53"/>
      <c r="F885" s="53"/>
      <c r="G885" s="53"/>
      <c r="BQ885" s="59">
        <v>386.2</v>
      </c>
      <c r="BR885" s="80" t="e">
        <f>IF($CA$2="ja",IF(#REF!="Visueel",#REF!,"data"),#REF!)</f>
        <v>#REF!</v>
      </c>
      <c r="BS885" s="59" t="e">
        <f>#REF!</f>
        <v>#REF!</v>
      </c>
      <c r="BT885" s="56">
        <f t="shared" si="469"/>
        <v>443.1</v>
      </c>
      <c r="BU885" s="57" t="e">
        <f t="shared" si="467"/>
        <v>#REF!</v>
      </c>
      <c r="BV885" s="56">
        <f>COUNTIF(BU885:BU998,BU885)</f>
        <v>114</v>
      </c>
      <c r="BW885" s="57" t="e">
        <f t="shared" si="470"/>
        <v>#REF!</v>
      </c>
      <c r="BX885" s="57" t="e">
        <f t="shared" si="468"/>
        <v>#REF!</v>
      </c>
    </row>
    <row r="886" spans="1:76" x14ac:dyDescent="0.2">
      <c r="A886" s="53"/>
      <c r="B886" s="53"/>
      <c r="C886" s="53"/>
      <c r="D886" s="53"/>
      <c r="E886" s="53"/>
      <c r="F886" s="53"/>
      <c r="G886" s="53"/>
      <c r="BQ886" s="59">
        <v>387.2</v>
      </c>
      <c r="BR886" s="80" t="e">
        <f>IF($CA$2="ja",IF(#REF!="Visueel",#REF!,"data"),#REF!)</f>
        <v>#REF!</v>
      </c>
      <c r="BS886" s="59" t="e">
        <f>#REF!</f>
        <v>#REF!</v>
      </c>
      <c r="BT886" s="56">
        <f t="shared" si="469"/>
        <v>443.2</v>
      </c>
      <c r="BU886" s="57" t="e">
        <f t="shared" si="467"/>
        <v>#REF!</v>
      </c>
      <c r="BV886" s="56">
        <f>COUNTIF(BU886:BU998,BU886)</f>
        <v>113</v>
      </c>
      <c r="BW886" s="57" t="e">
        <f t="shared" si="470"/>
        <v>#REF!</v>
      </c>
      <c r="BX886" s="57" t="e">
        <f t="shared" si="468"/>
        <v>#REF!</v>
      </c>
    </row>
    <row r="887" spans="1:76" x14ac:dyDescent="0.2">
      <c r="A887" s="53"/>
      <c r="B887" s="53"/>
      <c r="C887" s="53"/>
      <c r="D887" s="53"/>
      <c r="E887" s="53"/>
      <c r="F887" s="53"/>
      <c r="G887" s="53"/>
      <c r="BQ887" s="59">
        <v>388.2</v>
      </c>
      <c r="BR887" s="80" t="e">
        <f>IF($CA$2="ja",IF(#REF!="Visueel",#REF!,"data"),#REF!)</f>
        <v>#REF!</v>
      </c>
      <c r="BS887" s="59" t="e">
        <f>#REF!</f>
        <v>#REF!</v>
      </c>
      <c r="BT887" s="56">
        <f t="shared" si="469"/>
        <v>444.1</v>
      </c>
      <c r="BU887" s="57" t="e">
        <f t="shared" si="467"/>
        <v>#REF!</v>
      </c>
      <c r="BV887" s="56">
        <f>COUNTIF(BU887:BU998,BU887)</f>
        <v>112</v>
      </c>
      <c r="BW887" s="57" t="e">
        <f t="shared" si="470"/>
        <v>#REF!</v>
      </c>
      <c r="BX887" s="57" t="e">
        <f t="shared" si="468"/>
        <v>#REF!</v>
      </c>
    </row>
    <row r="888" spans="1:76" x14ac:dyDescent="0.2">
      <c r="A888" s="53"/>
      <c r="B888" s="53"/>
      <c r="C888" s="53"/>
      <c r="D888" s="53"/>
      <c r="E888" s="53"/>
      <c r="F888" s="53"/>
      <c r="G888" s="53"/>
      <c r="BQ888" s="59">
        <v>389.2</v>
      </c>
      <c r="BR888" s="80" t="e">
        <f>IF($CA$2="ja",IF(#REF!="Visueel",#REF!,"data"),#REF!)</f>
        <v>#REF!</v>
      </c>
      <c r="BS888" s="59" t="e">
        <f>#REF!</f>
        <v>#REF!</v>
      </c>
      <c r="BT888" s="56">
        <f t="shared" si="469"/>
        <v>444.2</v>
      </c>
      <c r="BU888" s="57" t="e">
        <f t="shared" si="467"/>
        <v>#REF!</v>
      </c>
      <c r="BV888" s="56">
        <f>COUNTIF(BU888:BU998,BU888)</f>
        <v>111</v>
      </c>
      <c r="BW888" s="57" t="e">
        <f t="shared" si="470"/>
        <v>#REF!</v>
      </c>
      <c r="BX888" s="57" t="e">
        <f t="shared" si="468"/>
        <v>#REF!</v>
      </c>
    </row>
    <row r="889" spans="1:76" x14ac:dyDescent="0.2">
      <c r="A889" s="53"/>
      <c r="B889" s="53"/>
      <c r="C889" s="53"/>
      <c r="D889" s="53"/>
      <c r="E889" s="53"/>
      <c r="F889" s="53"/>
      <c r="G889" s="53"/>
      <c r="BQ889" s="59">
        <v>390.2</v>
      </c>
      <c r="BR889" s="80" t="e">
        <f>IF($CA$2="ja",IF(#REF!="Visueel",#REF!,"data"),#REF!)</f>
        <v>#REF!</v>
      </c>
      <c r="BS889" s="59" t="e">
        <f>#REF!</f>
        <v>#REF!</v>
      </c>
      <c r="BT889" s="56">
        <f t="shared" si="469"/>
        <v>445.1</v>
      </c>
      <c r="BU889" s="57" t="e">
        <f t="shared" si="467"/>
        <v>#REF!</v>
      </c>
      <c r="BV889" s="56">
        <f>COUNTIF(BU889:BU998,BU889)</f>
        <v>110</v>
      </c>
      <c r="BW889" s="57" t="e">
        <f t="shared" si="470"/>
        <v>#REF!</v>
      </c>
      <c r="BX889" s="57" t="e">
        <f t="shared" si="468"/>
        <v>#REF!</v>
      </c>
    </row>
    <row r="890" spans="1:76" x14ac:dyDescent="0.2">
      <c r="A890" s="53"/>
      <c r="B890" s="53"/>
      <c r="C890" s="53"/>
      <c r="D890" s="53"/>
      <c r="E890" s="53"/>
      <c r="F890" s="53"/>
      <c r="G890" s="53"/>
      <c r="BQ890" s="59">
        <v>391.2</v>
      </c>
      <c r="BR890" s="80" t="e">
        <f>IF($CA$2="ja",IF(#REF!="Visueel",#REF!,"data"),#REF!)</f>
        <v>#REF!</v>
      </c>
      <c r="BS890" s="59" t="e">
        <f>#REF!</f>
        <v>#REF!</v>
      </c>
      <c r="BT890" s="56">
        <f t="shared" si="469"/>
        <v>445.2</v>
      </c>
      <c r="BU890" s="57" t="e">
        <f t="shared" si="467"/>
        <v>#REF!</v>
      </c>
      <c r="BV890" s="56">
        <f>COUNTIF(BU890:BU998,BU890)</f>
        <v>109</v>
      </c>
      <c r="BW890" s="57" t="e">
        <f t="shared" si="470"/>
        <v>#REF!</v>
      </c>
      <c r="BX890" s="57" t="e">
        <f t="shared" si="468"/>
        <v>#REF!</v>
      </c>
    </row>
    <row r="891" spans="1:76" x14ac:dyDescent="0.2">
      <c r="A891" s="53"/>
      <c r="B891" s="53"/>
      <c r="C891" s="53"/>
      <c r="D891" s="53"/>
      <c r="E891" s="53"/>
      <c r="F891" s="53"/>
      <c r="G891" s="53"/>
      <c r="BQ891" s="59">
        <v>392.2</v>
      </c>
      <c r="BR891" s="80" t="e">
        <f>IF($CA$2="ja",IF(#REF!="Visueel",#REF!,"data"),#REF!)</f>
        <v>#REF!</v>
      </c>
      <c r="BS891" s="59" t="e">
        <f>#REF!</f>
        <v>#REF!</v>
      </c>
      <c r="BT891" s="56">
        <f t="shared" si="469"/>
        <v>446.1</v>
      </c>
      <c r="BU891" s="57" t="e">
        <f t="shared" si="467"/>
        <v>#REF!</v>
      </c>
      <c r="BV891" s="56">
        <f>COUNTIF(BU891:BU998,BU891)</f>
        <v>108</v>
      </c>
      <c r="BW891" s="57" t="e">
        <f t="shared" si="470"/>
        <v>#REF!</v>
      </c>
      <c r="BX891" s="57" t="e">
        <f t="shared" si="468"/>
        <v>#REF!</v>
      </c>
    </row>
    <row r="892" spans="1:76" x14ac:dyDescent="0.2">
      <c r="A892" s="53"/>
      <c r="B892" s="53"/>
      <c r="C892" s="53"/>
      <c r="D892" s="53"/>
      <c r="E892" s="53"/>
      <c r="F892" s="53"/>
      <c r="G892" s="53"/>
      <c r="BQ892" s="59">
        <v>393.2</v>
      </c>
      <c r="BR892" s="80" t="e">
        <f>IF($CA$2="ja",IF(#REF!="Visueel",#REF!,"data"),#REF!)</f>
        <v>#REF!</v>
      </c>
      <c r="BS892" s="59" t="e">
        <f>#REF!</f>
        <v>#REF!</v>
      </c>
      <c r="BT892" s="56">
        <f t="shared" si="469"/>
        <v>446.2</v>
      </c>
      <c r="BU892" s="57" t="e">
        <f t="shared" si="467"/>
        <v>#REF!</v>
      </c>
      <c r="BV892" s="56">
        <f>COUNTIF(BU892:BU998,BU892)</f>
        <v>107</v>
      </c>
      <c r="BW892" s="57" t="e">
        <f t="shared" si="470"/>
        <v>#REF!</v>
      </c>
      <c r="BX892" s="57" t="e">
        <f t="shared" si="468"/>
        <v>#REF!</v>
      </c>
    </row>
    <row r="893" spans="1:76" x14ac:dyDescent="0.2">
      <c r="A893" s="53"/>
      <c r="B893" s="53"/>
      <c r="C893" s="53"/>
      <c r="D893" s="53"/>
      <c r="E893" s="53"/>
      <c r="F893" s="53"/>
      <c r="G893" s="53"/>
      <c r="BQ893" s="59">
        <v>394.2</v>
      </c>
      <c r="BR893" s="80" t="e">
        <f>IF($CA$2="ja",IF(#REF!="Visueel",#REF!,"data"),#REF!)</f>
        <v>#REF!</v>
      </c>
      <c r="BS893" s="59" t="e">
        <f>#REF!</f>
        <v>#REF!</v>
      </c>
      <c r="BT893" s="56">
        <f t="shared" si="469"/>
        <v>447.1</v>
      </c>
      <c r="BU893" s="57" t="e">
        <f t="shared" si="467"/>
        <v>#REF!</v>
      </c>
      <c r="BV893" s="56">
        <f>COUNTIF(BU893:BU998,BU893)</f>
        <v>106</v>
      </c>
      <c r="BW893" s="57" t="e">
        <f t="shared" si="470"/>
        <v>#REF!</v>
      </c>
      <c r="BX893" s="57" t="e">
        <f t="shared" si="468"/>
        <v>#REF!</v>
      </c>
    </row>
    <row r="894" spans="1:76" x14ac:dyDescent="0.2">
      <c r="A894" s="53"/>
      <c r="B894" s="53"/>
      <c r="C894" s="53"/>
      <c r="D894" s="53"/>
      <c r="E894" s="53"/>
      <c r="F894" s="53"/>
      <c r="G894" s="53"/>
      <c r="BQ894" s="59">
        <v>395.2</v>
      </c>
      <c r="BR894" s="80" t="e">
        <f>IF($CA$2="ja",IF(#REF!="Visueel",#REF!,"data"),#REF!)</f>
        <v>#REF!</v>
      </c>
      <c r="BS894" s="59" t="e">
        <f>#REF!</f>
        <v>#REF!</v>
      </c>
      <c r="BT894" s="56">
        <f t="shared" si="469"/>
        <v>447.2</v>
      </c>
      <c r="BU894" s="57" t="e">
        <f t="shared" si="467"/>
        <v>#REF!</v>
      </c>
      <c r="BV894" s="56">
        <f>COUNTIF(BU894:BU998,BU894)</f>
        <v>105</v>
      </c>
      <c r="BW894" s="57" t="e">
        <f t="shared" si="470"/>
        <v>#REF!</v>
      </c>
      <c r="BX894" s="57" t="e">
        <f t="shared" si="468"/>
        <v>#REF!</v>
      </c>
    </row>
    <row r="895" spans="1:76" x14ac:dyDescent="0.2">
      <c r="A895" s="53"/>
      <c r="B895" s="53"/>
      <c r="C895" s="53"/>
      <c r="D895" s="53"/>
      <c r="E895" s="53"/>
      <c r="F895" s="53"/>
      <c r="G895" s="53"/>
      <c r="BQ895" s="59">
        <v>396.2</v>
      </c>
      <c r="BR895" s="80" t="e">
        <f>IF($CA$2="ja",IF(#REF!="Visueel",#REF!,"data"),#REF!)</f>
        <v>#REF!</v>
      </c>
      <c r="BS895" s="59" t="e">
        <f>#REF!</f>
        <v>#REF!</v>
      </c>
      <c r="BT895" s="56">
        <f t="shared" si="469"/>
        <v>448.1</v>
      </c>
      <c r="BU895" s="57" t="e">
        <f t="shared" si="467"/>
        <v>#REF!</v>
      </c>
      <c r="BV895" s="56">
        <f>COUNTIF(BU895:BU998,BU895)</f>
        <v>104</v>
      </c>
      <c r="BW895" s="57" t="e">
        <f t="shared" si="470"/>
        <v>#REF!</v>
      </c>
      <c r="BX895" s="57" t="e">
        <f t="shared" si="468"/>
        <v>#REF!</v>
      </c>
    </row>
    <row r="896" spans="1:76" x14ac:dyDescent="0.2">
      <c r="A896" s="53"/>
      <c r="B896" s="53"/>
      <c r="C896" s="53"/>
      <c r="D896" s="53"/>
      <c r="E896" s="53"/>
      <c r="F896" s="53"/>
      <c r="G896" s="53"/>
      <c r="BQ896" s="59">
        <v>397.2</v>
      </c>
      <c r="BR896" s="80" t="e">
        <f>IF($CA$2="ja",IF(#REF!="Visueel",#REF!,"data"),#REF!)</f>
        <v>#REF!</v>
      </c>
      <c r="BS896" s="59" t="e">
        <f>#REF!</f>
        <v>#REF!</v>
      </c>
      <c r="BT896" s="56">
        <f t="shared" si="469"/>
        <v>448.2</v>
      </c>
      <c r="BU896" s="57" t="e">
        <f t="shared" si="467"/>
        <v>#REF!</v>
      </c>
      <c r="BV896" s="56">
        <f>COUNTIF(BU896:BU998,BU896)</f>
        <v>103</v>
      </c>
      <c r="BW896" s="57" t="e">
        <f t="shared" si="470"/>
        <v>#REF!</v>
      </c>
      <c r="BX896" s="57" t="e">
        <f t="shared" si="468"/>
        <v>#REF!</v>
      </c>
    </row>
    <row r="897" spans="1:76" x14ac:dyDescent="0.2">
      <c r="A897" s="53"/>
      <c r="B897" s="53"/>
      <c r="C897" s="53"/>
      <c r="D897" s="53"/>
      <c r="E897" s="53"/>
      <c r="F897" s="53"/>
      <c r="G897" s="53"/>
      <c r="BQ897" s="59">
        <v>398.2</v>
      </c>
      <c r="BR897" s="80" t="e">
        <f>IF($CA$2="ja",IF(#REF!="Visueel",#REF!,"data"),#REF!)</f>
        <v>#REF!</v>
      </c>
      <c r="BS897" s="59" t="e">
        <f>#REF!</f>
        <v>#REF!</v>
      </c>
      <c r="BT897" s="56">
        <f t="shared" si="469"/>
        <v>449.1</v>
      </c>
      <c r="BU897" s="57" t="e">
        <f t="shared" ref="BU897:BU960" si="471">VLOOKUP(BT897,$BQ$1:$BS$998,2,FALSE)</f>
        <v>#REF!</v>
      </c>
      <c r="BV897" s="56">
        <f>COUNTIF(BU897:BU998,BU897)</f>
        <v>102</v>
      </c>
      <c r="BW897" s="57" t="e">
        <f t="shared" si="470"/>
        <v>#REF!</v>
      </c>
      <c r="BX897" s="57" t="e">
        <f t="shared" ref="BX897:BX960" si="472">VLOOKUP(BT897,$BQ$1:$BS$998,3,FALSE)</f>
        <v>#REF!</v>
      </c>
    </row>
    <row r="898" spans="1:76" x14ac:dyDescent="0.2">
      <c r="A898" s="53"/>
      <c r="B898" s="53"/>
      <c r="C898" s="53"/>
      <c r="D898" s="53"/>
      <c r="E898" s="53"/>
      <c r="F898" s="53"/>
      <c r="G898" s="53"/>
      <c r="BQ898" s="59">
        <v>399.2</v>
      </c>
      <c r="BR898" s="80" t="e">
        <f>IF($CA$2="ja",IF(#REF!="Visueel",#REF!,"data"),#REF!)</f>
        <v>#REF!</v>
      </c>
      <c r="BS898" s="59" t="e">
        <f>#REF!</f>
        <v>#REF!</v>
      </c>
      <c r="BT898" s="56">
        <f t="shared" si="469"/>
        <v>449.2</v>
      </c>
      <c r="BU898" s="57" t="e">
        <f t="shared" si="471"/>
        <v>#REF!</v>
      </c>
      <c r="BV898" s="56">
        <f>COUNTIF(BU898:BU998,BU898)</f>
        <v>101</v>
      </c>
      <c r="BW898" s="57" t="e">
        <f t="shared" si="470"/>
        <v>#REF!</v>
      </c>
      <c r="BX898" s="57" t="e">
        <f t="shared" si="472"/>
        <v>#REF!</v>
      </c>
    </row>
    <row r="899" spans="1:76" x14ac:dyDescent="0.2">
      <c r="A899" s="53"/>
      <c r="B899" s="53"/>
      <c r="C899" s="53"/>
      <c r="D899" s="53"/>
      <c r="E899" s="53"/>
      <c r="F899" s="53"/>
      <c r="G899" s="53"/>
      <c r="BQ899" s="59">
        <v>400.2</v>
      </c>
      <c r="BR899" s="80" t="e">
        <f>IF($CA$2="ja",IF(#REF!="Visueel",#REF!,"data"),#REF!)</f>
        <v>#REF!</v>
      </c>
      <c r="BS899" s="59" t="e">
        <f>#REF!</f>
        <v>#REF!</v>
      </c>
      <c r="BT899" s="56">
        <f t="shared" si="469"/>
        <v>450.1</v>
      </c>
      <c r="BU899" s="57" t="e">
        <f t="shared" si="471"/>
        <v>#REF!</v>
      </c>
      <c r="BV899" s="56">
        <f>COUNTIF(BU899:BU998,BU899)</f>
        <v>100</v>
      </c>
      <c r="BW899" s="57" t="e">
        <f t="shared" si="470"/>
        <v>#REF!</v>
      </c>
      <c r="BX899" s="57" t="e">
        <f t="shared" si="472"/>
        <v>#REF!</v>
      </c>
    </row>
    <row r="900" spans="1:76" x14ac:dyDescent="0.2">
      <c r="A900" s="53"/>
      <c r="B900" s="53"/>
      <c r="C900" s="53"/>
      <c r="D900" s="53"/>
      <c r="E900" s="53"/>
      <c r="F900" s="53"/>
      <c r="G900" s="53"/>
      <c r="BQ900" s="59">
        <v>401.2</v>
      </c>
      <c r="BR900" s="80" t="e">
        <f>IF($CA$2="ja",IF(#REF!="Visueel",#REF!,"data"),#REF!)</f>
        <v>#REF!</v>
      </c>
      <c r="BS900" s="59" t="e">
        <f>#REF!</f>
        <v>#REF!</v>
      </c>
      <c r="BT900" s="56">
        <f t="shared" si="469"/>
        <v>450.2</v>
      </c>
      <c r="BU900" s="57" t="e">
        <f t="shared" si="471"/>
        <v>#REF!</v>
      </c>
      <c r="BV900" s="56">
        <f>COUNTIF(BU900:BU998,BU900)</f>
        <v>99</v>
      </c>
      <c r="BW900" s="57" t="e">
        <f t="shared" si="470"/>
        <v>#REF!</v>
      </c>
      <c r="BX900" s="57" t="e">
        <f t="shared" si="472"/>
        <v>#REF!</v>
      </c>
    </row>
    <row r="901" spans="1:76" x14ac:dyDescent="0.2">
      <c r="A901" s="53"/>
      <c r="B901" s="53"/>
      <c r="C901" s="53"/>
      <c r="D901" s="53"/>
      <c r="E901" s="53"/>
      <c r="F901" s="53"/>
      <c r="G901" s="53"/>
      <c r="BQ901" s="59">
        <v>402.2</v>
      </c>
      <c r="BR901" s="80" t="e">
        <f>IF($CA$2="ja",IF(#REF!="Visueel",#REF!,"data"),#REF!)</f>
        <v>#REF!</v>
      </c>
      <c r="BS901" s="59" t="e">
        <f>#REF!</f>
        <v>#REF!</v>
      </c>
      <c r="BT901" s="56">
        <f t="shared" ref="BT901:BT964" si="473">BT899+1</f>
        <v>451.1</v>
      </c>
      <c r="BU901" s="57" t="e">
        <f t="shared" si="471"/>
        <v>#REF!</v>
      </c>
      <c r="BV901" s="56">
        <f>COUNTIF(BU901:BU998,BU901)</f>
        <v>98</v>
      </c>
      <c r="BW901" s="57" t="e">
        <f t="shared" si="470"/>
        <v>#REF!</v>
      </c>
      <c r="BX901" s="57" t="e">
        <f t="shared" si="472"/>
        <v>#REF!</v>
      </c>
    </row>
    <row r="902" spans="1:76" x14ac:dyDescent="0.2">
      <c r="A902" s="53"/>
      <c r="B902" s="53"/>
      <c r="C902" s="53"/>
      <c r="D902" s="53"/>
      <c r="E902" s="53"/>
      <c r="F902" s="53"/>
      <c r="G902" s="53"/>
      <c r="BQ902" s="59">
        <v>403.2</v>
      </c>
      <c r="BR902" s="80" t="e">
        <f>IF($CA$2="ja",IF(#REF!="Visueel",#REF!,"data"),#REF!)</f>
        <v>#REF!</v>
      </c>
      <c r="BS902" s="59" t="e">
        <f>#REF!</f>
        <v>#REF!</v>
      </c>
      <c r="BT902" s="56">
        <f t="shared" si="473"/>
        <v>451.2</v>
      </c>
      <c r="BU902" s="57" t="e">
        <f t="shared" si="471"/>
        <v>#REF!</v>
      </c>
      <c r="BV902" s="56">
        <f>COUNTIF(BU902:BU998,BU902)</f>
        <v>97</v>
      </c>
      <c r="BW902" s="57" t="e">
        <f t="shared" si="470"/>
        <v>#REF!</v>
      </c>
      <c r="BX902" s="57" t="e">
        <f t="shared" si="472"/>
        <v>#REF!</v>
      </c>
    </row>
    <row r="903" spans="1:76" x14ac:dyDescent="0.2">
      <c r="A903" s="53"/>
      <c r="B903" s="53"/>
      <c r="C903" s="53"/>
      <c r="D903" s="53"/>
      <c r="E903" s="53"/>
      <c r="F903" s="53"/>
      <c r="G903" s="53"/>
      <c r="BQ903" s="59">
        <v>404.2</v>
      </c>
      <c r="BR903" s="80" t="e">
        <f>IF($CA$2="ja",IF(#REF!="Visueel",#REF!,"data"),#REF!)</f>
        <v>#REF!</v>
      </c>
      <c r="BS903" s="59" t="e">
        <f>#REF!</f>
        <v>#REF!</v>
      </c>
      <c r="BT903" s="56">
        <f t="shared" si="473"/>
        <v>452.1</v>
      </c>
      <c r="BU903" s="57" t="e">
        <f t="shared" si="471"/>
        <v>#REF!</v>
      </c>
      <c r="BV903" s="56">
        <f>COUNTIF(BU903:BU998,BU903)</f>
        <v>96</v>
      </c>
      <c r="BW903" s="57" t="e">
        <f t="shared" si="470"/>
        <v>#REF!</v>
      </c>
      <c r="BX903" s="57" t="e">
        <f t="shared" si="472"/>
        <v>#REF!</v>
      </c>
    </row>
    <row r="904" spans="1:76" x14ac:dyDescent="0.2">
      <c r="A904" s="53"/>
      <c r="B904" s="53"/>
      <c r="C904" s="53"/>
      <c r="D904" s="53"/>
      <c r="E904" s="53"/>
      <c r="F904" s="53"/>
      <c r="G904" s="53"/>
      <c r="BQ904" s="59">
        <v>405.2</v>
      </c>
      <c r="BR904" s="80" t="e">
        <f>IF($CA$2="ja",IF(#REF!="Visueel",#REF!,"data"),#REF!)</f>
        <v>#REF!</v>
      </c>
      <c r="BS904" s="59" t="e">
        <f>#REF!</f>
        <v>#REF!</v>
      </c>
      <c r="BT904" s="56">
        <f t="shared" si="473"/>
        <v>452.2</v>
      </c>
      <c r="BU904" s="57" t="e">
        <f t="shared" si="471"/>
        <v>#REF!</v>
      </c>
      <c r="BV904" s="56">
        <f>COUNTIF(BU904:BU998,BU904)</f>
        <v>95</v>
      </c>
      <c r="BW904" s="57" t="e">
        <f t="shared" si="470"/>
        <v>#REF!</v>
      </c>
      <c r="BX904" s="57" t="e">
        <f t="shared" si="472"/>
        <v>#REF!</v>
      </c>
    </row>
    <row r="905" spans="1:76" x14ac:dyDescent="0.2">
      <c r="A905" s="53"/>
      <c r="B905" s="53"/>
      <c r="C905" s="53"/>
      <c r="D905" s="53"/>
      <c r="E905" s="53"/>
      <c r="F905" s="53"/>
      <c r="G905" s="53"/>
      <c r="BQ905" s="59">
        <v>406.2</v>
      </c>
      <c r="BR905" s="80" t="e">
        <f>IF($CA$2="ja",IF(#REF!="Visueel",#REF!,"data"),#REF!)</f>
        <v>#REF!</v>
      </c>
      <c r="BS905" s="59" t="e">
        <f>#REF!</f>
        <v>#REF!</v>
      </c>
      <c r="BT905" s="56">
        <f t="shared" si="473"/>
        <v>453.1</v>
      </c>
      <c r="BU905" s="57" t="e">
        <f t="shared" si="471"/>
        <v>#REF!</v>
      </c>
      <c r="BV905" s="56">
        <f>COUNTIF(BU905:BU998,BU905)</f>
        <v>94</v>
      </c>
      <c r="BW905" s="57" t="e">
        <f t="shared" si="470"/>
        <v>#REF!</v>
      </c>
      <c r="BX905" s="57" t="e">
        <f t="shared" si="472"/>
        <v>#REF!</v>
      </c>
    </row>
    <row r="906" spans="1:76" x14ac:dyDescent="0.2">
      <c r="A906" s="53"/>
      <c r="B906" s="53"/>
      <c r="C906" s="53"/>
      <c r="D906" s="53"/>
      <c r="E906" s="53"/>
      <c r="F906" s="53"/>
      <c r="G906" s="53"/>
      <c r="BQ906" s="59">
        <v>407.2</v>
      </c>
      <c r="BR906" s="80" t="e">
        <f>IF($CA$2="ja",IF(#REF!="Visueel",#REF!,"data"),#REF!)</f>
        <v>#REF!</v>
      </c>
      <c r="BS906" s="59" t="e">
        <f>#REF!</f>
        <v>#REF!</v>
      </c>
      <c r="BT906" s="56">
        <f t="shared" si="473"/>
        <v>453.2</v>
      </c>
      <c r="BU906" s="57" t="e">
        <f t="shared" si="471"/>
        <v>#REF!</v>
      </c>
      <c r="BV906" s="56">
        <f>COUNTIF(BU906:BU998,BU906)</f>
        <v>93</v>
      </c>
      <c r="BW906" s="57" t="e">
        <f t="shared" si="470"/>
        <v>#REF!</v>
      </c>
      <c r="BX906" s="57" t="e">
        <f t="shared" si="472"/>
        <v>#REF!</v>
      </c>
    </row>
    <row r="907" spans="1:76" x14ac:dyDescent="0.2">
      <c r="A907" s="53"/>
      <c r="B907" s="53"/>
      <c r="C907" s="53"/>
      <c r="D907" s="53"/>
      <c r="E907" s="53"/>
      <c r="F907" s="53"/>
      <c r="G907" s="53"/>
      <c r="BQ907" s="59">
        <v>408.2</v>
      </c>
      <c r="BR907" s="80" t="e">
        <f>IF($CA$2="ja",IF(#REF!="Visueel",#REF!,"data"),#REF!)</f>
        <v>#REF!</v>
      </c>
      <c r="BS907" s="59" t="e">
        <f>#REF!</f>
        <v>#REF!</v>
      </c>
      <c r="BT907" s="56">
        <f t="shared" si="473"/>
        <v>454.1</v>
      </c>
      <c r="BU907" s="57" t="e">
        <f t="shared" si="471"/>
        <v>#REF!</v>
      </c>
      <c r="BV907" s="56">
        <f>COUNTIF(BU907:BU998,BU907)</f>
        <v>92</v>
      </c>
      <c r="BW907" s="57" t="e">
        <f t="shared" si="470"/>
        <v>#REF!</v>
      </c>
      <c r="BX907" s="57" t="e">
        <f t="shared" si="472"/>
        <v>#REF!</v>
      </c>
    </row>
    <row r="908" spans="1:76" x14ac:dyDescent="0.2">
      <c r="A908" s="53"/>
      <c r="B908" s="53"/>
      <c r="C908" s="53"/>
      <c r="D908" s="53"/>
      <c r="E908" s="53"/>
      <c r="F908" s="53"/>
      <c r="G908" s="53"/>
      <c r="BQ908" s="59">
        <v>409.2</v>
      </c>
      <c r="BR908" s="80" t="e">
        <f>IF($CA$2="ja",IF(#REF!="Visueel",#REF!,"data"),#REF!)</f>
        <v>#REF!</v>
      </c>
      <c r="BS908" s="59" t="e">
        <f>#REF!</f>
        <v>#REF!</v>
      </c>
      <c r="BT908" s="56">
        <f t="shared" si="473"/>
        <v>454.2</v>
      </c>
      <c r="BU908" s="57" t="e">
        <f t="shared" si="471"/>
        <v>#REF!</v>
      </c>
      <c r="BV908" s="56">
        <f>COUNTIF(BU908:BU998,BU908)</f>
        <v>91</v>
      </c>
      <c r="BW908" s="57" t="e">
        <f t="shared" si="470"/>
        <v>#REF!</v>
      </c>
      <c r="BX908" s="57" t="e">
        <f t="shared" si="472"/>
        <v>#REF!</v>
      </c>
    </row>
    <row r="909" spans="1:76" x14ac:dyDescent="0.2">
      <c r="A909" s="53"/>
      <c r="B909" s="53"/>
      <c r="C909" s="53"/>
      <c r="D909" s="53"/>
      <c r="E909" s="53"/>
      <c r="F909" s="53"/>
      <c r="G909" s="53"/>
      <c r="BQ909" s="59">
        <v>410.2</v>
      </c>
      <c r="BR909" s="80" t="e">
        <f>IF($CA$2="ja",IF(#REF!="Visueel",#REF!,"data"),#REF!)</f>
        <v>#REF!</v>
      </c>
      <c r="BS909" s="59" t="e">
        <f>#REF!</f>
        <v>#REF!</v>
      </c>
      <c r="BT909" s="56">
        <f t="shared" si="473"/>
        <v>455.1</v>
      </c>
      <c r="BU909" s="57" t="e">
        <f t="shared" si="471"/>
        <v>#REF!</v>
      </c>
      <c r="BV909" s="56">
        <f>COUNTIF(BU909:BU998,BU909)</f>
        <v>90</v>
      </c>
      <c r="BW909" s="57" t="e">
        <f t="shared" si="470"/>
        <v>#REF!</v>
      </c>
      <c r="BX909" s="57" t="e">
        <f t="shared" si="472"/>
        <v>#REF!</v>
      </c>
    </row>
    <row r="910" spans="1:76" x14ac:dyDescent="0.2">
      <c r="A910" s="53"/>
      <c r="B910" s="53"/>
      <c r="C910" s="53"/>
      <c r="D910" s="53"/>
      <c r="E910" s="53"/>
      <c r="F910" s="53"/>
      <c r="G910" s="53"/>
      <c r="BQ910" s="59">
        <v>411.2</v>
      </c>
      <c r="BR910" s="80" t="e">
        <f>IF($CA$2="ja",IF(#REF!="Visueel",#REF!,"data"),#REF!)</f>
        <v>#REF!</v>
      </c>
      <c r="BS910" s="59" t="e">
        <f>#REF!</f>
        <v>#REF!</v>
      </c>
      <c r="BT910" s="56">
        <f t="shared" si="473"/>
        <v>455.2</v>
      </c>
      <c r="BU910" s="57" t="e">
        <f t="shared" si="471"/>
        <v>#REF!</v>
      </c>
      <c r="BV910" s="56">
        <f>COUNTIF(BU910:BU998,BU910)</f>
        <v>89</v>
      </c>
      <c r="BW910" s="57" t="e">
        <f t="shared" si="470"/>
        <v>#REF!</v>
      </c>
      <c r="BX910" s="57" t="e">
        <f t="shared" si="472"/>
        <v>#REF!</v>
      </c>
    </row>
    <row r="911" spans="1:76" x14ac:dyDescent="0.2">
      <c r="A911" s="53"/>
      <c r="B911" s="53"/>
      <c r="C911" s="53"/>
      <c r="D911" s="53"/>
      <c r="E911" s="53"/>
      <c r="F911" s="53"/>
      <c r="G911" s="53"/>
      <c r="BQ911" s="59">
        <v>412.2</v>
      </c>
      <c r="BR911" s="80" t="e">
        <f>IF($CA$2="ja",IF(#REF!="Visueel",#REF!,"data"),#REF!)</f>
        <v>#REF!</v>
      </c>
      <c r="BS911" s="59" t="e">
        <f>#REF!</f>
        <v>#REF!</v>
      </c>
      <c r="BT911" s="56">
        <f t="shared" si="473"/>
        <v>456.1</v>
      </c>
      <c r="BU911" s="57" t="e">
        <f t="shared" si="471"/>
        <v>#REF!</v>
      </c>
      <c r="BV911" s="56">
        <f>COUNTIF(BU911:BU998,BU911)</f>
        <v>88</v>
      </c>
      <c r="BW911" s="57" t="e">
        <f t="shared" si="470"/>
        <v>#REF!</v>
      </c>
      <c r="BX911" s="57" t="e">
        <f t="shared" si="472"/>
        <v>#REF!</v>
      </c>
    </row>
    <row r="912" spans="1:76" x14ac:dyDescent="0.2">
      <c r="A912" s="53"/>
      <c r="B912" s="53"/>
      <c r="C912" s="53"/>
      <c r="D912" s="53"/>
      <c r="E912" s="53"/>
      <c r="F912" s="53"/>
      <c r="G912" s="53"/>
      <c r="BQ912" s="59">
        <v>413.2</v>
      </c>
      <c r="BR912" s="80" t="e">
        <f>IF($CA$2="ja",IF(#REF!="Visueel",#REF!,"data"),#REF!)</f>
        <v>#REF!</v>
      </c>
      <c r="BS912" s="59" t="e">
        <f>#REF!</f>
        <v>#REF!</v>
      </c>
      <c r="BT912" s="56">
        <f t="shared" si="473"/>
        <v>456.2</v>
      </c>
      <c r="BU912" s="57" t="e">
        <f t="shared" si="471"/>
        <v>#REF!</v>
      </c>
      <c r="BV912" s="56">
        <f>COUNTIF(BU912:BU998,BU912)</f>
        <v>87</v>
      </c>
      <c r="BW912" s="57" t="e">
        <f t="shared" si="470"/>
        <v>#REF!</v>
      </c>
      <c r="BX912" s="57" t="e">
        <f t="shared" si="472"/>
        <v>#REF!</v>
      </c>
    </row>
    <row r="913" spans="1:76" x14ac:dyDescent="0.2">
      <c r="A913" s="53"/>
      <c r="B913" s="53"/>
      <c r="C913" s="53"/>
      <c r="D913" s="53"/>
      <c r="E913" s="53"/>
      <c r="F913" s="53"/>
      <c r="G913" s="53"/>
      <c r="BQ913" s="59">
        <v>414.2</v>
      </c>
      <c r="BR913" s="80" t="e">
        <f>IF($CA$2="ja",IF(#REF!="Visueel",#REF!,"data"),#REF!)</f>
        <v>#REF!</v>
      </c>
      <c r="BS913" s="59" t="e">
        <f>#REF!</f>
        <v>#REF!</v>
      </c>
      <c r="BT913" s="56">
        <f t="shared" si="473"/>
        <v>457.1</v>
      </c>
      <c r="BU913" s="57" t="e">
        <f t="shared" si="471"/>
        <v>#REF!</v>
      </c>
      <c r="BV913" s="56">
        <f>COUNTIF(BU913:BU998,BU913)</f>
        <v>86</v>
      </c>
      <c r="BW913" s="57" t="e">
        <f t="shared" si="470"/>
        <v>#REF!</v>
      </c>
      <c r="BX913" s="57" t="e">
        <f t="shared" si="472"/>
        <v>#REF!</v>
      </c>
    </row>
    <row r="914" spans="1:76" x14ac:dyDescent="0.2">
      <c r="A914" s="53"/>
      <c r="B914" s="53"/>
      <c r="C914" s="53"/>
      <c r="D914" s="53"/>
      <c r="E914" s="53"/>
      <c r="F914" s="53"/>
      <c r="G914" s="53"/>
      <c r="BQ914" s="59">
        <v>415.2</v>
      </c>
      <c r="BR914" s="80" t="e">
        <f>IF($CA$2="ja",IF(#REF!="Visueel",#REF!,"data"),#REF!)</f>
        <v>#REF!</v>
      </c>
      <c r="BS914" s="59" t="e">
        <f>#REF!</f>
        <v>#REF!</v>
      </c>
      <c r="BT914" s="56">
        <f t="shared" si="473"/>
        <v>457.2</v>
      </c>
      <c r="BU914" s="57" t="e">
        <f t="shared" si="471"/>
        <v>#REF!</v>
      </c>
      <c r="BV914" s="56">
        <f>COUNTIF(BU914:BU998,BU914)</f>
        <v>85</v>
      </c>
      <c r="BW914" s="57" t="e">
        <f t="shared" si="470"/>
        <v>#REF!</v>
      </c>
      <c r="BX914" s="57" t="e">
        <f t="shared" si="472"/>
        <v>#REF!</v>
      </c>
    </row>
    <row r="915" spans="1:76" x14ac:dyDescent="0.2">
      <c r="A915" s="53"/>
      <c r="B915" s="53"/>
      <c r="C915" s="53"/>
      <c r="D915" s="53"/>
      <c r="E915" s="53"/>
      <c r="F915" s="53"/>
      <c r="G915" s="53"/>
      <c r="BQ915" s="59">
        <v>416.2</v>
      </c>
      <c r="BR915" s="80" t="e">
        <f>IF($CA$2="ja",IF(#REF!="Visueel",#REF!,"data"),#REF!)</f>
        <v>#REF!</v>
      </c>
      <c r="BS915" s="59" t="e">
        <f>#REF!</f>
        <v>#REF!</v>
      </c>
      <c r="BT915" s="56">
        <f t="shared" si="473"/>
        <v>458.1</v>
      </c>
      <c r="BU915" s="57" t="e">
        <f t="shared" si="471"/>
        <v>#REF!</v>
      </c>
      <c r="BV915" s="56">
        <f>COUNTIF(BU915:BU998,BU915)</f>
        <v>84</v>
      </c>
      <c r="BW915" s="57" t="e">
        <f t="shared" si="470"/>
        <v>#REF!</v>
      </c>
      <c r="BX915" s="57" t="e">
        <f t="shared" si="472"/>
        <v>#REF!</v>
      </c>
    </row>
    <row r="916" spans="1:76" x14ac:dyDescent="0.2">
      <c r="A916" s="53"/>
      <c r="B916" s="53"/>
      <c r="C916" s="53"/>
      <c r="D916" s="53"/>
      <c r="E916" s="53"/>
      <c r="F916" s="53"/>
      <c r="G916" s="53"/>
      <c r="BQ916" s="59">
        <v>417.2</v>
      </c>
      <c r="BR916" s="80" t="e">
        <f>IF($CA$2="ja",IF(#REF!="Visueel",#REF!,"data"),#REF!)</f>
        <v>#REF!</v>
      </c>
      <c r="BS916" s="59" t="e">
        <f>#REF!</f>
        <v>#REF!</v>
      </c>
      <c r="BT916" s="56">
        <f t="shared" si="473"/>
        <v>458.2</v>
      </c>
      <c r="BU916" s="57" t="e">
        <f t="shared" si="471"/>
        <v>#REF!</v>
      </c>
      <c r="BV916" s="56">
        <f>COUNTIF(BU916:BU998,BU916)</f>
        <v>83</v>
      </c>
      <c r="BW916" s="57" t="e">
        <f t="shared" si="470"/>
        <v>#REF!</v>
      </c>
      <c r="BX916" s="57" t="e">
        <f t="shared" si="472"/>
        <v>#REF!</v>
      </c>
    </row>
    <row r="917" spans="1:76" x14ac:dyDescent="0.2">
      <c r="A917" s="53"/>
      <c r="B917" s="53"/>
      <c r="C917" s="53"/>
      <c r="D917" s="53"/>
      <c r="E917" s="53"/>
      <c r="F917" s="53"/>
      <c r="G917" s="53"/>
      <c r="BQ917" s="59">
        <v>418.2</v>
      </c>
      <c r="BR917" s="80" t="e">
        <f>IF($CA$2="ja",IF(#REF!="Visueel",#REF!,"data"),#REF!)</f>
        <v>#REF!</v>
      </c>
      <c r="BS917" s="59" t="e">
        <f>#REF!</f>
        <v>#REF!</v>
      </c>
      <c r="BT917" s="56">
        <f t="shared" si="473"/>
        <v>459.1</v>
      </c>
      <c r="BU917" s="57" t="e">
        <f t="shared" si="471"/>
        <v>#REF!</v>
      </c>
      <c r="BV917" s="56">
        <f>COUNTIF(BU917:BU998,BU917)</f>
        <v>82</v>
      </c>
      <c r="BW917" s="57" t="e">
        <f t="shared" si="470"/>
        <v>#REF!</v>
      </c>
      <c r="BX917" s="57" t="e">
        <f t="shared" si="472"/>
        <v>#REF!</v>
      </c>
    </row>
    <row r="918" spans="1:76" x14ac:dyDescent="0.2">
      <c r="A918" s="53"/>
      <c r="B918" s="53"/>
      <c r="C918" s="53"/>
      <c r="D918" s="53"/>
      <c r="E918" s="53"/>
      <c r="F918" s="53"/>
      <c r="G918" s="53"/>
      <c r="BQ918" s="59">
        <v>419.2</v>
      </c>
      <c r="BR918" s="80" t="e">
        <f>IF($CA$2="ja",IF(#REF!="Visueel",#REF!,"data"),#REF!)</f>
        <v>#REF!</v>
      </c>
      <c r="BS918" s="59" t="e">
        <f>#REF!</f>
        <v>#REF!</v>
      </c>
      <c r="BT918" s="56">
        <f t="shared" si="473"/>
        <v>459.2</v>
      </c>
      <c r="BU918" s="57" t="e">
        <f t="shared" si="471"/>
        <v>#REF!</v>
      </c>
      <c r="BV918" s="56">
        <f>COUNTIF(BU918:BU998,BU918)</f>
        <v>81</v>
      </c>
      <c r="BW918" s="57" t="e">
        <f t="shared" ref="BW918:BW981" si="474">CONCATENATE(BU918,BV918)</f>
        <v>#REF!</v>
      </c>
      <c r="BX918" s="57" t="e">
        <f t="shared" si="472"/>
        <v>#REF!</v>
      </c>
    </row>
    <row r="919" spans="1:76" x14ac:dyDescent="0.2">
      <c r="A919" s="53"/>
      <c r="B919" s="53"/>
      <c r="C919" s="53"/>
      <c r="D919" s="53"/>
      <c r="E919" s="53"/>
      <c r="F919" s="53"/>
      <c r="G919" s="53"/>
      <c r="BQ919" s="59">
        <v>420.2</v>
      </c>
      <c r="BR919" s="80" t="e">
        <f>IF($CA$2="ja",IF(#REF!="Visueel",#REF!,"data"),#REF!)</f>
        <v>#REF!</v>
      </c>
      <c r="BS919" s="59" t="e">
        <f>#REF!</f>
        <v>#REF!</v>
      </c>
      <c r="BT919" s="56">
        <f t="shared" si="473"/>
        <v>460.1</v>
      </c>
      <c r="BU919" s="57" t="e">
        <f t="shared" si="471"/>
        <v>#REF!</v>
      </c>
      <c r="BV919" s="56">
        <f>COUNTIF(BU919:BU998,BU919)</f>
        <v>80</v>
      </c>
      <c r="BW919" s="57" t="e">
        <f t="shared" si="474"/>
        <v>#REF!</v>
      </c>
      <c r="BX919" s="57" t="e">
        <f t="shared" si="472"/>
        <v>#REF!</v>
      </c>
    </row>
    <row r="920" spans="1:76" x14ac:dyDescent="0.2">
      <c r="A920" s="53"/>
      <c r="B920" s="53"/>
      <c r="C920" s="53"/>
      <c r="D920" s="53"/>
      <c r="E920" s="53"/>
      <c r="F920" s="53"/>
      <c r="G920" s="53"/>
      <c r="BQ920" s="59">
        <v>421.2</v>
      </c>
      <c r="BR920" s="80" t="e">
        <f>IF($CA$2="ja",IF(#REF!="Visueel",#REF!,"data"),#REF!)</f>
        <v>#REF!</v>
      </c>
      <c r="BS920" s="59" t="e">
        <f>#REF!</f>
        <v>#REF!</v>
      </c>
      <c r="BT920" s="56">
        <f t="shared" si="473"/>
        <v>460.2</v>
      </c>
      <c r="BU920" s="57" t="e">
        <f t="shared" si="471"/>
        <v>#REF!</v>
      </c>
      <c r="BV920" s="56">
        <f>COUNTIF(BU920:BU998,BU920)</f>
        <v>79</v>
      </c>
      <c r="BW920" s="57" t="e">
        <f t="shared" si="474"/>
        <v>#REF!</v>
      </c>
      <c r="BX920" s="57" t="e">
        <f t="shared" si="472"/>
        <v>#REF!</v>
      </c>
    </row>
    <row r="921" spans="1:76" x14ac:dyDescent="0.2">
      <c r="A921" s="53"/>
      <c r="B921" s="53"/>
      <c r="C921" s="53"/>
      <c r="D921" s="53"/>
      <c r="E921" s="53"/>
      <c r="F921" s="53"/>
      <c r="G921" s="53"/>
      <c r="BQ921" s="59">
        <v>422.2</v>
      </c>
      <c r="BR921" s="80" t="e">
        <f>IF($CA$2="ja",IF(#REF!="Visueel",#REF!,"data"),#REF!)</f>
        <v>#REF!</v>
      </c>
      <c r="BS921" s="59" t="e">
        <f>#REF!</f>
        <v>#REF!</v>
      </c>
      <c r="BT921" s="56">
        <f t="shared" si="473"/>
        <v>461.1</v>
      </c>
      <c r="BU921" s="57" t="e">
        <f t="shared" si="471"/>
        <v>#REF!</v>
      </c>
      <c r="BV921" s="56">
        <f>COUNTIF(BU921:BU998,BU921)</f>
        <v>78</v>
      </c>
      <c r="BW921" s="57" t="e">
        <f t="shared" si="474"/>
        <v>#REF!</v>
      </c>
      <c r="BX921" s="57" t="e">
        <f t="shared" si="472"/>
        <v>#REF!</v>
      </c>
    </row>
    <row r="922" spans="1:76" x14ac:dyDescent="0.2">
      <c r="A922" s="53"/>
      <c r="B922" s="53"/>
      <c r="C922" s="53"/>
      <c r="D922" s="53"/>
      <c r="E922" s="53"/>
      <c r="F922" s="53"/>
      <c r="G922" s="53"/>
      <c r="BQ922" s="59">
        <v>423.2</v>
      </c>
      <c r="BR922" s="80" t="e">
        <f>IF($CA$2="ja",IF(#REF!="Visueel",#REF!,"data"),#REF!)</f>
        <v>#REF!</v>
      </c>
      <c r="BS922" s="59" t="e">
        <f>#REF!</f>
        <v>#REF!</v>
      </c>
      <c r="BT922" s="56">
        <f t="shared" si="473"/>
        <v>461.2</v>
      </c>
      <c r="BU922" s="57" t="e">
        <f t="shared" si="471"/>
        <v>#REF!</v>
      </c>
      <c r="BV922" s="56">
        <f>COUNTIF(BU922:BU998,BU922)</f>
        <v>77</v>
      </c>
      <c r="BW922" s="57" t="e">
        <f t="shared" si="474"/>
        <v>#REF!</v>
      </c>
      <c r="BX922" s="57" t="e">
        <f t="shared" si="472"/>
        <v>#REF!</v>
      </c>
    </row>
    <row r="923" spans="1:76" x14ac:dyDescent="0.2">
      <c r="A923" s="53"/>
      <c r="B923" s="53"/>
      <c r="C923" s="53"/>
      <c r="D923" s="53"/>
      <c r="E923" s="53"/>
      <c r="F923" s="53"/>
      <c r="G923" s="53"/>
      <c r="BQ923" s="59">
        <v>424.2</v>
      </c>
      <c r="BR923" s="80" t="e">
        <f>IF($CA$2="ja",IF(#REF!="Visueel",#REF!,"data"),#REF!)</f>
        <v>#REF!</v>
      </c>
      <c r="BS923" s="59" t="e">
        <f>#REF!</f>
        <v>#REF!</v>
      </c>
      <c r="BT923" s="56">
        <f t="shared" si="473"/>
        <v>462.1</v>
      </c>
      <c r="BU923" s="57" t="e">
        <f t="shared" si="471"/>
        <v>#REF!</v>
      </c>
      <c r="BV923" s="56">
        <f>COUNTIF(BU923:BU998,BU923)</f>
        <v>76</v>
      </c>
      <c r="BW923" s="57" t="e">
        <f t="shared" si="474"/>
        <v>#REF!</v>
      </c>
      <c r="BX923" s="57" t="e">
        <f t="shared" si="472"/>
        <v>#REF!</v>
      </c>
    </row>
    <row r="924" spans="1:76" x14ac:dyDescent="0.2">
      <c r="A924" s="53"/>
      <c r="B924" s="53"/>
      <c r="C924" s="53"/>
      <c r="D924" s="53"/>
      <c r="E924" s="53"/>
      <c r="F924" s="53"/>
      <c r="G924" s="53"/>
      <c r="BQ924" s="59">
        <v>425.2</v>
      </c>
      <c r="BR924" s="80" t="e">
        <f>IF($CA$2="ja",IF(#REF!="Visueel",#REF!,"data"),#REF!)</f>
        <v>#REF!</v>
      </c>
      <c r="BS924" s="59" t="e">
        <f>#REF!</f>
        <v>#REF!</v>
      </c>
      <c r="BT924" s="56">
        <f t="shared" si="473"/>
        <v>462.2</v>
      </c>
      <c r="BU924" s="57" t="e">
        <f t="shared" si="471"/>
        <v>#REF!</v>
      </c>
      <c r="BV924" s="56">
        <f>COUNTIF(BU924:BU998,BU924)</f>
        <v>75</v>
      </c>
      <c r="BW924" s="57" t="e">
        <f t="shared" si="474"/>
        <v>#REF!</v>
      </c>
      <c r="BX924" s="57" t="e">
        <f t="shared" si="472"/>
        <v>#REF!</v>
      </c>
    </row>
    <row r="925" spans="1:76" x14ac:dyDescent="0.2">
      <c r="A925" s="53"/>
      <c r="B925" s="53"/>
      <c r="C925" s="53"/>
      <c r="D925" s="53"/>
      <c r="E925" s="53"/>
      <c r="F925" s="53"/>
      <c r="G925" s="53"/>
      <c r="BQ925" s="59">
        <v>426.2</v>
      </c>
      <c r="BR925" s="80" t="e">
        <f>IF($CA$2="ja",IF(#REF!="Visueel",#REF!,"data"),#REF!)</f>
        <v>#REF!</v>
      </c>
      <c r="BS925" s="59" t="e">
        <f>#REF!</f>
        <v>#REF!</v>
      </c>
      <c r="BT925" s="56">
        <f t="shared" si="473"/>
        <v>463.1</v>
      </c>
      <c r="BU925" s="57" t="e">
        <f t="shared" si="471"/>
        <v>#REF!</v>
      </c>
      <c r="BV925" s="56">
        <f>COUNTIF(BU925:BU998,BU925)</f>
        <v>74</v>
      </c>
      <c r="BW925" s="57" t="e">
        <f t="shared" si="474"/>
        <v>#REF!</v>
      </c>
      <c r="BX925" s="57" t="e">
        <f t="shared" si="472"/>
        <v>#REF!</v>
      </c>
    </row>
    <row r="926" spans="1:76" x14ac:dyDescent="0.2">
      <c r="A926" s="53"/>
      <c r="B926" s="53"/>
      <c r="C926" s="53"/>
      <c r="D926" s="53"/>
      <c r="E926" s="53"/>
      <c r="F926" s="53"/>
      <c r="G926" s="53"/>
      <c r="BQ926" s="59">
        <v>427.2</v>
      </c>
      <c r="BR926" s="80" t="e">
        <f>IF($CA$2="ja",IF(#REF!="Visueel",#REF!,"data"),#REF!)</f>
        <v>#REF!</v>
      </c>
      <c r="BS926" s="59" t="e">
        <f>#REF!</f>
        <v>#REF!</v>
      </c>
      <c r="BT926" s="56">
        <f t="shared" si="473"/>
        <v>463.2</v>
      </c>
      <c r="BU926" s="57" t="e">
        <f t="shared" si="471"/>
        <v>#REF!</v>
      </c>
      <c r="BV926" s="56">
        <f>COUNTIF(BU926:BU998,BU926)</f>
        <v>73</v>
      </c>
      <c r="BW926" s="57" t="e">
        <f t="shared" si="474"/>
        <v>#REF!</v>
      </c>
      <c r="BX926" s="57" t="e">
        <f t="shared" si="472"/>
        <v>#REF!</v>
      </c>
    </row>
    <row r="927" spans="1:76" x14ac:dyDescent="0.2">
      <c r="A927" s="53"/>
      <c r="B927" s="53"/>
      <c r="C927" s="53"/>
      <c r="D927" s="53"/>
      <c r="E927" s="53"/>
      <c r="F927" s="53"/>
      <c r="G927" s="53"/>
      <c r="BQ927" s="59">
        <v>428.2</v>
      </c>
      <c r="BR927" s="80" t="e">
        <f>IF($CA$2="ja",IF(#REF!="Visueel",#REF!,"data"),#REF!)</f>
        <v>#REF!</v>
      </c>
      <c r="BS927" s="59" t="e">
        <f>#REF!</f>
        <v>#REF!</v>
      </c>
      <c r="BT927" s="56">
        <f t="shared" si="473"/>
        <v>464.1</v>
      </c>
      <c r="BU927" s="57" t="e">
        <f t="shared" si="471"/>
        <v>#REF!</v>
      </c>
      <c r="BV927" s="56">
        <f>COUNTIF(BU927:BU998,BU927)</f>
        <v>72</v>
      </c>
      <c r="BW927" s="57" t="e">
        <f t="shared" si="474"/>
        <v>#REF!</v>
      </c>
      <c r="BX927" s="57" t="e">
        <f t="shared" si="472"/>
        <v>#REF!</v>
      </c>
    </row>
    <row r="928" spans="1:76" x14ac:dyDescent="0.2">
      <c r="A928" s="53"/>
      <c r="B928" s="53"/>
      <c r="C928" s="53"/>
      <c r="D928" s="53"/>
      <c r="E928" s="53"/>
      <c r="F928" s="53"/>
      <c r="G928" s="53"/>
      <c r="BQ928" s="59">
        <v>429.2</v>
      </c>
      <c r="BR928" s="80" t="e">
        <f>IF($CA$2="ja",IF(#REF!="Visueel",#REF!,"data"),#REF!)</f>
        <v>#REF!</v>
      </c>
      <c r="BS928" s="59" t="e">
        <f>#REF!</f>
        <v>#REF!</v>
      </c>
      <c r="BT928" s="56">
        <f t="shared" si="473"/>
        <v>464.2</v>
      </c>
      <c r="BU928" s="57" t="e">
        <f t="shared" si="471"/>
        <v>#REF!</v>
      </c>
      <c r="BV928" s="56">
        <f>COUNTIF(BU928:BU998,BU928)</f>
        <v>71</v>
      </c>
      <c r="BW928" s="57" t="e">
        <f t="shared" si="474"/>
        <v>#REF!</v>
      </c>
      <c r="BX928" s="57" t="e">
        <f t="shared" si="472"/>
        <v>#REF!</v>
      </c>
    </row>
    <row r="929" spans="1:76" x14ac:dyDescent="0.2">
      <c r="A929" s="53"/>
      <c r="B929" s="53"/>
      <c r="C929" s="53"/>
      <c r="D929" s="53"/>
      <c r="E929" s="53"/>
      <c r="F929" s="53"/>
      <c r="G929" s="53"/>
      <c r="BQ929" s="59">
        <v>430.2</v>
      </c>
      <c r="BR929" s="80" t="e">
        <f>IF($CA$2="ja",IF(#REF!="Visueel",#REF!,"data"),#REF!)</f>
        <v>#REF!</v>
      </c>
      <c r="BS929" s="59" t="e">
        <f>#REF!</f>
        <v>#REF!</v>
      </c>
      <c r="BT929" s="56">
        <f t="shared" si="473"/>
        <v>465.1</v>
      </c>
      <c r="BU929" s="57" t="e">
        <f t="shared" si="471"/>
        <v>#REF!</v>
      </c>
      <c r="BV929" s="56">
        <f>COUNTIF(BU929:BU998,BU929)</f>
        <v>70</v>
      </c>
      <c r="BW929" s="57" t="e">
        <f t="shared" si="474"/>
        <v>#REF!</v>
      </c>
      <c r="BX929" s="57" t="e">
        <f t="shared" si="472"/>
        <v>#REF!</v>
      </c>
    </row>
    <row r="930" spans="1:76" x14ac:dyDescent="0.2">
      <c r="A930" s="53"/>
      <c r="B930" s="53"/>
      <c r="C930" s="53"/>
      <c r="D930" s="53"/>
      <c r="E930" s="53"/>
      <c r="F930" s="53"/>
      <c r="G930" s="53"/>
      <c r="BQ930" s="59">
        <v>431.2</v>
      </c>
      <c r="BR930" s="80" t="e">
        <f>IF($CA$2="ja",IF(#REF!="Visueel",#REF!,"data"),#REF!)</f>
        <v>#REF!</v>
      </c>
      <c r="BS930" s="59" t="e">
        <f>#REF!</f>
        <v>#REF!</v>
      </c>
      <c r="BT930" s="56">
        <f t="shared" si="473"/>
        <v>465.2</v>
      </c>
      <c r="BU930" s="57" t="e">
        <f t="shared" si="471"/>
        <v>#REF!</v>
      </c>
      <c r="BV930" s="56">
        <f>COUNTIF(BU930:BU998,BU930)</f>
        <v>69</v>
      </c>
      <c r="BW930" s="57" t="e">
        <f t="shared" si="474"/>
        <v>#REF!</v>
      </c>
      <c r="BX930" s="57" t="e">
        <f t="shared" si="472"/>
        <v>#REF!</v>
      </c>
    </row>
    <row r="931" spans="1:76" x14ac:dyDescent="0.2">
      <c r="A931" s="53"/>
      <c r="B931" s="53"/>
      <c r="C931" s="53"/>
      <c r="D931" s="53"/>
      <c r="E931" s="53"/>
      <c r="F931" s="53"/>
      <c r="G931" s="53"/>
      <c r="BQ931" s="59">
        <v>432.2</v>
      </c>
      <c r="BR931" s="80" t="e">
        <f>IF($CA$2="ja",IF(#REF!="Visueel",#REF!,"data"),#REF!)</f>
        <v>#REF!</v>
      </c>
      <c r="BS931" s="59" t="e">
        <f>#REF!</f>
        <v>#REF!</v>
      </c>
      <c r="BT931" s="56">
        <f t="shared" si="473"/>
        <v>466.1</v>
      </c>
      <c r="BU931" s="57" t="e">
        <f t="shared" si="471"/>
        <v>#REF!</v>
      </c>
      <c r="BV931" s="56">
        <f>COUNTIF(BU931:BU998,BU931)</f>
        <v>68</v>
      </c>
      <c r="BW931" s="57" t="e">
        <f t="shared" si="474"/>
        <v>#REF!</v>
      </c>
      <c r="BX931" s="57" t="e">
        <f t="shared" si="472"/>
        <v>#REF!</v>
      </c>
    </row>
    <row r="932" spans="1:76" x14ac:dyDescent="0.2">
      <c r="A932" s="53"/>
      <c r="B932" s="53"/>
      <c r="C932" s="53"/>
      <c r="D932" s="53"/>
      <c r="E932" s="53"/>
      <c r="F932" s="53"/>
      <c r="G932" s="53"/>
      <c r="BQ932" s="59">
        <v>433.2</v>
      </c>
      <c r="BR932" s="80" t="e">
        <f>IF($CA$2="ja",IF(#REF!="Visueel",#REF!,"data"),#REF!)</f>
        <v>#REF!</v>
      </c>
      <c r="BS932" s="59" t="e">
        <f>#REF!</f>
        <v>#REF!</v>
      </c>
      <c r="BT932" s="56">
        <f t="shared" si="473"/>
        <v>466.2</v>
      </c>
      <c r="BU932" s="57" t="e">
        <f t="shared" si="471"/>
        <v>#REF!</v>
      </c>
      <c r="BV932" s="56">
        <f>COUNTIF(BU932:BU998,BU932)</f>
        <v>67</v>
      </c>
      <c r="BW932" s="57" t="e">
        <f t="shared" si="474"/>
        <v>#REF!</v>
      </c>
      <c r="BX932" s="57" t="e">
        <f t="shared" si="472"/>
        <v>#REF!</v>
      </c>
    </row>
    <row r="933" spans="1:76" x14ac:dyDescent="0.2">
      <c r="A933" s="53"/>
      <c r="B933" s="53"/>
      <c r="C933" s="53"/>
      <c r="D933" s="53"/>
      <c r="E933" s="53"/>
      <c r="F933" s="53"/>
      <c r="G933" s="53"/>
      <c r="BQ933" s="59">
        <v>434.2</v>
      </c>
      <c r="BR933" s="80" t="e">
        <f>IF($CA$2="ja",IF(#REF!="Visueel",#REF!,"data"),#REF!)</f>
        <v>#REF!</v>
      </c>
      <c r="BS933" s="59" t="e">
        <f>#REF!</f>
        <v>#REF!</v>
      </c>
      <c r="BT933" s="56">
        <f t="shared" si="473"/>
        <v>467.1</v>
      </c>
      <c r="BU933" s="57" t="e">
        <f t="shared" si="471"/>
        <v>#REF!</v>
      </c>
      <c r="BV933" s="56">
        <f>COUNTIF(BU933:BU998,BU933)</f>
        <v>66</v>
      </c>
      <c r="BW933" s="57" t="e">
        <f t="shared" si="474"/>
        <v>#REF!</v>
      </c>
      <c r="BX933" s="57" t="e">
        <f t="shared" si="472"/>
        <v>#REF!</v>
      </c>
    </row>
    <row r="934" spans="1:76" x14ac:dyDescent="0.2">
      <c r="A934" s="53"/>
      <c r="B934" s="53"/>
      <c r="C934" s="53"/>
      <c r="D934" s="53"/>
      <c r="E934" s="53"/>
      <c r="F934" s="53"/>
      <c r="G934" s="53"/>
      <c r="BQ934" s="59">
        <v>435.2</v>
      </c>
      <c r="BR934" s="80" t="e">
        <f>IF($CA$2="ja",IF(#REF!="Visueel",#REF!,"data"),#REF!)</f>
        <v>#REF!</v>
      </c>
      <c r="BS934" s="59" t="e">
        <f>#REF!</f>
        <v>#REF!</v>
      </c>
      <c r="BT934" s="56">
        <f t="shared" si="473"/>
        <v>467.2</v>
      </c>
      <c r="BU934" s="57" t="e">
        <f t="shared" si="471"/>
        <v>#REF!</v>
      </c>
      <c r="BV934" s="56">
        <f>COUNTIF(BU934:BU998,BU934)</f>
        <v>65</v>
      </c>
      <c r="BW934" s="57" t="e">
        <f t="shared" si="474"/>
        <v>#REF!</v>
      </c>
      <c r="BX934" s="57" t="e">
        <f t="shared" si="472"/>
        <v>#REF!</v>
      </c>
    </row>
    <row r="935" spans="1:76" x14ac:dyDescent="0.2">
      <c r="A935" s="53"/>
      <c r="B935" s="53"/>
      <c r="C935" s="53"/>
      <c r="D935" s="53"/>
      <c r="E935" s="53"/>
      <c r="F935" s="53"/>
      <c r="G935" s="53"/>
      <c r="BQ935" s="59">
        <v>436.2</v>
      </c>
      <c r="BR935" s="80" t="e">
        <f>IF($CA$2="ja",IF(#REF!="Visueel",#REF!,"data"),#REF!)</f>
        <v>#REF!</v>
      </c>
      <c r="BS935" s="59" t="e">
        <f>#REF!</f>
        <v>#REF!</v>
      </c>
      <c r="BT935" s="56">
        <f t="shared" si="473"/>
        <v>468.1</v>
      </c>
      <c r="BU935" s="57" t="e">
        <f t="shared" si="471"/>
        <v>#REF!</v>
      </c>
      <c r="BV935" s="56">
        <f>COUNTIF(BU935:BU998,BU935)</f>
        <v>64</v>
      </c>
      <c r="BW935" s="57" t="e">
        <f t="shared" si="474"/>
        <v>#REF!</v>
      </c>
      <c r="BX935" s="57" t="e">
        <f t="shared" si="472"/>
        <v>#REF!</v>
      </c>
    </row>
    <row r="936" spans="1:76" x14ac:dyDescent="0.2">
      <c r="A936" s="53"/>
      <c r="B936" s="53"/>
      <c r="C936" s="53"/>
      <c r="D936" s="53"/>
      <c r="E936" s="53"/>
      <c r="F936" s="53"/>
      <c r="G936" s="53"/>
      <c r="BQ936" s="59">
        <v>437.2</v>
      </c>
      <c r="BR936" s="80" t="e">
        <f>IF($CA$2="ja",IF(#REF!="Visueel",#REF!,"data"),#REF!)</f>
        <v>#REF!</v>
      </c>
      <c r="BS936" s="59" t="e">
        <f>#REF!</f>
        <v>#REF!</v>
      </c>
      <c r="BT936" s="56">
        <f t="shared" si="473"/>
        <v>468.2</v>
      </c>
      <c r="BU936" s="57" t="e">
        <f t="shared" si="471"/>
        <v>#REF!</v>
      </c>
      <c r="BV936" s="56">
        <f>COUNTIF(BU936:BU998,BU936)</f>
        <v>63</v>
      </c>
      <c r="BW936" s="57" t="e">
        <f t="shared" si="474"/>
        <v>#REF!</v>
      </c>
      <c r="BX936" s="57" t="e">
        <f t="shared" si="472"/>
        <v>#REF!</v>
      </c>
    </row>
    <row r="937" spans="1:76" x14ac:dyDescent="0.2">
      <c r="A937" s="53"/>
      <c r="B937" s="53"/>
      <c r="C937" s="53"/>
      <c r="D937" s="53"/>
      <c r="E937" s="53"/>
      <c r="F937" s="53"/>
      <c r="G937" s="53"/>
      <c r="BQ937" s="59">
        <v>438.2</v>
      </c>
      <c r="BR937" s="80" t="e">
        <f>IF($CA$2="ja",IF(#REF!="Visueel",#REF!,"data"),#REF!)</f>
        <v>#REF!</v>
      </c>
      <c r="BS937" s="59" t="e">
        <f>#REF!</f>
        <v>#REF!</v>
      </c>
      <c r="BT937" s="56">
        <f t="shared" si="473"/>
        <v>469.1</v>
      </c>
      <c r="BU937" s="57" t="e">
        <f t="shared" si="471"/>
        <v>#REF!</v>
      </c>
      <c r="BV937" s="56">
        <f>COUNTIF(BU937:BU998,BU937)</f>
        <v>62</v>
      </c>
      <c r="BW937" s="57" t="e">
        <f t="shared" si="474"/>
        <v>#REF!</v>
      </c>
      <c r="BX937" s="57" t="e">
        <f t="shared" si="472"/>
        <v>#REF!</v>
      </c>
    </row>
    <row r="938" spans="1:76" x14ac:dyDescent="0.2">
      <c r="A938" s="53"/>
      <c r="B938" s="53"/>
      <c r="C938" s="53"/>
      <c r="D938" s="53"/>
      <c r="E938" s="53"/>
      <c r="F938" s="53"/>
      <c r="G938" s="53"/>
      <c r="BQ938" s="59">
        <v>439.2</v>
      </c>
      <c r="BR938" s="80" t="e">
        <f>IF($CA$2="ja",IF(#REF!="Visueel",#REF!,"data"),#REF!)</f>
        <v>#REF!</v>
      </c>
      <c r="BS938" s="59" t="e">
        <f>#REF!</f>
        <v>#REF!</v>
      </c>
      <c r="BT938" s="56">
        <f t="shared" si="473"/>
        <v>469.2</v>
      </c>
      <c r="BU938" s="57" t="e">
        <f t="shared" si="471"/>
        <v>#REF!</v>
      </c>
      <c r="BV938" s="56">
        <f>COUNTIF(BU938:BU998,BU938)</f>
        <v>61</v>
      </c>
      <c r="BW938" s="57" t="e">
        <f t="shared" si="474"/>
        <v>#REF!</v>
      </c>
      <c r="BX938" s="57" t="e">
        <f t="shared" si="472"/>
        <v>#REF!</v>
      </c>
    </row>
    <row r="939" spans="1:76" x14ac:dyDescent="0.2">
      <c r="A939" s="53"/>
      <c r="B939" s="53"/>
      <c r="C939" s="53"/>
      <c r="D939" s="53"/>
      <c r="E939" s="53"/>
      <c r="F939" s="53"/>
      <c r="G939" s="53"/>
      <c r="BQ939" s="59">
        <v>440.2</v>
      </c>
      <c r="BR939" s="80" t="e">
        <f>IF($CA$2="ja",IF(#REF!="Visueel",#REF!,"data"),#REF!)</f>
        <v>#REF!</v>
      </c>
      <c r="BS939" s="59" t="e">
        <f>#REF!</f>
        <v>#REF!</v>
      </c>
      <c r="BT939" s="56">
        <f t="shared" si="473"/>
        <v>470.1</v>
      </c>
      <c r="BU939" s="57" t="e">
        <f t="shared" si="471"/>
        <v>#REF!</v>
      </c>
      <c r="BV939" s="56">
        <f>COUNTIF(BU939:BU998,BU939)</f>
        <v>60</v>
      </c>
      <c r="BW939" s="57" t="e">
        <f t="shared" si="474"/>
        <v>#REF!</v>
      </c>
      <c r="BX939" s="57" t="e">
        <f t="shared" si="472"/>
        <v>#REF!</v>
      </c>
    </row>
    <row r="940" spans="1:76" x14ac:dyDescent="0.2">
      <c r="A940" s="53"/>
      <c r="B940" s="53"/>
      <c r="C940" s="53"/>
      <c r="D940" s="53"/>
      <c r="E940" s="53"/>
      <c r="F940" s="53"/>
      <c r="G940" s="53"/>
      <c r="BQ940" s="59">
        <v>441.2</v>
      </c>
      <c r="BR940" s="80" t="e">
        <f>IF($CA$2="ja",IF(#REF!="Visueel",#REF!,"data"),#REF!)</f>
        <v>#REF!</v>
      </c>
      <c r="BS940" s="59" t="e">
        <f>#REF!</f>
        <v>#REF!</v>
      </c>
      <c r="BT940" s="56">
        <f t="shared" si="473"/>
        <v>470.2</v>
      </c>
      <c r="BU940" s="57" t="e">
        <f t="shared" si="471"/>
        <v>#REF!</v>
      </c>
      <c r="BV940" s="56">
        <f>COUNTIF(BU940:BU998,BU940)</f>
        <v>59</v>
      </c>
      <c r="BW940" s="57" t="e">
        <f t="shared" si="474"/>
        <v>#REF!</v>
      </c>
      <c r="BX940" s="57" t="e">
        <f t="shared" si="472"/>
        <v>#REF!</v>
      </c>
    </row>
    <row r="941" spans="1:76" x14ac:dyDescent="0.2">
      <c r="A941" s="53"/>
      <c r="B941" s="53"/>
      <c r="C941" s="53"/>
      <c r="D941" s="53"/>
      <c r="E941" s="53"/>
      <c r="F941" s="53"/>
      <c r="G941" s="53"/>
      <c r="BQ941" s="59">
        <v>442.2</v>
      </c>
      <c r="BR941" s="80" t="e">
        <f>IF($CA$2="ja",IF(#REF!="Visueel",#REF!,"data"),#REF!)</f>
        <v>#REF!</v>
      </c>
      <c r="BS941" s="59" t="e">
        <f>#REF!</f>
        <v>#REF!</v>
      </c>
      <c r="BT941" s="56">
        <f t="shared" si="473"/>
        <v>471.1</v>
      </c>
      <c r="BU941" s="57" t="e">
        <f t="shared" si="471"/>
        <v>#REF!</v>
      </c>
      <c r="BV941" s="56">
        <f>COUNTIF(BU941:BU998,BU941)</f>
        <v>58</v>
      </c>
      <c r="BW941" s="57" t="e">
        <f t="shared" si="474"/>
        <v>#REF!</v>
      </c>
      <c r="BX941" s="57" t="e">
        <f t="shared" si="472"/>
        <v>#REF!</v>
      </c>
    </row>
    <row r="942" spans="1:76" x14ac:dyDescent="0.2">
      <c r="A942" s="53"/>
      <c r="B942" s="53"/>
      <c r="C942" s="53"/>
      <c r="D942" s="53"/>
      <c r="E942" s="53"/>
      <c r="F942" s="53"/>
      <c r="G942" s="53"/>
      <c r="BQ942" s="59">
        <v>443.2</v>
      </c>
      <c r="BR942" s="80" t="e">
        <f>IF($CA$2="ja",IF(#REF!="Visueel",#REF!,"data"),#REF!)</f>
        <v>#REF!</v>
      </c>
      <c r="BS942" s="59" t="e">
        <f>#REF!</f>
        <v>#REF!</v>
      </c>
      <c r="BT942" s="56">
        <f t="shared" si="473"/>
        <v>471.2</v>
      </c>
      <c r="BU942" s="57" t="e">
        <f t="shared" si="471"/>
        <v>#REF!</v>
      </c>
      <c r="BV942" s="56">
        <f>COUNTIF(BU942:BU998,BU942)</f>
        <v>57</v>
      </c>
      <c r="BW942" s="57" t="e">
        <f t="shared" si="474"/>
        <v>#REF!</v>
      </c>
      <c r="BX942" s="57" t="e">
        <f t="shared" si="472"/>
        <v>#REF!</v>
      </c>
    </row>
    <row r="943" spans="1:76" x14ac:dyDescent="0.2">
      <c r="A943" s="53"/>
      <c r="B943" s="53"/>
      <c r="C943" s="53"/>
      <c r="D943" s="53"/>
      <c r="E943" s="53"/>
      <c r="F943" s="53"/>
      <c r="G943" s="53"/>
      <c r="BQ943" s="59">
        <v>444.2</v>
      </c>
      <c r="BR943" s="80" t="e">
        <f>IF($CA$2="ja",IF(#REF!="Visueel",#REF!,"data"),#REF!)</f>
        <v>#REF!</v>
      </c>
      <c r="BS943" s="59" t="e">
        <f>#REF!</f>
        <v>#REF!</v>
      </c>
      <c r="BT943" s="56">
        <f t="shared" si="473"/>
        <v>472.1</v>
      </c>
      <c r="BU943" s="57" t="e">
        <f t="shared" si="471"/>
        <v>#REF!</v>
      </c>
      <c r="BV943" s="56">
        <f>COUNTIF(BU943:BU998,BU943)</f>
        <v>56</v>
      </c>
      <c r="BW943" s="57" t="e">
        <f t="shared" si="474"/>
        <v>#REF!</v>
      </c>
      <c r="BX943" s="57" t="e">
        <f t="shared" si="472"/>
        <v>#REF!</v>
      </c>
    </row>
    <row r="944" spans="1:76" x14ac:dyDescent="0.2">
      <c r="A944" s="53"/>
      <c r="B944" s="53"/>
      <c r="C944" s="53"/>
      <c r="D944" s="53"/>
      <c r="E944" s="53"/>
      <c r="F944" s="53"/>
      <c r="G944" s="53"/>
      <c r="BQ944" s="59">
        <v>445.2</v>
      </c>
      <c r="BR944" s="80" t="e">
        <f>IF($CA$2="ja",IF(#REF!="Visueel",#REF!,"data"),#REF!)</f>
        <v>#REF!</v>
      </c>
      <c r="BS944" s="59" t="e">
        <f>#REF!</f>
        <v>#REF!</v>
      </c>
      <c r="BT944" s="56">
        <f t="shared" si="473"/>
        <v>472.2</v>
      </c>
      <c r="BU944" s="57" t="e">
        <f t="shared" si="471"/>
        <v>#REF!</v>
      </c>
      <c r="BV944" s="56">
        <f>COUNTIF(BU944:BU998,BU944)</f>
        <v>55</v>
      </c>
      <c r="BW944" s="57" t="e">
        <f t="shared" si="474"/>
        <v>#REF!</v>
      </c>
      <c r="BX944" s="57" t="e">
        <f t="shared" si="472"/>
        <v>#REF!</v>
      </c>
    </row>
    <row r="945" spans="1:76" x14ac:dyDescent="0.2">
      <c r="A945" s="53"/>
      <c r="B945" s="53"/>
      <c r="C945" s="53"/>
      <c r="D945" s="53"/>
      <c r="E945" s="53"/>
      <c r="F945" s="53"/>
      <c r="G945" s="53"/>
      <c r="BQ945" s="59">
        <v>446.2</v>
      </c>
      <c r="BR945" s="80" t="e">
        <f>IF($CA$2="ja",IF(#REF!="Visueel",#REF!,"data"),#REF!)</f>
        <v>#REF!</v>
      </c>
      <c r="BS945" s="59" t="e">
        <f>#REF!</f>
        <v>#REF!</v>
      </c>
      <c r="BT945" s="56">
        <f t="shared" si="473"/>
        <v>473.1</v>
      </c>
      <c r="BU945" s="57" t="e">
        <f t="shared" si="471"/>
        <v>#REF!</v>
      </c>
      <c r="BV945" s="56">
        <f>COUNTIF(BU945:BU998,BU945)</f>
        <v>54</v>
      </c>
      <c r="BW945" s="57" t="e">
        <f t="shared" si="474"/>
        <v>#REF!</v>
      </c>
      <c r="BX945" s="57" t="e">
        <f t="shared" si="472"/>
        <v>#REF!</v>
      </c>
    </row>
    <row r="946" spans="1:76" x14ac:dyDescent="0.2">
      <c r="A946" s="53"/>
      <c r="B946" s="53"/>
      <c r="C946" s="53"/>
      <c r="D946" s="53"/>
      <c r="E946" s="53"/>
      <c r="F946" s="53"/>
      <c r="G946" s="53"/>
      <c r="BQ946" s="59">
        <v>447.2</v>
      </c>
      <c r="BR946" s="80" t="e">
        <f>IF($CA$2="ja",IF(#REF!="Visueel",#REF!,"data"),#REF!)</f>
        <v>#REF!</v>
      </c>
      <c r="BS946" s="59" t="e">
        <f>#REF!</f>
        <v>#REF!</v>
      </c>
      <c r="BT946" s="56">
        <f t="shared" si="473"/>
        <v>473.2</v>
      </c>
      <c r="BU946" s="57" t="e">
        <f t="shared" si="471"/>
        <v>#REF!</v>
      </c>
      <c r="BV946" s="56">
        <f>COUNTIF(BU946:BU998,BU946)</f>
        <v>53</v>
      </c>
      <c r="BW946" s="57" t="e">
        <f t="shared" si="474"/>
        <v>#REF!</v>
      </c>
      <c r="BX946" s="57" t="e">
        <f t="shared" si="472"/>
        <v>#REF!</v>
      </c>
    </row>
    <row r="947" spans="1:76" x14ac:dyDescent="0.2">
      <c r="A947" s="53"/>
      <c r="B947" s="53"/>
      <c r="C947" s="53"/>
      <c r="D947" s="53"/>
      <c r="E947" s="53"/>
      <c r="F947" s="53"/>
      <c r="G947" s="53"/>
      <c r="BQ947" s="59">
        <v>448.2</v>
      </c>
      <c r="BR947" s="80" t="e">
        <f>IF($CA$2="ja",IF(#REF!="Visueel",#REF!,"data"),#REF!)</f>
        <v>#REF!</v>
      </c>
      <c r="BS947" s="59" t="e">
        <f>#REF!</f>
        <v>#REF!</v>
      </c>
      <c r="BT947" s="56">
        <f t="shared" si="473"/>
        <v>474.1</v>
      </c>
      <c r="BU947" s="57" t="e">
        <f t="shared" si="471"/>
        <v>#REF!</v>
      </c>
      <c r="BV947" s="56">
        <f>COUNTIF(BU947:BU998,BU947)</f>
        <v>52</v>
      </c>
      <c r="BW947" s="57" t="e">
        <f t="shared" si="474"/>
        <v>#REF!</v>
      </c>
      <c r="BX947" s="57" t="e">
        <f t="shared" si="472"/>
        <v>#REF!</v>
      </c>
    </row>
    <row r="948" spans="1:76" x14ac:dyDescent="0.2">
      <c r="A948" s="53"/>
      <c r="B948" s="53"/>
      <c r="C948" s="53"/>
      <c r="D948" s="53"/>
      <c r="E948" s="53"/>
      <c r="F948" s="53"/>
      <c r="G948" s="53"/>
      <c r="BQ948" s="59">
        <v>449.2</v>
      </c>
      <c r="BR948" s="80" t="e">
        <f>IF($CA$2="ja",IF(#REF!="Visueel",#REF!,"data"),#REF!)</f>
        <v>#REF!</v>
      </c>
      <c r="BS948" s="59" t="e">
        <f>#REF!</f>
        <v>#REF!</v>
      </c>
      <c r="BT948" s="56">
        <f t="shared" si="473"/>
        <v>474.2</v>
      </c>
      <c r="BU948" s="57" t="e">
        <f t="shared" si="471"/>
        <v>#REF!</v>
      </c>
      <c r="BV948" s="56">
        <f>COUNTIF(BU948:BU998,BU948)</f>
        <v>51</v>
      </c>
      <c r="BW948" s="57" t="e">
        <f t="shared" si="474"/>
        <v>#REF!</v>
      </c>
      <c r="BX948" s="57" t="e">
        <f t="shared" si="472"/>
        <v>#REF!</v>
      </c>
    </row>
    <row r="949" spans="1:76" x14ac:dyDescent="0.2">
      <c r="A949" s="53"/>
      <c r="B949" s="53"/>
      <c r="C949" s="53"/>
      <c r="D949" s="53"/>
      <c r="E949" s="53"/>
      <c r="F949" s="53"/>
      <c r="G949" s="53"/>
      <c r="BQ949" s="59">
        <v>450.2</v>
      </c>
      <c r="BR949" s="80" t="e">
        <f>IF($CA$2="ja",IF(#REF!="Visueel",#REF!,"data"),#REF!)</f>
        <v>#REF!</v>
      </c>
      <c r="BS949" s="59" t="e">
        <f>#REF!</f>
        <v>#REF!</v>
      </c>
      <c r="BT949" s="56">
        <f t="shared" si="473"/>
        <v>475.1</v>
      </c>
      <c r="BU949" s="57" t="e">
        <f t="shared" si="471"/>
        <v>#REF!</v>
      </c>
      <c r="BV949" s="56">
        <f>COUNTIF(BU949:BU998,BU949)</f>
        <v>50</v>
      </c>
      <c r="BW949" s="57" t="e">
        <f t="shared" si="474"/>
        <v>#REF!</v>
      </c>
      <c r="BX949" s="57" t="e">
        <f t="shared" si="472"/>
        <v>#REF!</v>
      </c>
    </row>
    <row r="950" spans="1:76" x14ac:dyDescent="0.2">
      <c r="A950" s="53"/>
      <c r="B950" s="53"/>
      <c r="C950" s="53"/>
      <c r="D950" s="53"/>
      <c r="E950" s="53"/>
      <c r="F950" s="53"/>
      <c r="G950" s="53"/>
      <c r="BQ950" s="59">
        <v>451.2</v>
      </c>
      <c r="BR950" s="80" t="e">
        <f>IF($CA$2="ja",IF(#REF!="Visueel",#REF!,"data"),#REF!)</f>
        <v>#REF!</v>
      </c>
      <c r="BS950" s="59" t="e">
        <f>#REF!</f>
        <v>#REF!</v>
      </c>
      <c r="BT950" s="56">
        <f t="shared" si="473"/>
        <v>475.2</v>
      </c>
      <c r="BU950" s="57" t="e">
        <f t="shared" si="471"/>
        <v>#REF!</v>
      </c>
      <c r="BV950" s="56">
        <f>COUNTIF(BU950:BU998,BU950)</f>
        <v>49</v>
      </c>
      <c r="BW950" s="57" t="e">
        <f t="shared" si="474"/>
        <v>#REF!</v>
      </c>
      <c r="BX950" s="57" t="e">
        <f t="shared" si="472"/>
        <v>#REF!</v>
      </c>
    </row>
    <row r="951" spans="1:76" x14ac:dyDescent="0.2">
      <c r="A951" s="53"/>
      <c r="B951" s="53"/>
      <c r="C951" s="53"/>
      <c r="D951" s="53"/>
      <c r="E951" s="53"/>
      <c r="F951" s="53"/>
      <c r="G951" s="53"/>
      <c r="BQ951" s="59">
        <v>452.2</v>
      </c>
      <c r="BR951" s="80" t="e">
        <f>IF($CA$2="ja",IF(#REF!="Visueel",#REF!,"data"),#REF!)</f>
        <v>#REF!</v>
      </c>
      <c r="BS951" s="59" t="e">
        <f>#REF!</f>
        <v>#REF!</v>
      </c>
      <c r="BT951" s="56">
        <f t="shared" si="473"/>
        <v>476.1</v>
      </c>
      <c r="BU951" s="57" t="e">
        <f t="shared" si="471"/>
        <v>#REF!</v>
      </c>
      <c r="BV951" s="56">
        <f>COUNTIF(BU951:BU998,BU951)</f>
        <v>48</v>
      </c>
      <c r="BW951" s="57" t="e">
        <f t="shared" si="474"/>
        <v>#REF!</v>
      </c>
      <c r="BX951" s="57" t="e">
        <f t="shared" si="472"/>
        <v>#REF!</v>
      </c>
    </row>
    <row r="952" spans="1:76" x14ac:dyDescent="0.2">
      <c r="A952" s="53"/>
      <c r="B952" s="53"/>
      <c r="C952" s="53"/>
      <c r="D952" s="53"/>
      <c r="E952" s="53"/>
      <c r="F952" s="53"/>
      <c r="G952" s="53"/>
      <c r="BQ952" s="59">
        <v>453.2</v>
      </c>
      <c r="BR952" s="80" t="e">
        <f>IF($CA$2="ja",IF(#REF!="Visueel",#REF!,"data"),#REF!)</f>
        <v>#REF!</v>
      </c>
      <c r="BS952" s="59" t="e">
        <f>#REF!</f>
        <v>#REF!</v>
      </c>
      <c r="BT952" s="56">
        <f t="shared" si="473"/>
        <v>476.2</v>
      </c>
      <c r="BU952" s="57" t="e">
        <f t="shared" si="471"/>
        <v>#REF!</v>
      </c>
      <c r="BV952" s="56">
        <f>COUNTIF(BU952:BU998,BU952)</f>
        <v>47</v>
      </c>
      <c r="BW952" s="57" t="e">
        <f t="shared" si="474"/>
        <v>#REF!</v>
      </c>
      <c r="BX952" s="57" t="e">
        <f t="shared" si="472"/>
        <v>#REF!</v>
      </c>
    </row>
    <row r="953" spans="1:76" x14ac:dyDescent="0.2">
      <c r="A953" s="53"/>
      <c r="B953" s="53"/>
      <c r="C953" s="53"/>
      <c r="D953" s="53"/>
      <c r="E953" s="53"/>
      <c r="F953" s="53"/>
      <c r="G953" s="53"/>
      <c r="BQ953" s="59">
        <v>454.2</v>
      </c>
      <c r="BR953" s="80" t="e">
        <f>IF($CA$2="ja",IF(#REF!="Visueel",#REF!,"data"),#REF!)</f>
        <v>#REF!</v>
      </c>
      <c r="BS953" s="59" t="e">
        <f>#REF!</f>
        <v>#REF!</v>
      </c>
      <c r="BT953" s="56">
        <f t="shared" si="473"/>
        <v>477.1</v>
      </c>
      <c r="BU953" s="57" t="e">
        <f t="shared" si="471"/>
        <v>#REF!</v>
      </c>
      <c r="BV953" s="56">
        <f>COUNTIF(BU953:BU998,BU953)</f>
        <v>46</v>
      </c>
      <c r="BW953" s="57" t="e">
        <f t="shared" si="474"/>
        <v>#REF!</v>
      </c>
      <c r="BX953" s="57" t="e">
        <f t="shared" si="472"/>
        <v>#REF!</v>
      </c>
    </row>
    <row r="954" spans="1:76" x14ac:dyDescent="0.2">
      <c r="A954" s="53"/>
      <c r="B954" s="53"/>
      <c r="C954" s="53"/>
      <c r="D954" s="53"/>
      <c r="E954" s="53"/>
      <c r="F954" s="53"/>
      <c r="G954" s="53"/>
      <c r="BQ954" s="59">
        <v>455.2</v>
      </c>
      <c r="BR954" s="80" t="e">
        <f>IF($CA$2="ja",IF(#REF!="Visueel",#REF!,"data"),#REF!)</f>
        <v>#REF!</v>
      </c>
      <c r="BS954" s="59" t="e">
        <f>#REF!</f>
        <v>#REF!</v>
      </c>
      <c r="BT954" s="56">
        <f t="shared" si="473"/>
        <v>477.2</v>
      </c>
      <c r="BU954" s="57" t="e">
        <f t="shared" si="471"/>
        <v>#REF!</v>
      </c>
      <c r="BV954" s="56">
        <f>COUNTIF(BU954:BU998,BU954)</f>
        <v>45</v>
      </c>
      <c r="BW954" s="57" t="e">
        <f t="shared" si="474"/>
        <v>#REF!</v>
      </c>
      <c r="BX954" s="57" t="e">
        <f t="shared" si="472"/>
        <v>#REF!</v>
      </c>
    </row>
    <row r="955" spans="1:76" x14ac:dyDescent="0.2">
      <c r="A955" s="53"/>
      <c r="B955" s="53"/>
      <c r="C955" s="53"/>
      <c r="D955" s="53"/>
      <c r="E955" s="53"/>
      <c r="F955" s="53"/>
      <c r="G955" s="53"/>
      <c r="BQ955" s="59">
        <v>456.2</v>
      </c>
      <c r="BR955" s="80" t="e">
        <f>IF($CA$2="ja",IF(#REF!="Visueel",#REF!,"data"),#REF!)</f>
        <v>#REF!</v>
      </c>
      <c r="BS955" s="59" t="e">
        <f>#REF!</f>
        <v>#REF!</v>
      </c>
      <c r="BT955" s="56">
        <f t="shared" si="473"/>
        <v>478.1</v>
      </c>
      <c r="BU955" s="57" t="e">
        <f t="shared" si="471"/>
        <v>#REF!</v>
      </c>
      <c r="BV955" s="56">
        <f>COUNTIF(BU955:BU998,BU955)</f>
        <v>44</v>
      </c>
      <c r="BW955" s="57" t="e">
        <f t="shared" si="474"/>
        <v>#REF!</v>
      </c>
      <c r="BX955" s="57" t="e">
        <f t="shared" si="472"/>
        <v>#REF!</v>
      </c>
    </row>
    <row r="956" spans="1:76" x14ac:dyDescent="0.2">
      <c r="A956" s="53"/>
      <c r="B956" s="53"/>
      <c r="C956" s="53"/>
      <c r="D956" s="53"/>
      <c r="E956" s="53"/>
      <c r="F956" s="53"/>
      <c r="G956" s="53"/>
      <c r="BQ956" s="59">
        <v>457.2</v>
      </c>
      <c r="BR956" s="80" t="e">
        <f>IF($CA$2="ja",IF(#REF!="Visueel",#REF!,"data"),#REF!)</f>
        <v>#REF!</v>
      </c>
      <c r="BS956" s="59" t="e">
        <f>#REF!</f>
        <v>#REF!</v>
      </c>
      <c r="BT956" s="56">
        <f t="shared" si="473"/>
        <v>478.2</v>
      </c>
      <c r="BU956" s="57" t="e">
        <f t="shared" si="471"/>
        <v>#REF!</v>
      </c>
      <c r="BV956" s="56">
        <f>COUNTIF(BU956:BU998,BU956)</f>
        <v>43</v>
      </c>
      <c r="BW956" s="57" t="e">
        <f t="shared" si="474"/>
        <v>#REF!</v>
      </c>
      <c r="BX956" s="57" t="e">
        <f t="shared" si="472"/>
        <v>#REF!</v>
      </c>
    </row>
    <row r="957" spans="1:76" x14ac:dyDescent="0.2">
      <c r="A957" s="53"/>
      <c r="B957" s="53"/>
      <c r="C957" s="53"/>
      <c r="D957" s="53"/>
      <c r="E957" s="53"/>
      <c r="F957" s="53"/>
      <c r="G957" s="53"/>
      <c r="BQ957" s="59">
        <v>458.2</v>
      </c>
      <c r="BR957" s="80" t="e">
        <f>IF($CA$2="ja",IF(#REF!="Visueel",#REF!,"data"),#REF!)</f>
        <v>#REF!</v>
      </c>
      <c r="BS957" s="59" t="e">
        <f>#REF!</f>
        <v>#REF!</v>
      </c>
      <c r="BT957" s="56">
        <f t="shared" si="473"/>
        <v>479.1</v>
      </c>
      <c r="BU957" s="57" t="e">
        <f t="shared" si="471"/>
        <v>#REF!</v>
      </c>
      <c r="BV957" s="56">
        <f>COUNTIF(BU957:BU998,BU957)</f>
        <v>42</v>
      </c>
      <c r="BW957" s="57" t="e">
        <f t="shared" si="474"/>
        <v>#REF!</v>
      </c>
      <c r="BX957" s="57" t="e">
        <f t="shared" si="472"/>
        <v>#REF!</v>
      </c>
    </row>
    <row r="958" spans="1:76" x14ac:dyDescent="0.2">
      <c r="A958" s="53"/>
      <c r="B958" s="53"/>
      <c r="C958" s="53"/>
      <c r="D958" s="53"/>
      <c r="E958" s="53"/>
      <c r="F958" s="53"/>
      <c r="G958" s="53"/>
      <c r="BQ958" s="59">
        <v>459.2</v>
      </c>
      <c r="BR958" s="80" t="e">
        <f>IF($CA$2="ja",IF(#REF!="Visueel",#REF!,"data"),#REF!)</f>
        <v>#REF!</v>
      </c>
      <c r="BS958" s="59" t="e">
        <f>#REF!</f>
        <v>#REF!</v>
      </c>
      <c r="BT958" s="56">
        <f t="shared" si="473"/>
        <v>479.2</v>
      </c>
      <c r="BU958" s="57" t="e">
        <f t="shared" si="471"/>
        <v>#REF!</v>
      </c>
      <c r="BV958" s="56">
        <f>COUNTIF(BU958:BU998,BU958)</f>
        <v>41</v>
      </c>
      <c r="BW958" s="57" t="e">
        <f t="shared" si="474"/>
        <v>#REF!</v>
      </c>
      <c r="BX958" s="57" t="e">
        <f t="shared" si="472"/>
        <v>#REF!</v>
      </c>
    </row>
    <row r="959" spans="1:76" x14ac:dyDescent="0.2">
      <c r="A959" s="53"/>
      <c r="B959" s="53"/>
      <c r="C959" s="53"/>
      <c r="D959" s="53"/>
      <c r="E959" s="53"/>
      <c r="F959" s="53"/>
      <c r="G959" s="53"/>
      <c r="BQ959" s="59">
        <v>460.2</v>
      </c>
      <c r="BR959" s="80" t="e">
        <f>IF($CA$2="ja",IF(#REF!="Visueel",#REF!,"data"),#REF!)</f>
        <v>#REF!</v>
      </c>
      <c r="BS959" s="59" t="e">
        <f>#REF!</f>
        <v>#REF!</v>
      </c>
      <c r="BT959" s="56">
        <f t="shared" si="473"/>
        <v>480.1</v>
      </c>
      <c r="BU959" s="57" t="e">
        <f t="shared" si="471"/>
        <v>#REF!</v>
      </c>
      <c r="BV959" s="56">
        <f>COUNTIF(BU959:BU998,BU959)</f>
        <v>40</v>
      </c>
      <c r="BW959" s="57" t="e">
        <f t="shared" si="474"/>
        <v>#REF!</v>
      </c>
      <c r="BX959" s="57" t="e">
        <f t="shared" si="472"/>
        <v>#REF!</v>
      </c>
    </row>
    <row r="960" spans="1:76" x14ac:dyDescent="0.2">
      <c r="A960" s="53"/>
      <c r="B960" s="53"/>
      <c r="C960" s="53"/>
      <c r="D960" s="53"/>
      <c r="E960" s="53"/>
      <c r="F960" s="53"/>
      <c r="G960" s="53"/>
      <c r="BQ960" s="59">
        <v>461.2</v>
      </c>
      <c r="BR960" s="80" t="e">
        <f>IF($CA$2="ja",IF(#REF!="Visueel",#REF!,"data"),#REF!)</f>
        <v>#REF!</v>
      </c>
      <c r="BS960" s="59" t="e">
        <f>#REF!</f>
        <v>#REF!</v>
      </c>
      <c r="BT960" s="56">
        <f t="shared" si="473"/>
        <v>480.2</v>
      </c>
      <c r="BU960" s="57" t="e">
        <f t="shared" si="471"/>
        <v>#REF!</v>
      </c>
      <c r="BV960" s="56">
        <f>COUNTIF(BU960:BU998,BU960)</f>
        <v>39</v>
      </c>
      <c r="BW960" s="57" t="e">
        <f t="shared" si="474"/>
        <v>#REF!</v>
      </c>
      <c r="BX960" s="57" t="e">
        <f t="shared" si="472"/>
        <v>#REF!</v>
      </c>
    </row>
    <row r="961" spans="1:76" x14ac:dyDescent="0.2">
      <c r="A961" s="53"/>
      <c r="B961" s="53"/>
      <c r="C961" s="53"/>
      <c r="D961" s="53"/>
      <c r="E961" s="53"/>
      <c r="F961" s="53"/>
      <c r="G961" s="53"/>
      <c r="BQ961" s="59">
        <v>462.2</v>
      </c>
      <c r="BR961" s="80" t="e">
        <f>IF($CA$2="ja",IF(#REF!="Visueel",#REF!,"data"),#REF!)</f>
        <v>#REF!</v>
      </c>
      <c r="BS961" s="59" t="e">
        <f>#REF!</f>
        <v>#REF!</v>
      </c>
      <c r="BT961" s="56">
        <f t="shared" si="473"/>
        <v>481.1</v>
      </c>
      <c r="BU961" s="57" t="e">
        <f t="shared" ref="BU961:BU998" si="475">VLOOKUP(BT961,$BQ$1:$BS$998,2,FALSE)</f>
        <v>#REF!</v>
      </c>
      <c r="BV961" s="56">
        <f>COUNTIF(BU961:BU998,BU961)</f>
        <v>38</v>
      </c>
      <c r="BW961" s="57" t="e">
        <f t="shared" si="474"/>
        <v>#REF!</v>
      </c>
      <c r="BX961" s="57" t="e">
        <f t="shared" ref="BX961:BX998" si="476">VLOOKUP(BT961,$BQ$1:$BS$998,3,FALSE)</f>
        <v>#REF!</v>
      </c>
    </row>
    <row r="962" spans="1:76" x14ac:dyDescent="0.2">
      <c r="A962" s="53"/>
      <c r="B962" s="53"/>
      <c r="C962" s="53"/>
      <c r="D962" s="53"/>
      <c r="E962" s="53"/>
      <c r="F962" s="53"/>
      <c r="G962" s="53"/>
      <c r="BQ962" s="59">
        <v>463.2</v>
      </c>
      <c r="BR962" s="80" t="e">
        <f>IF($CA$2="ja",IF(#REF!="Visueel",#REF!,"data"),#REF!)</f>
        <v>#REF!</v>
      </c>
      <c r="BS962" s="59" t="e">
        <f>#REF!</f>
        <v>#REF!</v>
      </c>
      <c r="BT962" s="56">
        <f t="shared" si="473"/>
        <v>481.2</v>
      </c>
      <c r="BU962" s="57" t="e">
        <f t="shared" si="475"/>
        <v>#REF!</v>
      </c>
      <c r="BV962" s="56">
        <f>COUNTIF(BU962:BU998,BU962)</f>
        <v>37</v>
      </c>
      <c r="BW962" s="57" t="e">
        <f t="shared" si="474"/>
        <v>#REF!</v>
      </c>
      <c r="BX962" s="57" t="e">
        <f t="shared" si="476"/>
        <v>#REF!</v>
      </c>
    </row>
    <row r="963" spans="1:76" x14ac:dyDescent="0.2">
      <c r="A963" s="53"/>
      <c r="B963" s="53"/>
      <c r="C963" s="53"/>
      <c r="D963" s="53"/>
      <c r="E963" s="53"/>
      <c r="F963" s="53"/>
      <c r="G963" s="53"/>
      <c r="BQ963" s="59">
        <v>464.2</v>
      </c>
      <c r="BR963" s="80" t="e">
        <f>IF($CA$2="ja",IF(#REF!="Visueel",#REF!,"data"),#REF!)</f>
        <v>#REF!</v>
      </c>
      <c r="BS963" s="59" t="e">
        <f>#REF!</f>
        <v>#REF!</v>
      </c>
      <c r="BT963" s="56">
        <f t="shared" si="473"/>
        <v>482.1</v>
      </c>
      <c r="BU963" s="57" t="e">
        <f t="shared" si="475"/>
        <v>#REF!</v>
      </c>
      <c r="BV963" s="56">
        <f>COUNTIF(BU963:BU998,BU963)</f>
        <v>36</v>
      </c>
      <c r="BW963" s="57" t="e">
        <f t="shared" si="474"/>
        <v>#REF!</v>
      </c>
      <c r="BX963" s="57" t="e">
        <f t="shared" si="476"/>
        <v>#REF!</v>
      </c>
    </row>
    <row r="964" spans="1:76" x14ac:dyDescent="0.2">
      <c r="A964" s="53"/>
      <c r="B964" s="53"/>
      <c r="C964" s="53"/>
      <c r="D964" s="53"/>
      <c r="E964" s="53"/>
      <c r="F964" s="53"/>
      <c r="G964" s="53"/>
      <c r="BQ964" s="59">
        <v>465.2</v>
      </c>
      <c r="BR964" s="80" t="e">
        <f>IF($CA$2="ja",IF(#REF!="Visueel",#REF!,"data"),#REF!)</f>
        <v>#REF!</v>
      </c>
      <c r="BS964" s="59" t="e">
        <f>#REF!</f>
        <v>#REF!</v>
      </c>
      <c r="BT964" s="56">
        <f t="shared" si="473"/>
        <v>482.2</v>
      </c>
      <c r="BU964" s="57" t="e">
        <f t="shared" si="475"/>
        <v>#REF!</v>
      </c>
      <c r="BV964" s="56">
        <f>COUNTIF(BU964:BU998,BU964)</f>
        <v>35</v>
      </c>
      <c r="BW964" s="57" t="e">
        <f t="shared" si="474"/>
        <v>#REF!</v>
      </c>
      <c r="BX964" s="57" t="e">
        <f t="shared" si="476"/>
        <v>#REF!</v>
      </c>
    </row>
    <row r="965" spans="1:76" x14ac:dyDescent="0.2">
      <c r="A965" s="53"/>
      <c r="B965" s="53"/>
      <c r="C965" s="53"/>
      <c r="D965" s="53"/>
      <c r="E965" s="53"/>
      <c r="F965" s="53"/>
      <c r="G965" s="53"/>
      <c r="BQ965" s="59">
        <v>466.2</v>
      </c>
      <c r="BR965" s="80" t="e">
        <f>IF($CA$2="ja",IF(#REF!="Visueel",#REF!,"data"),#REF!)</f>
        <v>#REF!</v>
      </c>
      <c r="BS965" s="59" t="e">
        <f>#REF!</f>
        <v>#REF!</v>
      </c>
      <c r="BT965" s="56">
        <f t="shared" ref="BT965:BT998" si="477">BT963+1</f>
        <v>483.1</v>
      </c>
      <c r="BU965" s="57" t="e">
        <f t="shared" si="475"/>
        <v>#REF!</v>
      </c>
      <c r="BV965" s="56">
        <f>COUNTIF(BU965:BU998,BU965)</f>
        <v>34</v>
      </c>
      <c r="BW965" s="57" t="e">
        <f t="shared" si="474"/>
        <v>#REF!</v>
      </c>
      <c r="BX965" s="57" t="e">
        <f t="shared" si="476"/>
        <v>#REF!</v>
      </c>
    </row>
    <row r="966" spans="1:76" x14ac:dyDescent="0.2">
      <c r="A966" s="53"/>
      <c r="B966" s="53"/>
      <c r="C966" s="53"/>
      <c r="D966" s="53"/>
      <c r="E966" s="53"/>
      <c r="F966" s="53"/>
      <c r="G966" s="53"/>
      <c r="BQ966" s="59">
        <v>467.2</v>
      </c>
      <c r="BR966" s="80" t="e">
        <f>IF($CA$2="ja",IF(#REF!="Visueel",#REF!,"data"),#REF!)</f>
        <v>#REF!</v>
      </c>
      <c r="BS966" s="59" t="e">
        <f>#REF!</f>
        <v>#REF!</v>
      </c>
      <c r="BT966" s="56">
        <f t="shared" si="477"/>
        <v>483.2</v>
      </c>
      <c r="BU966" s="57" t="e">
        <f t="shared" si="475"/>
        <v>#REF!</v>
      </c>
      <c r="BV966" s="56">
        <f>COUNTIF(BU966:BU998,BU966)</f>
        <v>33</v>
      </c>
      <c r="BW966" s="57" t="e">
        <f t="shared" si="474"/>
        <v>#REF!</v>
      </c>
      <c r="BX966" s="57" t="e">
        <f t="shared" si="476"/>
        <v>#REF!</v>
      </c>
    </row>
    <row r="967" spans="1:76" x14ac:dyDescent="0.2">
      <c r="A967" s="53"/>
      <c r="B967" s="53"/>
      <c r="C967" s="53"/>
      <c r="D967" s="53"/>
      <c r="E967" s="53"/>
      <c r="F967" s="53"/>
      <c r="G967" s="53"/>
      <c r="BQ967" s="59">
        <v>468.2</v>
      </c>
      <c r="BR967" s="80" t="e">
        <f>IF($CA$2="ja",IF(#REF!="Visueel",#REF!,"data"),#REF!)</f>
        <v>#REF!</v>
      </c>
      <c r="BS967" s="59" t="e">
        <f>#REF!</f>
        <v>#REF!</v>
      </c>
      <c r="BT967" s="56">
        <f t="shared" si="477"/>
        <v>484.1</v>
      </c>
      <c r="BU967" s="57" t="e">
        <f t="shared" si="475"/>
        <v>#REF!</v>
      </c>
      <c r="BV967" s="56">
        <f>COUNTIF(BU967:BU998,BU967)</f>
        <v>32</v>
      </c>
      <c r="BW967" s="57" t="e">
        <f t="shared" si="474"/>
        <v>#REF!</v>
      </c>
      <c r="BX967" s="57" t="e">
        <f t="shared" si="476"/>
        <v>#REF!</v>
      </c>
    </row>
    <row r="968" spans="1:76" x14ac:dyDescent="0.2">
      <c r="A968" s="53"/>
      <c r="B968" s="53"/>
      <c r="C968" s="53"/>
      <c r="D968" s="53"/>
      <c r="E968" s="53"/>
      <c r="F968" s="53"/>
      <c r="G968" s="53"/>
      <c r="BQ968" s="59">
        <v>469.2</v>
      </c>
      <c r="BR968" s="80" t="e">
        <f>IF($CA$2="ja",IF(#REF!="Visueel",#REF!,"data"),#REF!)</f>
        <v>#REF!</v>
      </c>
      <c r="BS968" s="59" t="e">
        <f>#REF!</f>
        <v>#REF!</v>
      </c>
      <c r="BT968" s="56">
        <f t="shared" si="477"/>
        <v>484.2</v>
      </c>
      <c r="BU968" s="57" t="e">
        <f t="shared" si="475"/>
        <v>#REF!</v>
      </c>
      <c r="BV968" s="56">
        <f>COUNTIF(BU968:BU998,BU968)</f>
        <v>31</v>
      </c>
      <c r="BW968" s="57" t="e">
        <f t="shared" si="474"/>
        <v>#REF!</v>
      </c>
      <c r="BX968" s="57" t="e">
        <f t="shared" si="476"/>
        <v>#REF!</v>
      </c>
    </row>
    <row r="969" spans="1:76" x14ac:dyDescent="0.2">
      <c r="A969" s="53"/>
      <c r="B969" s="53"/>
      <c r="C969" s="53"/>
      <c r="D969" s="53"/>
      <c r="E969" s="53"/>
      <c r="F969" s="53"/>
      <c r="G969" s="53"/>
      <c r="BQ969" s="59">
        <v>470.2</v>
      </c>
      <c r="BR969" s="80" t="e">
        <f>IF($CA$2="ja",IF(#REF!="Visueel",#REF!,"data"),#REF!)</f>
        <v>#REF!</v>
      </c>
      <c r="BS969" s="59" t="e">
        <f>#REF!</f>
        <v>#REF!</v>
      </c>
      <c r="BT969" s="56">
        <f t="shared" si="477"/>
        <v>485.1</v>
      </c>
      <c r="BU969" s="57" t="e">
        <f t="shared" si="475"/>
        <v>#REF!</v>
      </c>
      <c r="BV969" s="56">
        <f>COUNTIF(BU969:BU998,BU969)</f>
        <v>30</v>
      </c>
      <c r="BW969" s="57" t="e">
        <f t="shared" si="474"/>
        <v>#REF!</v>
      </c>
      <c r="BX969" s="57" t="e">
        <f t="shared" si="476"/>
        <v>#REF!</v>
      </c>
    </row>
    <row r="970" spans="1:76" x14ac:dyDescent="0.2">
      <c r="A970" s="53"/>
      <c r="B970" s="53"/>
      <c r="C970" s="53"/>
      <c r="D970" s="53"/>
      <c r="E970" s="53"/>
      <c r="F970" s="53"/>
      <c r="G970" s="53"/>
      <c r="BQ970" s="59">
        <v>471.2</v>
      </c>
      <c r="BR970" s="80" t="e">
        <f>IF($CA$2="ja",IF(#REF!="Visueel",#REF!,"data"),#REF!)</f>
        <v>#REF!</v>
      </c>
      <c r="BS970" s="59" t="e">
        <f>#REF!</f>
        <v>#REF!</v>
      </c>
      <c r="BT970" s="56">
        <f t="shared" si="477"/>
        <v>485.2</v>
      </c>
      <c r="BU970" s="57" t="e">
        <f t="shared" si="475"/>
        <v>#REF!</v>
      </c>
      <c r="BV970" s="56">
        <f>COUNTIF(BU970:BU998,BU970)</f>
        <v>29</v>
      </c>
      <c r="BW970" s="57" t="e">
        <f t="shared" si="474"/>
        <v>#REF!</v>
      </c>
      <c r="BX970" s="57" t="e">
        <f t="shared" si="476"/>
        <v>#REF!</v>
      </c>
    </row>
    <row r="971" spans="1:76" x14ac:dyDescent="0.2">
      <c r="A971" s="53"/>
      <c r="B971" s="53"/>
      <c r="C971" s="53"/>
      <c r="D971" s="53"/>
      <c r="E971" s="53"/>
      <c r="F971" s="53"/>
      <c r="G971" s="53"/>
      <c r="BQ971" s="59">
        <v>472.2</v>
      </c>
      <c r="BR971" s="80" t="e">
        <f>IF($CA$2="ja",IF(#REF!="Visueel",#REF!,"data"),#REF!)</f>
        <v>#REF!</v>
      </c>
      <c r="BS971" s="59" t="e">
        <f>#REF!</f>
        <v>#REF!</v>
      </c>
      <c r="BT971" s="56">
        <f t="shared" si="477"/>
        <v>486.1</v>
      </c>
      <c r="BU971" s="57" t="e">
        <f t="shared" si="475"/>
        <v>#REF!</v>
      </c>
      <c r="BV971" s="56">
        <f>COUNTIF(BU971:BU998,BU971)</f>
        <v>28</v>
      </c>
      <c r="BW971" s="57" t="e">
        <f t="shared" si="474"/>
        <v>#REF!</v>
      </c>
      <c r="BX971" s="57" t="e">
        <f t="shared" si="476"/>
        <v>#REF!</v>
      </c>
    </row>
    <row r="972" spans="1:76" x14ac:dyDescent="0.2">
      <c r="A972" s="53"/>
      <c r="B972" s="53"/>
      <c r="C972" s="53"/>
      <c r="D972" s="53"/>
      <c r="E972" s="53"/>
      <c r="F972" s="53"/>
      <c r="G972" s="53"/>
      <c r="BQ972" s="59">
        <v>473.2</v>
      </c>
      <c r="BR972" s="80" t="e">
        <f>IF($CA$2="ja",IF(#REF!="Visueel",#REF!,"data"),#REF!)</f>
        <v>#REF!</v>
      </c>
      <c r="BS972" s="59" t="e">
        <f>#REF!</f>
        <v>#REF!</v>
      </c>
      <c r="BT972" s="56">
        <f t="shared" si="477"/>
        <v>486.2</v>
      </c>
      <c r="BU972" s="57" t="e">
        <f t="shared" si="475"/>
        <v>#REF!</v>
      </c>
      <c r="BV972" s="56">
        <f>COUNTIF(BU972:BU998,BU972)</f>
        <v>27</v>
      </c>
      <c r="BW972" s="57" t="e">
        <f t="shared" si="474"/>
        <v>#REF!</v>
      </c>
      <c r="BX972" s="57" t="e">
        <f t="shared" si="476"/>
        <v>#REF!</v>
      </c>
    </row>
    <row r="973" spans="1:76" x14ac:dyDescent="0.2">
      <c r="A973" s="53"/>
      <c r="B973" s="53"/>
      <c r="C973" s="53"/>
      <c r="D973" s="53"/>
      <c r="E973" s="53"/>
      <c r="F973" s="53"/>
      <c r="G973" s="53"/>
      <c r="BQ973" s="59">
        <v>474.2</v>
      </c>
      <c r="BR973" s="80" t="e">
        <f>IF($CA$2="ja",IF(#REF!="Visueel",#REF!,"data"),#REF!)</f>
        <v>#REF!</v>
      </c>
      <c r="BS973" s="59" t="e">
        <f>#REF!</f>
        <v>#REF!</v>
      </c>
      <c r="BT973" s="56">
        <f t="shared" si="477"/>
        <v>487.1</v>
      </c>
      <c r="BU973" s="57" t="e">
        <f t="shared" si="475"/>
        <v>#REF!</v>
      </c>
      <c r="BV973" s="56">
        <f>COUNTIF(BU973:BU998,BU973)</f>
        <v>26</v>
      </c>
      <c r="BW973" s="57" t="e">
        <f t="shared" si="474"/>
        <v>#REF!</v>
      </c>
      <c r="BX973" s="57" t="e">
        <f t="shared" si="476"/>
        <v>#REF!</v>
      </c>
    </row>
    <row r="974" spans="1:76" x14ac:dyDescent="0.2">
      <c r="A974" s="53"/>
      <c r="B974" s="53"/>
      <c r="C974" s="53"/>
      <c r="D974" s="53"/>
      <c r="E974" s="53"/>
      <c r="F974" s="53"/>
      <c r="G974" s="53"/>
      <c r="BQ974" s="59">
        <v>475.2</v>
      </c>
      <c r="BR974" s="80" t="e">
        <f>IF($CA$2="ja",IF(#REF!="Visueel",#REF!,"data"),#REF!)</f>
        <v>#REF!</v>
      </c>
      <c r="BS974" s="59" t="e">
        <f>#REF!</f>
        <v>#REF!</v>
      </c>
      <c r="BT974" s="56">
        <f t="shared" si="477"/>
        <v>487.2</v>
      </c>
      <c r="BU974" s="57" t="e">
        <f t="shared" si="475"/>
        <v>#REF!</v>
      </c>
      <c r="BV974" s="56">
        <f>COUNTIF(BU974:BU998,BU974)</f>
        <v>25</v>
      </c>
      <c r="BW974" s="57" t="e">
        <f t="shared" si="474"/>
        <v>#REF!</v>
      </c>
      <c r="BX974" s="57" t="e">
        <f t="shared" si="476"/>
        <v>#REF!</v>
      </c>
    </row>
    <row r="975" spans="1:76" x14ac:dyDescent="0.2">
      <c r="A975" s="53"/>
      <c r="B975" s="53"/>
      <c r="C975" s="53"/>
      <c r="D975" s="53"/>
      <c r="E975" s="53"/>
      <c r="F975" s="53"/>
      <c r="G975" s="53"/>
      <c r="BQ975" s="59">
        <v>476.2</v>
      </c>
      <c r="BR975" s="80" t="e">
        <f>IF($CA$2="ja",IF(#REF!="Visueel",#REF!,"data"),#REF!)</f>
        <v>#REF!</v>
      </c>
      <c r="BS975" s="59" t="e">
        <f>#REF!</f>
        <v>#REF!</v>
      </c>
      <c r="BT975" s="56">
        <f t="shared" si="477"/>
        <v>488.1</v>
      </c>
      <c r="BU975" s="57" t="e">
        <f t="shared" si="475"/>
        <v>#REF!</v>
      </c>
      <c r="BV975" s="56">
        <f>COUNTIF(BU975:BU998,BU975)</f>
        <v>24</v>
      </c>
      <c r="BW975" s="57" t="e">
        <f t="shared" si="474"/>
        <v>#REF!</v>
      </c>
      <c r="BX975" s="57" t="e">
        <f t="shared" si="476"/>
        <v>#REF!</v>
      </c>
    </row>
    <row r="976" spans="1:76" x14ac:dyDescent="0.2">
      <c r="A976" s="53"/>
      <c r="B976" s="53"/>
      <c r="C976" s="53"/>
      <c r="D976" s="53"/>
      <c r="E976" s="53"/>
      <c r="F976" s="53"/>
      <c r="G976" s="53"/>
      <c r="BQ976" s="59">
        <v>477.2</v>
      </c>
      <c r="BR976" s="80" t="e">
        <f>IF($CA$2="ja",IF(#REF!="Visueel",#REF!,"data"),#REF!)</f>
        <v>#REF!</v>
      </c>
      <c r="BS976" s="59" t="e">
        <f>#REF!</f>
        <v>#REF!</v>
      </c>
      <c r="BT976" s="56">
        <f t="shared" si="477"/>
        <v>488.2</v>
      </c>
      <c r="BU976" s="57" t="e">
        <f t="shared" si="475"/>
        <v>#REF!</v>
      </c>
      <c r="BV976" s="56">
        <f>COUNTIF(BU976:BU998,BU976)</f>
        <v>23</v>
      </c>
      <c r="BW976" s="57" t="e">
        <f t="shared" si="474"/>
        <v>#REF!</v>
      </c>
      <c r="BX976" s="57" t="e">
        <f t="shared" si="476"/>
        <v>#REF!</v>
      </c>
    </row>
    <row r="977" spans="1:76" x14ac:dyDescent="0.2">
      <c r="A977" s="53"/>
      <c r="B977" s="53"/>
      <c r="C977" s="53"/>
      <c r="D977" s="53"/>
      <c r="E977" s="53"/>
      <c r="F977" s="53"/>
      <c r="G977" s="53"/>
      <c r="BQ977" s="59">
        <v>478.2</v>
      </c>
      <c r="BR977" s="80" t="e">
        <f>IF($CA$2="ja",IF(#REF!="Visueel",#REF!,"data"),#REF!)</f>
        <v>#REF!</v>
      </c>
      <c r="BS977" s="59" t="e">
        <f>#REF!</f>
        <v>#REF!</v>
      </c>
      <c r="BT977" s="56">
        <f t="shared" si="477"/>
        <v>489.1</v>
      </c>
      <c r="BU977" s="57" t="e">
        <f t="shared" si="475"/>
        <v>#REF!</v>
      </c>
      <c r="BV977" s="56">
        <f>COUNTIF(BU977:BU998,BU977)</f>
        <v>22</v>
      </c>
      <c r="BW977" s="57" t="e">
        <f t="shared" si="474"/>
        <v>#REF!</v>
      </c>
      <c r="BX977" s="57" t="e">
        <f t="shared" si="476"/>
        <v>#REF!</v>
      </c>
    </row>
    <row r="978" spans="1:76" x14ac:dyDescent="0.2">
      <c r="A978" s="53"/>
      <c r="B978" s="53"/>
      <c r="C978" s="53"/>
      <c r="D978" s="53"/>
      <c r="E978" s="53"/>
      <c r="F978" s="53"/>
      <c r="G978" s="53"/>
      <c r="BQ978" s="59">
        <v>479.2</v>
      </c>
      <c r="BR978" s="80" t="e">
        <f>IF($CA$2="ja",IF(#REF!="Visueel",#REF!,"data"),#REF!)</f>
        <v>#REF!</v>
      </c>
      <c r="BS978" s="59" t="e">
        <f>#REF!</f>
        <v>#REF!</v>
      </c>
      <c r="BT978" s="56">
        <f t="shared" si="477"/>
        <v>489.2</v>
      </c>
      <c r="BU978" s="57" t="e">
        <f t="shared" si="475"/>
        <v>#REF!</v>
      </c>
      <c r="BV978" s="56">
        <f>COUNTIF(BU978:BU998,BU978)</f>
        <v>21</v>
      </c>
      <c r="BW978" s="57" t="e">
        <f t="shared" si="474"/>
        <v>#REF!</v>
      </c>
      <c r="BX978" s="57" t="e">
        <f t="shared" si="476"/>
        <v>#REF!</v>
      </c>
    </row>
    <row r="979" spans="1:76" x14ac:dyDescent="0.2">
      <c r="A979" s="53"/>
      <c r="B979" s="53"/>
      <c r="C979" s="53"/>
      <c r="D979" s="53"/>
      <c r="E979" s="53"/>
      <c r="F979" s="53"/>
      <c r="G979" s="53"/>
      <c r="BQ979" s="59">
        <v>480.2</v>
      </c>
      <c r="BR979" s="80" t="e">
        <f>IF($CA$2="ja",IF(#REF!="Visueel",#REF!,"data"),#REF!)</f>
        <v>#REF!</v>
      </c>
      <c r="BS979" s="59" t="e">
        <f>#REF!</f>
        <v>#REF!</v>
      </c>
      <c r="BT979" s="56">
        <f t="shared" si="477"/>
        <v>490.1</v>
      </c>
      <c r="BU979" s="57" t="e">
        <f t="shared" si="475"/>
        <v>#REF!</v>
      </c>
      <c r="BV979" s="56">
        <f>COUNTIF(BU979:BU998,BU979)</f>
        <v>20</v>
      </c>
      <c r="BW979" s="57" t="e">
        <f t="shared" si="474"/>
        <v>#REF!</v>
      </c>
      <c r="BX979" s="57" t="e">
        <f t="shared" si="476"/>
        <v>#REF!</v>
      </c>
    </row>
    <row r="980" spans="1:76" x14ac:dyDescent="0.2">
      <c r="A980" s="53"/>
      <c r="B980" s="53"/>
      <c r="C980" s="53"/>
      <c r="D980" s="53"/>
      <c r="E980" s="53"/>
      <c r="F980" s="53"/>
      <c r="G980" s="53"/>
      <c r="BQ980" s="59">
        <v>481.2</v>
      </c>
      <c r="BR980" s="80" t="e">
        <f>IF($CA$2="ja",IF(#REF!="Visueel",#REF!,"data"),#REF!)</f>
        <v>#REF!</v>
      </c>
      <c r="BS980" s="59" t="e">
        <f>#REF!</f>
        <v>#REF!</v>
      </c>
      <c r="BT980" s="56">
        <f t="shared" si="477"/>
        <v>490.2</v>
      </c>
      <c r="BU980" s="57" t="e">
        <f t="shared" si="475"/>
        <v>#REF!</v>
      </c>
      <c r="BV980" s="56">
        <f>COUNTIF(BU980:BU998,BU980)</f>
        <v>19</v>
      </c>
      <c r="BW980" s="57" t="e">
        <f t="shared" si="474"/>
        <v>#REF!</v>
      </c>
      <c r="BX980" s="57" t="e">
        <f t="shared" si="476"/>
        <v>#REF!</v>
      </c>
    </row>
    <row r="981" spans="1:76" x14ac:dyDescent="0.2">
      <c r="A981" s="53"/>
      <c r="B981" s="53"/>
      <c r="C981" s="53"/>
      <c r="D981" s="53"/>
      <c r="E981" s="53"/>
      <c r="F981" s="53"/>
      <c r="G981" s="53"/>
      <c r="BQ981" s="59">
        <v>482.2</v>
      </c>
      <c r="BR981" s="80" t="e">
        <f>IF($CA$2="ja",IF(#REF!="Visueel",#REF!,"data"),#REF!)</f>
        <v>#REF!</v>
      </c>
      <c r="BS981" s="59" t="e">
        <f>#REF!</f>
        <v>#REF!</v>
      </c>
      <c r="BT981" s="56">
        <f t="shared" si="477"/>
        <v>491.1</v>
      </c>
      <c r="BU981" s="57" t="e">
        <f t="shared" si="475"/>
        <v>#REF!</v>
      </c>
      <c r="BV981" s="56">
        <f>COUNTIF(BU981:BU998,BU981)</f>
        <v>18</v>
      </c>
      <c r="BW981" s="57" t="e">
        <f t="shared" si="474"/>
        <v>#REF!</v>
      </c>
      <c r="BX981" s="57" t="e">
        <f t="shared" si="476"/>
        <v>#REF!</v>
      </c>
    </row>
    <row r="982" spans="1:76" x14ac:dyDescent="0.2">
      <c r="A982" s="53"/>
      <c r="B982" s="53"/>
      <c r="C982" s="53"/>
      <c r="D982" s="53"/>
      <c r="E982" s="53"/>
      <c r="F982" s="53"/>
      <c r="G982" s="53"/>
      <c r="BQ982" s="59">
        <v>483.2</v>
      </c>
      <c r="BR982" s="80" t="e">
        <f>IF($CA$2="ja",IF(#REF!="Visueel",#REF!,"data"),#REF!)</f>
        <v>#REF!</v>
      </c>
      <c r="BS982" s="59" t="e">
        <f>#REF!</f>
        <v>#REF!</v>
      </c>
      <c r="BT982" s="56">
        <f t="shared" si="477"/>
        <v>491.2</v>
      </c>
      <c r="BU982" s="57" t="e">
        <f t="shared" si="475"/>
        <v>#REF!</v>
      </c>
      <c r="BV982" s="56">
        <f>COUNTIF(BU982:BU998,BU982)</f>
        <v>17</v>
      </c>
      <c r="BW982" s="57" t="e">
        <f t="shared" ref="BW982:BW997" si="478">CONCATENATE(BU982,BV982)</f>
        <v>#REF!</v>
      </c>
      <c r="BX982" s="57" t="e">
        <f t="shared" si="476"/>
        <v>#REF!</v>
      </c>
    </row>
    <row r="983" spans="1:76" x14ac:dyDescent="0.2">
      <c r="A983" s="53"/>
      <c r="B983" s="53"/>
      <c r="C983" s="53"/>
      <c r="D983" s="53"/>
      <c r="E983" s="53"/>
      <c r="F983" s="53"/>
      <c r="G983" s="53"/>
      <c r="BQ983" s="59">
        <v>484.2</v>
      </c>
      <c r="BR983" s="80" t="e">
        <f>IF($CA$2="ja",IF(#REF!="Visueel",#REF!,"data"),#REF!)</f>
        <v>#REF!</v>
      </c>
      <c r="BS983" s="59" t="e">
        <f>#REF!</f>
        <v>#REF!</v>
      </c>
      <c r="BT983" s="56">
        <f t="shared" si="477"/>
        <v>492.1</v>
      </c>
      <c r="BU983" s="57" t="e">
        <f t="shared" si="475"/>
        <v>#REF!</v>
      </c>
      <c r="BV983" s="56">
        <f>COUNTIF(BU983:BU998,BU983)</f>
        <v>16</v>
      </c>
      <c r="BW983" s="57" t="e">
        <f t="shared" si="478"/>
        <v>#REF!</v>
      </c>
      <c r="BX983" s="57" t="e">
        <f t="shared" si="476"/>
        <v>#REF!</v>
      </c>
    </row>
    <row r="984" spans="1:76" x14ac:dyDescent="0.2">
      <c r="A984" s="53"/>
      <c r="B984" s="53"/>
      <c r="C984" s="53"/>
      <c r="D984" s="53"/>
      <c r="E984" s="53"/>
      <c r="F984" s="53"/>
      <c r="G984" s="53"/>
      <c r="BQ984" s="59">
        <v>485.2</v>
      </c>
      <c r="BR984" s="80" t="e">
        <f>IF($CA$2="ja",IF(#REF!="Visueel",#REF!,"data"),#REF!)</f>
        <v>#REF!</v>
      </c>
      <c r="BS984" s="59" t="e">
        <f>#REF!</f>
        <v>#REF!</v>
      </c>
      <c r="BT984" s="56">
        <f t="shared" si="477"/>
        <v>492.2</v>
      </c>
      <c r="BU984" s="57" t="e">
        <f t="shared" si="475"/>
        <v>#REF!</v>
      </c>
      <c r="BV984" s="56">
        <f>COUNTIF(BU984:BU998,BU984)</f>
        <v>15</v>
      </c>
      <c r="BW984" s="57" t="e">
        <f t="shared" si="478"/>
        <v>#REF!</v>
      </c>
      <c r="BX984" s="57" t="e">
        <f t="shared" si="476"/>
        <v>#REF!</v>
      </c>
    </row>
    <row r="985" spans="1:76" x14ac:dyDescent="0.2">
      <c r="A985" s="53"/>
      <c r="B985" s="53"/>
      <c r="C985" s="53"/>
      <c r="D985" s="53"/>
      <c r="E985" s="53"/>
      <c r="F985" s="53"/>
      <c r="G985" s="53"/>
      <c r="BQ985" s="59">
        <v>486.2</v>
      </c>
      <c r="BR985" s="80" t="e">
        <f>IF($CA$2="ja",IF(#REF!="Visueel",#REF!,"data"),#REF!)</f>
        <v>#REF!</v>
      </c>
      <c r="BS985" s="59" t="e">
        <f>#REF!</f>
        <v>#REF!</v>
      </c>
      <c r="BT985" s="56">
        <f t="shared" si="477"/>
        <v>493.1</v>
      </c>
      <c r="BU985" s="57" t="e">
        <f t="shared" si="475"/>
        <v>#REF!</v>
      </c>
      <c r="BV985" s="56">
        <f>COUNTIF(BU985:BU998,BU985)</f>
        <v>14</v>
      </c>
      <c r="BW985" s="57" t="e">
        <f t="shared" si="478"/>
        <v>#REF!</v>
      </c>
      <c r="BX985" s="57" t="e">
        <f t="shared" si="476"/>
        <v>#REF!</v>
      </c>
    </row>
    <row r="986" spans="1:76" x14ac:dyDescent="0.2">
      <c r="A986" s="53"/>
      <c r="B986" s="53"/>
      <c r="C986" s="53"/>
      <c r="D986" s="53"/>
      <c r="E986" s="53"/>
      <c r="F986" s="53"/>
      <c r="G986" s="53"/>
      <c r="BQ986" s="59">
        <v>487.2</v>
      </c>
      <c r="BR986" s="80" t="e">
        <f>IF($CA$2="ja",IF(#REF!="Visueel",#REF!,"data"),#REF!)</f>
        <v>#REF!</v>
      </c>
      <c r="BS986" s="59" t="e">
        <f>#REF!</f>
        <v>#REF!</v>
      </c>
      <c r="BT986" s="56">
        <f t="shared" si="477"/>
        <v>493.2</v>
      </c>
      <c r="BU986" s="57" t="e">
        <f t="shared" si="475"/>
        <v>#REF!</v>
      </c>
      <c r="BV986" s="56">
        <f>COUNTIF(BU986:BU998,BU986)</f>
        <v>13</v>
      </c>
      <c r="BW986" s="57" t="e">
        <f t="shared" si="478"/>
        <v>#REF!</v>
      </c>
      <c r="BX986" s="57" t="e">
        <f t="shared" si="476"/>
        <v>#REF!</v>
      </c>
    </row>
    <row r="987" spans="1:76" x14ac:dyDescent="0.2">
      <c r="A987" s="53"/>
      <c r="B987" s="53"/>
      <c r="C987" s="53"/>
      <c r="D987" s="53"/>
      <c r="E987" s="53"/>
      <c r="F987" s="53"/>
      <c r="G987" s="53"/>
      <c r="BQ987" s="59">
        <v>488.2</v>
      </c>
      <c r="BR987" s="80" t="e">
        <f>IF($CA$2="ja",IF(#REF!="Visueel",#REF!,"data"),#REF!)</f>
        <v>#REF!</v>
      </c>
      <c r="BS987" s="59" t="e">
        <f>#REF!</f>
        <v>#REF!</v>
      </c>
      <c r="BT987" s="56">
        <f t="shared" si="477"/>
        <v>494.1</v>
      </c>
      <c r="BU987" s="57" t="e">
        <f t="shared" si="475"/>
        <v>#REF!</v>
      </c>
      <c r="BV987" s="56">
        <f>COUNTIF(BU987:BU998,BU987)</f>
        <v>12</v>
      </c>
      <c r="BW987" s="57" t="e">
        <f t="shared" si="478"/>
        <v>#REF!</v>
      </c>
      <c r="BX987" s="57" t="e">
        <f t="shared" si="476"/>
        <v>#REF!</v>
      </c>
    </row>
    <row r="988" spans="1:76" x14ac:dyDescent="0.2">
      <c r="A988" s="53"/>
      <c r="B988" s="53"/>
      <c r="C988" s="53"/>
      <c r="D988" s="53"/>
      <c r="E988" s="53"/>
      <c r="F988" s="53"/>
      <c r="G988" s="53"/>
      <c r="BQ988" s="59">
        <v>489.2</v>
      </c>
      <c r="BR988" s="80" t="e">
        <f>IF($CA$2="ja",IF(#REF!="Visueel",#REF!,"data"),#REF!)</f>
        <v>#REF!</v>
      </c>
      <c r="BS988" s="59" t="e">
        <f>#REF!</f>
        <v>#REF!</v>
      </c>
      <c r="BT988" s="56">
        <f t="shared" si="477"/>
        <v>494.2</v>
      </c>
      <c r="BU988" s="57" t="e">
        <f t="shared" si="475"/>
        <v>#REF!</v>
      </c>
      <c r="BV988" s="56">
        <f>COUNTIF(BU988:BU998,BU988)</f>
        <v>11</v>
      </c>
      <c r="BW988" s="57" t="e">
        <f t="shared" si="478"/>
        <v>#REF!</v>
      </c>
      <c r="BX988" s="57" t="e">
        <f t="shared" si="476"/>
        <v>#REF!</v>
      </c>
    </row>
    <row r="989" spans="1:76" x14ac:dyDescent="0.2">
      <c r="A989" s="53"/>
      <c r="B989" s="53"/>
      <c r="C989" s="53"/>
      <c r="D989" s="53"/>
      <c r="E989" s="53"/>
      <c r="F989" s="53"/>
      <c r="G989" s="53"/>
      <c r="BQ989" s="59">
        <v>490.2</v>
      </c>
      <c r="BR989" s="80" t="e">
        <f>IF($CA$2="ja",IF(#REF!="Visueel",#REF!,"data"),#REF!)</f>
        <v>#REF!</v>
      </c>
      <c r="BS989" s="59" t="e">
        <f>#REF!</f>
        <v>#REF!</v>
      </c>
      <c r="BT989" s="56">
        <f t="shared" si="477"/>
        <v>495.1</v>
      </c>
      <c r="BU989" s="57" t="e">
        <f t="shared" si="475"/>
        <v>#REF!</v>
      </c>
      <c r="BV989" s="56">
        <f>COUNTIF(BU989:BU998,BU989)</f>
        <v>10</v>
      </c>
      <c r="BW989" s="57" t="e">
        <f t="shared" si="478"/>
        <v>#REF!</v>
      </c>
      <c r="BX989" s="57" t="e">
        <f t="shared" si="476"/>
        <v>#REF!</v>
      </c>
    </row>
    <row r="990" spans="1:76" x14ac:dyDescent="0.2">
      <c r="A990" s="53"/>
      <c r="B990" s="53"/>
      <c r="C990" s="53"/>
      <c r="D990" s="53"/>
      <c r="E990" s="53"/>
      <c r="F990" s="53"/>
      <c r="G990" s="53"/>
      <c r="BQ990" s="59">
        <v>491.2</v>
      </c>
      <c r="BR990" s="80" t="e">
        <f>IF($CA$2="ja",IF(#REF!="Visueel",#REF!,"data"),#REF!)</f>
        <v>#REF!</v>
      </c>
      <c r="BS990" s="59" t="e">
        <f>#REF!</f>
        <v>#REF!</v>
      </c>
      <c r="BT990" s="56">
        <f t="shared" si="477"/>
        <v>495.2</v>
      </c>
      <c r="BU990" s="57" t="e">
        <f t="shared" si="475"/>
        <v>#REF!</v>
      </c>
      <c r="BV990" s="56">
        <f>COUNTIF(BU990:BU998,BU990)</f>
        <v>9</v>
      </c>
      <c r="BW990" s="57" t="e">
        <f t="shared" si="478"/>
        <v>#REF!</v>
      </c>
      <c r="BX990" s="57" t="e">
        <f t="shared" si="476"/>
        <v>#REF!</v>
      </c>
    </row>
    <row r="991" spans="1:76" x14ac:dyDescent="0.2">
      <c r="A991" s="53"/>
      <c r="B991" s="53"/>
      <c r="C991" s="53"/>
      <c r="D991" s="53"/>
      <c r="E991" s="53"/>
      <c r="F991" s="53"/>
      <c r="G991" s="53"/>
      <c r="BQ991" s="59">
        <v>492.2</v>
      </c>
      <c r="BR991" s="80" t="e">
        <f>IF($CA$2="ja",IF(#REF!="Visueel",#REF!,"data"),#REF!)</f>
        <v>#REF!</v>
      </c>
      <c r="BS991" s="59" t="e">
        <f>#REF!</f>
        <v>#REF!</v>
      </c>
      <c r="BT991" s="56">
        <f t="shared" si="477"/>
        <v>496.1</v>
      </c>
      <c r="BU991" s="57" t="e">
        <f t="shared" si="475"/>
        <v>#REF!</v>
      </c>
      <c r="BV991" s="56">
        <f>COUNTIF(BU991:BU998,BU991)</f>
        <v>8</v>
      </c>
      <c r="BW991" s="57" t="e">
        <f t="shared" si="478"/>
        <v>#REF!</v>
      </c>
      <c r="BX991" s="57" t="e">
        <f t="shared" si="476"/>
        <v>#REF!</v>
      </c>
    </row>
    <row r="992" spans="1:76" x14ac:dyDescent="0.2">
      <c r="A992" s="53"/>
      <c r="B992" s="53"/>
      <c r="C992" s="53"/>
      <c r="D992" s="53"/>
      <c r="E992" s="53"/>
      <c r="F992" s="53"/>
      <c r="G992" s="53"/>
      <c r="BQ992" s="59">
        <v>493.2</v>
      </c>
      <c r="BR992" s="80" t="e">
        <f>IF($CA$2="ja",IF(#REF!="Visueel",#REF!,"data"),#REF!)</f>
        <v>#REF!</v>
      </c>
      <c r="BS992" s="59" t="e">
        <f>#REF!</f>
        <v>#REF!</v>
      </c>
      <c r="BT992" s="56">
        <f t="shared" si="477"/>
        <v>496.2</v>
      </c>
      <c r="BU992" s="57" t="e">
        <f t="shared" si="475"/>
        <v>#REF!</v>
      </c>
      <c r="BV992" s="56">
        <f>COUNTIF(BU992:BU998,BU992)</f>
        <v>7</v>
      </c>
      <c r="BW992" s="57" t="e">
        <f t="shared" si="478"/>
        <v>#REF!</v>
      </c>
      <c r="BX992" s="57" t="e">
        <f t="shared" si="476"/>
        <v>#REF!</v>
      </c>
    </row>
    <row r="993" spans="1:76" x14ac:dyDescent="0.2">
      <c r="A993" s="53"/>
      <c r="B993" s="53"/>
      <c r="C993" s="53"/>
      <c r="D993" s="53"/>
      <c r="E993" s="53"/>
      <c r="F993" s="53"/>
      <c r="G993" s="53"/>
      <c r="BQ993" s="59">
        <v>494.2</v>
      </c>
      <c r="BR993" s="80" t="e">
        <f>IF($CA$2="ja",IF(#REF!="Visueel",#REF!,"data"),#REF!)</f>
        <v>#REF!</v>
      </c>
      <c r="BS993" s="59" t="e">
        <f>#REF!</f>
        <v>#REF!</v>
      </c>
      <c r="BT993" s="56">
        <f t="shared" si="477"/>
        <v>497.1</v>
      </c>
      <c r="BU993" s="57" t="e">
        <f t="shared" si="475"/>
        <v>#REF!</v>
      </c>
      <c r="BV993" s="56">
        <f>COUNTIF(BU993:BU998,BU993)</f>
        <v>6</v>
      </c>
      <c r="BW993" s="57" t="e">
        <f t="shared" si="478"/>
        <v>#REF!</v>
      </c>
      <c r="BX993" s="57" t="e">
        <f t="shared" si="476"/>
        <v>#REF!</v>
      </c>
    </row>
    <row r="994" spans="1:76" x14ac:dyDescent="0.2">
      <c r="A994" s="53"/>
      <c r="B994" s="53"/>
      <c r="C994" s="53"/>
      <c r="D994" s="53"/>
      <c r="E994" s="53"/>
      <c r="F994" s="53"/>
      <c r="G994" s="53"/>
      <c r="BQ994" s="59">
        <v>495.2</v>
      </c>
      <c r="BR994" s="80" t="e">
        <f>IF($CA$2="ja",IF(#REF!="Visueel",#REF!,"data"),#REF!)</f>
        <v>#REF!</v>
      </c>
      <c r="BS994" s="59" t="e">
        <f>#REF!</f>
        <v>#REF!</v>
      </c>
      <c r="BT994" s="56">
        <f t="shared" si="477"/>
        <v>497.2</v>
      </c>
      <c r="BU994" s="57" t="e">
        <f t="shared" si="475"/>
        <v>#REF!</v>
      </c>
      <c r="BV994" s="56">
        <f>COUNTIF(BU994:BU998,BU994)</f>
        <v>5</v>
      </c>
      <c r="BW994" s="57" t="e">
        <f t="shared" si="478"/>
        <v>#REF!</v>
      </c>
      <c r="BX994" s="57" t="e">
        <f t="shared" si="476"/>
        <v>#REF!</v>
      </c>
    </row>
    <row r="995" spans="1:76" x14ac:dyDescent="0.2">
      <c r="A995" s="53"/>
      <c r="B995" s="53"/>
      <c r="C995" s="53"/>
      <c r="D995" s="53"/>
      <c r="E995" s="53"/>
      <c r="F995" s="53"/>
      <c r="G995" s="53"/>
      <c r="BQ995" s="59">
        <v>496.2</v>
      </c>
      <c r="BR995" s="80" t="e">
        <f>IF($CA$2="ja",IF(#REF!="Visueel",#REF!,"data"),#REF!)</f>
        <v>#REF!</v>
      </c>
      <c r="BS995" s="59" t="e">
        <f>#REF!</f>
        <v>#REF!</v>
      </c>
      <c r="BT995" s="56">
        <f t="shared" si="477"/>
        <v>498.1</v>
      </c>
      <c r="BU995" s="57" t="e">
        <f t="shared" si="475"/>
        <v>#REF!</v>
      </c>
      <c r="BV995" s="56">
        <f>COUNTIF(BU995:BU998,BU995)</f>
        <v>4</v>
      </c>
      <c r="BW995" s="57" t="e">
        <f t="shared" si="478"/>
        <v>#REF!</v>
      </c>
      <c r="BX995" s="57" t="e">
        <f t="shared" si="476"/>
        <v>#REF!</v>
      </c>
    </row>
    <row r="996" spans="1:76" x14ac:dyDescent="0.2">
      <c r="A996" s="53"/>
      <c r="B996" s="53"/>
      <c r="C996" s="53"/>
      <c r="D996" s="53"/>
      <c r="E996" s="53"/>
      <c r="F996" s="53"/>
      <c r="G996" s="53"/>
      <c r="BQ996" s="59">
        <v>497.2</v>
      </c>
      <c r="BR996" s="80" t="e">
        <f>IF($CA$2="ja",IF(#REF!="Visueel",#REF!,"data"),#REF!)</f>
        <v>#REF!</v>
      </c>
      <c r="BS996" s="59" t="e">
        <f>#REF!</f>
        <v>#REF!</v>
      </c>
      <c r="BT996" s="56">
        <f t="shared" si="477"/>
        <v>498.2</v>
      </c>
      <c r="BU996" s="57" t="e">
        <f t="shared" si="475"/>
        <v>#REF!</v>
      </c>
      <c r="BV996" s="56">
        <f>COUNTIF(BU996:BU998,BU996)</f>
        <v>3</v>
      </c>
      <c r="BW996" s="57" t="e">
        <f t="shared" si="478"/>
        <v>#REF!</v>
      </c>
      <c r="BX996" s="57" t="e">
        <f t="shared" si="476"/>
        <v>#REF!</v>
      </c>
    </row>
    <row r="997" spans="1:76" x14ac:dyDescent="0.2">
      <c r="A997" s="53"/>
      <c r="B997" s="53"/>
      <c r="C997" s="53"/>
      <c r="D997" s="53"/>
      <c r="E997" s="53"/>
      <c r="F997" s="53"/>
      <c r="G997" s="53"/>
      <c r="BQ997" s="59">
        <v>498.2</v>
      </c>
      <c r="BR997" s="80" t="e">
        <f>IF($CA$2="ja",IF(#REF!="Visueel",#REF!,"data"),#REF!)</f>
        <v>#REF!</v>
      </c>
      <c r="BS997" s="59" t="e">
        <f>#REF!</f>
        <v>#REF!</v>
      </c>
      <c r="BT997" s="56">
        <f t="shared" si="477"/>
        <v>499.1</v>
      </c>
      <c r="BU997" s="57" t="e">
        <f t="shared" si="475"/>
        <v>#REF!</v>
      </c>
      <c r="BV997" s="56">
        <f>COUNTIF(BU997:BU998,BU997)</f>
        <v>2</v>
      </c>
      <c r="BW997" s="57" t="e">
        <f t="shared" si="478"/>
        <v>#REF!</v>
      </c>
      <c r="BX997" s="57" t="e">
        <f t="shared" si="476"/>
        <v>#REF!</v>
      </c>
    </row>
    <row r="998" spans="1:76" x14ac:dyDescent="0.2">
      <c r="A998" s="53"/>
      <c r="B998" s="53"/>
      <c r="C998" s="53"/>
      <c r="D998" s="53"/>
      <c r="E998" s="53"/>
      <c r="F998" s="53"/>
      <c r="G998" s="53"/>
      <c r="BQ998" s="59">
        <v>499.2</v>
      </c>
      <c r="BR998" s="80" t="e">
        <f>IF($CA$2="ja",IF(#REF!="Visueel",#REF!,"data"),#REF!)</f>
        <v>#REF!</v>
      </c>
      <c r="BS998" s="59" t="e">
        <f>#REF!</f>
        <v>#REF!</v>
      </c>
      <c r="BT998" s="56">
        <f t="shared" si="477"/>
        <v>499.2</v>
      </c>
      <c r="BU998" s="57" t="e">
        <f t="shared" si="475"/>
        <v>#REF!</v>
      </c>
      <c r="BV998" s="56">
        <f>COUNTIF(BU998:BU998,BU998)</f>
        <v>1</v>
      </c>
      <c r="BW998" s="57" t="e">
        <f>CONCATENATE(BU998,BV998)</f>
        <v>#REF!</v>
      </c>
      <c r="BX998" s="57" t="e">
        <f t="shared" si="476"/>
        <v>#REF!</v>
      </c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111</vt:lpstr>
      <vt:lpstr>124</vt:lpstr>
      <vt:lpstr>127</vt:lpstr>
      <vt:lpstr>formules</vt:lpstr>
      <vt:lpstr>'124'!Afdrukbereik</vt:lpstr>
    </vt:vector>
  </TitlesOfParts>
  <Company>DIVV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Beheerdocument VIS</dc:title>
  <dc:creator>Lingen, Bart van</dc:creator>
  <cp:lastModifiedBy>Honingh, Arjan</cp:lastModifiedBy>
  <cp:lastPrinted>2016-02-02T14:02:04Z</cp:lastPrinted>
  <dcterms:created xsi:type="dcterms:W3CDTF">2011-04-12T08:05:29Z</dcterms:created>
  <dcterms:modified xsi:type="dcterms:W3CDTF">2018-04-03T10:14:49Z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pdrachtgever">
    <vt:lpwstr>Gemeente Amsterdam, Dienst Infrastructuur Verkeer en Vervoer</vt:lpwstr>
  </property>
  <property fmtid="{D5CDD505-2E9C-101B-9397-08002B2CF9AE}" pid="3" name="Projectnummer">
    <vt:lpwstr>IIH1206400</vt:lpwstr>
  </property>
  <property fmtid="{D5CDD505-2E9C-101B-9397-08002B2CF9AE}" pid="4" name="Projectomschrijving">
    <vt:lpwstr>Beheer objecten en systemen VIS</vt:lpwstr>
  </property>
  <property fmtid="{D5CDD505-2E9C-101B-9397-08002B2CF9AE}" pid="5" name="Status">
    <vt:lpwstr>For Review</vt:lpwstr>
  </property>
  <property fmtid="{D5CDD505-2E9C-101B-9397-08002B2CF9AE}" pid="6" name="Revision">
    <vt:lpwstr>0</vt:lpwstr>
  </property>
  <property fmtid="{D5CDD505-2E9C-101B-9397-08002B2CF9AE}" pid="7" name="Document_ID">
    <vt:lpwstr>562C38E0-FA73-417C-9143-9E6AEB191729</vt:lpwstr>
  </property>
</Properties>
</file>