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mtti\Documents\"/>
    </mc:Choice>
  </mc:AlternateContent>
  <xr:revisionPtr revIDLastSave="0" documentId="13_ncr:1_{2452EFA4-87F3-4C24-A6DC-F1C8640515A4}" xr6:coauthVersionLast="47" xr6:coauthVersionMax="47" xr10:uidLastSave="{00000000-0000-0000-0000-000000000000}"/>
  <bookViews>
    <workbookView xWindow="-110" yWindow="-110" windowWidth="19420" windowHeight="11020" activeTab="1" xr2:uid="{BC17B753-162A-438F-A80D-815A6177BB23}"/>
  </bookViews>
  <sheets>
    <sheet name="Feuil1" sheetId="1" r:id="rId1"/>
    <sheet name="Feuil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8" i="2" l="1"/>
  <c r="B15" i="2"/>
  <c r="B14" i="2"/>
  <c r="G20" i="1"/>
  <c r="F20" i="1"/>
  <c r="C36" i="1"/>
  <c r="C37" i="1"/>
  <c r="B37" i="1"/>
  <c r="B36" i="1"/>
  <c r="C32" i="1"/>
  <c r="B32" i="1"/>
  <c r="C30" i="1"/>
  <c r="B30" i="1"/>
  <c r="C31" i="1"/>
  <c r="B31" i="1"/>
  <c r="C22" i="1"/>
  <c r="B23" i="1"/>
  <c r="B22" i="1"/>
</calcChain>
</file>

<file path=xl/sharedStrings.xml><?xml version="1.0" encoding="utf-8"?>
<sst xmlns="http://schemas.openxmlformats.org/spreadsheetml/2006/main" count="60" uniqueCount="44">
  <si>
    <t>M1 Finance TD Cours 4</t>
  </si>
  <si>
    <t>Exercice 1</t>
  </si>
  <si>
    <t>Chiffre d'affaire</t>
  </si>
  <si>
    <t>Consommations externes</t>
  </si>
  <si>
    <t>Frais de personnel</t>
  </si>
  <si>
    <t>Dotations aux amortissements</t>
  </si>
  <si>
    <t>Immobilisations nettes</t>
  </si>
  <si>
    <t>Stocks</t>
  </si>
  <si>
    <t>Créances clients</t>
  </si>
  <si>
    <t>Dettes fournisseurs</t>
  </si>
  <si>
    <t>Endettement net</t>
  </si>
  <si>
    <t>Taux d'intérêt sur l'endettement net</t>
  </si>
  <si>
    <t>Taux d'impôt sur les sociétés</t>
  </si>
  <si>
    <t>A</t>
  </si>
  <si>
    <t>B</t>
  </si>
  <si>
    <t>x</t>
  </si>
  <si>
    <t>BFR</t>
  </si>
  <si>
    <t>Capitaux propres</t>
  </si>
  <si>
    <t>Intérêts sur endettement net</t>
  </si>
  <si>
    <t>¯\_(ツ)_/¯</t>
  </si>
  <si>
    <t>Résultat net</t>
  </si>
  <si>
    <t>Résultat d'exploitation</t>
  </si>
  <si>
    <t>2.</t>
  </si>
  <si>
    <t>3.</t>
  </si>
  <si>
    <t>ROCE</t>
  </si>
  <si>
    <t>ROE</t>
  </si>
  <si>
    <t>Quel que soit le mode de financement, la rentabilité économique est la même.</t>
  </si>
  <si>
    <t>Total ACTIF</t>
  </si>
  <si>
    <t>Total PASSIF</t>
  </si>
  <si>
    <t>Lorsque l'entreprise A met 1€, elle récupère 16 centimes, l'entreprise B en récupère 26.</t>
  </si>
  <si>
    <t>L'entreprise bénéficie d'un effet de levier car le taux d'intérêt est inférieur au ROCE.</t>
  </si>
  <si>
    <t>Tant que le ROE est supérieur au ROCE, il y a effet de levier.</t>
  </si>
  <si>
    <t>Cours 4 exos</t>
  </si>
  <si>
    <t>Exercice 2</t>
  </si>
  <si>
    <t>Résultat d'exploitation avant IS</t>
  </si>
  <si>
    <t>Résultat de l'exercice</t>
  </si>
  <si>
    <t xml:space="preserve">Capitaux propres </t>
  </si>
  <si>
    <t>Dettes financières</t>
  </si>
  <si>
    <t>Taux d'IS</t>
  </si>
  <si>
    <t>Taux d'intérêt des dettes financières</t>
  </si>
  <si>
    <t>1.</t>
  </si>
  <si>
    <t>L'effet de levier est positif (La ROE et ROCE sont supérieures au taux d'intérêt)</t>
  </si>
  <si>
    <t>ROE : plus pertinent pour les actionnaires</t>
  </si>
  <si>
    <t>&lt;---- Taux de l'effet de levier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</si>
</sst>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9" fontId="0" fillId="0" borderId="0" xfId="1" applyFont="1"/>
    <xf numFmtId="10" fontId="0" fillId="0" borderId="0" xfId="1" applyNumberFormat="1" applyFont="1"/>
    <xf numFmtId="9" fontId="0" fillId="0" borderId="0" xfId="0" applyNumberFormat="1"/>
    <xf numFmtId="10" fontId="0" fillId="0" borderId="0" xfId="0" applyNumberFormat="1"/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CF291-DD36-4502-BE3C-01DD0D9ACF9A}">
  <dimension ref="A1:H40"/>
  <sheetViews>
    <sheetView workbookViewId="0">
      <selection activeCell="D13" sqref="D13"/>
    </sheetView>
  </sheetViews>
  <sheetFormatPr baseColWidth="10" defaultRowHeight="14.5" x14ac:dyDescent="0.35"/>
  <cols>
    <col min="1" max="1" width="29.453125" bestFit="1" customWidth="1"/>
    <col min="5" max="5" width="16.6328125" customWidth="1"/>
  </cols>
  <sheetData>
    <row r="1" spans="1:4" x14ac:dyDescent="0.35">
      <c r="A1" t="s">
        <v>0</v>
      </c>
    </row>
    <row r="3" spans="1:4" x14ac:dyDescent="0.35">
      <c r="A3" t="s">
        <v>1</v>
      </c>
    </row>
    <row r="4" spans="1:4" x14ac:dyDescent="0.35">
      <c r="B4" t="s">
        <v>13</v>
      </c>
      <c r="C4" t="s">
        <v>14</v>
      </c>
    </row>
    <row r="5" spans="1:4" x14ac:dyDescent="0.35">
      <c r="A5" t="s">
        <v>2</v>
      </c>
      <c r="B5">
        <v>3000</v>
      </c>
      <c r="C5">
        <v>3000</v>
      </c>
    </row>
    <row r="6" spans="1:4" x14ac:dyDescent="0.35">
      <c r="A6" t="s">
        <v>3</v>
      </c>
      <c r="B6">
        <v>800</v>
      </c>
      <c r="C6">
        <v>800</v>
      </c>
    </row>
    <row r="7" spans="1:4" x14ac:dyDescent="0.35">
      <c r="A7" t="s">
        <v>4</v>
      </c>
      <c r="B7">
        <v>1480</v>
      </c>
      <c r="C7">
        <v>1480</v>
      </c>
    </row>
    <row r="8" spans="1:4" x14ac:dyDescent="0.35">
      <c r="A8" t="s">
        <v>5</v>
      </c>
      <c r="B8">
        <v>420</v>
      </c>
      <c r="C8">
        <v>420</v>
      </c>
    </row>
    <row r="9" spans="1:4" x14ac:dyDescent="0.35">
      <c r="A9" t="s">
        <v>6</v>
      </c>
      <c r="B9">
        <v>1200</v>
      </c>
      <c r="C9">
        <v>1200</v>
      </c>
      <c r="D9" t="s">
        <v>15</v>
      </c>
    </row>
    <row r="10" spans="1:4" x14ac:dyDescent="0.35">
      <c r="A10" t="s">
        <v>7</v>
      </c>
      <c r="B10">
        <v>360</v>
      </c>
      <c r="C10">
        <v>360</v>
      </c>
      <c r="D10" t="s">
        <v>15</v>
      </c>
    </row>
    <row r="11" spans="1:4" x14ac:dyDescent="0.35">
      <c r="A11" t="s">
        <v>8</v>
      </c>
      <c r="B11">
        <v>550</v>
      </c>
      <c r="C11">
        <v>550</v>
      </c>
      <c r="D11" t="s">
        <v>15</v>
      </c>
    </row>
    <row r="12" spans="1:4" x14ac:dyDescent="0.35">
      <c r="A12" t="s">
        <v>9</v>
      </c>
      <c r="B12">
        <v>110</v>
      </c>
      <c r="C12">
        <v>110</v>
      </c>
      <c r="D12" t="s">
        <v>15</v>
      </c>
    </row>
    <row r="13" spans="1:4" x14ac:dyDescent="0.35">
      <c r="A13" t="s">
        <v>10</v>
      </c>
      <c r="B13">
        <v>200</v>
      </c>
      <c r="C13">
        <v>1000</v>
      </c>
      <c r="D13" t="s">
        <v>15</v>
      </c>
    </row>
    <row r="14" spans="1:4" x14ac:dyDescent="0.35">
      <c r="A14" t="s">
        <v>11</v>
      </c>
      <c r="B14" s="1">
        <v>0.04</v>
      </c>
      <c r="C14" s="1">
        <v>0.04</v>
      </c>
    </row>
    <row r="15" spans="1:4" x14ac:dyDescent="0.35">
      <c r="A15" t="s">
        <v>12</v>
      </c>
      <c r="B15" s="1">
        <v>0</v>
      </c>
      <c r="C15" s="1">
        <v>0</v>
      </c>
    </row>
    <row r="18" spans="1:8" x14ac:dyDescent="0.35">
      <c r="A18" t="s">
        <v>6</v>
      </c>
      <c r="B18">
        <v>1200</v>
      </c>
      <c r="C18">
        <v>1200</v>
      </c>
      <c r="E18" t="s">
        <v>10</v>
      </c>
      <c r="F18">
        <v>200</v>
      </c>
      <c r="G18">
        <v>1000</v>
      </c>
    </row>
    <row r="19" spans="1:8" x14ac:dyDescent="0.35">
      <c r="A19" t="s">
        <v>9</v>
      </c>
      <c r="B19">
        <v>110</v>
      </c>
      <c r="C19">
        <v>110</v>
      </c>
      <c r="E19" t="s">
        <v>17</v>
      </c>
      <c r="F19">
        <v>1800</v>
      </c>
      <c r="G19">
        <v>1000</v>
      </c>
      <c r="H19" t="s">
        <v>19</v>
      </c>
    </row>
    <row r="20" spans="1:8" x14ac:dyDescent="0.35">
      <c r="A20" t="s">
        <v>7</v>
      </c>
      <c r="B20">
        <v>360</v>
      </c>
      <c r="C20">
        <v>360</v>
      </c>
      <c r="E20" t="s">
        <v>28</v>
      </c>
      <c r="F20">
        <f xml:space="preserve"> SUM(F18:F19)</f>
        <v>2000</v>
      </c>
      <c r="G20">
        <f xml:space="preserve"> SUM(G18:G19)</f>
        <v>2000</v>
      </c>
    </row>
    <row r="21" spans="1:8" x14ac:dyDescent="0.35">
      <c r="A21" t="s">
        <v>8</v>
      </c>
      <c r="B21">
        <v>550</v>
      </c>
      <c r="C21">
        <v>550</v>
      </c>
    </row>
    <row r="22" spans="1:8" x14ac:dyDescent="0.35">
      <c r="A22" t="s">
        <v>16</v>
      </c>
      <c r="B22">
        <f>SUM(B20:B21)-B19</f>
        <v>800</v>
      </c>
      <c r="C22">
        <f>SUM(C20:C21)-C19</f>
        <v>800</v>
      </c>
    </row>
    <row r="23" spans="1:8" x14ac:dyDescent="0.35">
      <c r="A23" t="s">
        <v>27</v>
      </c>
      <c r="B23">
        <f>B18+B22</f>
        <v>2000</v>
      </c>
      <c r="C23">
        <v>2000</v>
      </c>
    </row>
    <row r="25" spans="1:8" x14ac:dyDescent="0.35">
      <c r="A25" t="s">
        <v>22</v>
      </c>
    </row>
    <row r="26" spans="1:8" x14ac:dyDescent="0.35">
      <c r="A26" t="s">
        <v>2</v>
      </c>
      <c r="B26">
        <v>3000</v>
      </c>
      <c r="C26">
        <v>3000</v>
      </c>
    </row>
    <row r="27" spans="1:8" x14ac:dyDescent="0.35">
      <c r="A27" t="s">
        <v>3</v>
      </c>
      <c r="B27">
        <v>800</v>
      </c>
      <c r="C27">
        <v>800</v>
      </c>
    </row>
    <row r="28" spans="1:8" x14ac:dyDescent="0.35">
      <c r="A28" t="s">
        <v>4</v>
      </c>
      <c r="B28">
        <v>1480</v>
      </c>
      <c r="C28">
        <v>1480</v>
      </c>
    </row>
    <row r="29" spans="1:8" x14ac:dyDescent="0.35">
      <c r="A29" t="s">
        <v>5</v>
      </c>
      <c r="B29">
        <v>420</v>
      </c>
      <c r="C29">
        <v>420</v>
      </c>
    </row>
    <row r="30" spans="1:8" x14ac:dyDescent="0.35">
      <c r="A30" t="s">
        <v>21</v>
      </c>
      <c r="B30">
        <f>B26-SUM(B27:B29)</f>
        <v>300</v>
      </c>
      <c r="C30">
        <f>C26-SUM(C27:C29)</f>
        <v>300</v>
      </c>
    </row>
    <row r="31" spans="1:8" x14ac:dyDescent="0.35">
      <c r="A31" t="s">
        <v>18</v>
      </c>
      <c r="B31">
        <f>B13*B14</f>
        <v>8</v>
      </c>
      <c r="C31">
        <f>C13*C14</f>
        <v>40</v>
      </c>
    </row>
    <row r="32" spans="1:8" x14ac:dyDescent="0.35">
      <c r="A32" t="s">
        <v>20</v>
      </c>
      <c r="B32">
        <f>B30-B31</f>
        <v>292</v>
      </c>
      <c r="C32">
        <f>C30-C31</f>
        <v>260</v>
      </c>
    </row>
    <row r="35" spans="1:4" x14ac:dyDescent="0.35">
      <c r="A35" t="s">
        <v>23</v>
      </c>
    </row>
    <row r="36" spans="1:4" x14ac:dyDescent="0.35">
      <c r="A36" t="s">
        <v>24</v>
      </c>
      <c r="B36" s="2">
        <f>B30/B23</f>
        <v>0.15</v>
      </c>
      <c r="C36" s="2">
        <f>C30/C23</f>
        <v>0.15</v>
      </c>
      <c r="D36" t="s">
        <v>26</v>
      </c>
    </row>
    <row r="37" spans="1:4" x14ac:dyDescent="0.35">
      <c r="A37" t="s">
        <v>25</v>
      </c>
      <c r="B37" s="2">
        <f>B32/F19</f>
        <v>0.16222222222222221</v>
      </c>
      <c r="C37" s="2">
        <f>C32/G19</f>
        <v>0.26</v>
      </c>
      <c r="D37" t="s">
        <v>29</v>
      </c>
    </row>
    <row r="39" spans="1:4" x14ac:dyDescent="0.35">
      <c r="D39" t="s">
        <v>30</v>
      </c>
    </row>
    <row r="40" spans="1:4" x14ac:dyDescent="0.35">
      <c r="D40" t="s">
        <v>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A387F-1978-4A87-BC78-B00573E8724B}">
  <dimension ref="A1:F20"/>
  <sheetViews>
    <sheetView tabSelected="1" workbookViewId="0">
      <selection activeCell="D18" sqref="D18"/>
    </sheetView>
  </sheetViews>
  <sheetFormatPr baseColWidth="10" defaultRowHeight="14.5" x14ac:dyDescent="0.35"/>
  <cols>
    <col min="1" max="1" width="30.08984375" bestFit="1" customWidth="1"/>
  </cols>
  <sheetData>
    <row r="1" spans="1:6" x14ac:dyDescent="0.35">
      <c r="A1" t="s">
        <v>32</v>
      </c>
    </row>
    <row r="3" spans="1:6" x14ac:dyDescent="0.35">
      <c r="A3" t="s">
        <v>33</v>
      </c>
    </row>
    <row r="5" spans="1:6" x14ac:dyDescent="0.35">
      <c r="A5" t="s">
        <v>34</v>
      </c>
      <c r="B5">
        <v>122000</v>
      </c>
    </row>
    <row r="6" spans="1:6" x14ac:dyDescent="0.35">
      <c r="A6" t="s">
        <v>35</v>
      </c>
      <c r="B6">
        <v>90500</v>
      </c>
    </row>
    <row r="7" spans="1:6" x14ac:dyDescent="0.35">
      <c r="A7" t="s">
        <v>36</v>
      </c>
      <c r="B7">
        <v>975000</v>
      </c>
    </row>
    <row r="8" spans="1:6" x14ac:dyDescent="0.35">
      <c r="A8" t="s">
        <v>37</v>
      </c>
      <c r="B8">
        <v>585000</v>
      </c>
    </row>
    <row r="9" spans="1:6" x14ac:dyDescent="0.35">
      <c r="A9" t="s">
        <v>38</v>
      </c>
      <c r="B9" s="3">
        <v>0.33</v>
      </c>
    </row>
    <row r="10" spans="1:6" x14ac:dyDescent="0.35">
      <c r="A10" t="s">
        <v>39</v>
      </c>
      <c r="B10" s="3">
        <v>0.06</v>
      </c>
    </row>
    <row r="13" spans="1:6" x14ac:dyDescent="0.35">
      <c r="A13" t="s">
        <v>40</v>
      </c>
    </row>
    <row r="14" spans="1:6" x14ac:dyDescent="0.35">
      <c r="A14" t="s">
        <v>24</v>
      </c>
      <c r="B14" s="2">
        <f>B5/(B7+B8)</f>
        <v>7.8205128205128205E-2</v>
      </c>
    </row>
    <row r="15" spans="1:6" x14ac:dyDescent="0.35">
      <c r="A15" t="s">
        <v>25</v>
      </c>
      <c r="B15" s="2">
        <f>B6/B7</f>
        <v>9.2820512820512818E-2</v>
      </c>
      <c r="F15" t="s">
        <v>42</v>
      </c>
    </row>
    <row r="17" spans="1:3" x14ac:dyDescent="0.35">
      <c r="A17" t="s">
        <v>22</v>
      </c>
    </row>
    <row r="18" spans="1:3" x14ac:dyDescent="0.35">
      <c r="B18" s="4">
        <f>B14-(B10-B10*B9)</f>
        <v>3.8005128205128205E-2</v>
      </c>
      <c r="C18" t="s">
        <v>43</v>
      </c>
    </row>
    <row r="20" spans="1:3" x14ac:dyDescent="0.35">
      <c r="A20" t="s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Matthieu Ramond</dc:creator>
  <cp:lastModifiedBy>Matthieu Ramond</cp:lastModifiedBy>
  <dcterms:created xsi:type="dcterms:W3CDTF">2025-01-30T15:19:19Z</dcterms:created>
  <dcterms:modified xsi:type="dcterms:W3CDTF">2025-03-04T08:49:58Z</dcterms:modified>
</cp:coreProperties>
</file>