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dre\Desktop\Excel Analysis\"/>
    </mc:Choice>
  </mc:AlternateContent>
  <xr:revisionPtr revIDLastSave="0" documentId="13_ncr:1_{239A2A38-5F59-4587-913C-7AAD8CE7B3C2}" xr6:coauthVersionLast="43" xr6:coauthVersionMax="43" xr10:uidLastSave="{00000000-0000-0000-0000-000000000000}"/>
  <bookViews>
    <workbookView xWindow="28680" yWindow="-120" windowWidth="29040" windowHeight="15840" xr2:uid="{5ECC8075-E4E5-4660-9312-091366CE49E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18" i="1"/>
  <c r="K7" i="1"/>
  <c r="K24" i="1"/>
  <c r="K14" i="1"/>
  <c r="K21" i="1"/>
  <c r="K5" i="1"/>
  <c r="K23" i="1"/>
  <c r="K6" i="1"/>
  <c r="K19" i="1"/>
  <c r="K10" i="1"/>
  <c r="K22" i="1"/>
  <c r="K15" i="1"/>
  <c r="K4" i="1"/>
  <c r="K20" i="1"/>
  <c r="K13" i="1"/>
  <c r="K9" i="1"/>
  <c r="K17" i="1"/>
  <c r="K8" i="1"/>
  <c r="K11" i="1"/>
  <c r="K16" i="1"/>
  <c r="K12" i="1"/>
  <c r="G3" i="1"/>
  <c r="G18" i="1"/>
  <c r="G7" i="1"/>
  <c r="G24" i="1"/>
  <c r="G14" i="1"/>
  <c r="G21" i="1"/>
  <c r="G5" i="1"/>
  <c r="G23" i="1"/>
  <c r="G6" i="1"/>
  <c r="G19" i="1"/>
  <c r="G10" i="1"/>
  <c r="G22" i="1"/>
  <c r="G15" i="1"/>
  <c r="G4" i="1"/>
  <c r="G20" i="1"/>
  <c r="G13" i="1"/>
  <c r="G9" i="1"/>
  <c r="G17" i="1"/>
  <c r="G8" i="1"/>
  <c r="G11" i="1"/>
  <c r="G16" i="1"/>
  <c r="G12" i="1"/>
  <c r="F19" i="1" l="1"/>
  <c r="F7" i="1"/>
  <c r="F14" i="1"/>
  <c r="F23" i="1"/>
  <c r="F22" i="1"/>
  <c r="F15" i="1"/>
  <c r="F24" i="1"/>
  <c r="F3" i="1"/>
  <c r="F20" i="1"/>
  <c r="F9" i="1"/>
  <c r="F11" i="1"/>
  <c r="F18" i="1"/>
  <c r="F13" i="1"/>
  <c r="F21" i="1"/>
  <c r="F5" i="1"/>
  <c r="F4" i="1"/>
  <c r="F12" i="1"/>
  <c r="F17" i="1"/>
  <c r="F10" i="1"/>
  <c r="F8" i="1"/>
  <c r="F6" i="1"/>
  <c r="F16" i="1"/>
  <c r="H19" i="1"/>
  <c r="H7" i="1"/>
  <c r="H14" i="1"/>
  <c r="H23" i="1"/>
  <c r="H22" i="1"/>
  <c r="H15" i="1"/>
  <c r="H24" i="1"/>
  <c r="H3" i="1"/>
  <c r="H20" i="1"/>
  <c r="H9" i="1"/>
  <c r="H11" i="1"/>
  <c r="H18" i="1"/>
  <c r="H13" i="1"/>
  <c r="H21" i="1"/>
  <c r="H5" i="1"/>
  <c r="H4" i="1"/>
  <c r="H12" i="1"/>
  <c r="H17" i="1"/>
  <c r="H10" i="1"/>
  <c r="H8" i="1"/>
  <c r="H6" i="1"/>
  <c r="H16" i="1"/>
  <c r="I23" i="1"/>
  <c r="I16" i="1"/>
  <c r="I17" i="1"/>
  <c r="I22" i="1"/>
  <c r="I6" i="1"/>
  <c r="I8" i="1"/>
  <c r="I7" i="1"/>
  <c r="I3" i="1"/>
  <c r="I15" i="1"/>
  <c r="I11" i="1"/>
  <c r="I5" i="1"/>
  <c r="I4" i="1"/>
  <c r="I10" i="1"/>
  <c r="I18" i="1"/>
  <c r="I19" i="1"/>
  <c r="I13" i="1"/>
  <c r="I24" i="1"/>
  <c r="I21" i="1"/>
  <c r="I20" i="1"/>
  <c r="I12" i="1"/>
  <c r="I14" i="1"/>
  <c r="I9" i="1"/>
  <c r="E23" i="1"/>
  <c r="E16" i="1"/>
  <c r="E17" i="1"/>
  <c r="E22" i="1"/>
  <c r="E6" i="1"/>
  <c r="E8" i="1"/>
  <c r="E7" i="1"/>
  <c r="E3" i="1"/>
  <c r="E15" i="1"/>
  <c r="E11" i="1"/>
  <c r="E5" i="1"/>
  <c r="E4" i="1"/>
  <c r="E10" i="1"/>
  <c r="E18" i="1"/>
  <c r="E19" i="1"/>
  <c r="E13" i="1"/>
  <c r="E24" i="1"/>
  <c r="E21" i="1"/>
  <c r="E20" i="1"/>
  <c r="E12" i="1"/>
  <c r="E14" i="1"/>
  <c r="E9" i="1"/>
  <c r="D23" i="1"/>
  <c r="D16" i="1"/>
  <c r="D17" i="1"/>
  <c r="D22" i="1"/>
  <c r="D6" i="1"/>
  <c r="D8" i="1"/>
  <c r="D7" i="1"/>
  <c r="D3" i="1"/>
  <c r="D15" i="1"/>
  <c r="D11" i="1"/>
  <c r="D5" i="1"/>
  <c r="D4" i="1"/>
  <c r="D10" i="1"/>
  <c r="D18" i="1"/>
  <c r="D19" i="1"/>
  <c r="D13" i="1"/>
  <c r="D24" i="1"/>
  <c r="D21" i="1"/>
  <c r="D20" i="1"/>
  <c r="D12" i="1"/>
  <c r="D14" i="1"/>
  <c r="D9" i="1"/>
  <c r="C23" i="1"/>
  <c r="C16" i="1"/>
  <c r="C17" i="1"/>
  <c r="C22" i="1"/>
  <c r="C6" i="1"/>
  <c r="C8" i="1"/>
  <c r="C7" i="1"/>
  <c r="C3" i="1"/>
  <c r="C15" i="1"/>
  <c r="C11" i="1"/>
  <c r="C5" i="1"/>
  <c r="C4" i="1"/>
  <c r="C10" i="1"/>
  <c r="C18" i="1"/>
  <c r="C19" i="1"/>
  <c r="C13" i="1"/>
  <c r="C24" i="1"/>
  <c r="C21" i="1"/>
  <c r="C20" i="1"/>
  <c r="C12" i="1"/>
  <c r="C14" i="1"/>
  <c r="C9" i="1"/>
  <c r="J9" i="1" l="1"/>
  <c r="J5" i="1"/>
  <c r="J14" i="1"/>
  <c r="J21" i="1"/>
  <c r="J7" i="1"/>
  <c r="J19" i="1"/>
  <c r="J18" i="1"/>
  <c r="J11" i="1"/>
  <c r="J10" i="1"/>
  <c r="J24" i="1"/>
  <c r="J16" i="1"/>
  <c r="J17" i="1"/>
  <c r="J15" i="1"/>
  <c r="J6" i="1"/>
  <c r="J3" i="1"/>
  <c r="J12" i="1"/>
  <c r="J22" i="1"/>
  <c r="J20" i="1"/>
  <c r="J8" i="1"/>
  <c r="J4" i="1"/>
  <c r="J23" i="1"/>
  <c r="J1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2">
    <bk>
      <extLst>
        <ext uri="{3e2802c4-a4d2-4d8b-9148-e3be6c30e623}">
          <xlrd:rvb i="5"/>
        </ext>
      </extLst>
    </bk>
    <bk>
      <extLst>
        <ext uri="{3e2802c4-a4d2-4d8b-9148-e3be6c30e623}">
          <xlrd:rvb i="7"/>
        </ext>
      </extLst>
    </bk>
    <bk>
      <extLst>
        <ext uri="{3e2802c4-a4d2-4d8b-9148-e3be6c30e623}">
          <xlrd:rvb i="12"/>
        </ext>
      </extLst>
    </bk>
    <bk>
      <extLst>
        <ext uri="{3e2802c4-a4d2-4d8b-9148-e3be6c30e623}">
          <xlrd:rvb i="14"/>
        </ext>
      </extLst>
    </bk>
    <bk>
      <extLst>
        <ext uri="{3e2802c4-a4d2-4d8b-9148-e3be6c30e623}">
          <xlrd:rvb i="16"/>
        </ext>
      </extLst>
    </bk>
    <bk>
      <extLst>
        <ext uri="{3e2802c4-a4d2-4d8b-9148-e3be6c30e623}">
          <xlrd:rvb i="21"/>
        </ext>
      </extLst>
    </bk>
    <bk>
      <extLst>
        <ext uri="{3e2802c4-a4d2-4d8b-9148-e3be6c30e623}">
          <xlrd:rvb i="23"/>
        </ext>
      </extLst>
    </bk>
    <bk>
      <extLst>
        <ext uri="{3e2802c4-a4d2-4d8b-9148-e3be6c30e623}">
          <xlrd:rvb i="28"/>
        </ext>
      </extLst>
    </bk>
    <bk>
      <extLst>
        <ext uri="{3e2802c4-a4d2-4d8b-9148-e3be6c30e623}">
          <xlrd:rvb i="30"/>
        </ext>
      </extLst>
    </bk>
    <bk>
      <extLst>
        <ext uri="{3e2802c4-a4d2-4d8b-9148-e3be6c30e623}">
          <xlrd:rvb i="35"/>
        </ext>
      </extLst>
    </bk>
    <bk>
      <extLst>
        <ext uri="{3e2802c4-a4d2-4d8b-9148-e3be6c30e623}">
          <xlrd:rvb i="40"/>
        </ext>
      </extLst>
    </bk>
    <bk>
      <extLst>
        <ext uri="{3e2802c4-a4d2-4d8b-9148-e3be6c30e623}">
          <xlrd:rvb i="45"/>
        </ext>
      </extLst>
    </bk>
    <bk>
      <extLst>
        <ext uri="{3e2802c4-a4d2-4d8b-9148-e3be6c30e623}">
          <xlrd:rvb i="47"/>
        </ext>
      </extLst>
    </bk>
    <bk>
      <extLst>
        <ext uri="{3e2802c4-a4d2-4d8b-9148-e3be6c30e623}">
          <xlrd:rvb i="52"/>
        </ext>
      </extLst>
    </bk>
    <bk>
      <extLst>
        <ext uri="{3e2802c4-a4d2-4d8b-9148-e3be6c30e623}">
          <xlrd:rvb i="57"/>
        </ext>
      </extLst>
    </bk>
    <bk>
      <extLst>
        <ext uri="{3e2802c4-a4d2-4d8b-9148-e3be6c30e623}">
          <xlrd:rvb i="62"/>
        </ext>
      </extLst>
    </bk>
    <bk>
      <extLst>
        <ext uri="{3e2802c4-a4d2-4d8b-9148-e3be6c30e623}">
          <xlrd:rvb i="67"/>
        </ext>
      </extLst>
    </bk>
    <bk>
      <extLst>
        <ext uri="{3e2802c4-a4d2-4d8b-9148-e3be6c30e623}">
          <xlrd:rvb i="72"/>
        </ext>
      </extLst>
    </bk>
    <bk>
      <extLst>
        <ext uri="{3e2802c4-a4d2-4d8b-9148-e3be6c30e623}">
          <xlrd:rvb i="74"/>
        </ext>
      </extLst>
    </bk>
    <bk>
      <extLst>
        <ext uri="{3e2802c4-a4d2-4d8b-9148-e3be6c30e623}">
          <xlrd:rvb i="79"/>
        </ext>
      </extLst>
    </bk>
    <bk>
      <extLst>
        <ext uri="{3e2802c4-a4d2-4d8b-9148-e3be6c30e623}">
          <xlrd:rvb i="84"/>
        </ext>
      </extLst>
    </bk>
    <bk>
      <extLst>
        <ext uri="{3e2802c4-a4d2-4d8b-9148-e3be6c30e623}">
          <xlrd:rvb i="86"/>
        </ext>
      </extLst>
    </bk>
  </futureMetadata>
  <valueMetadata count="2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valueMetadata>
</metadata>
</file>

<file path=xl/sharedStrings.xml><?xml version="1.0" encoding="utf-8"?>
<sst xmlns="http://schemas.openxmlformats.org/spreadsheetml/2006/main" count="10" uniqueCount="10">
  <si>
    <t>SYMBOLS:</t>
  </si>
  <si>
    <t>Change (%)</t>
  </si>
  <si>
    <t>52 week high</t>
  </si>
  <si>
    <t>52 week low</t>
  </si>
  <si>
    <t>Low</t>
  </si>
  <si>
    <t>High</t>
  </si>
  <si>
    <t>MOMENTUM</t>
  </si>
  <si>
    <t>Price</t>
  </si>
  <si>
    <t>Open</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</si>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</sst>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409]* #,##0.00_);_([$$-409]* \(#,##0.00\);_([$$-409]* &quot;-&quot;??_);_(@_)"/>
  </numFmts>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s>
  <cellStyleXfs count="1">
    <xf numFmtId="0" fontId="0" fillId="0" borderId="0"/>
  </cellStyleXfs>
  <cellXfs count="16">
    <xf numFmtId="0" fontId="0" fillId="0" borderId="0" xfId="0"/>
    <xf numFmtId="0" fontId="0" fillId="0" borderId="1"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165" fontId="0" fillId="0" borderId="6" xfId="0" applyNumberFormat="1" applyBorder="1" applyAlignment="1">
      <alignment horizontal="center" vertical="center"/>
    </xf>
    <xf numFmtId="165" fontId="0" fillId="0" borderId="0" xfId="0" applyNumberFormat="1"/>
    <xf numFmtId="0" fontId="0" fillId="0" borderId="0" xfId="0" applyAlignment="1">
      <alignment horizontal="center" vertical="center"/>
    </xf>
    <xf numFmtId="0" fontId="0" fillId="0" borderId="4" xfId="0" applyFill="1" applyBorder="1" applyAlignment="1">
      <alignment horizontal="center" vertical="center"/>
    </xf>
    <xf numFmtId="165" fontId="0" fillId="0" borderId="0" xfId="0" applyNumberFormat="1" applyBorder="1" applyAlignment="1">
      <alignment horizontal="center" vertical="center"/>
    </xf>
    <xf numFmtId="165" fontId="0" fillId="0" borderId="0" xfId="0" applyNumberFormat="1" applyBorder="1"/>
    <xf numFmtId="0" fontId="0" fillId="0" borderId="0" xfId="0" applyFill="1" applyBorder="1" applyAlignment="1">
      <alignment horizontal="center" vertical="center"/>
    </xf>
  </cellXfs>
  <cellStyles count="1">
    <cellStyle name="Normal" xfId="0" builtinId="0"/>
  </cellStyles>
  <dxfs count="11">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alignment horizontal="center" vertical="center" textRotation="0" wrapText="0" indent="0" justifyLastLine="0" shrinkToFit="0" readingOrder="0"/>
      <border diagonalUp="0" diagonalDown="0">
        <left/>
        <right style="medium">
          <color indexed="64"/>
        </right>
        <top/>
        <bottom/>
        <vertical/>
        <horizontal/>
      </border>
    </dxf>
    <dxf>
      <alignment horizontal="center" vertical="center" textRotation="0" wrapText="0" indent="0" justifyLastLine="0" shrinkToFit="0" readingOrder="0"/>
      <border diagonalUp="0" diagonalDown="0">
        <left/>
        <right style="medium">
          <color indexed="64"/>
        </right>
        <top/>
        <bottom/>
        <vertical/>
        <horizontal/>
      </border>
    </dxf>
    <dxf>
      <border outline="0">
        <left style="medium">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imageurl">
      <keyFlags>
        <key name="Attribution Size">
          <flag name="ShowInAutoComplete"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87">
  <rv s="0">
    <v>http://en.wikipedia.org/wiki/Public_domain</v>
    <v>Public domain</v>
  </rv>
  <rv s="0">
    <v>http://de.wikipedia.org/wiki/Chemours</v>
    <v>Wikipedia</v>
  </rv>
  <rv s="1">
    <v>0</v>
    <v>1</v>
  </rv>
  <rv s="2">
    <v>https://www.bing.com/th?id=AMMS_7e1471d60061b2899ac3c9fb749fe024&amp;qlt=95</v>
    <v>2</v>
    <v>https://www.bing.com/images/search?form=xlimg&amp;q=the+chemours+company</v>
    <v>Image of Chemours Co</v>
  </rv>
  <rv s="3">
    <v>en-US</v>
    <v>a1pboc</v>
    <v>268435456</v>
    <v>268435457</v>
    <v>1</v>
    <v>Powered by Refinitiv</v>
    <v>0</v>
    <v>Chemours Co (XNYS:CC)</v>
    <v>3</v>
    <v>4</v>
    <v>Finance</v>
    <v>5</v>
    <v>48.97</v>
    <v>18.38</v>
    <v>2.3935</v>
    <v>-4.4999999999999998E-2</v>
    <v>-2.356E-3</v>
    <v>USD</v>
    <v>The Chemours Company is a provider of performance chemicals. The Company operates through three segments: Titanium Technologies, Fluoroproducts and Chemical Solutions. The Titanium Technologies segment is a producer of titanium dioxide (TiO2). The Fluoroproducts segment is a provider of fluoroproducts, including refrigerants and industrial fluoropolymer resins. The Chemical Solutions segment is a North American provider of industrial chemicals used in gold production, oil and gas, water treatment and other industries. It delivers customized solutions with a range of industrial and specialty chemical products for markets, including plastics and coatings, refrigeration and air conditioning, industrial, mining and oil refining. Its products include titanium dioxide, refrigerants, industrial fluoropolymer resins and a portfolio of mining and industrial chemicals, including sodium cyanide. As of December 31, 2016, the Company operates 26 production facilities located in 10 countries.</v>
    <v>7000</v>
    <v>New York Stock Exchange</v>
    <v>XNYS</v>
    <v>XNYS</v>
    <v>1007 Market St, WILMINGTON, DE, 19898-1100 US</v>
    <v>19.34</v>
    <v>3</v>
    <v>Chemicals</v>
    <v>Stock</v>
    <v>43670.658111851561</v>
    <v>18.809999999999999</v>
    <v>3053003000</v>
    <v>Chemours Co</v>
    <v>Chemours Co</v>
    <v>19.010000000000002</v>
    <v>4.4058999999999999</v>
    <v>19.100000000000001</v>
    <v>19.055</v>
    <v>163963600</v>
    <v>CC</v>
    <v>Chemours Co (XNYS:CC)</v>
    <v>761900</v>
    <v>2752879</v>
    <v>2014</v>
  </rv>
  <rv s="4">
    <v>4</v>
  </rv>
  <rv s="5">
    <v>en-US</v>
    <v>bq36qh</v>
    <v>268435456</v>
    <v>268435457</v>
    <v>1</v>
    <v>Powered by Refinitiv</v>
    <v>6</v>
    <v>Luckin Coffee Inc (XNAS:LK)</v>
    <v>7</v>
    <v>8</v>
    <v>Finance</v>
    <v>5</v>
    <v>25.96</v>
    <v>13.71</v>
    <v>-0.27</v>
    <v>-1.1538E-2</v>
    <v>USD</v>
    <v>LUCKIN COFFEE INC. is a China-based holding company mainly engaged in coffee retail business. The Company applies new retail models for coffee sales and services. The Company operates primarily through mobile apps and pick-up stores. The Company's products mainly include freshly brewed drinks, juices and light meals. The Company's main brand is Luckin Coffee.</v>
    <v>8485</v>
    <v>Nasdaq Stock Market</v>
    <v>XNAS</v>
    <v>XNAS</v>
    <v>17F Block A, Tefang Portman Tower, No. 81 Zhanhong Road, Siming District, XIAMEN, FUJIAN, 361008 CN</v>
    <v>23.3</v>
    <v>Food &amp; Drug Retailing</v>
    <v>Stock</v>
    <v>43670.658568113278</v>
    <v>22.57</v>
    <v>5088864000</v>
    <v>Luckin Coffee Inc</v>
    <v>Luckin Coffee Inc</v>
    <v>23</v>
    <v>23.4</v>
    <v>23.13</v>
    <v>1883021000</v>
    <v>LK</v>
    <v>Luckin Coffee Inc (XNAS:LK)</v>
    <v>1744233</v>
    <v>3022951</v>
    <v>2017</v>
  </rv>
  <rv s="4">
    <v>6</v>
  </rv>
  <rv s="0">
    <v>http://es.wikipedia.org/wiki/Herbalife</v>
    <v>Wikipedia</v>
  </rv>
  <rv s="1">
    <v>0</v>
    <v>8</v>
  </rv>
  <rv s="2">
    <v>https://www.bing.com/th?id=AMMS_7069b28537e6baa7563c6f2ec34f4103&amp;qlt=95</v>
    <v>9</v>
    <v>https://www.bing.com/images/search?form=xlimg&amp;q=herbalife</v>
    <v>Image of Herbalife Nutrition Ltd</v>
  </rv>
  <rv s="3">
    <v>en-US</v>
    <v>a1uq2w</v>
    <v>268435456</v>
    <v>268435457</v>
    <v>1</v>
    <v>Powered by Refinitiv</v>
    <v>0</v>
    <v>Herbalife Nutrition Ltd (XNYS:HLF)</v>
    <v>3</v>
    <v>4</v>
    <v>Finance</v>
    <v>5</v>
    <v>61.77</v>
    <v>39.47</v>
    <v>0.43590000000000001</v>
    <v>-0.08</v>
    <v>-1.9719999999999998E-3</v>
    <v>USD</v>
    <v>Herbalife Nutrition Ltd., formerly Herbalife Ltd., is a global nutrition company. The Company develops and sells weight management, healthy meals and snacks, sports and fitness, energy and targeted nutritional products, as well as personal care products. Its operating segments are based on geographical operations in six regions: North America; Mexico; South and Central America; Europe, the Middle East, and Africa (EMEA); Asia Pacific, and China. The Company categorizes its products into five groups: weight management, targeted nutrition, energy, sports and fitness, outer nutrition, and literature, promotional and other. As of December 31, 2016, it marketed and sold approximately 140 products encompassing over 4,700 stock keeping units (SKUs) globally. Its product categories include meal replacement; protein shakes; drink mixes; dietary and nutritional supplements containing herbs, facial skin care; body care; hair care products; sales tools, and educational materials.</v>
    <v>8900</v>
    <v>New York Stock Exchange</v>
    <v>XNYS</v>
    <v>XNYS</v>
    <v>P.O. Box 309Gt, Ugland House, South Church Street, GRAND CAYMAN, CAYMAN ISLANDS-NA, 00000 KY</v>
    <v>41.01</v>
    <v>10</v>
    <v>Food &amp; Tobacco</v>
    <v>Stock</v>
    <v>43670.658673113285</v>
    <v>40.42</v>
    <v>6242530000</v>
    <v>Herbalife Nutrition Ltd</v>
    <v>Herbalife Nutrition Ltd</v>
    <v>40.81</v>
    <v>19.2393</v>
    <v>40.56</v>
    <v>40.479999999999997</v>
    <v>151150800</v>
    <v>HLF</v>
    <v>Herbalife Nutrition Ltd (XNYS:HLF)</v>
    <v>449257</v>
    <v>2398715</v>
    <v>2002</v>
  </rv>
  <rv s="4">
    <v>11</v>
  </rv>
  <rv s="6">
    <v>en-US</v>
    <v>a1nmnm</v>
    <v>268435456</v>
    <v>268435457</v>
    <v>1</v>
    <v>Powered by Refinitiv</v>
    <v>9</v>
    <v>Blue Apron Holdings Inc (XNYS:APRN)</v>
    <v>7</v>
    <v>10</v>
    <v>Finance</v>
    <v>5</v>
    <v>47.85</v>
    <v>6.1</v>
    <v>-1.4999999999999999E-2</v>
    <v>-1.6050000000000001E-3</v>
    <v>USD</v>
    <v>Blue Apron Holdings, Inc. is a holding company. The Company is focused on providing recipes and fresh ingredients for making home cooking accessible. The Company offers under a novel business model in which it source, process, store and package meal ingredients and ship them directly to consumers. The Company's core products include Meals and Wine. Meals product, which offers two meal plans, such as two person plan and family plan. Two person plan, which includes three recipes per week (chosen from six options), each of which serves two people and shipping is free. The Company provides original recipes with the pre-portioned ingredients to complement tastes and lifestyles of college graduates, young couples, families, singles, and empty nesters.</v>
    <v>2171</v>
    <v>New York Stock Exchange</v>
    <v>XNYS</v>
    <v>XNYS</v>
    <v>40 W 23rd St, NEW YORK, NY, 10010-5215 US</v>
    <v>9.49</v>
    <v>Food &amp; Tobacco</v>
    <v>Stock</v>
    <v>43670.659237453125</v>
    <v>9.1</v>
    <v>116400100</v>
    <v>Blue Apron Holdings Inc</v>
    <v>Blue Apron Holdings Inc</v>
    <v>9.44</v>
    <v>0</v>
    <v>9.3450000000000006</v>
    <v>9.33</v>
    <v>105928900</v>
    <v>APRN</v>
    <v>Blue Apron Holdings Inc (XNYS:APRN)</v>
    <v>282905</v>
    <v>2197045</v>
    <v>2016</v>
  </rv>
  <rv s="4">
    <v>13</v>
  </rv>
  <rv s="7">
    <v>en-US</v>
    <v>a1p627</v>
    <v>268435456</v>
    <v>268435457</v>
    <v>1</v>
    <v>Powered by Refinitiv</v>
    <v>11</v>
    <v>Cal-Maine Foods Inc (XNAS:CALM)</v>
    <v>7</v>
    <v>12</v>
    <v>Finance</v>
    <v>5</v>
    <v>51.55</v>
    <v>36.65</v>
    <v>0.37780000000000002</v>
    <v>0.38500000000000001</v>
    <v>9.7490000000000007E-3</v>
    <v>USD</v>
    <v>Cal-Maine Foods, Inc. is a producer and marketer of shell eggs in the United States. The Company operates through the segment of production, grading, packaging, marketing and distribution of shell eggs. It offers shell eggs, including specialty and non-specialty eggs. It classifies cage free, organic and brown eggs as specialty products. It classifies all other shell eggs as non-specialty products. The Company markets its specialty shell eggs under the brands, including Egg-Land's Best, Land O' Lakes, Farmhouse and 4-Grain. The Company, through Egg-Land's Best, Inc. (EB), produces, markets and distributes Egg-Land's Best and Land O' Lakes branded eggs. It markets cage-free eggs under its Farmhouse brand and distributes them throughout southeast and southwest regions of the United States. It markets organic, wholesome, cage-free, vegetarian and omega-3 eggs under its 4-Grain brand. It also produces, markets and distributes private label specialty shell eggs to customers.</v>
    <v>3573</v>
    <v>Nasdaq Stock Market</v>
    <v>XNAS</v>
    <v>XNAS</v>
    <v>3320 W Woodrow Wilson Ave, JACKSON, MS, 39209-3409 US</v>
    <v>40.08</v>
    <v>Food &amp; Tobacco</v>
    <v>Stock</v>
    <v>43670.65829861111</v>
    <v>39.17</v>
    <v>1901032000</v>
    <v>Cal-Maine Foods Inc</v>
    <v>Cal-Maine Foods Inc</v>
    <v>39.49</v>
    <v>14.3277</v>
    <v>39.49</v>
    <v>39.875</v>
    <v>48694480</v>
    <v>CALM</v>
    <v>Cal-Maine Foods Inc (XNAS:CALM)</v>
    <v>240920</v>
    <v>469925</v>
    <v>1969</v>
  </rv>
  <rv s="4">
    <v>15</v>
  </rv>
  <rv s="0">
    <v>http://en.wikipedia.org/wiki/The_Blackstone_Group</v>
    <v>Wikipedia</v>
  </rv>
  <rv s="1">
    <v>0</v>
    <v>17</v>
  </rv>
  <rv s="2">
    <v>https://www.bing.com/th?id=AMMS_0782603b9e2068b353723523c11acd41&amp;qlt=95</v>
    <v>18</v>
    <v>https://www.bing.com/images/search?form=xlimg&amp;q=the+blackstone+group</v>
    <v>Image of Blackstone Group Inc</v>
  </rv>
  <rv s="3">
    <v>en-US</v>
    <v>a1p2ar</v>
    <v>268435456</v>
    <v>268435457</v>
    <v>1</v>
    <v>Powered by Refinitiv</v>
    <v>0</v>
    <v>Blackstone Group Inc (XNYS:BX)</v>
    <v>3</v>
    <v>4</v>
    <v>Finance</v>
    <v>5</v>
    <v>48.84</v>
    <v>26.88</v>
    <v>1.4453</v>
    <v>0.24</v>
    <v>4.9380000000000005E-3</v>
    <v>USD</v>
    <v>Blackstone Group Inc., formerly The Blackstone Group L.P., is an alternative asset manager. The Company's alternative asset management businesses include investment vehicles focused on private equity, non-investment grade credit, secondary private equity funds of funds and multi-asset class strategies. It operates through four segments: Private Equity, Real Estate, Hedge Fund Solutions and Credit. The Private Equity segment includes its corporate private equity business, which consists of its corporate private equity funds, Blackstone Capital Partners funds, its sector-focused corporate private equity funds, including its energy-focused funds, Blackstone Energy Partners funds and its core private equity fund. The Blackstone Real Estate Partners funds target a range of opportunistic real estate and real estate related investments. The Hedge Fund Solutions segment consists of Blackstone Alternative Asset Management. The Credit segment consists principally of GSO Capital Partners LP.</v>
    <v>2615</v>
    <v>New York Stock Exchange</v>
    <v>XNYS</v>
    <v>XNYS</v>
    <v>345 Park Ave, NEW YORK, NY, 10154-0004 US</v>
    <v>49.45</v>
    <v>19</v>
    <v>Investment Banking &amp; Investment Services</v>
    <v>Stock</v>
    <v>43670.659468159378</v>
    <v>48.4</v>
    <v>57232180000</v>
    <v>Blackstone Group Inc</v>
    <v>Blackstone Group Inc</v>
    <v>48.49</v>
    <v>27.215900000000001</v>
    <v>48.6</v>
    <v>48.84</v>
    <v>660588400</v>
    <v>BX</v>
    <v>Blackstone Group Inc (XNYS:BX)</v>
    <v>2620680</v>
    <v>8510648</v>
    <v>2007</v>
  </rv>
  <rv s="4">
    <v>20</v>
  </rv>
  <rv s="6">
    <v>en-US</v>
    <v>bnegf2</v>
    <v>268435456</v>
    <v>268435457</v>
    <v>1</v>
    <v>Powered by Refinitiv</v>
    <v>9</v>
    <v>Yeti Holdings Inc (XNYS:YETI)</v>
    <v>7</v>
    <v>10</v>
    <v>Finance</v>
    <v>5</v>
    <v>36.6</v>
    <v>12.4</v>
    <v>-0.54990000000000006</v>
    <v>-1.5169999999999999E-2</v>
    <v>USD</v>
    <v>YETI Holdings, Inc. (YETI) is a designer, marketer and distributor of products for the outdoor and recreation market. The Company's product portfolio includes three categories: Coolers &amp; Equipment, Drinkware and Other. The Company's Coolers &amp; Equipment category consists of hard coolers, soft coolers, and associated accessories. Its Tundra hard coolers, designed to perform in hunting and fishing environments, are also used in boating, whitewater rafting, camping, barbecuing, tailgating, farming and ranching activities. The Company's Hopper coolers are designed to provide ice retention. The Rambler stainless steel Drinkware family includes the collection of YETI products that fit in cup holders and the palms of consumers' hands. The Other category of the Company offers an array of YETI branded gear, which includes YETI hats, shirts, bottle openers and ice substitutes. The Company's products are sold under the YETI brand.</v>
    <v>647</v>
    <v>New York Stock Exchange</v>
    <v>XNYS</v>
    <v>XNYS</v>
    <v>7601 Southwest Pkwy, AUSTIN, TX, 78735-8989 US</v>
    <v>36.75</v>
    <v>Leisure Products</v>
    <v>Stock</v>
    <v>43670.65833868047</v>
    <v>35.409999999999997</v>
    <v>2719353000</v>
    <v>Yeti Holdings Inc</v>
    <v>Yeti Holdings Inc</v>
    <v>36.17</v>
    <v>48.286099999999998</v>
    <v>36.25</v>
    <v>35.700099999999999</v>
    <v>84242650</v>
    <v>YETI</v>
    <v>Yeti Holdings Inc (XNYS:YETI)</v>
    <v>981242</v>
    <v>1475180</v>
    <v>2012</v>
  </rv>
  <rv s="4">
    <v>22</v>
  </rv>
  <rv s="0">
    <v>http://es.wikipedia.org/wiki/ArcelorMittal</v>
    <v>Wikipedia</v>
  </rv>
  <rv s="1">
    <v>0</v>
    <v>24</v>
  </rv>
  <rv s="2">
    <v>https://www.bing.com/th?id=AMMS_d08868914e7075ebe47b0eea0b7eb7bb&amp;qlt=95</v>
    <v>25</v>
    <v>https://www.bing.com/images/search?form=xlimg&amp;q=arcelormittal</v>
    <v>Image of ArcelorMittal SA</v>
  </rv>
  <rv s="3">
    <v>en-US</v>
    <v>a1y1tc</v>
    <v>268435456</v>
    <v>268435457</v>
    <v>1</v>
    <v>Powered by Refinitiv</v>
    <v>0</v>
    <v>ArcelorMittal SA (XNYS:MT)</v>
    <v>3</v>
    <v>4</v>
    <v>Finance</v>
    <v>5</v>
    <v>32.93</v>
    <v>14.66</v>
    <v>2.6926999999999999</v>
    <v>-0.315</v>
    <v>-1.7766000000000001E-2</v>
    <v>USD</v>
    <v>ArcelorMittal S.A. (ArcelorMittal) is a holding company. The Company, together with its subsidiaries, owns and operates steel manufacturing and mining facilities in Europe, North and South America, Asia and Africa. ArcelorMittal operates through five segments, which include NAFTA; Europe; Brazil; Africa and Commonwealth of Independent States (ACIS), and Mining. The NAFTA segment produces flat, long and tubular products. The Brazil segment includes the flat operations of Brazil, and the long and tubular operations of Brazil and neighboring countries. The Europe segment is the flat steel producer in Europe. The ACIS segment produces a combination of flat, long products and tubular products. The Mining segment comprises all mines owned by ArcelorMittal in the Americas, Asia, Europe and Africa. It produces a range of finished and semi-finished steel products (semis). The Company operates through its subsidiary Exosun.</v>
    <v>209000</v>
    <v>New York Stock Exchange</v>
    <v>XNYS</v>
    <v>XNYS</v>
    <v>24-26 Boulevard d'Avranches, LUXEMBOURG, LUXEMBOURG-NA, 1160 LU</v>
    <v>17.66</v>
    <v>26</v>
    <v>Metals &amp; Mining</v>
    <v>Stock</v>
    <v>43670.659082928127</v>
    <v>17.39</v>
    <v>17443920000</v>
    <v>ArcelorMittal SA</v>
    <v>ArcelorMittal SA</v>
    <v>17.559999999999999</v>
    <v>4.1330999999999998</v>
    <v>17.73</v>
    <v>17.414999999999999</v>
    <v>1013568000</v>
    <v>MT</v>
    <v>ArcelorMittal SA (XNYS:MT)</v>
    <v>1026319</v>
    <v>2496568</v>
    <v>2001</v>
  </rv>
  <rv s="4">
    <v>27</v>
  </rv>
  <rv s="8">
    <v>en-US</v>
    <v>a1mrjc</v>
    <v>268435456</v>
    <v>268435457</v>
    <v>1</v>
    <v>Powered by Refinitiv</v>
    <v>13</v>
    <v>Barrick Gold Corp (XNYS:GOLD)</v>
    <v>7</v>
    <v>14</v>
    <v>Finance</v>
    <v>5</v>
    <v>17.48</v>
    <v>9.5299999999999994</v>
    <v>0.45150000000000001</v>
    <v>0.08</v>
    <v>4.6300000000000004E-3</v>
    <v>USD</v>
    <v>Barrick Gold Corp is a gold mining company. The Company is principally engaged in the production and sale of gold and copper, as well as related activities, such as exploration and mine development. The Company's segments, include Barrick Nevada, Golden Sunlight, Hemlo, Jabal Sayid, Kalgoorlie, Lagunas Norte, Lumwana, Porgera, Pueblo Viejo, Turquoise Ridge, Veladero and Zaldvar. Pueblo Viejo, Lagunas Norte, Veladero and Turquoise Ridge are its individual gold mines. The Company, through its subsidiary Acacia, owns gold mines and exploration properties in Africa. Its Porgera and Kalgoorlie are gold mines. Zaldivar and Lumwana are copper mines. The Pascua-Lama project is located on the border between Chile and Argentina. The Company owns a number of producing gold mines, which are located in Canada, the United States, Peru, Argentina, Australia and the Dominican Republic.</v>
    <v>18421</v>
    <v>New York Stock Exchange</v>
    <v>XNYS</v>
    <v>XNYS</v>
    <v>Canada Trust Tower, 161 Bay St Suite 3700, TORONTO, ON, M5J 2S1 CA</v>
    <v>17.5</v>
    <v>Metals &amp; Mining</v>
    <v>Stock</v>
    <v>43670.658544108592</v>
    <v>17.309999999999999</v>
    <v>39892630000</v>
    <v>Barrick Gold Corp</v>
    <v>Barrick Gold Corp</v>
    <v>17.399999999999999</v>
    <v>0</v>
    <v>17.28</v>
    <v>17.36</v>
    <v>GOLD</v>
    <v>Barrick Gold Corp (XNYS:GOLD)</v>
    <v>5360493</v>
    <v>18639525</v>
    <v>2018</v>
  </rv>
  <rv s="4">
    <v>29</v>
  </rv>
  <rv s="0">
    <v>http://en.wikipedia.org/wiki/Wheaton_Precious_Metals_Corporation</v>
    <v>Wikipedia</v>
  </rv>
  <rv s="1">
    <v>0</v>
    <v>31</v>
  </rv>
  <rv s="2">
    <v>https://www.bing.com/th?id=AMMS_9f5cd75b2468c42eeda9cc32fc0bc4da&amp;qlt=95</v>
    <v>32</v>
    <v>https://www.bing.com/images/search?form=xlimg&amp;q=silver+wheaton</v>
    <v>Image of Wheaton Precious Metals Corp</v>
  </rv>
  <rv s="3">
    <v>en-US</v>
    <v>a25zc7</v>
    <v>268435456</v>
    <v>268435457</v>
    <v>1</v>
    <v>Powered by Refinitiv</v>
    <v>0</v>
    <v>Wheaton Precious Metals Corp (XNYS:WPM)</v>
    <v>3</v>
    <v>4</v>
    <v>Finance</v>
    <v>5</v>
    <v>27.5</v>
    <v>15.08</v>
    <v>0.75019999999999998</v>
    <v>0.27</v>
    <v>1.0006999999999999E-2</v>
    <v>USD</v>
    <v>Wheaton Precious Metals Corp, formerly Silver Wheaton Corp, is a Canada-based pure precious metals streaming company engaged in the sale of silver and gold. The Company operates through eight segments: the silver produced by the San Dimas, Penasquito and Antamina mines, the gold produced by the Sudbury and Salobo mines, the silver and gold produced by the Constancia mine and the Other mines, and corporate operations. The Company has entered into long-term purchase agreements and early deposit long-term purchase agreement associated with silver and gold (precious metal purchase agreements), relating to mining assets, whereby Silver Wheaton acquires silver and gold production at various mines. The San Dimas gold-silver deposit is located in the San Dimas district on the border of Durango and Sinaloa states. The Company holds interest in Los Filos mine, Zinkgruvan mining operations, Stratoni mine, Keno Hill silver, Cozamin mine, Aljustrel mine, 777 mine and Constancia mines.</v>
    <v>39</v>
    <v>New York Stock Exchange</v>
    <v>XNYS</v>
    <v>XNYS</v>
    <v>Suite 3500 - 1021 West Hastings Street, VANCOUVER, BC, V6E 0C3 CA</v>
    <v>27.465</v>
    <v>33</v>
    <v>Metals &amp; Mining</v>
    <v>Stock</v>
    <v>43670.658597673435</v>
    <v>27.08</v>
    <v>15885770000</v>
    <v>Wheaton Precious Metals Corp</v>
    <v>Wheaton Precious Metals Corp</v>
    <v>27.25</v>
    <v>28.771899999999999</v>
    <v>26.98</v>
    <v>27.25</v>
    <v>445603600</v>
    <v>WPM</v>
    <v>Wheaton Precious Metals Corp (XNYS:WPM)</v>
    <v>1028012</v>
    <v>2624479</v>
    <v>1994</v>
  </rv>
  <rv s="4">
    <v>34</v>
  </rv>
  <rv s="0">
    <v>http://en.wikipedia.org/wiki/Petrobras</v>
    <v>Wikipedia</v>
  </rv>
  <rv s="1">
    <v>0</v>
    <v>36</v>
  </rv>
  <rv s="2">
    <v>https://www.bing.com/th?id=AMMS_45e4e5b5089535177876e839101d2b31&amp;qlt=95</v>
    <v>37</v>
    <v>https://www.bing.com/images/search?form=xlimg&amp;q=petrobras</v>
    <v>Image of Petroleo Brasileiro SA Petrobras</v>
  </rv>
  <rv s="3">
    <v>en-US</v>
    <v>a1zj8m</v>
    <v>268435456</v>
    <v>268435457</v>
    <v>1</v>
    <v>Powered by Refinitiv</v>
    <v>0</v>
    <v>Petroleo Brasileiro SA Petrobras (XNYS:PBR)</v>
    <v>3</v>
    <v>4</v>
    <v>Finance</v>
    <v>5</v>
    <v>17.899999999999999</v>
    <v>10.16</v>
    <v>1.5461</v>
    <v>-0.03</v>
    <v>-1.869E-3</v>
    <v>USD</v>
    <v>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v>
    <v>63361</v>
    <v>New York Stock Exchange</v>
    <v>XNYS</v>
    <v>XNYS</v>
    <v>Av. Republica do Chile, n 65 - Centr, RIO DE JANEIRO, RIO DE JANEIRO, 20.031-912 BR</v>
    <v>16.204999999999998</v>
    <v>38</v>
    <v>Oil &amp; Gas</v>
    <v>Stock</v>
    <v>43670.659089628905</v>
    <v>16.010000000000002</v>
    <v>101066200000</v>
    <v>Petroleo Brasileiro SA Petrobras</v>
    <v>Petroleo Brasileiro SA Petrobras</v>
    <v>16.079999999999998</v>
    <v>17.999099999999999</v>
    <v>16.055</v>
    <v>16.024999999999999</v>
    <v>13044200000</v>
    <v>PBR</v>
    <v>Petroleo Brasileiro SA Petrobras (XNYS:PBR)</v>
    <v>4679697</v>
    <v>17055141</v>
    <v>1953</v>
  </rv>
  <rv s="4">
    <v>39</v>
  </rv>
  <rv s="0">
    <v>http://fr.wikipedia.org/wiki/Weight_Watchers</v>
    <v>Wikipedia</v>
  </rv>
  <rv s="1">
    <v>0</v>
    <v>41</v>
  </rv>
  <rv s="2">
    <v>https://www.bing.com/th?id=AMMS_3879f3fcb120fd62ae59fe870e9ac369&amp;qlt=95</v>
    <v>42</v>
    <v>https://www.bing.com/images/search?form=xlimg&amp;q=weight+watchers</v>
    <v>Image of Weight Watchers International Inc</v>
  </rv>
  <rv s="3">
    <v>en-US</v>
    <v>a263r7</v>
    <v>268435456</v>
    <v>268435457</v>
    <v>1</v>
    <v>Powered by Refinitiv</v>
    <v>0</v>
    <v>Weight Watchers International Inc (XNAS:WW)</v>
    <v>3</v>
    <v>4</v>
    <v>Finance</v>
    <v>5</v>
    <v>96.47</v>
    <v>16.71</v>
    <v>2.3972000000000002</v>
    <v>-0.06</v>
    <v>-2.6179999999999997E-3</v>
    <v>USD</v>
    <v>Weight Watchers International, Inc. is a provider of weight management services. The Company operates globally through a network of Company-owned and franchise operations. The Company's branded products and services include meetings conducted by its franchisees, digital weight management products provided through its Websites, mobile sites and applications, products sold at meetings, licensed products sold in retail channels and magazine subscriptions and other publications. It operates through four segments: North America, United Kingdom, Continental Europe (CE) and Other. It sells a range of products, including bars, snacks, cookbooks, food and restaurant guides with SmartPoints values, Weight Watchers magazines, SmartPoints calculators and fitness kits, and certain third-party products, such as activity-tracking monitors. It sells its products through its meetings business, online and to its franchisees. It includes a range of nutritional, activity, behavioral and lifestyle tools.</v>
    <v>18000</v>
    <v>Nasdaq Stock Market</v>
    <v>XNAS</v>
    <v>XNAS</v>
    <v>675 Avenue of the Americas Fl 6, NEW YORK, NY, 10010-5117 US</v>
    <v>23.36</v>
    <v>43</v>
    <v>Personal &amp; Household Products &amp; Services</v>
    <v>Stock</v>
    <v>43670.658446943751</v>
    <v>22.8</v>
    <v>1632081000</v>
    <v>Weight Watchers International Inc</v>
    <v>Weight Watchers International Inc</v>
    <v>23.01</v>
    <v>9.4244000000000003</v>
    <v>22.92</v>
    <v>22.86</v>
    <v>66998390</v>
    <v>WW</v>
    <v>Weight Watchers International Inc (XNAS:WW)</v>
    <v>851145</v>
    <v>2413744</v>
    <v>1974</v>
  </rv>
  <rv s="4">
    <v>44</v>
  </rv>
  <rv s="9">
    <v>en-US</v>
    <v>b13osm</v>
    <v>268435456</v>
    <v>268435457</v>
    <v>1</v>
    <v>Powered by Refinitiv</v>
    <v>15</v>
    <v>Canopy Growth Corp (XNYS:CGC)</v>
    <v>7</v>
    <v>16</v>
    <v>Finance</v>
    <v>5</v>
    <v>59.25</v>
    <v>24.36</v>
    <v>4.1007999999999996</v>
    <v>-0.1399</v>
    <v>-3.9410000000000001E-3</v>
    <v>USD</v>
    <v xml:space="preserve">Canopy Growth Corp, formerly Tweed Marijuana Inc, is a Canada-based multi-brand cannabis company. The Company, through its subsidiaries Tweed Inc, Bedrocan Canada Inc, Tweed Farms Inc and Mettrum Health Corp is engaged in the business of producing and selling legal marijuana in the Canadian medical market. It is also focusing on producing and selling marijuana in the recreational market in Canada. Its core brands are Tweed and Bedrocan. Tweed is a licensed producer of medical marijuana. Tweed's commercial license covers approximately 168,000 square feet of its Smiths Falls facility and allows Tweed to produce and sell approximately 3,540 kilograms of medical marijuana per year. Tweed's built-out production capacity is over 10 climate controlled indoor growing rooms. Bedrocan is a medical-grade cannabis. Bedrocan's over 52,000 square feet production facility in Toronto, Ontario is licensed, and includes over 30 vegetative and growing rooms, and over three dispensing rooms. </v>
    <v>New York Stock Exchange</v>
    <v>XNYS</v>
    <v>XNYS</v>
    <v>1 Hershey Dr, SMITHS FALLS, ON, K7A 0A8 CA</v>
    <v>35.65</v>
    <v>Pharmaceuticals</v>
    <v>Stock</v>
    <v>43670.658726851849</v>
    <v>34.92</v>
    <v>15798980000</v>
    <v>Canopy Growth Corp</v>
    <v>Canopy Growth Corp</v>
    <v>35.29</v>
    <v>0</v>
    <v>35.5</v>
    <v>35.360100000000003</v>
    <v>345786500</v>
    <v>CGC</v>
    <v>Canopy Growth Corp (XNYS:CGC)</v>
    <v>949609</v>
    <v>4821415</v>
    <v>2009</v>
  </rv>
  <rv s="4">
    <v>46</v>
  </rv>
  <rv s="0">
    <v>http://de.wikipedia.org/wiki/Applied_Materials</v>
    <v>Wikipedia</v>
  </rv>
  <rv s="1">
    <v>0</v>
    <v>48</v>
  </rv>
  <rv s="2">
    <v>https://www.bing.com/th?id=AMMS_7cb7dd0a5ae0336395ff10f17e779f1c&amp;qlt=95</v>
    <v>49</v>
    <v>https://www.bing.com/images/search?form=xlimg&amp;q=applied+materials</v>
    <v>Image of Applied Materials Inc</v>
  </rv>
  <rv s="3">
    <v>en-US</v>
    <v>a1nda2</v>
    <v>268435456</v>
    <v>268435457</v>
    <v>1</v>
    <v>Powered by Refinitiv</v>
    <v>0</v>
    <v>Applied Materials Inc (XNAS:AMAT)</v>
    <v>3</v>
    <v>4</v>
    <v>Finance</v>
    <v>5</v>
    <v>52.06</v>
    <v>28.79</v>
    <v>1.673</v>
    <v>1.03</v>
    <v>2.0184000000000001E-2</v>
    <v>USD</v>
    <v>Applied Materials, Inc. provides manufacturing equipment, services and software to the global semiconductor, display and related industries. The Company's segments are Semiconductor Systems, which includes semiconductor capital equipment for etch, rapid thermal processing, deposition, chemical mechanical planarization, metrology and inspection, wafer packaging, and ion implantation; Applied Global Services, which provides integrated solutions to optimize equipment and fab performance and productivity; Display and Adjacent Markets, which includes products for manufacturing liquid crystal displays, organic light-emitting diodes, upgrades and roll-to-roll Web coating systems and other display technologies for televisions, personal computers, smart phones and other consumer-oriented devices, and Corporate and Other segment, which includes revenues from products, as well as costs of products sold for fabricating solar photovoltaic cells and modules, and certain operating expenses.</v>
    <v>21000</v>
    <v>Nasdaq Stock Market</v>
    <v>XNAS</v>
    <v>XNAS</v>
    <v>3050 Bowers Ave, SANTA CLARA, CA, 95054-3201 US</v>
    <v>52.104999999999997</v>
    <v>50</v>
    <v>Semiconductors &amp; Semiconductor Equipment</v>
    <v>Stock</v>
    <v>43670.658652210157</v>
    <v>50.76</v>
    <v>47488600000</v>
    <v>Applied Materials Inc</v>
    <v>Applied Materials Inc</v>
    <v>50.99</v>
    <v>14.3079</v>
    <v>51.03</v>
    <v>52.06</v>
    <v>936000000</v>
    <v>AMAT</v>
    <v>Applied Materials Inc (XNAS:AMAT)</v>
    <v>4226047</v>
    <v>10322305</v>
    <v>1987</v>
  </rv>
  <rv s="4">
    <v>51</v>
  </rv>
  <rv s="0">
    <v>http://en.wikipedia.org/wiki/Advanced_Micro_Devices</v>
    <v>Wikipedia</v>
  </rv>
  <rv s="1">
    <v>0</v>
    <v>53</v>
  </rv>
  <rv s="2">
    <v>https://www.bing.com/th?id=AMMS_fbc39ac25bb1332e8095cd72ec19dc8e&amp;qlt=95</v>
    <v>54</v>
    <v>https://www.bing.com/images/search?form=xlimg&amp;q=advanced+micro+devices</v>
    <v>Image of Advanced Micro Devices Inc</v>
  </rv>
  <rv s="3">
    <v>en-US</v>
    <v>a1ndww</v>
    <v>268435456</v>
    <v>268435457</v>
    <v>1</v>
    <v>Powered by Refinitiv</v>
    <v>0</v>
    <v>Advanced Micro Devices Inc (XNAS:AMD)</v>
    <v>3</v>
    <v>4</v>
    <v>Finance</v>
    <v>5</v>
    <v>34.86</v>
    <v>15.72</v>
    <v>3.0497000000000001</v>
    <v>0.81499999999999995</v>
    <v>2.4336000000000003E-2</v>
    <v>USD</v>
    <v>Advanced Micro Devices, Inc. is a global semiconductor company. The Company is engaged in offering x86 microprocessors, as standalone devices or as incorporated into an accelerated processing unit (APU), chipsets, discrete graphics processing units (GPUs) and professional graphics, and server and embedded processors and semi-custom System-on-Chip (SoC) products and technology for game consoles. The Company's segments include the Computing and Graphics segment, and the Enterprise, Embedded and Semi-Custom segment. The Computing and Graphics segment primarily includes desktop and notebook processors and chipsets, discrete GPUs and professional graphics. The Enterprise, Embedded and Semi-Custom segment primarily includes server and embedded processors, semi-custom SoC products, development services, technology for game consoles and licensing portions of its intellectual property portfolio.</v>
    <v>10100</v>
    <v>Nasdaq Stock Market</v>
    <v>XNAS</v>
    <v>XNAS</v>
    <v>2485 Augustine Dr, SANTA CLARA, CA, 95054-3002 US</v>
    <v>34.31</v>
    <v>55</v>
    <v>Semiconductors &amp; Semiconductor Equipment</v>
    <v>Stock</v>
    <v>43670.658134478908</v>
    <v>33.450000000000003</v>
    <v>35530580000</v>
    <v>Advanced Micro Devices Inc</v>
    <v>Advanced Micro Devices Inc</v>
    <v>33.6</v>
    <v>129.9624</v>
    <v>33.49</v>
    <v>34.305</v>
    <v>1081601000</v>
    <v>AMD</v>
    <v>Advanced Micro Devices Inc (XNAS:AMD)</v>
    <v>22039288</v>
    <v>55221059</v>
    <v>1969</v>
  </rv>
  <rv s="4">
    <v>56</v>
  </rv>
  <rv s="0">
    <v>http://en.wikipedia.org/wiki/Nutanix</v>
    <v>Wikipedia</v>
  </rv>
  <rv s="1">
    <v>0</v>
    <v>58</v>
  </rv>
  <rv s="2">
    <v>https://www.bing.com/th?id=AMMS_edd234e9da63a64edd5c04947c5a295c&amp;qlt=95</v>
    <v>59</v>
    <v>https://www.bing.com/images/search?form=xlimg&amp;q=nutanix</v>
    <v>Image of Nutanix Inc</v>
  </rv>
  <rv s="10">
    <v>en-US</v>
    <v>a1yscw</v>
    <v>268435456</v>
    <v>268435457</v>
    <v>1</v>
    <v>Powered by Refinitiv</v>
    <v>17</v>
    <v>Nutanix Inc (XNAS:NTNX)</v>
    <v>3</v>
    <v>18</v>
    <v>Finance</v>
    <v>5</v>
    <v>63.38</v>
    <v>24.06</v>
    <v>-0.79</v>
    <v>-3.1791E-2</v>
    <v>USD</v>
    <v>Nutanix, Inc. is a United States-based company, which provides an enterprise cloud platform that converges silos of server, virtualization and storage into an integrated solution. The Company's enterprise cloud platform connects to public cloud services. It has operations in the United States; Europe, the Middle East and Africa; Asia-Pacific, and Other Americas. Its solution consists of software product families, including Acropolis and Prism. Its solution is delivered on commodity x86 servers. Acropolis includes its Distributed Storage Fabric that delivers enterprise-grade data management features. Acropolis also includes a built-in hypervisor, and its Application Mobility Fabric that enables application placement, conversion and migration across various hypervisors, and between public and private clouds. Prism delivers integrated virtualization and infrastructure management, operational analytics and a suite of one-click administration capabilities.</v>
    <v>4930</v>
    <v>Nasdaq Stock Market</v>
    <v>XNAS</v>
    <v>XNAS</v>
    <v>1740 Technology Dr Ste 150, SAN JOSE, CA, 95110-1348 US</v>
    <v>25.102699999999999</v>
    <v>60</v>
    <v>Software &amp; IT Services</v>
    <v>Stock</v>
    <v>43670.658141064065</v>
    <v>23.91</v>
    <v>4641525000</v>
    <v>Nutanix Inc</v>
    <v>Nutanix Inc</v>
    <v>24.8</v>
    <v>24.85</v>
    <v>24.06</v>
    <v>185958500</v>
    <v>NTNX</v>
    <v>Nutanix Inc (XNAS:NTNX)</v>
    <v>1888515</v>
    <v>3756131</v>
    <v>2009</v>
  </rv>
  <rv s="4">
    <v>61</v>
  </rv>
  <rv s="0">
    <v>http://en.wikipedia.org/wiki/Overstock.com</v>
    <v>Wikipedia</v>
  </rv>
  <rv s="1">
    <v>0</v>
    <v>63</v>
  </rv>
  <rv s="2">
    <v>https://www.bing.com/th?id=AMMS_37ed2b8807c4b29a0cf08d45c97379ca&amp;qlt=95</v>
    <v>64</v>
    <v>https://www.bing.com/images/search?form=xlimg&amp;q=overstock.com</v>
    <v>Image of Overstock.com Inc</v>
  </rv>
  <rv s="11">
    <v>en-US</v>
    <v>a1zd4c</v>
    <v>268435456</v>
    <v>268435457</v>
    <v>1</v>
    <v>Powered by Refinitiv</v>
    <v>19</v>
    <v>Overstock.com Inc (XNAS:OSTK)</v>
    <v>3</v>
    <v>20</v>
    <v>Finance</v>
    <v>5</v>
    <v>48</v>
    <v>8.9600000000000009</v>
    <v>2.3913000000000002</v>
    <v>-0.15</v>
    <v>-8.1569999999999993E-3</v>
    <v>USD</v>
    <v>Overstock.com, Inc. is an online retailer and incubator of blockchain technology. Through its online retail business, the Company offers a range of price-competitive brand name, non-brand name and closeout products, including furniture, home decor, bedding and bath, housewares, jewelry and watches, apparel and designer accessories, health and beauty products, electronics and computers, and sporting goods. It operates Retail and Medici businesses. Its Retail business consists of its Direct and Partner segments. Its Other segment consists of Medici. The Company also sells various books, magazines, compact discs (CDs), digital versatile discs (DVDs) and video games. The Company sells these products and services through its Internet Websites located at www.overstock.com, www.o.co and www.o.biz. The Company's other offerings include Worldstock Fair Trade, Main Street Revolution, Farmers Market, Pet Adoptions, Insurance and Supplier Oasis.</v>
    <v>2060</v>
    <v>Nasdaq Stock Market</v>
    <v>XNAS</v>
    <v>XNAS</v>
    <v>799 W Coliseum Way, MIDVALE, UT, 84047-4867 US</v>
    <v>18.670000000000002</v>
    <v>65</v>
    <v>Software &amp; IT Services</v>
    <v>Stock</v>
    <v>43670.658760381251</v>
    <v>18.04</v>
    <v>626145200</v>
    <v>Overstock.com Inc</v>
    <v>Overstock.com Inc</v>
    <v>18.100000000000001</v>
    <v>18.39</v>
    <v>18.239999999999998</v>
    <v>35275780</v>
    <v>OSTK</v>
    <v>Overstock.com Inc (XNAS:OSTK)</v>
    <v>1300991</v>
    <v>7056422</v>
    <v>2002</v>
  </rv>
  <rv s="4">
    <v>66</v>
  </rv>
  <rv s="0">
    <v>http://en.wikipedia.org/wiki/Symantec</v>
    <v>Wikipedia</v>
  </rv>
  <rv s="1">
    <v>0</v>
    <v>68</v>
  </rv>
  <rv s="2">
    <v>https://www.bing.com/th?id=AMMS_1f9bfa6da3ab7d9e9df3673907f20ba9&amp;qlt=95</v>
    <v>69</v>
    <v>https://www.bing.com/images/search?form=xlimg&amp;q=symantec</v>
    <v>Image of Symantec Corp</v>
  </rv>
  <rv s="3">
    <v>en-US</v>
    <v>a23vm7</v>
    <v>268435456</v>
    <v>268435457</v>
    <v>1</v>
    <v>Powered by Refinitiv</v>
    <v>0</v>
    <v>Symantec Corp (XNAS:SYMC)</v>
    <v>3</v>
    <v>4</v>
    <v>Finance</v>
    <v>5</v>
    <v>26.07</v>
    <v>17.425000000000001</v>
    <v>1.3534999999999999</v>
    <v>-2.9100000000000001E-2</v>
    <v>-1.276E-3</v>
    <v>USD</v>
    <v>Symantec Corporation is a United States-based cyber security company. The Company offers products under categories, such as threat protection, information protection and cyber security services. Under threat protection, it offers Advanced Threat Protection, Endpoint Protection, Endpoint Protection Cloud, IT Management Suite, Email Security, Cloud, Data Center Security and Cloud Workload Protection products. Under the information protection category, it offers Data Loss Prevention, Encryption, Service, VIP Access Manager, and Data Loss Prevention and CloudSOC products. The Company also offers consulting services, customer success services, cyber security services and education services. Its cyber security services include DeepSight Intelligence software, which provides an analysis of attacks.</v>
    <v>11900</v>
    <v>Nasdaq Stock Market</v>
    <v>XNAS</v>
    <v>XNAS</v>
    <v>350 Ellis St, MOUNTAIN VIEW, CA, 94043-2202 US</v>
    <v>22.872499999999999</v>
    <v>70</v>
    <v>Software &amp; IT Services</v>
    <v>Stock</v>
    <v>43670.658889664061</v>
    <v>22.675000000000001</v>
    <v>14039180000</v>
    <v>Symantec Corp</v>
    <v>Symantec Corp</v>
    <v>22.77</v>
    <v>1397.9880000000001</v>
    <v>22.81</v>
    <v>22.780899999999999</v>
    <v>618193900</v>
    <v>SYMC</v>
    <v>Symantec Corp (XNAS:SYMC)</v>
    <v>985596</v>
    <v>11755491</v>
    <v>1988</v>
  </rv>
  <rv s="4">
    <v>71</v>
  </rv>
  <rv s="7">
    <v>en-US</v>
    <v>a23pqh</v>
    <v>268435456</v>
    <v>268435457</v>
    <v>1</v>
    <v>Powered by Refinitiv</v>
    <v>11</v>
    <v>Stamps.Com Inc (XNAS:STMP)</v>
    <v>7</v>
    <v>12</v>
    <v>Finance</v>
    <v>5</v>
    <v>284.45</v>
    <v>32.539000000000001</v>
    <v>1.2432000000000001</v>
    <v>0.81789999999999996</v>
    <v>1.7819000000000002E-2</v>
    <v>USD</v>
    <v>Stamps.com Inc. is a provider of Internet-based mailing and shipping solutions in the United States. The Company offers mailing and shipping products and services to its customers under the Stamps.com, Endicia, ShipStation, ShipWorks and ShippingEasy brands. It operates through the Internet Mailing and Shipping Services segment. Under the Stamps.com and Endicia brands, customers use its United States Postal Service (USPS) only solutions to mail and ship a range of mail pieces and packages through the USPS. USPS mailing and shipping solutions enable users to print electronic postage directly onto envelopes, plain paper, or labels using only a standard personal computer, printer and Internet connection. The Company offers USPS mailing and shipping services, multi-carrier shipping services, mailing and shipping services, branded insurance and international postage solutions. The Company offers customized postage under the PhotoStamps and PictureItPostage brand names.</v>
    <v>1179</v>
    <v>Nasdaq Stock Market</v>
    <v>XNAS</v>
    <v>XNAS</v>
    <v>1990 E Grand Ave, EL SEGUNDO, CA, 90245-5013 US</v>
    <v>47.905000000000001</v>
    <v>Software &amp; IT Services</v>
    <v>Stock</v>
    <v>43670.658343992967</v>
    <v>46.1</v>
    <v>778563200</v>
    <v>Stamps.Com Inc</v>
    <v>Stamps.Com Inc</v>
    <v>46.1</v>
    <v>6.2596999999999996</v>
    <v>45.9</v>
    <v>46.7179</v>
    <v>17316800</v>
    <v>STMP</v>
    <v>Stamps.Com Inc (XNAS:STMP)</v>
    <v>122174</v>
    <v>564828</v>
    <v>1998</v>
  </rv>
  <rv s="4">
    <v>73</v>
  </rv>
  <rv s="0">
    <v>http://no.wikipedia.org/wiki/Abercrombie_&amp;_Fitch</v>
    <v>Wikipedia</v>
  </rv>
  <rv s="1">
    <v>0</v>
    <v>75</v>
  </rv>
  <rv s="2">
    <v>https://www.bing.com/th?id=AMMS_387c7b031aa332146846b1f8bbc0137f&amp;qlt=95</v>
    <v>76</v>
    <v>https://www.bing.com/images/search?form=xlimg&amp;q=abercrombie+%26+fitch</v>
    <v>Image of Abercrombie &amp; Fitch Co</v>
  </rv>
  <rv s="3">
    <v>en-US</v>
    <v>a1nikr</v>
    <v>268435456</v>
    <v>268435457</v>
    <v>1</v>
    <v>Powered by Refinitiv</v>
    <v>0</v>
    <v>Abercrombie &amp; Fitch Co (XNYS:ANF)</v>
    <v>3</v>
    <v>4</v>
    <v>Finance</v>
    <v>5</v>
    <v>30.63</v>
    <v>14.66</v>
    <v>0.89119999999999999</v>
    <v>-7.4999999999999997E-2</v>
    <v>-4.1289999999999999E-3</v>
    <v>USD</v>
    <v>Abercrombie &amp; Fitch Co. is a specialty retailer who primarily sells its products through store and direct-to-consumer operations, as well as through various wholesale, franchise and licensing arrangements. The Company operates through two segments: Abercrombie, which includes the Company's Abercrombie &amp; Fitch and abercrombie kids brands, and Hollister, which includes the Company's Hollister and Gilly Hicks brands. The Company offers an array of apparel products, including knit tops, woven shirts, graphic t-shirts, fleece, sweaters, jeans, woven pants, shorts, outerwear, dresses, intimates and swimwear, and personal care products and accessories for men, women and kids under the Abercrombie &amp; Fitch, abercrombie kids, Hollister and Gilly Hicks brands. The Company has operations in North America, Europe, Asia and the Middle East. As of January 28, 2017, the Company operated 709 stores in the United States and 189 stores outside of the United States.</v>
    <v>7000</v>
    <v>New York Stock Exchange</v>
    <v>XNYS</v>
    <v>XNYS</v>
    <v>6301 Fitch Path, NEW ALBANY, OH, 43054-9269 US</v>
    <v>18.45</v>
    <v>77</v>
    <v>Specialty Retailers</v>
    <v>Stock</v>
    <v>43670.657897881247</v>
    <v>17.8415</v>
    <v>1188296000</v>
    <v>Abercrombie &amp; Fitch Co</v>
    <v>Abercrombie &amp; Fitch Co</v>
    <v>18.149999999999999</v>
    <v>13.379099999999999</v>
    <v>18.164999999999999</v>
    <v>18.09</v>
    <v>66637000</v>
    <v>ANF</v>
    <v>Abercrombie &amp; Fitch Co (XNYS:ANF)</v>
    <v>641293</v>
    <v>2690451</v>
    <v>1996</v>
  </rv>
  <rv s="4">
    <v>78</v>
  </rv>
  <rv s="0">
    <v>http://es.wikipedia.org/wiki/American_Eagle_Outfitters</v>
    <v>Wikipedia</v>
  </rv>
  <rv s="1">
    <v>0</v>
    <v>80</v>
  </rv>
  <rv s="2">
    <v>https://www.bing.com/th?id=AMMS_ccfc35118e0b30e4d43d90d97b30e622&amp;qlt=95</v>
    <v>81</v>
    <v>https://www.bing.com/images/search?form=xlimg&amp;q=american+eagle+outfitters</v>
    <v>Image of American Eagle Outfitters Inc</v>
  </rv>
  <rv s="3">
    <v>en-US</v>
    <v>a1my8m</v>
    <v>268435456</v>
    <v>268435457</v>
    <v>1</v>
    <v>Powered by Refinitiv</v>
    <v>0</v>
    <v>American Eagle Outfitters Inc (XNYS:AEO)</v>
    <v>3</v>
    <v>4</v>
    <v>Finance</v>
    <v>5</v>
    <v>29.88</v>
    <v>16.309999999999999</v>
    <v>0.95689999999999997</v>
    <v>7.0000000000000007E-2</v>
    <v>3.9779999999999998E-3</v>
    <v>USD</v>
    <v>American Eagle Outfitters, Inc. (AEO Inc.) is a multi-brand specialty retailer. The Company offers a range of apparel and accessories for men and women under the American Eagle Outfitters Brand (AEO Brand), and intimates, apparel and personal care products for women under the Aerie brand. AEO Inc. operates stores in the United States, Canada, Mexico, Hong Kong, China and the United Kingdom. As of January 28, 2017, the Company operated over 1,000 retail stores and online at ae.com and aerie.com in the United States and internationally. Its company-owned retail stores are located in shopping malls, lifestyle centers and street locations in the United States, Canada, Mexico, China, Hong Kong and the United Kingdom. Its other brands include Tailgate and Todd Snyder New York. Tailgate is an apparel brand with a college town store concept. Todd Snyder New York is a menswear brand. As of January 28, 2017, the AEO brand operated 943 stores and online at www.ae.com.</v>
    <v>9000</v>
    <v>New York Stock Exchange</v>
    <v>XNYS</v>
    <v>XNYS</v>
    <v>77 Hot Metal St, PITTSBURGH, PA, 15203-2382 US</v>
    <v>17.88</v>
    <v>82</v>
    <v>Specialty Retailers</v>
    <v>Stock</v>
    <v>43670.659249351564</v>
    <v>17.41</v>
    <v>3038034000</v>
    <v>American Eagle Outfitters Inc</v>
    <v>American Eagle Outfitters Inc</v>
    <v>17.579999999999998</v>
    <v>12.9505</v>
    <v>17.594999999999999</v>
    <v>17.664999999999999</v>
    <v>172224100</v>
    <v>AEO</v>
    <v>American Eagle Outfitters Inc (XNYS:AEO)</v>
    <v>1286155</v>
    <v>4321654</v>
    <v>1972</v>
  </rv>
  <rv s="4">
    <v>83</v>
  </rv>
  <rv s="7">
    <v>en-US</v>
    <v>a22ydm</v>
    <v>268435456</v>
    <v>268435457</v>
    <v>1</v>
    <v>Powered by Refinitiv</v>
    <v>11</v>
    <v>Signet Jewelers Ltd (XNYS:SIG)</v>
    <v>7</v>
    <v>12</v>
    <v>Finance</v>
    <v>5</v>
    <v>71.069999999999993</v>
    <v>16.25</v>
    <v>0.93420000000000003</v>
    <v>0.63500000000000001</v>
    <v>3.6368999999999999E-2</v>
    <v>USD</v>
    <v>Signet Jewelers Limited is a retailer of diamond jewelry. The Company's segments include the Sterling Jewelers division; the Zale division, which consists of the Zale Jewelry and Piercing Pagoda segments; the UK Jewelry division, and Other. The Sterling Jewelers division's stores operate in the United States principally as Kay Jewelers (Kay), Kay Jewelers Outlet, Jared The Galleria Of Jewelry (Jared) and Jared Vault. The Zale division operates jewelry stores (Zale Jewelry) and kiosks (Piercing Pagoda), located primarily in shopping malls across the United States, Canada and Puerto Rico. Zale Jewelry includes the United States store brand, Zales, and the Canadian store brand, Peoples Jewellers. Piercing Pagoda operates through mall-based kiosks. The UK Jewelry division operates stores in the United Kingdom, Republic of Ireland and Channel Islands. The Other segment includes the operations of subsidiaries involved in the purchasing and conversion of rough diamonds to polished stones.</v>
    <v>22989</v>
    <v>New York Stock Exchange</v>
    <v>XNYS</v>
    <v>XNYS</v>
    <v>Clarendon House, 2 Church Street, HAMILTON, HM11 BM</v>
    <v>18.38</v>
    <v>Specialty Retailers</v>
    <v>Stock</v>
    <v>43670.658583564065</v>
    <v>17.440000000000001</v>
    <v>930045700</v>
    <v>Signet Jewelers Ltd</v>
    <v>Signet Jewelers Ltd</v>
    <v>17.510000000000002</v>
    <v>0</v>
    <v>17.46</v>
    <v>18.094999999999999</v>
    <v>52191120</v>
    <v>SIG</v>
    <v>Signet Jewelers Ltd (XNYS:SIG)</v>
    <v>333556</v>
    <v>1631643</v>
    <v>2008</v>
  </rv>
  <rv s="4">
    <v>85</v>
  </rv>
</rvData>
</file>

<file path=xl/richData/rdrichvaluestructure.xml><?xml version="1.0" encoding="utf-8"?>
<rvStructures xmlns="http://schemas.microsoft.com/office/spreadsheetml/2017/richdata" count="12">
  <s t="_hyperlink">
    <k n="Address" t="s"/>
    <k n="Text" t="s"/>
  </s>
  <s t="_sourceattribution">
    <k n="License" t="r"/>
    <k n="Source" t="r"/>
  </s>
  <s t="_imageurl">
    <k n="Address" t="s"/>
    <k n="Attribution" t="r"/>
    <k n="More Images Address" t="s"/>
    <k n="Text" t="s"/>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E"/>
    <k n="Previous close"/>
    <k n="Price"/>
    <k n="Shares outstanding"/>
    <k n="Ticker symbol" t="s"/>
    <k n="UniqueName" t="s"/>
    <k n="Volume"/>
    <k n="Volume average"/>
    <k n="Year incorporated"/>
  </s>
  <s t="_linkedentity">
    <k n="%cvi" t="r"/>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ndustry" t="s"/>
    <k n="Instrument type" t="s"/>
    <k n="Last trade time"/>
    <k n="Low"/>
    <k n="Market cap"/>
    <k n="Name" t="s"/>
    <k n="Official name" t="s"/>
    <k n="Open"/>
    <k n="P/E"/>
    <k n="Previous close"/>
    <k n="Price"/>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xchange" t="s"/>
    <k n="Exchange abbreviation" t="s"/>
    <k n="ExchangeID" t="s"/>
    <k n="Headquarters" t="s"/>
    <k n="High"/>
    <k n="Industry" t="s"/>
    <k n="Instrument type" t="s"/>
    <k n="Last trade time"/>
    <k n="Low"/>
    <k n="Market cap"/>
    <k n="Name" t="s"/>
    <k n="Official name" t="s"/>
    <k n="Open"/>
    <k n="P/E"/>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revious close"/>
    <k n="Price"/>
    <k n="Shares outstanding"/>
    <k n="Ticker symbol" t="s"/>
    <k n="UniqueName" t="s"/>
    <k n="Volume"/>
    <k n="Volume average"/>
    <k n="Year incorporated"/>
  </s>
  <s t="_linkedentitycore">
    <k n="%EntityCulture" t="s"/>
    <k n="%EntityId" t="s"/>
    <k n="%EntityServiceId"/>
    <k n="%EntitySubDomainId"/>
    <k n="%IsRefreshable" t="b"/>
    <k n="%ProviderInfo" t="s"/>
    <k n="_Display" t="spb"/>
    <k n="_DisplayString" t="s"/>
    <k n="_Flags" t="spb"/>
    <k n="_Format" t="spb"/>
    <k n="_Icon" t="s"/>
    <k n="_SubLabel" t="spb"/>
    <k n="52 week high"/>
    <k n="52 week low"/>
    <k n="Beta"/>
    <k n="Change"/>
    <k n="Change (%)"/>
    <k n="Currency" t="s"/>
    <k n="Description" t="s"/>
    <k n="Employees"/>
    <k n="Exchange" t="s"/>
    <k n="Exchange abbreviation" t="s"/>
    <k n="ExchangeID" t="s"/>
    <k n="Headquarters" t="s"/>
    <k n="High"/>
    <k n="Image" t="r"/>
    <k n="Industry" t="s"/>
    <k n="Instrument type" t="s"/>
    <k n="Last trade time"/>
    <k n="Low"/>
    <k n="Market cap"/>
    <k n="Name" t="s"/>
    <k n="Official name" t="s"/>
    <k n="Open"/>
    <k n="Previous close"/>
    <k n="Price"/>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8">
    <a count="43">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Image</v>
      <v t="s">ExchangeID</v>
      <v t="s">%ProviderInfo</v>
      <v t="s">_Display</v>
    </a>
    <a count="40">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Description</v>
      <v t="s">Employees</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P/E</v>
      <v t="s">Shares outstanding</v>
      <v t="s">Description</v>
      <v t="s">Headquarters</v>
      <v t="s">Industry</v>
      <v t="s">Instrument type</v>
      <v t="s">Year incorporated</v>
      <v t="s">_Flags</v>
      <v t="s">UniqueName</v>
      <v t="s">_DisplayString</v>
      <v t="s">ExchangeID</v>
      <v t="s">%ProviderInfo</v>
      <v t="s">_Display</v>
    </a>
    <a count="41">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Image</v>
      <v t="s">ExchangeID</v>
      <v t="s">%ProviderInfo</v>
      <v t="s">_Display</v>
    </a>
    <a count="42">
      <v t="s">%EntityServiceId</v>
      <v t="s">_Format</v>
      <v t="s">%EntitySubDomainId</v>
      <v t="s">%EntityCulture</v>
      <v t="s">%IsRefreshable</v>
      <v t="s">%EntityId</v>
      <v t="s">_Icon</v>
      <v t="s">Name</v>
      <v t="s">_SubLabel</v>
      <v t="s">Price</v>
      <v t="s">Exchange</v>
      <v t="s">Official name</v>
      <v t="s">Last trade time</v>
      <v t="s">Ticker symbol</v>
      <v t="s">Exchange abbreviation</v>
      <v t="s">Change</v>
      <v t="s">Change (%)</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Image</v>
      <v t="s">ExchangeID</v>
      <v t="s">%ProviderInfo</v>
      <v t="s">_Display</v>
    </a>
  </spbArrays>
  <spbData count="21">
    <spb s="0">
      <v>0</v>
    </spb>
    <spb s="1">
      <v>0</v>
      <v>0</v>
    </spb>
    <spb s="2">
      <v>0</v>
      <v>0</v>
      <v>0</v>
    </spb>
    <spb s="3">
      <v>1</v>
      <v>2</v>
      <v>2</v>
      <v>2</v>
    </spb>
    <spb s="4">
      <v>1</v>
      <v>2</v>
      <v>2</v>
      <v>1</v>
      <v>3</v>
      <v>1</v>
      <v>4</v>
      <v>1</v>
      <v>1</v>
      <v>5</v>
      <v>5</v>
      <v>6</v>
      <v>7</v>
      <v>1</v>
      <v>1</v>
      <v>1</v>
      <v>5</v>
      <v>8</v>
      <v>9</v>
      <v>10</v>
      <v>11</v>
      <v>10</v>
      <v>5</v>
    </spb>
    <spb s="5">
      <v>Real-Time Nasdaq Last Sale</v>
      <v>from previous close</v>
      <v>from previous close</v>
      <v>Source: Nasdaq Last Sale</v>
      <v>GMT</v>
    </spb>
    <spb s="0">
      <v>1</v>
    </spb>
    <spb s="6">
      <v>2</v>
      <v>2</v>
      <v>2</v>
    </spb>
    <spb s="7">
      <v>1</v>
      <v>1</v>
      <v>3</v>
      <v>1</v>
      <v>1</v>
      <v>1</v>
      <v>5</v>
      <v>5</v>
      <v>6</v>
      <v>7</v>
      <v>1</v>
      <v>1</v>
      <v>1</v>
      <v>5</v>
      <v>8</v>
      <v>9</v>
      <v>10</v>
      <v>11</v>
      <v>10</v>
      <v>5</v>
    </spb>
    <spb s="0">
      <v>2</v>
    </spb>
    <spb s="8">
      <v>1</v>
      <v>2</v>
      <v>1</v>
      <v>3</v>
      <v>1</v>
      <v>1</v>
      <v>1</v>
      <v>5</v>
      <v>5</v>
      <v>6</v>
      <v>7</v>
      <v>1</v>
      <v>1</v>
      <v>1</v>
      <v>5</v>
      <v>8</v>
      <v>9</v>
      <v>10</v>
      <v>11</v>
      <v>10</v>
      <v>5</v>
    </spb>
    <spb s="0">
      <v>3</v>
    </spb>
    <spb s="9">
      <v>1</v>
      <v>2</v>
      <v>2</v>
      <v>1</v>
      <v>3</v>
      <v>1</v>
      <v>1</v>
      <v>1</v>
      <v>5</v>
      <v>5</v>
      <v>6</v>
      <v>7</v>
      <v>1</v>
      <v>1</v>
      <v>1</v>
      <v>5</v>
      <v>8</v>
      <v>9</v>
      <v>10</v>
      <v>11</v>
      <v>10</v>
      <v>5</v>
    </spb>
    <spb s="0">
      <v>4</v>
    </spb>
    <spb s="10">
      <v>1</v>
      <v>2</v>
      <v>2</v>
      <v>1</v>
      <v>3</v>
      <v>1</v>
      <v>1</v>
      <v>1</v>
      <v>5</v>
      <v>5</v>
      <v>6</v>
      <v>7</v>
      <v>1</v>
      <v>1</v>
      <v>1</v>
      <v>5</v>
      <v>8</v>
      <v>9</v>
      <v>10</v>
      <v>11</v>
      <v>10</v>
    </spb>
    <spb s="0">
      <v>5</v>
    </spb>
    <spb s="11">
      <v>1</v>
      <v>2</v>
      <v>2</v>
      <v>1</v>
      <v>3</v>
      <v>1</v>
      <v>1</v>
      <v>1</v>
      <v>5</v>
      <v>6</v>
      <v>7</v>
      <v>1</v>
      <v>1</v>
      <v>1</v>
      <v>5</v>
      <v>8</v>
      <v>9</v>
      <v>10</v>
      <v>11</v>
      <v>10</v>
      <v>5</v>
    </spb>
    <spb s="0">
      <v>6</v>
    </spb>
    <spb s="12">
      <v>1</v>
      <v>1</v>
      <v>3</v>
      <v>1</v>
      <v>4</v>
      <v>1</v>
      <v>1</v>
      <v>5</v>
      <v>5</v>
      <v>6</v>
      <v>7</v>
      <v>1</v>
      <v>1</v>
      <v>1</v>
      <v>5</v>
      <v>8</v>
      <v>9</v>
      <v>10</v>
      <v>11</v>
      <v>10</v>
      <v>5</v>
    </spb>
    <spb s="0">
      <v>7</v>
    </spb>
    <spb s="13">
      <v>1</v>
      <v>2</v>
      <v>1</v>
      <v>3</v>
      <v>1</v>
      <v>4</v>
      <v>1</v>
      <v>1</v>
      <v>5</v>
      <v>5</v>
      <v>6</v>
      <v>7</v>
      <v>1</v>
      <v>1</v>
      <v>1</v>
      <v>5</v>
      <v>8</v>
      <v>9</v>
      <v>10</v>
      <v>11</v>
      <v>10</v>
      <v>5</v>
    </spb>
  </spbData>
</supportingPropertyBags>
</file>

<file path=xl/richData/rdsupportingpropertybagstructure.xml><?xml version="1.0" encoding="utf-8"?>
<spbStructures xmlns="http://schemas.microsoft.com/office/spreadsheetml/2017/richdata2" count="14">
  <s>
    <k n="^Order" t="spba"/>
  </s>
  <s>
    <k n="ShowInDotNotation" t="b"/>
    <k n="ShowInAutoComplete" t="b"/>
  </s>
  <s>
    <k n="ShowInCardView" t="b"/>
    <k n="ShowInDotNotation" t="b"/>
    <k n="ShowInAutoComplete" t="b"/>
  </s>
  <s>
    <k n="Image" t="spb"/>
    <k n="ExchangeID" t="spb"/>
    <k n="UniqueName" t="spb"/>
    <k n="%ProviderInfo" t="spb"/>
  </s>
  <s>
    <k n="Low" t="i"/>
    <k n="P/E"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Price" t="s"/>
    <k n="Change" t="s"/>
    <k n="Change (%)" t="s"/>
    <k n="ExchangeID" t="s"/>
    <k n="Last trade time" t="s"/>
  </s>
  <s>
    <k n="ExchangeID" t="spb"/>
    <k n="UniqueName" t="spb"/>
    <k n="%ProviderInfo" t="spb"/>
  </s>
  <s>
    <k n="Low"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P/E" t="i"/>
    <k n="Beta" t="i"/>
    <k n="High" t="i"/>
    <k n="Name" t="i"/>
    <k n="Open"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s>
  <s>
    <k n="Low" t="i"/>
    <k n="P/E" t="i"/>
    <k n="Beta" t="i"/>
    <k n="High" t="i"/>
    <k n="Name" t="i"/>
    <k n="Open" t="i"/>
    <k n="Price" t="i"/>
    <k n="Change" t="i"/>
    <k n="Volume" t="i"/>
    <k n="Change (%)" t="i"/>
    <k n="Market cap" t="i"/>
    <k n="52 week low" t="i"/>
    <k n="52 week high" t="i"/>
    <k n="Previous close" t="i"/>
    <k n="Volume average" t="i"/>
    <k n="_DisplayString" t="i"/>
    <k n="Last trade time" t="i"/>
    <k n="%EntityServiceId" t="i"/>
    <k n="Year incorporated" t="i"/>
    <k n="%EntitySubDomainId" t="i"/>
    <k n="Shares outstanding" t="i"/>
  </s>
  <s>
    <k n="Low"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
    <k n="Low" t="i"/>
    <k n="Beta" t="i"/>
    <k n="High" t="i"/>
    <k n="Name" t="i"/>
    <k n="Open" t="i"/>
    <k n="Image" t="i"/>
    <k n="Price" t="i"/>
    <k n="Change" t="i"/>
    <k n="Volume" t="i"/>
    <k n="Employees" t="i"/>
    <k n="Change (%)" t="i"/>
    <k n="Market cap" t="i"/>
    <k n="52 week low" t="i"/>
    <k n="52 week high" t="i"/>
    <k n="Previous close" t="i"/>
    <k n="Volume average" t="i"/>
    <k n="_DisplayString" t="i"/>
    <k n="Last trade time" t="i"/>
    <k n="%EntityServiceId" t="i"/>
    <k n="Year incorporated" t="i"/>
    <k n="%EntitySubDomainId" t="i"/>
    <k n="Shares outstanding"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165" formatCode="_([$$-409]* #,##0.00_);_([$$-409]* \(#,##0.00\);_([$$-409]* &quot;-&quot;??_);_(@_)"/>
    </x:dxf>
    <x:dxf>
      <x:numFmt numFmtId="4" formatCode="#,##0.00"/>
    </x:dxf>
    <x:dxf>
      <x:numFmt numFmtId="3" formatCode="#,##0"/>
    </x:dxf>
    <x:dxf>
      <x:numFmt numFmtId="14" formatCode="0.00%"/>
    </x:dxf>
    <x:dxf>
      <x:numFmt numFmtId="164" formatCode="_([$$-409]* #,##0_);_([$$-409]* \(#,##0\);_([$$-409]* &quot;-&quot;_);_(@_)"/>
    </x:dxf>
    <x:dxf>
      <x:numFmt numFmtId="27" formatCode="m/d/yyyy\ h:mm"/>
    </x:dxf>
    <x:dxf>
      <x:numFmt numFmtId="2" formatCode="0.00"/>
    </x:dxf>
    <x:dxf>
      <x:numFmt numFmtId="1" formatCode="0"/>
    </x:dxf>
  </dxfs>
  <richProperties>
    <rPr n="IsTitleField" t="b"/>
    <rPr n="IsHeroField" t="b"/>
    <rPr n="ShouldShowInCell" t="b"/>
  </richProperties>
  <richStyles>
    <rSty dxfid="0"/>
    <rSty dxfid="1"/>
    <rSty>
      <rpv i="0">1</rpv>
    </rSty>
    <rSty>
      <rpv i="1">1</rpv>
    </rSty>
    <rSty dxfid="2"/>
    <rSty dxfid="3"/>
    <rSty dxfid="4"/>
    <rSty>
      <rpv i="2">1</rpv>
    </rSty>
    <rSty dxfid="5"/>
    <rSty dxfid="6"/>
    <rSty dxfid="7"/>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9A3F95-7AB4-4261-B4C1-E40BEFC2EF7F}" name="Table1" displayName="Table1" ref="B2:K24" totalsRowShown="0" tableBorderDxfId="10">
  <autoFilter ref="B2:K24" xr:uid="{5F4B5E61-3E9B-4AB6-A9D8-61908EDD8077}"/>
  <sortState xmlns:xlrd2="http://schemas.microsoft.com/office/spreadsheetml/2017/richdata2" ref="B3:K24">
    <sortCondition ref="K2:K24"/>
  </sortState>
  <tableColumns count="10">
    <tableColumn id="1" xr3:uid="{92ACB0A8-AFEE-48C9-87DE-23E7A10A9450}" name="SYMBOLS:" dataDxfId="9"/>
    <tableColumn id="5" xr3:uid="{69300257-F470-44B1-BBEB-097A52624671}" name="52 week high" dataDxfId="8">
      <calculatedColumnFormula>_FV(Table1[[#This Row],[SYMBOLS:]],"52 week high",TRUE)</calculatedColumnFormula>
    </tableColumn>
    <tableColumn id="6" xr3:uid="{D3CB1CB3-468B-4A40-BC89-1870D7C25B08}" name="52 week low" dataDxfId="7">
      <calculatedColumnFormula>_FV(Table1[[#This Row],[SYMBOLS:]],"52 week low",TRUE)</calculatedColumnFormula>
    </tableColumn>
    <tableColumn id="7" xr3:uid="{23AFD141-477F-4EF9-B186-D8ABEB80EFE5}" name="High" dataDxfId="6">
      <calculatedColumnFormula>_FV(Table1[[#This Row],[SYMBOLS:]],"High")</calculatedColumnFormula>
    </tableColumn>
    <tableColumn id="8" xr3:uid="{9B5F4757-80D2-4AAB-85BD-69E5BAF05338}" name="Low" dataDxfId="5">
      <calculatedColumnFormula>_FV(Table1[[#This Row],[SYMBOLS:]],"Low")</calculatedColumnFormula>
    </tableColumn>
    <tableColumn id="2" xr3:uid="{6CC5835D-0255-4868-9602-B87602BCEE54}" name="Open" dataDxfId="1">
      <calculatedColumnFormula>_FV(Table1[[#This Row],[SYMBOLS:]],"Open")</calculatedColumnFormula>
    </tableColumn>
    <tableColumn id="12" xr3:uid="{6E6D0B1F-2194-4742-A96A-E438AEA84D0E}" name="Price" dataDxfId="4">
      <calculatedColumnFormula>_FV(Table1[[#This Row],[SYMBOLS:]],"Price")</calculatedColumnFormula>
    </tableColumn>
    <tableColumn id="9" xr3:uid="{D126A1BD-8A21-46E1-87DE-A4EB5AAFB28D}" name="Change (%)" dataDxfId="3">
      <calculatedColumnFormula>_FV(Table1[[#This Row],[SYMBOLS:]],"Change (%)",TRUE)</calculatedColumnFormula>
    </tableColumn>
    <tableColumn id="10" xr3:uid="{6B726C25-5611-4A68-86AC-B8F8AE829756}" name="MOMENTUM" dataDxfId="2">
      <calculatedColumnFormula>(AVERAGE(Table1[[#This Row],[High]:[Low]]) - AVERAGE(Table1[[#This Row],[52 week high]:[52 week low]])) / (Table1[[#This Row],[52 week high]]-Table1[[#This Row],[52 week low]])</calculatedColumnFormula>
    </tableColumn>
    <tableColumn id="3" xr3:uid="{7CA2F576-524E-4305-A174-F13B28E3E8FE}" name="Industry" dataDxfId="0">
      <calculatedColumnFormula>_FV(Table1[[#This Row],[SYMBOLS:]],"Industry")</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A637D-6DBF-4439-AE66-B665364C53CB}">
  <dimension ref="B1:K208"/>
  <sheetViews>
    <sheetView tabSelected="1" zoomScale="70" zoomScaleNormal="70" workbookViewId="0">
      <selection activeCell="K21" sqref="K21"/>
    </sheetView>
  </sheetViews>
  <sheetFormatPr defaultRowHeight="15" x14ac:dyDescent="0.25"/>
  <cols>
    <col min="1" max="1" width="2.28515625" customWidth="1"/>
    <col min="2" max="2" width="45.5703125" style="1" bestFit="1" customWidth="1"/>
    <col min="3" max="3" width="11" bestFit="1" customWidth="1"/>
    <col min="7" max="7" width="11" customWidth="1"/>
    <col min="8" max="8" width="11" bestFit="1" customWidth="1"/>
    <col min="9" max="9" width="18.140625" bestFit="1" customWidth="1"/>
    <col min="10" max="10" width="21.7109375" bestFit="1" customWidth="1"/>
    <col min="11" max="11" width="46.42578125" bestFit="1" customWidth="1"/>
  </cols>
  <sheetData>
    <row r="1" spans="2:11" ht="14.25" customHeight="1" thickBot="1" x14ac:dyDescent="0.3">
      <c r="B1" s="3"/>
    </row>
    <row r="2" spans="2:11" ht="15.75" thickBot="1" x14ac:dyDescent="0.3">
      <c r="B2" s="4" t="s">
        <v>0</v>
      </c>
      <c r="C2" t="s">
        <v>2</v>
      </c>
      <c r="D2" t="s">
        <v>3</v>
      </c>
      <c r="E2" t="s">
        <v>5</v>
      </c>
      <c r="F2" t="s">
        <v>4</v>
      </c>
      <c r="G2" t="s">
        <v>8</v>
      </c>
      <c r="H2" t="s">
        <v>7</v>
      </c>
      <c r="I2" t="s">
        <v>1</v>
      </c>
      <c r="J2" s="11" t="s">
        <v>6</v>
      </c>
      <c r="K2" t="s">
        <v>9</v>
      </c>
    </row>
    <row r="3" spans="2:11" x14ac:dyDescent="0.25">
      <c r="B3" s="5" t="e" vm="1">
        <v>#VALUE!</v>
      </c>
      <c r="C3" s="9">
        <f>_FV(Table1[[#This Row],[SYMBOLS:]],"52 week high",TRUE)</f>
        <v>48.97</v>
      </c>
      <c r="D3" s="10">
        <f>_FV(Table1[[#This Row],[SYMBOLS:]],"52 week low",TRUE)</f>
        <v>18.38</v>
      </c>
      <c r="E3" s="10">
        <f>_FV(Table1[[#This Row],[SYMBOLS:]],"High")</f>
        <v>19.34</v>
      </c>
      <c r="F3" s="10">
        <f>_FV(Table1[[#This Row],[SYMBOLS:]],"Low")</f>
        <v>18.809999999999999</v>
      </c>
      <c r="G3" s="10">
        <f>_FV(Table1[[#This Row],[SYMBOLS:]],"Open")</f>
        <v>19.010000000000002</v>
      </c>
      <c r="H3" s="10">
        <f>_FV(Table1[[#This Row],[SYMBOLS:]],"Price")</f>
        <v>19.055</v>
      </c>
      <c r="I3" s="10">
        <f>_FV(Table1[[#This Row],[SYMBOLS:]],"Change (%)",TRUE)</f>
        <v>-2.356E-3</v>
      </c>
      <c r="J3" s="10">
        <f>(AVERAGE(Table1[[#This Row],[High]:[Low]]) - AVERAGE(Table1[[#This Row],[52 week high]:[52 week low]])) / (Table1[[#This Row],[52 week high]]-Table1[[#This Row],[52 week low]])</f>
        <v>-0.47728015691402415</v>
      </c>
      <c r="K3" s="10" t="str">
        <f>_FV(Table1[[#This Row],[SYMBOLS:]],"Industry")</f>
        <v>Chemicals</v>
      </c>
    </row>
    <row r="4" spans="2:11" x14ac:dyDescent="0.25">
      <c r="B4" s="6" t="e" vm="2">
        <v>#VALUE!</v>
      </c>
      <c r="C4" s="9">
        <f>_FV(Table1[[#This Row],[SYMBOLS:]],"52 week high",TRUE)</f>
        <v>25.96</v>
      </c>
      <c r="D4" s="10">
        <f>_FV(Table1[[#This Row],[SYMBOLS:]],"52 week low",TRUE)</f>
        <v>13.71</v>
      </c>
      <c r="E4" s="10">
        <f>_FV(Table1[[#This Row],[SYMBOLS:]],"High")</f>
        <v>23.3</v>
      </c>
      <c r="F4" s="10">
        <f>_FV(Table1[[#This Row],[SYMBOLS:]],"Low")</f>
        <v>22.57</v>
      </c>
      <c r="G4" s="10">
        <f>_FV(Table1[[#This Row],[SYMBOLS:]],"Open")</f>
        <v>23</v>
      </c>
      <c r="H4" s="10">
        <f>_FV(Table1[[#This Row],[SYMBOLS:]],"Price")</f>
        <v>23.13</v>
      </c>
      <c r="I4" s="10">
        <f>_FV(Table1[[#This Row],[SYMBOLS:]],"Change (%)",TRUE)</f>
        <v>-1.1538E-2</v>
      </c>
      <c r="J4" s="10">
        <f>(AVERAGE(Table1[[#This Row],[High]:[Low]]) - AVERAGE(Table1[[#This Row],[52 week high]:[52 week low]])) / (Table1[[#This Row],[52 week high]]-Table1[[#This Row],[52 week low]])</f>
        <v>0.25306122448979601</v>
      </c>
      <c r="K4" s="10" t="str">
        <f>_FV(Table1[[#This Row],[SYMBOLS:]],"Industry")</f>
        <v>Food &amp; Drug Retailing</v>
      </c>
    </row>
    <row r="5" spans="2:11" x14ac:dyDescent="0.25">
      <c r="B5" s="6" t="e" vm="3">
        <v>#VALUE!</v>
      </c>
      <c r="C5" s="9">
        <f>_FV(Table1[[#This Row],[SYMBOLS:]],"52 week high",TRUE)</f>
        <v>61.77</v>
      </c>
      <c r="D5" s="10">
        <f>_FV(Table1[[#This Row],[SYMBOLS:]],"52 week low",TRUE)</f>
        <v>39.47</v>
      </c>
      <c r="E5" s="10">
        <f>_FV(Table1[[#This Row],[SYMBOLS:]],"High")</f>
        <v>41.01</v>
      </c>
      <c r="F5" s="10">
        <f>_FV(Table1[[#This Row],[SYMBOLS:]],"Low")</f>
        <v>40.42</v>
      </c>
      <c r="G5" s="10">
        <f>_FV(Table1[[#This Row],[SYMBOLS:]],"Open")</f>
        <v>40.81</v>
      </c>
      <c r="H5" s="10">
        <f>_FV(Table1[[#This Row],[SYMBOLS:]],"Price")</f>
        <v>40.479999999999997</v>
      </c>
      <c r="I5" s="10">
        <f>_FV(Table1[[#This Row],[SYMBOLS:]],"Change (%)",TRUE)</f>
        <v>-1.9719999999999998E-3</v>
      </c>
      <c r="J5" s="10">
        <f>(AVERAGE(Table1[[#This Row],[High]:[Low]]) - AVERAGE(Table1[[#This Row],[52 week high]:[52 week low]])) / (Table1[[#This Row],[52 week high]]-Table1[[#This Row],[52 week low]])</f>
        <v>-0.44417040358744392</v>
      </c>
      <c r="K5" s="10" t="str">
        <f>_FV(Table1[[#This Row],[SYMBOLS:]],"Industry")</f>
        <v>Food &amp; Tobacco</v>
      </c>
    </row>
    <row r="6" spans="2:11" x14ac:dyDescent="0.25">
      <c r="B6" s="6" t="e" vm="4">
        <v>#VALUE!</v>
      </c>
      <c r="C6" s="9">
        <f>_FV(Table1[[#This Row],[SYMBOLS:]],"52 week high",TRUE)</f>
        <v>47.85</v>
      </c>
      <c r="D6" s="10">
        <f>_FV(Table1[[#This Row],[SYMBOLS:]],"52 week low",TRUE)</f>
        <v>6.1</v>
      </c>
      <c r="E6" s="10">
        <f>_FV(Table1[[#This Row],[SYMBOLS:]],"High")</f>
        <v>9.49</v>
      </c>
      <c r="F6" s="10">
        <f>_FV(Table1[[#This Row],[SYMBOLS:]],"Low")</f>
        <v>9.1</v>
      </c>
      <c r="G6" s="10">
        <f>_FV(Table1[[#This Row],[SYMBOLS:]],"Open")</f>
        <v>9.44</v>
      </c>
      <c r="H6" s="10">
        <f>_FV(Table1[[#This Row],[SYMBOLS:]],"Price")</f>
        <v>9.33</v>
      </c>
      <c r="I6" s="10">
        <f>_FV(Table1[[#This Row],[SYMBOLS:]],"Change (%)",TRUE)</f>
        <v>-1.6050000000000001E-3</v>
      </c>
      <c r="J6" s="10">
        <f>(AVERAGE(Table1[[#This Row],[High]:[Low]]) - AVERAGE(Table1[[#This Row],[52 week high]:[52 week low]])) / (Table1[[#This Row],[52 week high]]-Table1[[#This Row],[52 week low]])</f>
        <v>-0.42347305389221557</v>
      </c>
      <c r="K6" s="10" t="str">
        <f>_FV(Table1[[#This Row],[SYMBOLS:]],"Industry")</f>
        <v>Food &amp; Tobacco</v>
      </c>
    </row>
    <row r="7" spans="2:11" x14ac:dyDescent="0.25">
      <c r="B7" s="6" t="e" vm="5">
        <v>#VALUE!</v>
      </c>
      <c r="C7" s="9">
        <f>_FV(Table1[[#This Row],[SYMBOLS:]],"52 week high",TRUE)</f>
        <v>51.55</v>
      </c>
      <c r="D7" s="10">
        <f>_FV(Table1[[#This Row],[SYMBOLS:]],"52 week low",TRUE)</f>
        <v>36.65</v>
      </c>
      <c r="E7" s="10">
        <f>_FV(Table1[[#This Row],[SYMBOLS:]],"High")</f>
        <v>40.08</v>
      </c>
      <c r="F7" s="10">
        <f>_FV(Table1[[#This Row],[SYMBOLS:]],"Low")</f>
        <v>39.17</v>
      </c>
      <c r="G7" s="10">
        <f>_FV(Table1[[#This Row],[SYMBOLS:]],"Open")</f>
        <v>39.49</v>
      </c>
      <c r="H7" s="10">
        <f>_FV(Table1[[#This Row],[SYMBOLS:]],"Price")</f>
        <v>39.875</v>
      </c>
      <c r="I7" s="10">
        <f>_FV(Table1[[#This Row],[SYMBOLS:]],"Change (%)",TRUE)</f>
        <v>9.7490000000000007E-3</v>
      </c>
      <c r="J7" s="10">
        <f>(AVERAGE(Table1[[#This Row],[High]:[Low]]) - AVERAGE(Table1[[#This Row],[52 week high]:[52 week low]])) / (Table1[[#This Row],[52 week high]]-Table1[[#This Row],[52 week low]])</f>
        <v>-0.30033557046979831</v>
      </c>
      <c r="K7" s="10" t="str">
        <f>_FV(Table1[[#This Row],[SYMBOLS:]],"Industry")</f>
        <v>Food &amp; Tobacco</v>
      </c>
    </row>
    <row r="8" spans="2:11" x14ac:dyDescent="0.25">
      <c r="B8" s="6" t="e" vm="6">
        <v>#VALUE!</v>
      </c>
      <c r="C8" s="9">
        <f>_FV(Table1[[#This Row],[SYMBOLS:]],"52 week high",TRUE)</f>
        <v>48.84</v>
      </c>
      <c r="D8" s="10">
        <f>_FV(Table1[[#This Row],[SYMBOLS:]],"52 week low",TRUE)</f>
        <v>26.88</v>
      </c>
      <c r="E8" s="10">
        <f>_FV(Table1[[#This Row],[SYMBOLS:]],"High")</f>
        <v>49.45</v>
      </c>
      <c r="F8" s="10">
        <f>_FV(Table1[[#This Row],[SYMBOLS:]],"Low")</f>
        <v>48.4</v>
      </c>
      <c r="G8" s="10">
        <f>_FV(Table1[[#This Row],[SYMBOLS:]],"Open")</f>
        <v>48.49</v>
      </c>
      <c r="H8" s="10">
        <f>_FV(Table1[[#This Row],[SYMBOLS:]],"Price")</f>
        <v>48.84</v>
      </c>
      <c r="I8" s="10">
        <f>_FV(Table1[[#This Row],[SYMBOLS:]],"Change (%)",TRUE)</f>
        <v>4.9380000000000005E-3</v>
      </c>
      <c r="J8" s="10">
        <f>(AVERAGE(Table1[[#This Row],[High]:[Low]]) - AVERAGE(Table1[[#This Row],[52 week high]:[52 week low]])) / (Table1[[#This Row],[52 week high]]-Table1[[#This Row],[52 week low]])</f>
        <v>0.50387067395264096</v>
      </c>
      <c r="K8" s="10" t="str">
        <f>_FV(Table1[[#This Row],[SYMBOLS:]],"Industry")</f>
        <v>Investment Banking &amp; Investment Services</v>
      </c>
    </row>
    <row r="9" spans="2:11" x14ac:dyDescent="0.25">
      <c r="B9" s="6" t="e" vm="7">
        <v>#VALUE!</v>
      </c>
      <c r="C9" s="9">
        <f>_FV(Table1[[#This Row],[SYMBOLS:]],"52 week high",TRUE)</f>
        <v>36.6</v>
      </c>
      <c r="D9" s="10">
        <f>_FV(Table1[[#This Row],[SYMBOLS:]],"52 week low",TRUE)</f>
        <v>12.4</v>
      </c>
      <c r="E9" s="10">
        <f>_FV(Table1[[#This Row],[SYMBOLS:]],"High")</f>
        <v>36.75</v>
      </c>
      <c r="F9" s="10">
        <f>_FV(Table1[[#This Row],[SYMBOLS:]],"Low")</f>
        <v>35.409999999999997</v>
      </c>
      <c r="G9" s="10">
        <f>_FV(Table1[[#This Row],[SYMBOLS:]],"Open")</f>
        <v>36.17</v>
      </c>
      <c r="H9" s="10">
        <f>_FV(Table1[[#This Row],[SYMBOLS:]],"Price")</f>
        <v>35.700099999999999</v>
      </c>
      <c r="I9" s="10">
        <f>_FV(Table1[[#This Row],[SYMBOLS:]],"Change (%)",TRUE)</f>
        <v>-1.5169999999999999E-2</v>
      </c>
      <c r="J9" s="10">
        <f>(AVERAGE(Table1[[#This Row],[High]:[Low]]) - AVERAGE(Table1[[#This Row],[52 week high]:[52 week low]])) / (Table1[[#This Row],[52 week high]]-Table1[[#This Row],[52 week low]])</f>
        <v>0.47851239669421475</v>
      </c>
      <c r="K9" s="10" t="str">
        <f>_FV(Table1[[#This Row],[SYMBOLS:]],"Industry")</f>
        <v>Leisure Products</v>
      </c>
    </row>
    <row r="10" spans="2:11" x14ac:dyDescent="0.25">
      <c r="B10" s="6" t="e" vm="8">
        <v>#VALUE!</v>
      </c>
      <c r="C10" s="9">
        <f>_FV(Table1[[#This Row],[SYMBOLS:]],"52 week high",TRUE)</f>
        <v>32.93</v>
      </c>
      <c r="D10" s="10">
        <f>_FV(Table1[[#This Row],[SYMBOLS:]],"52 week low",TRUE)</f>
        <v>14.66</v>
      </c>
      <c r="E10" s="10">
        <f>_FV(Table1[[#This Row],[SYMBOLS:]],"High")</f>
        <v>17.66</v>
      </c>
      <c r="F10" s="10">
        <f>_FV(Table1[[#This Row],[SYMBOLS:]],"Low")</f>
        <v>17.39</v>
      </c>
      <c r="G10" s="10">
        <f>_FV(Table1[[#This Row],[SYMBOLS:]],"Open")</f>
        <v>17.559999999999999</v>
      </c>
      <c r="H10" s="10">
        <f>_FV(Table1[[#This Row],[SYMBOLS:]],"Price")</f>
        <v>17.414999999999999</v>
      </c>
      <c r="I10" s="10">
        <f>_FV(Table1[[#This Row],[SYMBOLS:]],"Change (%)",TRUE)</f>
        <v>-1.7766000000000001E-2</v>
      </c>
      <c r="J10" s="10">
        <f>(AVERAGE(Table1[[#This Row],[High]:[Low]]) - AVERAGE(Table1[[#This Row],[52 week high]:[52 week low]])) / (Table1[[#This Row],[52 week high]]-Table1[[#This Row],[52 week low]])</f>
        <v>-0.343185550082102</v>
      </c>
      <c r="K10" s="10" t="str">
        <f>_FV(Table1[[#This Row],[SYMBOLS:]],"Industry")</f>
        <v>Metals &amp; Mining</v>
      </c>
    </row>
    <row r="11" spans="2:11" x14ac:dyDescent="0.25">
      <c r="B11" s="6" t="e" vm="9">
        <v>#VALUE!</v>
      </c>
      <c r="C11" s="9">
        <f>_FV(Table1[[#This Row],[SYMBOLS:]],"52 week high",TRUE)</f>
        <v>17.48</v>
      </c>
      <c r="D11" s="10">
        <f>_FV(Table1[[#This Row],[SYMBOLS:]],"52 week low",TRUE)</f>
        <v>9.5299999999999994</v>
      </c>
      <c r="E11" s="10">
        <f>_FV(Table1[[#This Row],[SYMBOLS:]],"High")</f>
        <v>17.5</v>
      </c>
      <c r="F11" s="10">
        <f>_FV(Table1[[#This Row],[SYMBOLS:]],"Low")</f>
        <v>17.309999999999999</v>
      </c>
      <c r="G11" s="10">
        <f>_FV(Table1[[#This Row],[SYMBOLS:]],"Open")</f>
        <v>17.399999999999999</v>
      </c>
      <c r="H11" s="10">
        <f>_FV(Table1[[#This Row],[SYMBOLS:]],"Price")</f>
        <v>17.36</v>
      </c>
      <c r="I11" s="10">
        <f>_FV(Table1[[#This Row],[SYMBOLS:]],"Change (%)",TRUE)</f>
        <v>4.6300000000000004E-3</v>
      </c>
      <c r="J11" s="10">
        <f>(AVERAGE(Table1[[#This Row],[High]:[Low]]) - AVERAGE(Table1[[#This Row],[52 week high]:[52 week low]])) / (Table1[[#This Row],[52 week high]]-Table1[[#This Row],[52 week low]])</f>
        <v>0.49056603773584928</v>
      </c>
      <c r="K11" s="10" t="str">
        <f>_FV(Table1[[#This Row],[SYMBOLS:]],"Industry")</f>
        <v>Metals &amp; Mining</v>
      </c>
    </row>
    <row r="12" spans="2:11" x14ac:dyDescent="0.25">
      <c r="B12" s="6" t="e" vm="10">
        <v>#VALUE!</v>
      </c>
      <c r="C12" s="9">
        <f>_FV(Table1[[#This Row],[SYMBOLS:]],"52 week high",TRUE)</f>
        <v>27.5</v>
      </c>
      <c r="D12" s="10">
        <f>_FV(Table1[[#This Row],[SYMBOLS:]],"52 week low",TRUE)</f>
        <v>15.08</v>
      </c>
      <c r="E12" s="10">
        <f>_FV(Table1[[#This Row],[SYMBOLS:]],"High")</f>
        <v>27.465</v>
      </c>
      <c r="F12" s="10">
        <f>_FV(Table1[[#This Row],[SYMBOLS:]],"Low")</f>
        <v>27.08</v>
      </c>
      <c r="G12" s="10">
        <f>_FV(Table1[[#This Row],[SYMBOLS:]],"Open")</f>
        <v>27.25</v>
      </c>
      <c r="H12" s="10">
        <f>_FV(Table1[[#This Row],[SYMBOLS:]],"Price")</f>
        <v>27.25</v>
      </c>
      <c r="I12" s="10">
        <f>_FV(Table1[[#This Row],[SYMBOLS:]],"Change (%)",TRUE)</f>
        <v>1.0006999999999999E-2</v>
      </c>
      <c r="J12" s="10">
        <f>(AVERAGE(Table1[[#This Row],[High]:[Low]]) - AVERAGE(Table1[[#This Row],[52 week high]:[52 week low]])) / (Table1[[#This Row],[52 week high]]-Table1[[#This Row],[52 week low]])</f>
        <v>0.48168276972624813</v>
      </c>
      <c r="K12" s="10" t="str">
        <f>_FV(Table1[[#This Row],[SYMBOLS:]],"Industry")</f>
        <v>Metals &amp; Mining</v>
      </c>
    </row>
    <row r="13" spans="2:11" x14ac:dyDescent="0.25">
      <c r="B13" s="6" t="e" vm="11">
        <v>#VALUE!</v>
      </c>
      <c r="C13" s="9">
        <f>_FV(Table1[[#This Row],[SYMBOLS:]],"52 week high",TRUE)</f>
        <v>17.899999999999999</v>
      </c>
      <c r="D13" s="10">
        <f>_FV(Table1[[#This Row],[SYMBOLS:]],"52 week low",TRUE)</f>
        <v>10.16</v>
      </c>
      <c r="E13" s="10">
        <f>_FV(Table1[[#This Row],[SYMBOLS:]],"High")</f>
        <v>16.204999999999998</v>
      </c>
      <c r="F13" s="10">
        <f>_FV(Table1[[#This Row],[SYMBOLS:]],"Low")</f>
        <v>16.010000000000002</v>
      </c>
      <c r="G13" s="10">
        <f>_FV(Table1[[#This Row],[SYMBOLS:]],"Open")</f>
        <v>16.079999999999998</v>
      </c>
      <c r="H13" s="10">
        <f>_FV(Table1[[#This Row],[SYMBOLS:]],"Price")</f>
        <v>16.024999999999999</v>
      </c>
      <c r="I13" s="10">
        <f>_FV(Table1[[#This Row],[SYMBOLS:]],"Change (%)",TRUE)</f>
        <v>-1.869E-3</v>
      </c>
      <c r="J13" s="10">
        <f>(AVERAGE(Table1[[#This Row],[High]:[Low]]) - AVERAGE(Table1[[#This Row],[52 week high]:[52 week low]])) / (Table1[[#This Row],[52 week high]]-Table1[[#This Row],[52 week low]])</f>
        <v>0.26841085271317866</v>
      </c>
      <c r="K13" s="10" t="str">
        <f>_FV(Table1[[#This Row],[SYMBOLS:]],"Industry")</f>
        <v>Oil &amp; Gas</v>
      </c>
    </row>
    <row r="14" spans="2:11" x14ac:dyDescent="0.25">
      <c r="B14" s="6" t="e" vm="12">
        <v>#VALUE!</v>
      </c>
      <c r="C14" s="9">
        <f>_FV(Table1[[#This Row],[SYMBOLS:]],"52 week high",TRUE)</f>
        <v>96.47</v>
      </c>
      <c r="D14" s="10">
        <f>_FV(Table1[[#This Row],[SYMBOLS:]],"52 week low",TRUE)</f>
        <v>16.71</v>
      </c>
      <c r="E14" s="10">
        <f>_FV(Table1[[#This Row],[SYMBOLS:]],"High")</f>
        <v>23.36</v>
      </c>
      <c r="F14" s="10">
        <f>_FV(Table1[[#This Row],[SYMBOLS:]],"Low")</f>
        <v>22.8</v>
      </c>
      <c r="G14" s="10">
        <f>_FV(Table1[[#This Row],[SYMBOLS:]],"Open")</f>
        <v>23.01</v>
      </c>
      <c r="H14" s="10">
        <f>_FV(Table1[[#This Row],[SYMBOLS:]],"Price")</f>
        <v>22.86</v>
      </c>
      <c r="I14" s="10">
        <f>_FV(Table1[[#This Row],[SYMBOLS:]],"Change (%)",TRUE)</f>
        <v>-2.6179999999999997E-3</v>
      </c>
      <c r="J14" s="10">
        <f>(AVERAGE(Table1[[#This Row],[High]:[Low]]) - AVERAGE(Table1[[#This Row],[52 week high]:[52 week low]])) / (Table1[[#This Row],[52 week high]]-Table1[[#This Row],[52 week low]])</f>
        <v>-0.42013540621865608</v>
      </c>
      <c r="K14" s="10" t="str">
        <f>_FV(Table1[[#This Row],[SYMBOLS:]],"Industry")</f>
        <v>Personal &amp; Household Products &amp; Services</v>
      </c>
    </row>
    <row r="15" spans="2:11" x14ac:dyDescent="0.25">
      <c r="B15" s="6" t="e" vm="13">
        <v>#VALUE!</v>
      </c>
      <c r="C15" s="9">
        <f>_FV(Table1[[#This Row],[SYMBOLS:]],"52 week high",TRUE)</f>
        <v>59.25</v>
      </c>
      <c r="D15" s="10">
        <f>_FV(Table1[[#This Row],[SYMBOLS:]],"52 week low",TRUE)</f>
        <v>24.36</v>
      </c>
      <c r="E15" s="10">
        <f>_FV(Table1[[#This Row],[SYMBOLS:]],"High")</f>
        <v>35.65</v>
      </c>
      <c r="F15" s="10">
        <f>_FV(Table1[[#This Row],[SYMBOLS:]],"Low")</f>
        <v>34.92</v>
      </c>
      <c r="G15" s="10">
        <f>_FV(Table1[[#This Row],[SYMBOLS:]],"Open")</f>
        <v>35.29</v>
      </c>
      <c r="H15" s="10">
        <f>_FV(Table1[[#This Row],[SYMBOLS:]],"Price")</f>
        <v>35.360100000000003</v>
      </c>
      <c r="I15" s="10">
        <f>_FV(Table1[[#This Row],[SYMBOLS:]],"Change (%)",TRUE)</f>
        <v>-3.9410000000000001E-3</v>
      </c>
      <c r="J15" s="10">
        <f>(AVERAGE(Table1[[#This Row],[High]:[Low]]) - AVERAGE(Table1[[#This Row],[52 week high]:[52 week low]])) / (Table1[[#This Row],[52 week high]]-Table1[[#This Row],[52 week low]])</f>
        <v>-0.1868730295213529</v>
      </c>
      <c r="K15" s="10" t="str">
        <f>_FV(Table1[[#This Row],[SYMBOLS:]],"Industry")</f>
        <v>Pharmaceuticals</v>
      </c>
    </row>
    <row r="16" spans="2:11" x14ac:dyDescent="0.25">
      <c r="B16" s="6" t="e" vm="14">
        <v>#VALUE!</v>
      </c>
      <c r="C16" s="9">
        <f>_FV(Table1[[#This Row],[SYMBOLS:]],"52 week high",TRUE)</f>
        <v>52.06</v>
      </c>
      <c r="D16" s="10">
        <f>_FV(Table1[[#This Row],[SYMBOLS:]],"52 week low",TRUE)</f>
        <v>28.79</v>
      </c>
      <c r="E16" s="10">
        <f>_FV(Table1[[#This Row],[SYMBOLS:]],"High")</f>
        <v>52.104999999999997</v>
      </c>
      <c r="F16" s="10">
        <f>_FV(Table1[[#This Row],[SYMBOLS:]],"Low")</f>
        <v>50.76</v>
      </c>
      <c r="G16" s="10">
        <f>_FV(Table1[[#This Row],[SYMBOLS:]],"Open")</f>
        <v>50.99</v>
      </c>
      <c r="H16" s="10">
        <f>_FV(Table1[[#This Row],[SYMBOLS:]],"Price")</f>
        <v>52.06</v>
      </c>
      <c r="I16" s="10">
        <f>_FV(Table1[[#This Row],[SYMBOLS:]],"Change (%)",TRUE)</f>
        <v>2.0184000000000001E-2</v>
      </c>
      <c r="J16" s="10">
        <f>(AVERAGE(Table1[[#This Row],[High]:[Low]]) - AVERAGE(Table1[[#This Row],[52 week high]:[52 week low]])) / (Table1[[#This Row],[52 week high]]-Table1[[#This Row],[52 week low]])</f>
        <v>0.47303394929093245</v>
      </c>
      <c r="K16" s="10" t="str">
        <f>_FV(Table1[[#This Row],[SYMBOLS:]],"Industry")</f>
        <v>Semiconductors &amp; Semiconductor Equipment</v>
      </c>
    </row>
    <row r="17" spans="2:11" x14ac:dyDescent="0.25">
      <c r="B17" s="6" t="e" vm="15">
        <v>#VALUE!</v>
      </c>
      <c r="C17" s="9">
        <f>_FV(Table1[[#This Row],[SYMBOLS:]],"52 week high",TRUE)</f>
        <v>34.86</v>
      </c>
      <c r="D17" s="10">
        <f>_FV(Table1[[#This Row],[SYMBOLS:]],"52 week low",TRUE)</f>
        <v>15.72</v>
      </c>
      <c r="E17" s="10">
        <f>_FV(Table1[[#This Row],[SYMBOLS:]],"High")</f>
        <v>34.31</v>
      </c>
      <c r="F17" s="10">
        <f>_FV(Table1[[#This Row],[SYMBOLS:]],"Low")</f>
        <v>33.450000000000003</v>
      </c>
      <c r="G17" s="10">
        <f>_FV(Table1[[#This Row],[SYMBOLS:]],"Open")</f>
        <v>33.6</v>
      </c>
      <c r="H17" s="10">
        <f>_FV(Table1[[#This Row],[SYMBOLS:]],"Price")</f>
        <v>34.305</v>
      </c>
      <c r="I17" s="10">
        <f>_FV(Table1[[#This Row],[SYMBOLS:]],"Change (%)",TRUE)</f>
        <v>2.4336000000000003E-2</v>
      </c>
      <c r="J17" s="10">
        <f>(AVERAGE(Table1[[#This Row],[High]:[Low]]) - AVERAGE(Table1[[#This Row],[52 week high]:[52 week low]])) / (Table1[[#This Row],[52 week high]]-Table1[[#This Row],[52 week low]])</f>
        <v>0.44879832810867309</v>
      </c>
      <c r="K17" s="10" t="str">
        <f>_FV(Table1[[#This Row],[SYMBOLS:]],"Industry")</f>
        <v>Semiconductors &amp; Semiconductor Equipment</v>
      </c>
    </row>
    <row r="18" spans="2:11" x14ac:dyDescent="0.25">
      <c r="B18" s="6" t="e" vm="16">
        <v>#VALUE!</v>
      </c>
      <c r="C18" s="9">
        <f>_FV(Table1[[#This Row],[SYMBOLS:]],"52 week high",TRUE)</f>
        <v>63.38</v>
      </c>
      <c r="D18" s="10">
        <f>_FV(Table1[[#This Row],[SYMBOLS:]],"52 week low",TRUE)</f>
        <v>24.06</v>
      </c>
      <c r="E18" s="10">
        <f>_FV(Table1[[#This Row],[SYMBOLS:]],"High")</f>
        <v>25.102699999999999</v>
      </c>
      <c r="F18" s="10">
        <f>_FV(Table1[[#This Row],[SYMBOLS:]],"Low")</f>
        <v>23.91</v>
      </c>
      <c r="G18" s="10">
        <f>_FV(Table1[[#This Row],[SYMBOLS:]],"Open")</f>
        <v>24.8</v>
      </c>
      <c r="H18" s="10">
        <f>_FV(Table1[[#This Row],[SYMBOLS:]],"Price")</f>
        <v>24.06</v>
      </c>
      <c r="I18" s="10">
        <f>_FV(Table1[[#This Row],[SYMBOLS:]],"Change (%)",TRUE)</f>
        <v>-3.1791E-2</v>
      </c>
      <c r="J18" s="10">
        <f>(AVERAGE(Table1[[#This Row],[High]:[Low]]) - AVERAGE(Table1[[#This Row],[52 week high]:[52 week low]])) / (Table1[[#This Row],[52 week high]]-Table1[[#This Row],[52 week low]])</f>
        <v>-0.48864827060020338</v>
      </c>
      <c r="K18" s="10" t="str">
        <f>_FV(Table1[[#This Row],[SYMBOLS:]],"Industry")</f>
        <v>Software &amp; IT Services</v>
      </c>
    </row>
    <row r="19" spans="2:11" x14ac:dyDescent="0.25">
      <c r="B19" s="8" t="e" vm="17">
        <v>#VALUE!</v>
      </c>
      <c r="C19" s="9">
        <f>_FV(Table1[[#This Row],[SYMBOLS:]],"52 week high",TRUE)</f>
        <v>48</v>
      </c>
      <c r="D19" s="10">
        <f>_FV(Table1[[#This Row],[SYMBOLS:]],"52 week low",TRUE)</f>
        <v>8.9600000000000009</v>
      </c>
      <c r="E19" s="10">
        <f>_FV(Table1[[#This Row],[SYMBOLS:]],"High")</f>
        <v>18.670000000000002</v>
      </c>
      <c r="F19" s="10">
        <f>_FV(Table1[[#This Row],[SYMBOLS:]],"Low")</f>
        <v>18.04</v>
      </c>
      <c r="G19" s="10">
        <f>_FV(Table1[[#This Row],[SYMBOLS:]],"Open")</f>
        <v>18.100000000000001</v>
      </c>
      <c r="H19" s="10">
        <f>_FV(Table1[[#This Row],[SYMBOLS:]],"Price")</f>
        <v>18.239999999999998</v>
      </c>
      <c r="I19" s="10">
        <f>_FV(Table1[[#This Row],[SYMBOLS:]],"Change (%)",TRUE)</f>
        <v>-8.1569999999999993E-3</v>
      </c>
      <c r="J19" s="10">
        <f>(AVERAGE(Table1[[#This Row],[High]:[Low]]) - AVERAGE(Table1[[#This Row],[52 week high]:[52 week low]])) / (Table1[[#This Row],[52 week high]]-Table1[[#This Row],[52 week low]])</f>
        <v>-0.25934938524590162</v>
      </c>
      <c r="K19" s="10" t="str">
        <f>_FV(Table1[[#This Row],[SYMBOLS:]],"Industry")</f>
        <v>Software &amp; IT Services</v>
      </c>
    </row>
    <row r="20" spans="2:11" x14ac:dyDescent="0.25">
      <c r="B20" s="12" t="e" vm="18">
        <v>#VALUE!</v>
      </c>
      <c r="C20" s="9">
        <f>_FV(Table1[[#This Row],[SYMBOLS:]],"52 week high",TRUE)</f>
        <v>26.07</v>
      </c>
      <c r="D20" s="10">
        <f>_FV(Table1[[#This Row],[SYMBOLS:]],"52 week low",TRUE)</f>
        <v>17.425000000000001</v>
      </c>
      <c r="E20" s="10">
        <f>_FV(Table1[[#This Row],[SYMBOLS:]],"High")</f>
        <v>22.872499999999999</v>
      </c>
      <c r="F20" s="10">
        <f>_FV(Table1[[#This Row],[SYMBOLS:]],"Low")</f>
        <v>22.675000000000001</v>
      </c>
      <c r="G20" s="10">
        <f>_FV(Table1[[#This Row],[SYMBOLS:]],"Open")</f>
        <v>22.77</v>
      </c>
      <c r="H20" s="10">
        <f>_FV(Table1[[#This Row],[SYMBOLS:]],"Price")</f>
        <v>22.780899999999999</v>
      </c>
      <c r="I20" s="10">
        <f>_FV(Table1[[#This Row],[SYMBOLS:]],"Change (%)",TRUE)</f>
        <v>-1.276E-3</v>
      </c>
      <c r="J20" s="10">
        <f>(AVERAGE(Table1[[#This Row],[High]:[Low]]) - AVERAGE(Table1[[#This Row],[52 week high]:[52 week low]])) / (Table1[[#This Row],[52 week high]]-Table1[[#This Row],[52 week low]])</f>
        <v>0.11871023713128948</v>
      </c>
      <c r="K20" s="10" t="str">
        <f>_FV(Table1[[#This Row],[SYMBOLS:]],"Industry")</f>
        <v>Software &amp; IT Services</v>
      </c>
    </row>
    <row r="21" spans="2:11" x14ac:dyDescent="0.25">
      <c r="B21" s="7" t="e" vm="19">
        <v>#VALUE!</v>
      </c>
      <c r="C21" s="9">
        <f>_FV(Table1[[#This Row],[SYMBOLS:]],"52 week high",TRUE)</f>
        <v>284.45</v>
      </c>
      <c r="D21" s="10">
        <f>_FV(Table1[[#This Row],[SYMBOLS:]],"52 week low",TRUE)</f>
        <v>32.539000000000001</v>
      </c>
      <c r="E21" s="10">
        <f>_FV(Table1[[#This Row],[SYMBOLS:]],"High")</f>
        <v>47.905000000000001</v>
      </c>
      <c r="F21" s="10">
        <f>_FV(Table1[[#This Row],[SYMBOLS:]],"Low")</f>
        <v>46.1</v>
      </c>
      <c r="G21" s="10">
        <f>_FV(Table1[[#This Row],[SYMBOLS:]],"Open")</f>
        <v>46.1</v>
      </c>
      <c r="H21" s="10">
        <f>_FV(Table1[[#This Row],[SYMBOLS:]],"Price")</f>
        <v>46.7179</v>
      </c>
      <c r="I21" s="10">
        <f>_FV(Table1[[#This Row],[SYMBOLS:]],"Change (%)",TRUE)</f>
        <v>1.7819000000000002E-2</v>
      </c>
      <c r="J21" s="10">
        <f>(AVERAGE(Table1[[#This Row],[High]:[Low]]) - AVERAGE(Table1[[#This Row],[52 week high]:[52 week low]])) / (Table1[[#This Row],[52 week high]]-Table1[[#This Row],[52 week low]])</f>
        <v>-0.4425848811683491</v>
      </c>
      <c r="K21" s="10" t="str">
        <f>_FV(Table1[[#This Row],[SYMBOLS:]],"Industry")</f>
        <v>Software &amp; IT Services</v>
      </c>
    </row>
    <row r="22" spans="2:11" x14ac:dyDescent="0.25">
      <c r="B22" s="7" t="e" vm="20">
        <v>#VALUE!</v>
      </c>
      <c r="C22" s="9">
        <f>_FV(Table1[[#This Row],[SYMBOLS:]],"52 week high",TRUE)</f>
        <v>30.63</v>
      </c>
      <c r="D22" s="10">
        <f>_FV(Table1[[#This Row],[SYMBOLS:]],"52 week low",TRUE)</f>
        <v>14.66</v>
      </c>
      <c r="E22" s="10">
        <f>_FV(Table1[[#This Row],[SYMBOLS:]],"High")</f>
        <v>18.45</v>
      </c>
      <c r="F22" s="10">
        <f>_FV(Table1[[#This Row],[SYMBOLS:]],"Low")</f>
        <v>17.8415</v>
      </c>
      <c r="G22" s="10">
        <f>_FV(Table1[[#This Row],[SYMBOLS:]],"Open")</f>
        <v>18.149999999999999</v>
      </c>
      <c r="H22" s="10">
        <f>_FV(Table1[[#This Row],[SYMBOLS:]],"Price")</f>
        <v>18.09</v>
      </c>
      <c r="I22" s="10">
        <f>_FV(Table1[[#This Row],[SYMBOLS:]],"Change (%)",TRUE)</f>
        <v>-4.1289999999999999E-3</v>
      </c>
      <c r="J22" s="10">
        <f>(AVERAGE(Table1[[#This Row],[High]:[Low]]) - AVERAGE(Table1[[#This Row],[52 week high]:[52 week low]])) / (Table1[[#This Row],[52 week high]]-Table1[[#This Row],[52 week low]])</f>
        <v>-0.28173137132122733</v>
      </c>
      <c r="K22" s="10" t="str">
        <f>_FV(Table1[[#This Row],[SYMBOLS:]],"Industry")</f>
        <v>Specialty Retailers</v>
      </c>
    </row>
    <row r="23" spans="2:11" x14ac:dyDescent="0.25">
      <c r="B23" s="7" t="e" vm="21">
        <v>#VALUE!</v>
      </c>
      <c r="C23" s="9">
        <f>_FV(Table1[[#This Row],[SYMBOLS:]],"52 week high",TRUE)</f>
        <v>29.88</v>
      </c>
      <c r="D23" s="10">
        <f>_FV(Table1[[#This Row],[SYMBOLS:]],"52 week low",TRUE)</f>
        <v>16.309999999999999</v>
      </c>
      <c r="E23" s="10">
        <f>_FV(Table1[[#This Row],[SYMBOLS:]],"High")</f>
        <v>17.88</v>
      </c>
      <c r="F23" s="10">
        <f>_FV(Table1[[#This Row],[SYMBOLS:]],"Low")</f>
        <v>17.41</v>
      </c>
      <c r="G23" s="10">
        <f>_FV(Table1[[#This Row],[SYMBOLS:]],"Open")</f>
        <v>17.579999999999998</v>
      </c>
      <c r="H23" s="10">
        <f>_FV(Table1[[#This Row],[SYMBOLS:]],"Price")</f>
        <v>17.664999999999999</v>
      </c>
      <c r="I23" s="10">
        <f>_FV(Table1[[#This Row],[SYMBOLS:]],"Change (%)",TRUE)</f>
        <v>3.9779999999999998E-3</v>
      </c>
      <c r="J23" s="10">
        <f>(AVERAGE(Table1[[#This Row],[High]:[Low]]) - AVERAGE(Table1[[#This Row],[52 week high]:[52 week low]])) / (Table1[[#This Row],[52 week high]]-Table1[[#This Row],[52 week low]])</f>
        <v>-0.40162122328666167</v>
      </c>
      <c r="K23" s="10" t="str">
        <f>_FV(Table1[[#This Row],[SYMBOLS:]],"Industry")</f>
        <v>Specialty Retailers</v>
      </c>
    </row>
    <row r="24" spans="2:11" x14ac:dyDescent="0.25">
      <c r="B24" s="7" t="e" vm="22">
        <v>#VALUE!</v>
      </c>
      <c r="C24" s="9">
        <f>_FV(Table1[[#This Row],[SYMBOLS:]],"52 week high",TRUE)</f>
        <v>71.069999999999993</v>
      </c>
      <c r="D24" s="10">
        <f>_FV(Table1[[#This Row],[SYMBOLS:]],"52 week low",TRUE)</f>
        <v>16.25</v>
      </c>
      <c r="E24" s="10">
        <f>_FV(Table1[[#This Row],[SYMBOLS:]],"High")</f>
        <v>18.38</v>
      </c>
      <c r="F24" s="10">
        <f>_FV(Table1[[#This Row],[SYMBOLS:]],"Low")</f>
        <v>17.440000000000001</v>
      </c>
      <c r="G24" s="10">
        <f>_FV(Table1[[#This Row],[SYMBOLS:]],"Open")</f>
        <v>17.510000000000002</v>
      </c>
      <c r="H24" s="10">
        <f>_FV(Table1[[#This Row],[SYMBOLS:]],"Price")</f>
        <v>18.094999999999999</v>
      </c>
      <c r="I24" s="10">
        <f>_FV(Table1[[#This Row],[SYMBOLS:]],"Change (%)",TRUE)</f>
        <v>3.6368999999999999E-2</v>
      </c>
      <c r="J24" s="10">
        <f>(AVERAGE(Table1[[#This Row],[High]:[Low]]) - AVERAGE(Table1[[#This Row],[52 week high]:[52 week low]])) / (Table1[[#This Row],[52 week high]]-Table1[[#This Row],[52 week low]])</f>
        <v>-0.46971908062750822</v>
      </c>
      <c r="K24" s="10" t="str">
        <f>_FV(Table1[[#This Row],[SYMBOLS:]],"Industry")</f>
        <v>Specialty Retailers</v>
      </c>
    </row>
    <row r="25" spans="2:11" x14ac:dyDescent="0.25">
      <c r="B25" s="3"/>
      <c r="C25" s="2"/>
      <c r="D25" s="2"/>
      <c r="E25" s="2"/>
    </row>
    <row r="26" spans="2:11" x14ac:dyDescent="0.25">
      <c r="B26" s="3"/>
      <c r="C26" s="13"/>
      <c r="D26" s="14"/>
      <c r="E26" s="14"/>
      <c r="F26" s="10"/>
      <c r="H26" s="10"/>
      <c r="I26" s="10"/>
    </row>
    <row r="27" spans="2:11" x14ac:dyDescent="0.25">
      <c r="B27" s="3"/>
      <c r="C27" s="13"/>
      <c r="D27" s="14"/>
      <c r="E27" s="14"/>
      <c r="F27" s="10"/>
      <c r="H27" s="10"/>
      <c r="I27" s="10"/>
    </row>
    <row r="28" spans="2:11" x14ac:dyDescent="0.25">
      <c r="B28" s="3"/>
      <c r="C28" s="13"/>
      <c r="D28" s="14"/>
      <c r="E28" s="14"/>
      <c r="F28" s="10"/>
      <c r="H28" s="10"/>
      <c r="I28" s="10"/>
    </row>
    <row r="29" spans="2:11" x14ac:dyDescent="0.25">
      <c r="B29" s="3"/>
      <c r="C29" s="13"/>
      <c r="D29" s="14"/>
      <c r="E29" s="14"/>
      <c r="F29" s="10"/>
      <c r="H29" s="10"/>
      <c r="I29" s="10"/>
    </row>
    <row r="30" spans="2:11" x14ac:dyDescent="0.25">
      <c r="B30" s="3"/>
      <c r="C30" s="13"/>
      <c r="D30" s="14"/>
      <c r="E30" s="14"/>
      <c r="F30" s="10"/>
      <c r="H30" s="10"/>
      <c r="I30" s="10"/>
    </row>
    <row r="31" spans="2:11" x14ac:dyDescent="0.25">
      <c r="B31" s="3"/>
      <c r="C31" s="13"/>
      <c r="D31" s="14"/>
      <c r="E31" s="14"/>
      <c r="F31" s="10"/>
      <c r="H31" s="10"/>
      <c r="I31" s="10"/>
    </row>
    <row r="32" spans="2:11" x14ac:dyDescent="0.25">
      <c r="B32" s="3"/>
      <c r="C32" s="13"/>
      <c r="D32" s="14"/>
      <c r="E32" s="14"/>
      <c r="F32" s="10"/>
      <c r="H32" s="10"/>
      <c r="I32" s="10"/>
    </row>
    <row r="33" spans="2:9" x14ac:dyDescent="0.25">
      <c r="B33" s="3"/>
      <c r="C33" s="13"/>
      <c r="D33" s="14"/>
      <c r="E33" s="14"/>
      <c r="F33" s="10"/>
      <c r="H33" s="10"/>
      <c r="I33" s="10"/>
    </row>
    <row r="34" spans="2:9" x14ac:dyDescent="0.25">
      <c r="B34" s="15"/>
      <c r="C34" s="13"/>
      <c r="D34" s="14"/>
      <c r="E34" s="14"/>
      <c r="F34" s="10"/>
      <c r="H34" s="10"/>
      <c r="I34" s="10"/>
    </row>
    <row r="35" spans="2:9" x14ac:dyDescent="0.25">
      <c r="B35" s="3"/>
      <c r="C35" s="13"/>
      <c r="D35" s="14"/>
      <c r="E35" s="14"/>
      <c r="F35" s="10"/>
      <c r="H35" s="10"/>
      <c r="I35" s="10"/>
    </row>
    <row r="36" spans="2:9" x14ac:dyDescent="0.25">
      <c r="B36" s="3"/>
      <c r="C36" s="13"/>
      <c r="D36" s="14"/>
      <c r="E36" s="14"/>
      <c r="F36" s="10"/>
      <c r="H36" s="10"/>
      <c r="I36" s="10"/>
    </row>
    <row r="37" spans="2:9" x14ac:dyDescent="0.25">
      <c r="B37" s="3"/>
      <c r="C37" s="13"/>
      <c r="D37" s="14"/>
      <c r="E37" s="14"/>
      <c r="F37" s="10"/>
      <c r="H37" s="10"/>
      <c r="I37" s="10"/>
    </row>
    <row r="38" spans="2:9" x14ac:dyDescent="0.25">
      <c r="B38" s="3"/>
      <c r="C38" s="13"/>
      <c r="D38" s="14"/>
      <c r="E38" s="14"/>
      <c r="F38" s="10"/>
      <c r="H38" s="10"/>
      <c r="I38" s="10"/>
    </row>
    <row r="39" spans="2:9" x14ac:dyDescent="0.25">
      <c r="B39" s="3"/>
      <c r="C39" s="13"/>
      <c r="D39" s="14"/>
      <c r="E39" s="14"/>
      <c r="F39" s="10"/>
      <c r="H39" s="10"/>
      <c r="I39" s="10"/>
    </row>
    <row r="40" spans="2:9" x14ac:dyDescent="0.25">
      <c r="B40" s="3"/>
      <c r="C40" s="13"/>
      <c r="D40" s="14"/>
      <c r="E40" s="14"/>
      <c r="F40" s="10"/>
      <c r="H40" s="10"/>
      <c r="I40" s="10"/>
    </row>
    <row r="41" spans="2:9" x14ac:dyDescent="0.25">
      <c r="B41" s="3"/>
      <c r="C41" s="13"/>
      <c r="D41" s="14"/>
      <c r="E41" s="14"/>
      <c r="F41" s="10"/>
      <c r="H41" s="10"/>
      <c r="I41" s="10"/>
    </row>
    <row r="42" spans="2:9" x14ac:dyDescent="0.25">
      <c r="B42" s="3"/>
      <c r="C42" s="13"/>
      <c r="D42" s="14"/>
      <c r="E42" s="14"/>
      <c r="F42" s="10"/>
      <c r="H42" s="10"/>
      <c r="I42" s="10"/>
    </row>
    <row r="43" spans="2:9" x14ac:dyDescent="0.25">
      <c r="B43" s="3"/>
      <c r="C43" s="13"/>
      <c r="D43" s="14"/>
      <c r="E43" s="14"/>
      <c r="F43" s="10"/>
      <c r="H43" s="10"/>
      <c r="I43" s="10"/>
    </row>
    <row r="44" spans="2:9" x14ac:dyDescent="0.25">
      <c r="B44" s="3"/>
      <c r="C44" s="13"/>
      <c r="D44" s="14"/>
      <c r="E44" s="14"/>
      <c r="F44" s="10"/>
      <c r="H44" s="10"/>
      <c r="I44" s="10"/>
    </row>
    <row r="45" spans="2:9" x14ac:dyDescent="0.25">
      <c r="B45" s="3"/>
      <c r="C45" s="13"/>
      <c r="D45" s="14"/>
      <c r="E45" s="14"/>
      <c r="F45" s="10"/>
      <c r="H45" s="10"/>
      <c r="I45" s="10"/>
    </row>
    <row r="46" spans="2:9" x14ac:dyDescent="0.25">
      <c r="B46" s="3"/>
      <c r="C46" s="13"/>
      <c r="D46" s="14"/>
      <c r="E46" s="14"/>
      <c r="F46" s="10"/>
      <c r="H46" s="10"/>
      <c r="I46" s="10"/>
    </row>
    <row r="47" spans="2:9" x14ac:dyDescent="0.25">
      <c r="B47" s="3"/>
      <c r="C47" s="13"/>
      <c r="D47" s="14"/>
      <c r="E47" s="14"/>
      <c r="F47" s="10"/>
      <c r="H47" s="10"/>
      <c r="I47" s="10"/>
    </row>
    <row r="48" spans="2:9" x14ac:dyDescent="0.25">
      <c r="B48" s="3"/>
      <c r="C48" s="2"/>
      <c r="D48" s="2"/>
      <c r="E48" s="2"/>
    </row>
    <row r="49" spans="2:5" x14ac:dyDescent="0.25">
      <c r="B49" s="3"/>
      <c r="C49" s="2"/>
      <c r="D49" s="2"/>
      <c r="E49" s="2"/>
    </row>
    <row r="50" spans="2:5" x14ac:dyDescent="0.25">
      <c r="B50" s="3"/>
      <c r="C50" s="2"/>
      <c r="D50" s="2"/>
      <c r="E50" s="2"/>
    </row>
    <row r="51" spans="2:5" x14ac:dyDescent="0.25">
      <c r="B51" s="3"/>
      <c r="C51" s="2"/>
      <c r="D51" s="2"/>
      <c r="E51" s="2"/>
    </row>
    <row r="52" spans="2:5" x14ac:dyDescent="0.25">
      <c r="B52" s="3"/>
      <c r="C52" s="2"/>
      <c r="D52" s="2"/>
      <c r="E52" s="2"/>
    </row>
    <row r="53" spans="2:5" x14ac:dyDescent="0.25">
      <c r="B53" s="3"/>
      <c r="C53" s="2"/>
      <c r="D53" s="2"/>
      <c r="E53" s="2"/>
    </row>
    <row r="54" spans="2:5" x14ac:dyDescent="0.25">
      <c r="B54" s="3"/>
      <c r="C54" s="2"/>
      <c r="D54" s="2"/>
      <c r="E54" s="2"/>
    </row>
    <row r="55" spans="2:5" x14ac:dyDescent="0.25">
      <c r="B55" s="3"/>
      <c r="C55" s="2"/>
      <c r="D55" s="2"/>
      <c r="E55" s="2"/>
    </row>
    <row r="56" spans="2:5" x14ac:dyDescent="0.25">
      <c r="B56" s="3"/>
      <c r="C56" s="2"/>
      <c r="D56" s="2"/>
      <c r="E56" s="2"/>
    </row>
    <row r="57" spans="2:5" x14ac:dyDescent="0.25">
      <c r="B57" s="3"/>
      <c r="C57" s="2"/>
      <c r="D57" s="2"/>
      <c r="E57" s="2"/>
    </row>
    <row r="58" spans="2:5" x14ac:dyDescent="0.25">
      <c r="B58" s="3"/>
      <c r="C58" s="2"/>
      <c r="D58" s="2"/>
      <c r="E58" s="2"/>
    </row>
    <row r="59" spans="2:5" x14ac:dyDescent="0.25">
      <c r="B59" s="3"/>
      <c r="C59" s="2"/>
      <c r="D59" s="2"/>
      <c r="E59" s="2"/>
    </row>
    <row r="60" spans="2:5" x14ac:dyDescent="0.25">
      <c r="B60" s="3"/>
      <c r="C60" s="2"/>
      <c r="D60" s="2"/>
      <c r="E60" s="2"/>
    </row>
    <row r="61" spans="2:5" x14ac:dyDescent="0.25">
      <c r="B61" s="3"/>
      <c r="C61" s="2"/>
      <c r="D61" s="2"/>
      <c r="E61" s="2"/>
    </row>
    <row r="62" spans="2:5" x14ac:dyDescent="0.25">
      <c r="B62" s="3"/>
      <c r="C62" s="2"/>
      <c r="D62" s="2"/>
      <c r="E62" s="2"/>
    </row>
    <row r="63" spans="2:5" x14ac:dyDescent="0.25">
      <c r="B63" s="3"/>
      <c r="C63" s="2"/>
      <c r="D63" s="2"/>
      <c r="E63" s="2"/>
    </row>
    <row r="64" spans="2:5" x14ac:dyDescent="0.25">
      <c r="B64" s="3"/>
      <c r="C64" s="2"/>
      <c r="D64" s="2"/>
      <c r="E64" s="2"/>
    </row>
    <row r="65" spans="2:5" x14ac:dyDescent="0.25">
      <c r="B65" s="3"/>
      <c r="C65" s="2"/>
      <c r="D65" s="2"/>
      <c r="E65" s="2"/>
    </row>
    <row r="66" spans="2:5" x14ac:dyDescent="0.25">
      <c r="B66" s="3"/>
      <c r="C66" s="2"/>
      <c r="D66" s="2"/>
      <c r="E66" s="2"/>
    </row>
    <row r="67" spans="2:5" x14ac:dyDescent="0.25">
      <c r="B67" s="3"/>
      <c r="C67" s="2"/>
      <c r="D67" s="2"/>
      <c r="E67" s="2"/>
    </row>
    <row r="68" spans="2:5" x14ac:dyDescent="0.25">
      <c r="B68" s="3"/>
      <c r="C68" s="2"/>
      <c r="D68" s="2"/>
      <c r="E68" s="2"/>
    </row>
    <row r="69" spans="2:5" x14ac:dyDescent="0.25">
      <c r="B69" s="3"/>
      <c r="C69" s="2"/>
      <c r="D69" s="2"/>
      <c r="E69" s="2"/>
    </row>
    <row r="70" spans="2:5" x14ac:dyDescent="0.25">
      <c r="B70" s="3"/>
      <c r="C70" s="2"/>
      <c r="D70" s="2"/>
      <c r="E70" s="2"/>
    </row>
    <row r="71" spans="2:5" x14ac:dyDescent="0.25">
      <c r="B71" s="3"/>
      <c r="C71" s="2"/>
      <c r="D71" s="2"/>
      <c r="E71" s="2"/>
    </row>
    <row r="72" spans="2:5" x14ac:dyDescent="0.25">
      <c r="B72" s="3"/>
      <c r="C72" s="2"/>
      <c r="D72" s="2"/>
      <c r="E72" s="2"/>
    </row>
    <row r="73" spans="2:5" x14ac:dyDescent="0.25">
      <c r="B73" s="3"/>
      <c r="C73" s="2"/>
      <c r="D73" s="2"/>
      <c r="E73" s="2"/>
    </row>
    <row r="74" spans="2:5" x14ac:dyDescent="0.25">
      <c r="B74" s="3"/>
      <c r="C74" s="2"/>
      <c r="D74" s="2"/>
      <c r="E74" s="2"/>
    </row>
    <row r="75" spans="2:5" x14ac:dyDescent="0.25">
      <c r="B75" s="3"/>
      <c r="C75" s="2"/>
      <c r="D75" s="2"/>
      <c r="E75" s="2"/>
    </row>
    <row r="76" spans="2:5" x14ac:dyDescent="0.25">
      <c r="B76" s="3"/>
      <c r="C76" s="2"/>
      <c r="D76" s="2"/>
      <c r="E76" s="2"/>
    </row>
    <row r="77" spans="2:5" x14ac:dyDescent="0.25">
      <c r="B77" s="3"/>
      <c r="C77" s="2"/>
      <c r="D77" s="2"/>
      <c r="E77" s="2"/>
    </row>
    <row r="78" spans="2:5" x14ac:dyDescent="0.25">
      <c r="B78" s="3"/>
      <c r="C78" s="2"/>
      <c r="D78" s="2"/>
      <c r="E78" s="2"/>
    </row>
    <row r="79" spans="2:5" x14ac:dyDescent="0.25">
      <c r="B79" s="3"/>
      <c r="C79" s="2"/>
      <c r="D79" s="2"/>
      <c r="E79" s="2"/>
    </row>
    <row r="80" spans="2:5" x14ac:dyDescent="0.25">
      <c r="B80" s="3"/>
      <c r="C80" s="2"/>
      <c r="D80" s="2"/>
      <c r="E80" s="2"/>
    </row>
    <row r="81" spans="2:5" x14ac:dyDescent="0.25">
      <c r="B81" s="3"/>
      <c r="C81" s="2"/>
      <c r="D81" s="2"/>
      <c r="E81" s="2"/>
    </row>
    <row r="82" spans="2:5" x14ac:dyDescent="0.25">
      <c r="B82" s="3"/>
      <c r="C82" s="2"/>
      <c r="D82" s="2"/>
      <c r="E82" s="2"/>
    </row>
    <row r="83" spans="2:5" x14ac:dyDescent="0.25">
      <c r="B83" s="3"/>
      <c r="C83" s="2"/>
      <c r="D83" s="2"/>
      <c r="E83" s="2"/>
    </row>
    <row r="84" spans="2:5" x14ac:dyDescent="0.25">
      <c r="B84" s="3"/>
      <c r="C84" s="2"/>
      <c r="D84" s="2"/>
      <c r="E84" s="2"/>
    </row>
    <row r="85" spans="2:5" x14ac:dyDescent="0.25">
      <c r="B85" s="3"/>
      <c r="C85" s="2"/>
      <c r="D85" s="2"/>
      <c r="E85" s="2"/>
    </row>
    <row r="86" spans="2:5" x14ac:dyDescent="0.25">
      <c r="B86" s="3"/>
      <c r="C86" s="2"/>
      <c r="D86" s="2"/>
      <c r="E86" s="2"/>
    </row>
    <row r="87" spans="2:5" x14ac:dyDescent="0.25">
      <c r="B87" s="3"/>
      <c r="C87" s="2"/>
      <c r="D87" s="2"/>
      <c r="E87" s="2"/>
    </row>
    <row r="88" spans="2:5" x14ac:dyDescent="0.25">
      <c r="B88" s="3"/>
      <c r="C88" s="2"/>
      <c r="D88" s="2"/>
      <c r="E88" s="2"/>
    </row>
    <row r="89" spans="2:5" x14ac:dyDescent="0.25">
      <c r="B89" s="3"/>
      <c r="C89" s="2"/>
      <c r="D89" s="2"/>
      <c r="E89" s="2"/>
    </row>
    <row r="90" spans="2:5" x14ac:dyDescent="0.25">
      <c r="B90" s="3"/>
      <c r="C90" s="2"/>
      <c r="D90" s="2"/>
      <c r="E90" s="2"/>
    </row>
    <row r="91" spans="2:5" x14ac:dyDescent="0.25">
      <c r="B91" s="3"/>
      <c r="C91" s="2"/>
      <c r="D91" s="2"/>
      <c r="E91" s="2"/>
    </row>
    <row r="92" spans="2:5" x14ac:dyDescent="0.25">
      <c r="B92" s="3"/>
      <c r="C92" s="2"/>
      <c r="D92" s="2"/>
      <c r="E92" s="2"/>
    </row>
    <row r="93" spans="2:5" x14ac:dyDescent="0.25">
      <c r="B93" s="3"/>
      <c r="C93" s="2"/>
      <c r="D93" s="2"/>
      <c r="E93" s="2"/>
    </row>
    <row r="94" spans="2:5" x14ac:dyDescent="0.25">
      <c r="B94" s="3"/>
      <c r="C94" s="2"/>
      <c r="D94" s="2"/>
      <c r="E94" s="2"/>
    </row>
    <row r="95" spans="2:5" x14ac:dyDescent="0.25">
      <c r="B95" s="3"/>
      <c r="C95" s="2"/>
      <c r="D95" s="2"/>
      <c r="E95" s="2"/>
    </row>
    <row r="96" spans="2:5" x14ac:dyDescent="0.25">
      <c r="B96" s="3"/>
      <c r="C96" s="2"/>
      <c r="D96" s="2"/>
      <c r="E96" s="2"/>
    </row>
    <row r="97" spans="2:5" x14ac:dyDescent="0.25">
      <c r="B97" s="3"/>
      <c r="C97" s="2"/>
      <c r="D97" s="2"/>
      <c r="E97" s="2"/>
    </row>
    <row r="98" spans="2:5" x14ac:dyDescent="0.25">
      <c r="B98" s="3"/>
      <c r="C98" s="2"/>
      <c r="D98" s="2"/>
      <c r="E98" s="2"/>
    </row>
    <row r="99" spans="2:5" x14ac:dyDescent="0.25">
      <c r="B99" s="3"/>
      <c r="C99" s="2"/>
      <c r="D99" s="2"/>
      <c r="E99" s="2"/>
    </row>
    <row r="100" spans="2:5" x14ac:dyDescent="0.25">
      <c r="B100" s="3"/>
      <c r="C100" s="2"/>
      <c r="D100" s="2"/>
      <c r="E100" s="2"/>
    </row>
    <row r="101" spans="2:5" x14ac:dyDescent="0.25">
      <c r="B101" s="3"/>
      <c r="C101" s="2"/>
      <c r="D101" s="2"/>
      <c r="E101" s="2"/>
    </row>
    <row r="102" spans="2:5" x14ac:dyDescent="0.25">
      <c r="B102" s="3"/>
      <c r="C102" s="2"/>
      <c r="D102" s="2"/>
      <c r="E102" s="2"/>
    </row>
    <row r="103" spans="2:5" x14ac:dyDescent="0.25">
      <c r="B103" s="3"/>
      <c r="C103" s="2"/>
      <c r="D103" s="2"/>
      <c r="E103" s="2"/>
    </row>
    <row r="104" spans="2:5" x14ac:dyDescent="0.25">
      <c r="B104" s="3"/>
      <c r="C104" s="2"/>
      <c r="D104" s="2"/>
      <c r="E104" s="2"/>
    </row>
    <row r="105" spans="2:5" x14ac:dyDescent="0.25">
      <c r="B105" s="3"/>
      <c r="C105" s="2"/>
      <c r="D105" s="2"/>
      <c r="E105" s="2"/>
    </row>
    <row r="106" spans="2:5" x14ac:dyDescent="0.25">
      <c r="B106" s="3"/>
      <c r="C106" s="2"/>
      <c r="D106" s="2"/>
      <c r="E106" s="2"/>
    </row>
    <row r="107" spans="2:5" x14ac:dyDescent="0.25">
      <c r="B107" s="3"/>
      <c r="C107" s="2"/>
      <c r="D107" s="2"/>
      <c r="E107" s="2"/>
    </row>
    <row r="108" spans="2:5" x14ac:dyDescent="0.25">
      <c r="B108" s="3"/>
      <c r="C108" s="2"/>
      <c r="D108" s="2"/>
      <c r="E108" s="2"/>
    </row>
    <row r="109" spans="2:5" x14ac:dyDescent="0.25">
      <c r="B109" s="3"/>
      <c r="C109" s="2"/>
      <c r="D109" s="2"/>
      <c r="E109" s="2"/>
    </row>
    <row r="110" spans="2:5" x14ac:dyDescent="0.25">
      <c r="B110" s="3"/>
      <c r="C110" s="2"/>
      <c r="D110" s="2"/>
      <c r="E110" s="2"/>
    </row>
    <row r="111" spans="2:5" x14ac:dyDescent="0.25">
      <c r="B111" s="3"/>
      <c r="C111" s="2"/>
      <c r="D111" s="2"/>
      <c r="E111" s="2"/>
    </row>
    <row r="112" spans="2:5" x14ac:dyDescent="0.25">
      <c r="B112" s="3"/>
      <c r="C112" s="2"/>
      <c r="D112" s="2"/>
      <c r="E112" s="2"/>
    </row>
    <row r="113" spans="2:5" x14ac:dyDescent="0.25">
      <c r="B113" s="3"/>
      <c r="C113" s="2"/>
      <c r="D113" s="2"/>
      <c r="E113" s="2"/>
    </row>
    <row r="114" spans="2:5" x14ac:dyDescent="0.25">
      <c r="B114" s="3"/>
      <c r="C114" s="2"/>
      <c r="D114" s="2"/>
      <c r="E114" s="2"/>
    </row>
    <row r="115" spans="2:5" x14ac:dyDescent="0.25">
      <c r="B115" s="3"/>
      <c r="C115" s="2"/>
      <c r="D115" s="2"/>
      <c r="E115" s="2"/>
    </row>
    <row r="116" spans="2:5" x14ac:dyDescent="0.25">
      <c r="B116" s="3"/>
      <c r="C116" s="2"/>
      <c r="D116" s="2"/>
      <c r="E116" s="2"/>
    </row>
    <row r="117" spans="2:5" x14ac:dyDescent="0.25">
      <c r="B117" s="3"/>
      <c r="C117" s="2"/>
      <c r="D117" s="2"/>
      <c r="E117" s="2"/>
    </row>
    <row r="118" spans="2:5" x14ac:dyDescent="0.25">
      <c r="B118" s="3"/>
      <c r="C118" s="2"/>
      <c r="D118" s="2"/>
      <c r="E118" s="2"/>
    </row>
    <row r="119" spans="2:5" x14ac:dyDescent="0.25">
      <c r="B119" s="3"/>
      <c r="C119" s="2"/>
      <c r="D119" s="2"/>
      <c r="E119" s="2"/>
    </row>
    <row r="120" spans="2:5" x14ac:dyDescent="0.25">
      <c r="B120" s="3"/>
      <c r="C120" s="2"/>
      <c r="D120" s="2"/>
      <c r="E120" s="2"/>
    </row>
    <row r="121" spans="2:5" x14ac:dyDescent="0.25">
      <c r="B121" s="3"/>
      <c r="C121" s="2"/>
      <c r="D121" s="2"/>
      <c r="E121" s="2"/>
    </row>
    <row r="122" spans="2:5" x14ac:dyDescent="0.25">
      <c r="B122" s="3"/>
      <c r="C122" s="2"/>
      <c r="D122" s="2"/>
      <c r="E122" s="2"/>
    </row>
    <row r="123" spans="2:5" x14ac:dyDescent="0.25">
      <c r="B123" s="3"/>
      <c r="C123" s="2"/>
      <c r="D123" s="2"/>
      <c r="E123" s="2"/>
    </row>
    <row r="124" spans="2:5" x14ac:dyDescent="0.25">
      <c r="B124" s="3"/>
      <c r="C124" s="2"/>
      <c r="D124" s="2"/>
      <c r="E124" s="2"/>
    </row>
    <row r="125" spans="2:5" x14ac:dyDescent="0.25">
      <c r="B125" s="3"/>
      <c r="C125" s="2"/>
      <c r="D125" s="2"/>
      <c r="E125" s="2"/>
    </row>
    <row r="126" spans="2:5" x14ac:dyDescent="0.25">
      <c r="B126" s="3"/>
      <c r="C126" s="2"/>
      <c r="D126" s="2"/>
      <c r="E126" s="2"/>
    </row>
    <row r="127" spans="2:5" x14ac:dyDescent="0.25">
      <c r="B127" s="3"/>
      <c r="C127" s="2"/>
      <c r="D127" s="2"/>
      <c r="E127" s="2"/>
    </row>
    <row r="128" spans="2:5" x14ac:dyDescent="0.25">
      <c r="B128" s="3"/>
      <c r="C128" s="2"/>
      <c r="D128" s="2"/>
      <c r="E128" s="2"/>
    </row>
    <row r="129" spans="2:5" x14ac:dyDescent="0.25">
      <c r="B129" s="3"/>
      <c r="C129" s="2"/>
      <c r="D129" s="2"/>
      <c r="E129" s="2"/>
    </row>
    <row r="130" spans="2:5" x14ac:dyDescent="0.25">
      <c r="B130" s="3"/>
      <c r="C130" s="2"/>
      <c r="D130" s="2"/>
      <c r="E130" s="2"/>
    </row>
    <row r="131" spans="2:5" x14ac:dyDescent="0.25">
      <c r="B131" s="3"/>
      <c r="C131" s="2"/>
      <c r="D131" s="2"/>
      <c r="E131" s="2"/>
    </row>
    <row r="132" spans="2:5" x14ac:dyDescent="0.25">
      <c r="B132" s="3"/>
      <c r="C132" s="2"/>
      <c r="D132" s="2"/>
      <c r="E132" s="2"/>
    </row>
    <row r="133" spans="2:5" x14ac:dyDescent="0.25">
      <c r="B133" s="3"/>
      <c r="C133" s="2"/>
      <c r="D133" s="2"/>
      <c r="E133" s="2"/>
    </row>
    <row r="134" spans="2:5" x14ac:dyDescent="0.25">
      <c r="B134" s="3"/>
      <c r="C134" s="2"/>
      <c r="D134" s="2"/>
      <c r="E134" s="2"/>
    </row>
    <row r="135" spans="2:5" x14ac:dyDescent="0.25">
      <c r="B135" s="3"/>
      <c r="C135" s="2"/>
      <c r="D135" s="2"/>
      <c r="E135" s="2"/>
    </row>
    <row r="136" spans="2:5" x14ac:dyDescent="0.25">
      <c r="B136" s="3"/>
      <c r="C136" s="2"/>
      <c r="D136" s="2"/>
      <c r="E136" s="2"/>
    </row>
    <row r="137" spans="2:5" x14ac:dyDescent="0.25">
      <c r="B137" s="3"/>
      <c r="C137" s="2"/>
      <c r="D137" s="2"/>
      <c r="E137" s="2"/>
    </row>
    <row r="138" spans="2:5" x14ac:dyDescent="0.25">
      <c r="B138" s="3"/>
      <c r="C138" s="2"/>
      <c r="D138" s="2"/>
      <c r="E138" s="2"/>
    </row>
    <row r="139" spans="2:5" x14ac:dyDescent="0.25">
      <c r="B139" s="3"/>
      <c r="C139" s="2"/>
      <c r="D139" s="2"/>
      <c r="E139" s="2"/>
    </row>
    <row r="140" spans="2:5" x14ac:dyDescent="0.25">
      <c r="B140" s="3"/>
      <c r="C140" s="2"/>
      <c r="D140" s="2"/>
      <c r="E140" s="2"/>
    </row>
    <row r="141" spans="2:5" x14ac:dyDescent="0.25">
      <c r="B141" s="3"/>
      <c r="C141" s="2"/>
      <c r="D141" s="2"/>
      <c r="E141" s="2"/>
    </row>
    <row r="142" spans="2:5" x14ac:dyDescent="0.25">
      <c r="B142" s="3"/>
      <c r="C142" s="2"/>
      <c r="D142" s="2"/>
      <c r="E142" s="2"/>
    </row>
    <row r="143" spans="2:5" x14ac:dyDescent="0.25">
      <c r="B143" s="3"/>
      <c r="C143" s="2"/>
      <c r="D143" s="2"/>
      <c r="E143" s="2"/>
    </row>
    <row r="144" spans="2:5" x14ac:dyDescent="0.25">
      <c r="B144" s="3"/>
      <c r="C144" s="2"/>
      <c r="D144" s="2"/>
      <c r="E144" s="2"/>
    </row>
    <row r="145" spans="2:5" x14ac:dyDescent="0.25">
      <c r="B145" s="3"/>
      <c r="C145" s="2"/>
      <c r="D145" s="2"/>
      <c r="E145" s="2"/>
    </row>
    <row r="146" spans="2:5" x14ac:dyDescent="0.25">
      <c r="B146" s="3"/>
      <c r="C146" s="2"/>
      <c r="D146" s="2"/>
      <c r="E146" s="2"/>
    </row>
    <row r="147" spans="2:5" x14ac:dyDescent="0.25">
      <c r="B147" s="3"/>
      <c r="C147" s="2"/>
      <c r="D147" s="2"/>
      <c r="E147" s="2"/>
    </row>
    <row r="148" spans="2:5" x14ac:dyDescent="0.25">
      <c r="B148" s="3"/>
      <c r="C148" s="2"/>
      <c r="D148" s="2"/>
      <c r="E148" s="2"/>
    </row>
    <row r="149" spans="2:5" x14ac:dyDescent="0.25">
      <c r="B149" s="3"/>
      <c r="C149" s="2"/>
      <c r="D149" s="2"/>
      <c r="E149" s="2"/>
    </row>
    <row r="150" spans="2:5" x14ac:dyDescent="0.25">
      <c r="B150" s="3"/>
      <c r="C150" s="2"/>
      <c r="D150" s="2"/>
      <c r="E150" s="2"/>
    </row>
    <row r="151" spans="2:5" x14ac:dyDescent="0.25">
      <c r="B151" s="3"/>
      <c r="C151" s="2"/>
      <c r="D151" s="2"/>
      <c r="E151" s="2"/>
    </row>
    <row r="152" spans="2:5" x14ac:dyDescent="0.25">
      <c r="B152" s="3"/>
      <c r="C152" s="2"/>
      <c r="D152" s="2"/>
      <c r="E152" s="2"/>
    </row>
    <row r="153" spans="2:5" x14ac:dyDescent="0.25">
      <c r="B153" s="3"/>
      <c r="C153" s="2"/>
      <c r="D153" s="2"/>
      <c r="E153" s="2"/>
    </row>
    <row r="154" spans="2:5" x14ac:dyDescent="0.25">
      <c r="B154" s="3"/>
      <c r="C154" s="2"/>
      <c r="D154" s="2"/>
      <c r="E154" s="2"/>
    </row>
    <row r="155" spans="2:5" x14ac:dyDescent="0.25">
      <c r="B155" s="3"/>
      <c r="C155" s="2"/>
      <c r="D155" s="2"/>
      <c r="E155" s="2"/>
    </row>
    <row r="156" spans="2:5" x14ac:dyDescent="0.25">
      <c r="B156" s="3"/>
      <c r="C156" s="2"/>
      <c r="D156" s="2"/>
      <c r="E156" s="2"/>
    </row>
    <row r="157" spans="2:5" x14ac:dyDescent="0.25">
      <c r="B157" s="3"/>
      <c r="C157" s="2"/>
      <c r="D157" s="2"/>
      <c r="E157" s="2"/>
    </row>
    <row r="158" spans="2:5" x14ac:dyDescent="0.25">
      <c r="B158" s="3"/>
      <c r="C158" s="2"/>
      <c r="D158" s="2"/>
      <c r="E158" s="2"/>
    </row>
    <row r="159" spans="2:5" x14ac:dyDescent="0.25">
      <c r="B159" s="3"/>
      <c r="C159" s="2"/>
      <c r="D159" s="2"/>
      <c r="E159" s="2"/>
    </row>
    <row r="160" spans="2:5" x14ac:dyDescent="0.25">
      <c r="B160" s="3"/>
      <c r="C160" s="2"/>
      <c r="D160" s="2"/>
      <c r="E160" s="2"/>
    </row>
    <row r="161" spans="2:5" x14ac:dyDescent="0.25">
      <c r="B161" s="3"/>
      <c r="C161" s="2"/>
      <c r="D161" s="2"/>
      <c r="E161" s="2"/>
    </row>
    <row r="162" spans="2:5" x14ac:dyDescent="0.25">
      <c r="B162" s="3"/>
      <c r="C162" s="2"/>
      <c r="D162" s="2"/>
      <c r="E162" s="2"/>
    </row>
    <row r="163" spans="2:5" x14ac:dyDescent="0.25">
      <c r="B163" s="3"/>
      <c r="C163" s="2"/>
      <c r="D163" s="2"/>
      <c r="E163" s="2"/>
    </row>
    <row r="164" spans="2:5" x14ac:dyDescent="0.25">
      <c r="B164" s="3"/>
      <c r="C164" s="2"/>
      <c r="D164" s="2"/>
      <c r="E164" s="2"/>
    </row>
    <row r="165" spans="2:5" x14ac:dyDescent="0.25">
      <c r="B165" s="3"/>
      <c r="C165" s="2"/>
      <c r="D165" s="2"/>
      <c r="E165" s="2"/>
    </row>
    <row r="166" spans="2:5" x14ac:dyDescent="0.25">
      <c r="B166" s="3"/>
      <c r="C166" s="2"/>
      <c r="D166" s="2"/>
      <c r="E166" s="2"/>
    </row>
    <row r="167" spans="2:5" x14ac:dyDescent="0.25">
      <c r="B167" s="3"/>
      <c r="C167" s="2"/>
      <c r="D167" s="2"/>
      <c r="E167" s="2"/>
    </row>
    <row r="168" spans="2:5" x14ac:dyDescent="0.25">
      <c r="B168" s="3"/>
      <c r="C168" s="2"/>
      <c r="D168" s="2"/>
      <c r="E168" s="2"/>
    </row>
    <row r="169" spans="2:5" x14ac:dyDescent="0.25">
      <c r="B169" s="3"/>
      <c r="C169" s="2"/>
      <c r="D169" s="2"/>
      <c r="E169" s="2"/>
    </row>
    <row r="170" spans="2:5" x14ac:dyDescent="0.25">
      <c r="B170" s="3"/>
      <c r="C170" s="2"/>
      <c r="D170" s="2"/>
      <c r="E170" s="2"/>
    </row>
    <row r="171" spans="2:5" x14ac:dyDescent="0.25">
      <c r="B171" s="3"/>
      <c r="C171" s="2"/>
      <c r="D171" s="2"/>
      <c r="E171" s="2"/>
    </row>
    <row r="172" spans="2:5" x14ac:dyDescent="0.25">
      <c r="B172" s="3"/>
      <c r="C172" s="2"/>
      <c r="D172" s="2"/>
      <c r="E172" s="2"/>
    </row>
    <row r="173" spans="2:5" x14ac:dyDescent="0.25">
      <c r="B173" s="3"/>
      <c r="C173" s="2"/>
      <c r="D173" s="2"/>
      <c r="E173" s="2"/>
    </row>
    <row r="174" spans="2:5" x14ac:dyDescent="0.25">
      <c r="B174" s="3"/>
      <c r="C174" s="2"/>
      <c r="D174" s="2"/>
      <c r="E174" s="2"/>
    </row>
    <row r="175" spans="2:5" x14ac:dyDescent="0.25">
      <c r="B175" s="3"/>
      <c r="C175" s="2"/>
      <c r="D175" s="2"/>
      <c r="E175" s="2"/>
    </row>
    <row r="176" spans="2:5" x14ac:dyDescent="0.25">
      <c r="B176" s="3"/>
      <c r="C176" s="2"/>
      <c r="D176" s="2"/>
      <c r="E176" s="2"/>
    </row>
    <row r="177" spans="2:5" x14ac:dyDescent="0.25">
      <c r="B177" s="3"/>
      <c r="C177" s="2"/>
      <c r="D177" s="2"/>
      <c r="E177" s="2"/>
    </row>
    <row r="178" spans="2:5" x14ac:dyDescent="0.25">
      <c r="B178" s="3"/>
      <c r="C178" s="2"/>
      <c r="D178" s="2"/>
      <c r="E178" s="2"/>
    </row>
    <row r="179" spans="2:5" x14ac:dyDescent="0.25">
      <c r="B179" s="3"/>
      <c r="C179" s="2"/>
      <c r="D179" s="2"/>
      <c r="E179" s="2"/>
    </row>
    <row r="180" spans="2:5" x14ac:dyDescent="0.25">
      <c r="B180" s="3"/>
      <c r="C180" s="2"/>
      <c r="D180" s="2"/>
      <c r="E180" s="2"/>
    </row>
    <row r="181" spans="2:5" x14ac:dyDescent="0.25">
      <c r="B181" s="3"/>
      <c r="C181" s="2"/>
      <c r="D181" s="2"/>
      <c r="E181" s="2"/>
    </row>
    <row r="182" spans="2:5" x14ac:dyDescent="0.25">
      <c r="B182" s="3"/>
      <c r="C182" s="2"/>
      <c r="D182" s="2"/>
      <c r="E182" s="2"/>
    </row>
    <row r="183" spans="2:5" x14ac:dyDescent="0.25">
      <c r="B183" s="3"/>
      <c r="C183" s="2"/>
      <c r="D183" s="2"/>
      <c r="E183" s="2"/>
    </row>
    <row r="184" spans="2:5" x14ac:dyDescent="0.25">
      <c r="B184" s="3"/>
      <c r="C184" s="2"/>
      <c r="D184" s="2"/>
      <c r="E184" s="2"/>
    </row>
    <row r="185" spans="2:5" x14ac:dyDescent="0.25">
      <c r="B185" s="3"/>
      <c r="C185" s="2"/>
      <c r="D185" s="2"/>
      <c r="E185" s="2"/>
    </row>
    <row r="186" spans="2:5" x14ac:dyDescent="0.25">
      <c r="B186" s="3"/>
      <c r="C186" s="2"/>
      <c r="D186" s="2"/>
      <c r="E186" s="2"/>
    </row>
    <row r="187" spans="2:5" x14ac:dyDescent="0.25">
      <c r="B187" s="3"/>
      <c r="C187" s="2"/>
      <c r="D187" s="2"/>
      <c r="E187" s="2"/>
    </row>
    <row r="188" spans="2:5" x14ac:dyDescent="0.25">
      <c r="B188" s="3"/>
      <c r="C188" s="2"/>
      <c r="D188" s="2"/>
      <c r="E188" s="2"/>
    </row>
    <row r="189" spans="2:5" x14ac:dyDescent="0.25">
      <c r="B189" s="3"/>
      <c r="C189" s="2"/>
      <c r="D189" s="2"/>
      <c r="E189" s="2"/>
    </row>
    <row r="190" spans="2:5" x14ac:dyDescent="0.25">
      <c r="B190" s="3"/>
      <c r="C190" s="2"/>
      <c r="D190" s="2"/>
      <c r="E190" s="2"/>
    </row>
    <row r="191" spans="2:5" x14ac:dyDescent="0.25">
      <c r="B191" s="3"/>
      <c r="C191" s="2"/>
      <c r="D191" s="2"/>
      <c r="E191" s="2"/>
    </row>
    <row r="192" spans="2:5" x14ac:dyDescent="0.25">
      <c r="B192" s="3"/>
      <c r="C192" s="2"/>
      <c r="D192" s="2"/>
      <c r="E192" s="2"/>
    </row>
    <row r="193" spans="2:5" x14ac:dyDescent="0.25">
      <c r="B193" s="3"/>
      <c r="C193" s="2"/>
      <c r="D193" s="2"/>
      <c r="E193" s="2"/>
    </row>
    <row r="194" spans="2:5" x14ac:dyDescent="0.25">
      <c r="B194" s="3"/>
      <c r="C194" s="2"/>
      <c r="D194" s="2"/>
      <c r="E194" s="2"/>
    </row>
    <row r="195" spans="2:5" x14ac:dyDescent="0.25">
      <c r="B195" s="3"/>
      <c r="C195" s="2"/>
      <c r="D195" s="2"/>
      <c r="E195" s="2"/>
    </row>
    <row r="196" spans="2:5" x14ac:dyDescent="0.25">
      <c r="B196" s="3"/>
      <c r="C196" s="2"/>
      <c r="D196" s="2"/>
      <c r="E196" s="2"/>
    </row>
    <row r="197" spans="2:5" x14ac:dyDescent="0.25">
      <c r="B197" s="3"/>
      <c r="C197" s="2"/>
      <c r="D197" s="2"/>
      <c r="E197" s="2"/>
    </row>
    <row r="198" spans="2:5" x14ac:dyDescent="0.25">
      <c r="B198" s="3"/>
      <c r="C198" s="2"/>
      <c r="D198" s="2"/>
      <c r="E198" s="2"/>
    </row>
    <row r="199" spans="2:5" x14ac:dyDescent="0.25">
      <c r="B199" s="3"/>
      <c r="C199" s="2"/>
      <c r="D199" s="2"/>
      <c r="E199" s="2"/>
    </row>
    <row r="200" spans="2:5" x14ac:dyDescent="0.25">
      <c r="B200" s="3"/>
      <c r="C200" s="2"/>
      <c r="D200" s="2"/>
      <c r="E200" s="2"/>
    </row>
    <row r="201" spans="2:5" x14ac:dyDescent="0.25">
      <c r="B201" s="3"/>
      <c r="C201" s="2"/>
      <c r="D201" s="2"/>
      <c r="E201" s="2"/>
    </row>
    <row r="202" spans="2:5" x14ac:dyDescent="0.25">
      <c r="B202" s="3"/>
      <c r="C202" s="2"/>
      <c r="D202" s="2"/>
      <c r="E202" s="2"/>
    </row>
    <row r="203" spans="2:5" x14ac:dyDescent="0.25">
      <c r="B203" s="3"/>
      <c r="C203" s="2"/>
      <c r="D203" s="2"/>
      <c r="E203" s="2"/>
    </row>
    <row r="204" spans="2:5" x14ac:dyDescent="0.25">
      <c r="B204" s="3"/>
      <c r="C204" s="2"/>
      <c r="D204" s="2"/>
      <c r="E204" s="2"/>
    </row>
    <row r="205" spans="2:5" x14ac:dyDescent="0.25">
      <c r="B205" s="3"/>
      <c r="C205" s="2"/>
      <c r="D205" s="2"/>
      <c r="E205" s="2"/>
    </row>
    <row r="206" spans="2:5" x14ac:dyDescent="0.25">
      <c r="B206" s="3"/>
      <c r="C206" s="2"/>
      <c r="D206" s="2"/>
      <c r="E206" s="2"/>
    </row>
    <row r="207" spans="2:5" x14ac:dyDescent="0.25">
      <c r="B207" s="3"/>
      <c r="C207" s="2"/>
      <c r="D207" s="2"/>
      <c r="E207" s="2"/>
    </row>
    <row r="208" spans="2:5" x14ac:dyDescent="0.25">
      <c r="B208" s="3"/>
      <c r="C208" s="2"/>
      <c r="D208" s="2"/>
      <c r="E208" s="2"/>
    </row>
  </sheetData>
  <sortState xmlns:xlrd2="http://schemas.microsoft.com/office/spreadsheetml/2017/richdata2" ref="B4:B22">
    <sortCondition ref="B3"/>
  </sortState>
  <conditionalFormatting sqref="I1 I25 J2:J24 I48:I1048576">
    <cfRule type="dataBar" priority="5">
      <dataBar>
        <cfvo type="min"/>
        <cfvo type="max"/>
        <color rgb="FF63C384"/>
      </dataBar>
      <extLst>
        <ext xmlns:x14="http://schemas.microsoft.com/office/spreadsheetml/2009/9/main" uri="{B025F937-C7B1-47D3-B67F-A62EFF666E3E}">
          <x14:id>{B73AFAD1-14AF-48D3-ABD8-7C7DE763A023}</x14:id>
        </ext>
      </extLst>
    </cfRule>
  </conditionalFormatting>
  <conditionalFormatting sqref="H1 H25 I2:I24 H48:H1048576">
    <cfRule type="dataBar" priority="4">
      <dataBar>
        <cfvo type="min"/>
        <cfvo type="max"/>
        <color rgb="FF63C384"/>
      </dataBar>
      <extLst>
        <ext xmlns:x14="http://schemas.microsoft.com/office/spreadsheetml/2009/9/main" uri="{B025F937-C7B1-47D3-B67F-A62EFF666E3E}">
          <x14:id>{279F4393-8CAC-4617-85BC-1FE449FA6215}</x14:id>
        </ext>
      </extLst>
    </cfRule>
  </conditionalFormatting>
  <conditionalFormatting sqref="I26:I47">
    <cfRule type="dataBar" priority="3">
      <dataBar>
        <cfvo type="min"/>
        <cfvo type="max"/>
        <color rgb="FF63C384"/>
      </dataBar>
      <extLst>
        <ext xmlns:x14="http://schemas.microsoft.com/office/spreadsheetml/2009/9/main" uri="{B025F937-C7B1-47D3-B67F-A62EFF666E3E}">
          <x14:id>{7E1C57E8-AD08-4443-A4C1-27CEC473DED9}</x14:id>
        </ext>
      </extLst>
    </cfRule>
  </conditionalFormatting>
  <conditionalFormatting sqref="H26:H47">
    <cfRule type="dataBar" priority="2">
      <dataBar>
        <cfvo type="min"/>
        <cfvo type="max"/>
        <color rgb="FF63C384"/>
      </dataBar>
      <extLst>
        <ext xmlns:x14="http://schemas.microsoft.com/office/spreadsheetml/2009/9/main" uri="{B025F937-C7B1-47D3-B67F-A62EFF666E3E}">
          <x14:id>{B2233B9D-8883-42C4-90A2-3BE92B2E8FE5}</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73AFAD1-14AF-48D3-ABD8-7C7DE763A023}">
            <x14:dataBar minLength="0" maxLength="100" border="1" negativeBarBorderColorSameAsPositive="0">
              <x14:cfvo type="autoMin"/>
              <x14:cfvo type="autoMax"/>
              <x14:borderColor rgb="FF63C384"/>
              <x14:negativeFillColor rgb="FFFF0000"/>
              <x14:negativeBorderColor rgb="FFFF0000"/>
              <x14:axisColor rgb="FF000000"/>
            </x14:dataBar>
          </x14:cfRule>
          <xm:sqref>I1 I25 J2:J24 I48:I1048576</xm:sqref>
        </x14:conditionalFormatting>
        <x14:conditionalFormatting xmlns:xm="http://schemas.microsoft.com/office/excel/2006/main">
          <x14:cfRule type="dataBar" id="{279F4393-8CAC-4617-85BC-1FE449FA6215}">
            <x14:dataBar minLength="0" maxLength="100" border="1" negativeBarBorderColorSameAsPositive="0">
              <x14:cfvo type="autoMin"/>
              <x14:cfvo type="autoMax"/>
              <x14:borderColor rgb="FF63C384"/>
              <x14:negativeFillColor rgb="FFFF0000"/>
              <x14:negativeBorderColor rgb="FFFF0000"/>
              <x14:axisColor rgb="FF000000"/>
            </x14:dataBar>
          </x14:cfRule>
          <xm:sqref>H1 H25 I2:I24 H48:H1048576</xm:sqref>
        </x14:conditionalFormatting>
        <x14:conditionalFormatting xmlns:xm="http://schemas.microsoft.com/office/excel/2006/main">
          <x14:cfRule type="dataBar" id="{7E1C57E8-AD08-4443-A4C1-27CEC473DED9}">
            <x14:dataBar minLength="0" maxLength="100" border="1" negativeBarBorderColorSameAsPositive="0">
              <x14:cfvo type="autoMin"/>
              <x14:cfvo type="autoMax"/>
              <x14:borderColor rgb="FF63C384"/>
              <x14:negativeFillColor rgb="FFFF0000"/>
              <x14:negativeBorderColor rgb="FFFF0000"/>
              <x14:axisColor rgb="FF000000"/>
            </x14:dataBar>
          </x14:cfRule>
          <xm:sqref>I26:I47</xm:sqref>
        </x14:conditionalFormatting>
        <x14:conditionalFormatting xmlns:xm="http://schemas.microsoft.com/office/excel/2006/main">
          <x14:cfRule type="dataBar" id="{B2233B9D-8883-42C4-90A2-3BE92B2E8FE5}">
            <x14:dataBar minLength="0" maxLength="100" border="1" negativeBarBorderColorSameAsPositive="0">
              <x14:cfvo type="autoMin"/>
              <x14:cfvo type="autoMax"/>
              <x14:borderColor rgb="FF63C384"/>
              <x14:negativeFillColor rgb="FFFF0000"/>
              <x14:negativeBorderColor rgb="FFFF0000"/>
              <x14:axisColor rgb="FF000000"/>
            </x14:dataBar>
          </x14:cfRule>
          <xm:sqref>H26:H47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2019-07-22T14:04:04Z</dcterms:created>
  <dcterms:modified xsi:type="dcterms:W3CDTF">2019-07-24T16:35:34Z</dcterms:modified>
</cp:coreProperties>
</file>