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ja\OneDrive\Desktop\"/>
    </mc:Choice>
  </mc:AlternateContent>
  <xr:revisionPtr revIDLastSave="0" documentId="13_ncr:1_{518FB12B-338C-428E-B3D3-994E962F8187}" xr6:coauthVersionLast="47" xr6:coauthVersionMax="47" xr10:uidLastSave="{00000000-0000-0000-0000-000000000000}"/>
  <bookViews>
    <workbookView xWindow="10260" yWindow="840" windowWidth="12780" windowHeight="11400" activeTab="1" xr2:uid="{E39F1B53-3127-4D6C-88BD-079CCE5E8692}"/>
  </bookViews>
  <sheets>
    <sheet name="tips" sheetId="1" r:id="rId1"/>
    <sheet name="Sheet11" sheetId="1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2" l="1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89" i="12"/>
  <c r="R90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103" i="12"/>
  <c r="R104" i="12"/>
  <c r="R105" i="12"/>
  <c r="R106" i="12"/>
  <c r="R107" i="12"/>
  <c r="R108" i="12"/>
  <c r="R109" i="12"/>
  <c r="R110" i="12"/>
  <c r="R111" i="12"/>
  <c r="R112" i="12"/>
  <c r="R113" i="12"/>
  <c r="R114" i="12"/>
  <c r="R115" i="12"/>
  <c r="R116" i="12"/>
  <c r="R117" i="12"/>
  <c r="R118" i="12"/>
  <c r="R119" i="12"/>
  <c r="R120" i="12"/>
  <c r="R121" i="12"/>
  <c r="R122" i="12"/>
  <c r="R123" i="12"/>
  <c r="R124" i="12"/>
  <c r="R125" i="12"/>
  <c r="R126" i="12"/>
  <c r="R127" i="12"/>
  <c r="R128" i="12"/>
  <c r="R129" i="12"/>
  <c r="R130" i="12"/>
  <c r="R131" i="12"/>
  <c r="R132" i="12"/>
  <c r="R133" i="12"/>
  <c r="R134" i="12"/>
  <c r="R135" i="12"/>
  <c r="R136" i="12"/>
  <c r="R137" i="12"/>
  <c r="R138" i="12"/>
  <c r="R139" i="12"/>
  <c r="R140" i="12"/>
  <c r="R141" i="12"/>
  <c r="R142" i="12"/>
  <c r="R143" i="12"/>
  <c r="R144" i="12"/>
  <c r="R145" i="12"/>
  <c r="R146" i="12"/>
  <c r="R147" i="12"/>
  <c r="R148" i="12"/>
  <c r="R149" i="12"/>
  <c r="R150" i="12"/>
  <c r="R151" i="12"/>
  <c r="R152" i="12"/>
  <c r="R153" i="12"/>
  <c r="R154" i="12"/>
  <c r="R155" i="12"/>
  <c r="R156" i="12"/>
  <c r="R157" i="12"/>
  <c r="R158" i="12"/>
  <c r="R159" i="12"/>
  <c r="R160" i="12"/>
  <c r="R161" i="12"/>
  <c r="R162" i="12"/>
  <c r="R163" i="12"/>
  <c r="R164" i="12"/>
  <c r="R165" i="12"/>
  <c r="R166" i="12"/>
  <c r="R167" i="12"/>
  <c r="R168" i="12"/>
  <c r="R169" i="12"/>
  <c r="R170" i="12"/>
  <c r="R171" i="12"/>
  <c r="R172" i="12"/>
  <c r="R173" i="12"/>
  <c r="R174" i="12"/>
  <c r="R175" i="12"/>
  <c r="R176" i="12"/>
  <c r="R177" i="12"/>
  <c r="R178" i="12"/>
  <c r="R179" i="12"/>
  <c r="R180" i="12"/>
  <c r="R181" i="12"/>
  <c r="R182" i="12"/>
  <c r="R183" i="12"/>
  <c r="R184" i="12"/>
  <c r="R185" i="12"/>
  <c r="R186" i="12"/>
  <c r="R187" i="12"/>
  <c r="R188" i="12"/>
  <c r="R189" i="12"/>
  <c r="R190" i="12"/>
  <c r="R191" i="12"/>
  <c r="R192" i="12"/>
  <c r="R193" i="12"/>
  <c r="R194" i="12"/>
  <c r="R195" i="12"/>
  <c r="R196" i="12"/>
  <c r="R197" i="12"/>
  <c r="R198" i="12"/>
  <c r="R199" i="12"/>
  <c r="R200" i="12"/>
  <c r="R201" i="12"/>
  <c r="R202" i="12"/>
  <c r="R203" i="12"/>
  <c r="R204" i="12"/>
  <c r="R205" i="12"/>
  <c r="R206" i="12"/>
  <c r="R207" i="12"/>
  <c r="R208" i="12"/>
  <c r="R209" i="12"/>
  <c r="R210" i="12"/>
  <c r="R211" i="12"/>
  <c r="R212" i="12"/>
  <c r="R213" i="12"/>
  <c r="R214" i="12"/>
  <c r="R215" i="12"/>
  <c r="R216" i="12"/>
  <c r="R217" i="12"/>
  <c r="R218" i="12"/>
  <c r="R219" i="12"/>
  <c r="R220" i="12"/>
  <c r="R221" i="12"/>
  <c r="R222" i="12"/>
  <c r="R223" i="12"/>
  <c r="R224" i="12"/>
  <c r="R225" i="12"/>
  <c r="R226" i="12"/>
  <c r="R227" i="12"/>
  <c r="R228" i="12"/>
  <c r="R229" i="12"/>
  <c r="R230" i="12"/>
  <c r="R231" i="12"/>
  <c r="R232" i="12"/>
  <c r="R233" i="12"/>
  <c r="R234" i="12"/>
  <c r="R235" i="12"/>
  <c r="R236" i="12"/>
  <c r="R237" i="12"/>
  <c r="R238" i="12"/>
  <c r="R239" i="12"/>
  <c r="R240" i="12"/>
  <c r="R241" i="12"/>
  <c r="R242" i="12"/>
  <c r="R243" i="12"/>
  <c r="R244" i="12"/>
  <c r="R245" i="12"/>
  <c r="Q3" i="12"/>
  <c r="Q4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Q62" i="12"/>
  <c r="Q63" i="12"/>
  <c r="Q64" i="12"/>
  <c r="Q65" i="12"/>
  <c r="Q66" i="12"/>
  <c r="Q67" i="12"/>
  <c r="Q68" i="12"/>
  <c r="Q69" i="12"/>
  <c r="Q70" i="12"/>
  <c r="Q71" i="12"/>
  <c r="Q72" i="12"/>
  <c r="Q73" i="12"/>
  <c r="Q74" i="12"/>
  <c r="Q75" i="12"/>
  <c r="Q76" i="12"/>
  <c r="Q77" i="12"/>
  <c r="Q78" i="12"/>
  <c r="Q79" i="12"/>
  <c r="Q80" i="12"/>
  <c r="Q81" i="12"/>
  <c r="Q82" i="12"/>
  <c r="Q83" i="12"/>
  <c r="Q84" i="12"/>
  <c r="Q85" i="12"/>
  <c r="Q86" i="12"/>
  <c r="Q87" i="12"/>
  <c r="Q88" i="12"/>
  <c r="Q89" i="12"/>
  <c r="Q90" i="12"/>
  <c r="Q91" i="12"/>
  <c r="Q92" i="12"/>
  <c r="Q93" i="12"/>
  <c r="Q94" i="12"/>
  <c r="Q95" i="12"/>
  <c r="Q96" i="12"/>
  <c r="Q97" i="12"/>
  <c r="Q98" i="12"/>
  <c r="Q99" i="12"/>
  <c r="Q100" i="12"/>
  <c r="Q101" i="12"/>
  <c r="Q102" i="12"/>
  <c r="Q103" i="12"/>
  <c r="Q104" i="12"/>
  <c r="Q105" i="12"/>
  <c r="Q106" i="12"/>
  <c r="Q107" i="12"/>
  <c r="Q108" i="12"/>
  <c r="Q109" i="12"/>
  <c r="Q110" i="12"/>
  <c r="Q111" i="12"/>
  <c r="Q112" i="12"/>
  <c r="Q113" i="12"/>
  <c r="Q114" i="12"/>
  <c r="Q115" i="12"/>
  <c r="Q116" i="12"/>
  <c r="Q117" i="12"/>
  <c r="Q118" i="12"/>
  <c r="Q119" i="12"/>
  <c r="Q120" i="12"/>
  <c r="Q121" i="12"/>
  <c r="Q122" i="12"/>
  <c r="Q123" i="12"/>
  <c r="Q124" i="12"/>
  <c r="Q125" i="12"/>
  <c r="Q126" i="12"/>
  <c r="Q127" i="12"/>
  <c r="Q128" i="12"/>
  <c r="Q129" i="12"/>
  <c r="Q130" i="12"/>
  <c r="Q131" i="12"/>
  <c r="Q132" i="12"/>
  <c r="Q133" i="12"/>
  <c r="Q134" i="12"/>
  <c r="Q135" i="12"/>
  <c r="Q136" i="12"/>
  <c r="Q137" i="12"/>
  <c r="Q138" i="12"/>
  <c r="Q139" i="12"/>
  <c r="Q140" i="12"/>
  <c r="Q141" i="12"/>
  <c r="Q142" i="12"/>
  <c r="Q143" i="12"/>
  <c r="Q144" i="12"/>
  <c r="Q145" i="12"/>
  <c r="Q146" i="12"/>
  <c r="Q147" i="12"/>
  <c r="Q148" i="12"/>
  <c r="Q149" i="12"/>
  <c r="Q150" i="12"/>
  <c r="Q151" i="12"/>
  <c r="Q152" i="12"/>
  <c r="Q153" i="12"/>
  <c r="Q154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Q169" i="12"/>
  <c r="Q170" i="12"/>
  <c r="Q171" i="12"/>
  <c r="Q172" i="12"/>
  <c r="Q173" i="12"/>
  <c r="Q174" i="12"/>
  <c r="Q175" i="12"/>
  <c r="Q176" i="12"/>
  <c r="Q177" i="12"/>
  <c r="Q178" i="12"/>
  <c r="Q179" i="12"/>
  <c r="Q180" i="12"/>
  <c r="Q181" i="12"/>
  <c r="Q182" i="12"/>
  <c r="Q183" i="12"/>
  <c r="Q184" i="12"/>
  <c r="Q185" i="12"/>
  <c r="Q186" i="12"/>
  <c r="Q187" i="12"/>
  <c r="Q188" i="12"/>
  <c r="Q189" i="12"/>
  <c r="Q190" i="12"/>
  <c r="Q191" i="12"/>
  <c r="Q192" i="12"/>
  <c r="Q193" i="12"/>
  <c r="Q194" i="12"/>
  <c r="Q195" i="12"/>
  <c r="Q196" i="12"/>
  <c r="Q197" i="12"/>
  <c r="Q198" i="12"/>
  <c r="Q199" i="12"/>
  <c r="Q200" i="12"/>
  <c r="Q201" i="12"/>
  <c r="Q202" i="12"/>
  <c r="Q203" i="12"/>
  <c r="Q204" i="12"/>
  <c r="Q205" i="12"/>
  <c r="Q206" i="12"/>
  <c r="Q207" i="12"/>
  <c r="Q208" i="12"/>
  <c r="Q209" i="12"/>
  <c r="Q210" i="12"/>
  <c r="Q211" i="12"/>
  <c r="Q212" i="12"/>
  <c r="Q213" i="12"/>
  <c r="Q214" i="12"/>
  <c r="Q215" i="12"/>
  <c r="Q216" i="12"/>
  <c r="Q217" i="12"/>
  <c r="Q218" i="12"/>
  <c r="Q219" i="12"/>
  <c r="Q220" i="12"/>
  <c r="Q221" i="12"/>
  <c r="Q222" i="12"/>
  <c r="Q223" i="12"/>
  <c r="Q224" i="12"/>
  <c r="Q225" i="12"/>
  <c r="Q226" i="12"/>
  <c r="Q227" i="12"/>
  <c r="Q228" i="12"/>
  <c r="Q229" i="12"/>
  <c r="Q230" i="12"/>
  <c r="Q231" i="12"/>
  <c r="Q232" i="12"/>
  <c r="Q233" i="12"/>
  <c r="Q234" i="12"/>
  <c r="Q235" i="12"/>
  <c r="Q236" i="12"/>
  <c r="Q237" i="12"/>
  <c r="Q238" i="12"/>
  <c r="Q239" i="12"/>
  <c r="Q240" i="12"/>
  <c r="Q241" i="12"/>
  <c r="Q242" i="12"/>
  <c r="Q243" i="12"/>
  <c r="Q244" i="12"/>
  <c r="Q245" i="12"/>
  <c r="Q6" i="12"/>
  <c r="Q7" i="12"/>
  <c r="Q8" i="12"/>
  <c r="Q9" i="12"/>
  <c r="Q10" i="12"/>
  <c r="Q11" i="12"/>
  <c r="Q12" i="12"/>
  <c r="Q13" i="12"/>
  <c r="Q5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M210" i="12"/>
  <c r="M211" i="12"/>
  <c r="M212" i="12"/>
  <c r="M213" i="12"/>
  <c r="M214" i="12"/>
  <c r="M215" i="12"/>
  <c r="M216" i="12"/>
  <c r="M217" i="12"/>
  <c r="M218" i="12"/>
  <c r="M219" i="12"/>
  <c r="M220" i="12"/>
  <c r="M221" i="12"/>
  <c r="M222" i="12"/>
  <c r="M223" i="12"/>
  <c r="M224" i="12"/>
  <c r="M225" i="12"/>
  <c r="M226" i="12"/>
  <c r="M227" i="12"/>
  <c r="M228" i="12"/>
  <c r="M229" i="12"/>
  <c r="M230" i="12"/>
  <c r="M231" i="12"/>
  <c r="M232" i="12"/>
  <c r="M233" i="12"/>
  <c r="M234" i="12"/>
  <c r="M235" i="12"/>
  <c r="M236" i="12"/>
  <c r="M237" i="12"/>
  <c r="M238" i="12"/>
  <c r="M239" i="12"/>
  <c r="M240" i="12"/>
  <c r="M241" i="12"/>
  <c r="M242" i="12"/>
  <c r="M243" i="12"/>
  <c r="M244" i="12"/>
  <c r="M245" i="12"/>
  <c r="M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208" i="12"/>
  <c r="J209" i="12"/>
  <c r="J210" i="12"/>
  <c r="J211" i="12"/>
  <c r="J212" i="12"/>
  <c r="J213" i="12"/>
  <c r="J214" i="12"/>
  <c r="J215" i="12"/>
  <c r="J216" i="12"/>
  <c r="J217" i="12"/>
  <c r="J218" i="12"/>
  <c r="J219" i="12"/>
  <c r="J220" i="12"/>
  <c r="J221" i="12"/>
  <c r="J222" i="12"/>
  <c r="J223" i="12"/>
  <c r="J224" i="12"/>
  <c r="J225" i="12"/>
  <c r="J226" i="12"/>
  <c r="J227" i="12"/>
  <c r="J228" i="12"/>
  <c r="J229" i="12"/>
  <c r="J230" i="12"/>
  <c r="J231" i="12"/>
  <c r="J232" i="12"/>
  <c r="J233" i="12"/>
  <c r="J234" i="12"/>
  <c r="J235" i="12"/>
  <c r="J236" i="12"/>
  <c r="J237" i="12"/>
  <c r="J238" i="12"/>
  <c r="J239" i="12"/>
  <c r="J240" i="12"/>
  <c r="J241" i="12"/>
  <c r="J242" i="12"/>
  <c r="J243" i="12"/>
  <c r="J244" i="12"/>
  <c r="J245" i="12"/>
  <c r="J3" i="12"/>
  <c r="U4" i="12" l="1"/>
  <c r="U7" i="12" s="1"/>
  <c r="U5" i="12"/>
</calcChain>
</file>

<file path=xl/sharedStrings.xml><?xml version="1.0" encoding="utf-8"?>
<sst xmlns="http://schemas.openxmlformats.org/spreadsheetml/2006/main" count="2027" uniqueCount="64">
  <si>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</si>
  <si>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</si>
  <si>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</si>
  <si>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</si>
  <si>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</si>
  <si>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</si>
  <si>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</si>
  <si>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</si>
  <si>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</si>
  <si>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</si>
  <si>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</si>
  <si>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</si>
  <si>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 xml:space="preserve">sex 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</si>
  <si>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</si>
  <si>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</si>
  <si>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</si>
  <si>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</si>
  <si>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</si>
  <si>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</si>
  <si>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</si>
  <si>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Sat</t>
  </si>
  <si>
    <t>Yes</t>
  </si>
  <si>
    <t>Thur</t>
  </si>
  <si>
    <t>Lunch</t>
  </si>
  <si>
    <t>Fri</t>
  </si>
  <si>
    <t>Sex</t>
  </si>
  <si>
    <t>Smoker</t>
  </si>
  <si>
    <t>Day</t>
  </si>
  <si>
    <t>Time</t>
  </si>
  <si>
    <t>Size</t>
  </si>
  <si>
    <t>Total Bill</t>
  </si>
  <si>
    <t>Tip</t>
  </si>
  <si>
    <t>Value</t>
  </si>
  <si>
    <t>Count</t>
  </si>
  <si>
    <t>Total</t>
  </si>
  <si>
    <t xml:space="preserve">Smoker </t>
  </si>
  <si>
    <t>ANOVA</t>
  </si>
  <si>
    <t>SS</t>
  </si>
  <si>
    <t>df</t>
  </si>
  <si>
    <t>MS</t>
  </si>
  <si>
    <t>F</t>
  </si>
  <si>
    <t>P-value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</si>
  <si>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</si>
  <si>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</si>
  <si>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</si>
  <si>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</si>
  <si>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</si>
  <si>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</si>
  <si>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</si>
  <si>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</si>
  <si>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</si>
  <si>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</si>
  <si>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</si>
  <si>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</si>
  <si>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</si>
  <si>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</si>
  <si>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</si>
  <si>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</si>
  <si>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</si>
  <si>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Legends for categorical Value</t>
  </si>
  <si>
    <t>Predictive Tip</t>
  </si>
  <si>
    <t>Error</t>
  </si>
  <si>
    <t>Sum Square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</si>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</sst>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0" xfId="0" applyFont="1" applyFill="1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1" fillId="2" borderId="0" xfId="0" applyFont="1" applyFill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4" fillId="0" borderId="0" xfId="0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Tip</a:t>
            </a:r>
            <a:r>
              <a:rPr lang="en-US" sz="1800" b="1" baseline="0"/>
              <a:t> vs Predictive tip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Sheet11!$P$2</c:f>
              <c:strCache>
                <c:ptCount val="1"/>
                <c:pt idx="0">
                  <c:v>Tip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Sheet11!$P$3:$P$245</c:f>
              <c:numCache>
                <c:formatCode>General</c:formatCode>
                <c:ptCount val="243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2.5</c:v>
                </c:pt>
                <c:pt idx="203">
                  <c:v>4</c:v>
                </c:pt>
                <c:pt idx="204">
                  <c:v>3.23</c:v>
                </c:pt>
                <c:pt idx="205">
                  <c:v>3.41</c:v>
                </c:pt>
                <c:pt idx="206">
                  <c:v>3</c:v>
                </c:pt>
                <c:pt idx="207">
                  <c:v>2.0299999999999998</c:v>
                </c:pt>
                <c:pt idx="208">
                  <c:v>2.23</c:v>
                </c:pt>
                <c:pt idx="209">
                  <c:v>2</c:v>
                </c:pt>
                <c:pt idx="210">
                  <c:v>5.16</c:v>
                </c:pt>
                <c:pt idx="211">
                  <c:v>9</c:v>
                </c:pt>
                <c:pt idx="212">
                  <c:v>2.5</c:v>
                </c:pt>
                <c:pt idx="213">
                  <c:v>6.5</c:v>
                </c:pt>
                <c:pt idx="214">
                  <c:v>1.1000000000000001</c:v>
                </c:pt>
                <c:pt idx="215">
                  <c:v>3</c:v>
                </c:pt>
                <c:pt idx="216">
                  <c:v>1.5</c:v>
                </c:pt>
                <c:pt idx="217">
                  <c:v>1.44</c:v>
                </c:pt>
                <c:pt idx="218">
                  <c:v>3.09</c:v>
                </c:pt>
                <c:pt idx="219">
                  <c:v>2.2000000000000002</c:v>
                </c:pt>
                <c:pt idx="220">
                  <c:v>3.48</c:v>
                </c:pt>
                <c:pt idx="221">
                  <c:v>1.92</c:v>
                </c:pt>
                <c:pt idx="222">
                  <c:v>3</c:v>
                </c:pt>
                <c:pt idx="223">
                  <c:v>1.58</c:v>
                </c:pt>
                <c:pt idx="224">
                  <c:v>2.5</c:v>
                </c:pt>
                <c:pt idx="225">
                  <c:v>2</c:v>
                </c:pt>
                <c:pt idx="226">
                  <c:v>3</c:v>
                </c:pt>
                <c:pt idx="227">
                  <c:v>2.72</c:v>
                </c:pt>
                <c:pt idx="228">
                  <c:v>2.88</c:v>
                </c:pt>
                <c:pt idx="229">
                  <c:v>2</c:v>
                </c:pt>
                <c:pt idx="230">
                  <c:v>3</c:v>
                </c:pt>
                <c:pt idx="231">
                  <c:v>3.39</c:v>
                </c:pt>
                <c:pt idx="232">
                  <c:v>1.47</c:v>
                </c:pt>
                <c:pt idx="233">
                  <c:v>3</c:v>
                </c:pt>
                <c:pt idx="234">
                  <c:v>1.25</c:v>
                </c:pt>
                <c:pt idx="235">
                  <c:v>1</c:v>
                </c:pt>
                <c:pt idx="236">
                  <c:v>1.17</c:v>
                </c:pt>
                <c:pt idx="237">
                  <c:v>4.67</c:v>
                </c:pt>
                <c:pt idx="238">
                  <c:v>5.92</c:v>
                </c:pt>
                <c:pt idx="239">
                  <c:v>2</c:v>
                </c:pt>
                <c:pt idx="240">
                  <c:v>2</c:v>
                </c:pt>
                <c:pt idx="241">
                  <c:v>1.75</c:v>
                </c:pt>
                <c:pt idx="2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7-4752-974E-105DB1F81656}"/>
            </c:ext>
          </c:extLst>
        </c:ser>
        <c:ser>
          <c:idx val="1"/>
          <c:order val="1"/>
          <c:tx>
            <c:strRef>
              <c:f>Sheet11!$Q$2</c:f>
              <c:strCache>
                <c:ptCount val="1"/>
                <c:pt idx="0">
                  <c:v>Predictive Tip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Sheet11!$Q$3:$Q$245</c:f>
              <c:numCache>
                <c:formatCode>General</c:formatCode>
                <c:ptCount val="243"/>
                <c:pt idx="0">
                  <c:v>2.6307657650499996</c:v>
                </c:pt>
                <c:pt idx="1">
                  <c:v>2.2070734043</c:v>
                </c:pt>
                <c:pt idx="2">
                  <c:v>3.1955144089500003</c:v>
                </c:pt>
                <c:pt idx="3">
                  <c:v>3.2505099375999995</c:v>
                </c:pt>
                <c:pt idx="4">
                  <c:v>3.7195025990499997</c:v>
                </c:pt>
                <c:pt idx="5">
                  <c:v>3.7843487755499998</c:v>
                </c:pt>
                <c:pt idx="6">
                  <c:v>1.86928637815</c:v>
                </c:pt>
                <c:pt idx="7">
                  <c:v>3.9316422335999999</c:v>
                </c:pt>
                <c:pt idx="8">
                  <c:v>2.4501228448000001</c:v>
                </c:pt>
                <c:pt idx="9">
                  <c:v>2.4260371220999999</c:v>
                </c:pt>
                <c:pt idx="10">
                  <c:v>2.0082424706499999</c:v>
                </c:pt>
                <c:pt idx="11">
                  <c:v>4.7079436036999995</c:v>
                </c:pt>
                <c:pt idx="12">
                  <c:v>2.4853250548999997</c:v>
                </c:pt>
                <c:pt idx="13">
                  <c:v>3.1488562458499998</c:v>
                </c:pt>
                <c:pt idx="14">
                  <c:v>2.4306689918500002</c:v>
                </c:pt>
                <c:pt idx="15">
                  <c:v>3.0559714080999996</c:v>
                </c:pt>
                <c:pt idx="16">
                  <c:v>2.2061470303499999</c:v>
                </c:pt>
                <c:pt idx="17">
                  <c:v>2.75826590455</c:v>
                </c:pt>
                <c:pt idx="18">
                  <c:v>2.8212593331499995</c:v>
                </c:pt>
                <c:pt idx="19">
                  <c:v>3.1621649467499999</c:v>
                </c:pt>
                <c:pt idx="20">
                  <c:v>2.7169185424000002</c:v>
                </c:pt>
                <c:pt idx="21">
                  <c:v>2.93646916855</c:v>
                </c:pt>
                <c:pt idx="22">
                  <c:v>2.51774814315</c:v>
                </c:pt>
                <c:pt idx="23">
                  <c:v>5.0933151669000001</c:v>
                </c:pt>
                <c:pt idx="24">
                  <c:v>2.8929295928999998</c:v>
                </c:pt>
                <c:pt idx="25">
                  <c:v>3.0914210609499997</c:v>
                </c:pt>
                <c:pt idx="26">
                  <c:v>2.29541839515</c:v>
                </c:pt>
                <c:pt idx="27">
                  <c:v>2.23242496655</c:v>
                </c:pt>
                <c:pt idx="28">
                  <c:v>3.0670878955000003</c:v>
                </c:pt>
                <c:pt idx="29">
                  <c:v>2.8771812357499997</c:v>
                </c:pt>
                <c:pt idx="30">
                  <c:v>1.9415435462500001</c:v>
                </c:pt>
                <c:pt idx="31">
                  <c:v>3.1414452542499998</c:v>
                </c:pt>
                <c:pt idx="32">
                  <c:v>2.4519755927000002</c:v>
                </c:pt>
                <c:pt idx="33">
                  <c:v>3.3582167585500002</c:v>
                </c:pt>
                <c:pt idx="34">
                  <c:v>2.7039493071000003</c:v>
                </c:pt>
                <c:pt idx="35">
                  <c:v>3.4780584636999996</c:v>
                </c:pt>
                <c:pt idx="36">
                  <c:v>2.7601186524499997</c:v>
                </c:pt>
                <c:pt idx="37">
                  <c:v>2.8175538373499998</c:v>
                </c:pt>
                <c:pt idx="38">
                  <c:v>2.9805956525499999</c:v>
                </c:pt>
                <c:pt idx="39">
                  <c:v>4.1459740816499995</c:v>
                </c:pt>
                <c:pt idx="40">
                  <c:v>2.7351065557999998</c:v>
                </c:pt>
                <c:pt idx="41">
                  <c:v>2.6743053407000001</c:v>
                </c:pt>
                <c:pt idx="42">
                  <c:v>2.3482217102999998</c:v>
                </c:pt>
                <c:pt idx="43">
                  <c:v>1.9535864076</c:v>
                </c:pt>
                <c:pt idx="44">
                  <c:v>4.2577258639999993</c:v>
                </c:pt>
                <c:pt idx="45">
                  <c:v>2.7511943785500002</c:v>
                </c:pt>
                <c:pt idx="46">
                  <c:v>3.1161857148500003</c:v>
                </c:pt>
                <c:pt idx="47">
                  <c:v>4.4430006539999995</c:v>
                </c:pt>
                <c:pt idx="48">
                  <c:v>3.8940003672499999</c:v>
                </c:pt>
                <c:pt idx="49">
                  <c:v>2.7280350298</c:v>
                </c:pt>
                <c:pt idx="50">
                  <c:v>2.2185293573</c:v>
                </c:pt>
                <c:pt idx="51">
                  <c:v>2.0100952185500001</c:v>
                </c:pt>
                <c:pt idx="52">
                  <c:v>4.66625677595</c:v>
                </c:pt>
                <c:pt idx="53">
                  <c:v>1.9776721303</c:v>
                </c:pt>
                <c:pt idx="54">
                  <c:v>3.8093608721999996</c:v>
                </c:pt>
                <c:pt idx="55">
                  <c:v>2.8623592525500001</c:v>
                </c:pt>
                <c:pt idx="56">
                  <c:v>4.9626964399499993</c:v>
                </c:pt>
                <c:pt idx="57">
                  <c:v>3.5034100259500001</c:v>
                </c:pt>
                <c:pt idx="58">
                  <c:v>2.0981007437999999</c:v>
                </c:pt>
                <c:pt idx="59">
                  <c:v>5.9131561126500003</c:v>
                </c:pt>
                <c:pt idx="60">
                  <c:v>2.93646916855</c:v>
                </c:pt>
                <c:pt idx="61">
                  <c:v>2.3361788489499999</c:v>
                </c:pt>
                <c:pt idx="62">
                  <c:v>2.0777205168999999</c:v>
                </c:pt>
                <c:pt idx="63">
                  <c:v>3.1358870105499999</c:v>
                </c:pt>
                <c:pt idx="64">
                  <c:v>2.8786945180499997</c:v>
                </c:pt>
                <c:pt idx="65">
                  <c:v>3.1093616315999997</c:v>
                </c:pt>
                <c:pt idx="66">
                  <c:v>2.58074157175</c:v>
                </c:pt>
                <c:pt idx="67">
                  <c:v>1.1489069106500001</c:v>
                </c:pt>
                <c:pt idx="68">
                  <c:v>2.93091092485</c:v>
                </c:pt>
                <c:pt idx="69">
                  <c:v>2.4473437229499999</c:v>
                </c:pt>
                <c:pt idx="70">
                  <c:v>2.1703579119</c:v>
                </c:pt>
                <c:pt idx="71">
                  <c:v>2.8305230726500001</c:v>
                </c:pt>
                <c:pt idx="72">
                  <c:v>3.5450968536999996</c:v>
                </c:pt>
                <c:pt idx="73">
                  <c:v>3.3987297696000001</c:v>
                </c:pt>
                <c:pt idx="74">
                  <c:v>2.42140525235</c:v>
                </c:pt>
                <c:pt idx="75">
                  <c:v>2.03047544545</c:v>
                </c:pt>
                <c:pt idx="76">
                  <c:v>2.7169185424000002</c:v>
                </c:pt>
                <c:pt idx="77">
                  <c:v>3.9612862</c:v>
                </c:pt>
                <c:pt idx="78">
                  <c:v>3.1652835342000003</c:v>
                </c:pt>
                <c:pt idx="79">
                  <c:v>2.6585569835499996</c:v>
                </c:pt>
                <c:pt idx="80">
                  <c:v>2.8577273828000003</c:v>
                </c:pt>
                <c:pt idx="81">
                  <c:v>2.6001954246999999</c:v>
                </c:pt>
                <c:pt idx="82">
                  <c:v>1.79736867565</c:v>
                </c:pt>
                <c:pt idx="83">
                  <c:v>4.0842464926000002</c:v>
                </c:pt>
                <c:pt idx="84">
                  <c:v>2.5372019961000003</c:v>
                </c:pt>
                <c:pt idx="85">
                  <c:v>4.6681095238499992</c:v>
                </c:pt>
                <c:pt idx="86">
                  <c:v>2.2639216808500002</c:v>
                </c:pt>
                <c:pt idx="87">
                  <c:v>2.7502680046000001</c:v>
                </c:pt>
                <c:pt idx="88">
                  <c:v>3.3459264544499998</c:v>
                </c:pt>
                <c:pt idx="89">
                  <c:v>3.0170637021999998</c:v>
                </c:pt>
                <c:pt idx="90">
                  <c:v>3.7405617571500001</c:v>
                </c:pt>
                <c:pt idx="91">
                  <c:v>3.14027143755</c:v>
                </c:pt>
                <c:pt idx="92">
                  <c:v>1.5895214452499999</c:v>
                </c:pt>
                <c:pt idx="93">
                  <c:v>2.5686987104000001</c:v>
                </c:pt>
                <c:pt idx="94">
                  <c:v>3.1643571602499998</c:v>
                </c:pt>
                <c:pt idx="95">
                  <c:v>5.1627932131499996</c:v>
                </c:pt>
                <c:pt idx="96">
                  <c:v>3.5840045596000003</c:v>
                </c:pt>
                <c:pt idx="97">
                  <c:v>2.1712842858499997</c:v>
                </c:pt>
                <c:pt idx="98">
                  <c:v>3.0031680929500002</c:v>
                </c:pt>
                <c:pt idx="99">
                  <c:v>2.2111183657</c:v>
                </c:pt>
                <c:pt idx="100">
                  <c:v>2.1082908572500001</c:v>
                </c:pt>
                <c:pt idx="101">
                  <c:v>2.4816195591000003</c:v>
                </c:pt>
                <c:pt idx="102">
                  <c:v>5.3530393385000004</c:v>
                </c:pt>
                <c:pt idx="103">
                  <c:v>3.1337868199000001</c:v>
                </c:pt>
                <c:pt idx="104">
                  <c:v>2.9948307274000001</c:v>
                </c:pt>
                <c:pt idx="105">
                  <c:v>2.4797668112000002</c:v>
                </c:pt>
                <c:pt idx="106">
                  <c:v>2.9549966475499998</c:v>
                </c:pt>
                <c:pt idx="107">
                  <c:v>3.3922451519500001</c:v>
                </c:pt>
                <c:pt idx="108">
                  <c:v>2.7465625087999999</c:v>
                </c:pt>
                <c:pt idx="109">
                  <c:v>2.3824975464499998</c:v>
                </c:pt>
                <c:pt idx="110">
                  <c:v>2.3537799540000002</c:v>
                </c:pt>
                <c:pt idx="111">
                  <c:v>1.5361312217499998</c:v>
                </c:pt>
                <c:pt idx="112">
                  <c:v>4.7759083676499996</c:v>
                </c:pt>
                <c:pt idx="113">
                  <c:v>3.2755220342499998</c:v>
                </c:pt>
                <c:pt idx="114">
                  <c:v>3.63091016545</c:v>
                </c:pt>
                <c:pt idx="115">
                  <c:v>2.6604097314499997</c:v>
                </c:pt>
                <c:pt idx="116">
                  <c:v>4.2141862883499996</c:v>
                </c:pt>
                <c:pt idx="117">
                  <c:v>2.04344468075</c:v>
                </c:pt>
                <c:pt idx="118">
                  <c:v>2.2083392438500002</c:v>
                </c:pt>
                <c:pt idx="119">
                  <c:v>3.6722575275999998</c:v>
                </c:pt>
                <c:pt idx="120">
                  <c:v>2.1397875715499999</c:v>
                </c:pt>
                <c:pt idx="121">
                  <c:v>2.3000502649000003</c:v>
                </c:pt>
                <c:pt idx="122">
                  <c:v>2.3778656766999999</c:v>
                </c:pt>
                <c:pt idx="123">
                  <c:v>2.5344228742499997</c:v>
                </c:pt>
                <c:pt idx="124">
                  <c:v>2.2129711136000001</c:v>
                </c:pt>
                <c:pt idx="125">
                  <c:v>4.5868360589999995</c:v>
                </c:pt>
                <c:pt idx="126">
                  <c:v>1.8461270293999998</c:v>
                </c:pt>
                <c:pt idx="127">
                  <c:v>2.4019513993999997</c:v>
                </c:pt>
                <c:pt idx="128">
                  <c:v>2.1110699790999998</c:v>
                </c:pt>
                <c:pt idx="129">
                  <c:v>3.3631880938999998</c:v>
                </c:pt>
                <c:pt idx="130">
                  <c:v>2.8243779205999999</c:v>
                </c:pt>
                <c:pt idx="131">
                  <c:v>2.9346164206499998</c:v>
                </c:pt>
                <c:pt idx="132">
                  <c:v>2.0916161261499999</c:v>
                </c:pt>
                <c:pt idx="133">
                  <c:v>2.1925908866999997</c:v>
                </c:pt>
                <c:pt idx="134">
                  <c:v>2.7484152567000004</c:v>
                </c:pt>
                <c:pt idx="135">
                  <c:v>1.84520065545</c:v>
                </c:pt>
                <c:pt idx="136">
                  <c:v>2.0138007143499999</c:v>
                </c:pt>
                <c:pt idx="137">
                  <c:v>2.3676755632499997</c:v>
                </c:pt>
                <c:pt idx="138">
                  <c:v>2.539054744</c:v>
                </c:pt>
                <c:pt idx="139">
                  <c:v>2.2759645421999997</c:v>
                </c:pt>
                <c:pt idx="140">
                  <c:v>2.6752317146499998</c:v>
                </c:pt>
                <c:pt idx="141">
                  <c:v>5.0037043365000002</c:v>
                </c:pt>
                <c:pt idx="142">
                  <c:v>5.4496296720499995</c:v>
                </c:pt>
                <c:pt idx="143">
                  <c:v>4.3320832227500006</c:v>
                </c:pt>
                <c:pt idx="144">
                  <c:v>2.5788888238499998</c:v>
                </c:pt>
                <c:pt idx="145">
                  <c:v>1.8303786722499999</c:v>
                </c:pt>
                <c:pt idx="146">
                  <c:v>2.9759637828000001</c:v>
                </c:pt>
                <c:pt idx="147">
                  <c:v>2.1564623026499996</c:v>
                </c:pt>
                <c:pt idx="148">
                  <c:v>1.9628501470999999</c:v>
                </c:pt>
                <c:pt idx="149">
                  <c:v>1.7525632604500001</c:v>
                </c:pt>
                <c:pt idx="150">
                  <c:v>2.3602645716500001</c:v>
                </c:pt>
                <c:pt idx="151">
                  <c:v>2.2731854203499999</c:v>
                </c:pt>
                <c:pt idx="152">
                  <c:v>2.8481241776999999</c:v>
                </c:pt>
                <c:pt idx="153">
                  <c:v>3.7157971032499999</c:v>
                </c:pt>
                <c:pt idx="154">
                  <c:v>3.2729903551500001</c:v>
                </c:pt>
                <c:pt idx="155">
                  <c:v>4.3991216127500001</c:v>
                </c:pt>
                <c:pt idx="156">
                  <c:v>6.2885850051500007</c:v>
                </c:pt>
                <c:pt idx="157">
                  <c:v>3.7574839309999999</c:v>
                </c:pt>
                <c:pt idx="158">
                  <c:v>2.2972711430500001</c:v>
                </c:pt>
                <c:pt idx="159">
                  <c:v>2.9691396995499995</c:v>
                </c:pt>
                <c:pt idx="160">
                  <c:v>3.4332530485000001</c:v>
                </c:pt>
                <c:pt idx="161">
                  <c:v>2.2296458447000003</c:v>
                </c:pt>
                <c:pt idx="162">
                  <c:v>2.75085491295</c:v>
                </c:pt>
                <c:pt idx="163">
                  <c:v>2.3361788489499999</c:v>
                </c:pt>
                <c:pt idx="164">
                  <c:v>2.67893721045</c:v>
                </c:pt>
                <c:pt idx="165">
                  <c:v>3.5206716653999997</c:v>
                </c:pt>
                <c:pt idx="166">
                  <c:v>2.9800087442000001</c:v>
                </c:pt>
                <c:pt idx="167">
                  <c:v>4.3790808514500004</c:v>
                </c:pt>
                <c:pt idx="168">
                  <c:v>2.0378864370500001</c:v>
                </c:pt>
                <c:pt idx="169">
                  <c:v>2.0415919328500003</c:v>
                </c:pt>
                <c:pt idx="170">
                  <c:v>5.9561087799500001</c:v>
                </c:pt>
                <c:pt idx="171">
                  <c:v>2.5214536389499997</c:v>
                </c:pt>
                <c:pt idx="172">
                  <c:v>1.7284775377499999</c:v>
                </c:pt>
                <c:pt idx="173">
                  <c:v>4.0073574547500002</c:v>
                </c:pt>
                <c:pt idx="174">
                  <c:v>2.6150174078999999</c:v>
                </c:pt>
                <c:pt idx="175">
                  <c:v>4.1046267194999997</c:v>
                </c:pt>
                <c:pt idx="176">
                  <c:v>2.71413942055</c:v>
                </c:pt>
                <c:pt idx="177">
                  <c:v>2.3982459036000003</c:v>
                </c:pt>
                <c:pt idx="178">
                  <c:v>1.946175416</c:v>
                </c:pt>
                <c:pt idx="179">
                  <c:v>4.2648894128500006</c:v>
                </c:pt>
                <c:pt idx="180">
                  <c:v>4.6514347927499999</c:v>
                </c:pt>
                <c:pt idx="181">
                  <c:v>3.2180868493499997</c:v>
                </c:pt>
                <c:pt idx="182">
                  <c:v>5.450308603249999</c:v>
                </c:pt>
                <c:pt idx="183">
                  <c:v>3.5879574981500002</c:v>
                </c:pt>
                <c:pt idx="184">
                  <c:v>4.8133027912499999</c:v>
                </c:pt>
                <c:pt idx="185">
                  <c:v>3.5505630745500003</c:v>
                </c:pt>
                <c:pt idx="186">
                  <c:v>3.1853242954999996</c:v>
                </c:pt>
                <c:pt idx="187">
                  <c:v>4.4556304237000006</c:v>
                </c:pt>
                <c:pt idx="188">
                  <c:v>2.9305714592499994</c:v>
                </c:pt>
                <c:pt idx="189">
                  <c:v>3.3891265644999997</c:v>
                </c:pt>
                <c:pt idx="190">
                  <c:v>2.5103371515499999</c:v>
                </c:pt>
                <c:pt idx="191">
                  <c:v>2.8920032189499998</c:v>
                </c:pt>
                <c:pt idx="192">
                  <c:v>3.6914639378</c:v>
                </c:pt>
                <c:pt idx="193">
                  <c:v>2.4908832986</c:v>
                </c:pt>
                <c:pt idx="194">
                  <c:v>2.5927844330999998</c:v>
                </c:pt>
                <c:pt idx="195">
                  <c:v>1.7571951302</c:v>
                </c:pt>
                <c:pt idx="196">
                  <c:v>2.0147270882999999</c:v>
                </c:pt>
                <c:pt idx="197">
                  <c:v>5.4351471544500001</c:v>
                </c:pt>
                <c:pt idx="198">
                  <c:v>2.2611425590000001</c:v>
                </c:pt>
                <c:pt idx="199">
                  <c:v>2.3083876304499999</c:v>
                </c:pt>
                <c:pt idx="200">
                  <c:v>2.98244840045</c:v>
                </c:pt>
                <c:pt idx="201">
                  <c:v>2.2370568362999999</c:v>
                </c:pt>
                <c:pt idx="202">
                  <c:v>2.5761097020000001</c:v>
                </c:pt>
                <c:pt idx="203">
                  <c:v>3.3433947753500002</c:v>
                </c:pt>
                <c:pt idx="204">
                  <c:v>2.7749406356499997</c:v>
                </c:pt>
                <c:pt idx="205">
                  <c:v>3.7124310730499999</c:v>
                </c:pt>
                <c:pt idx="206">
                  <c:v>5.02939536435</c:v>
                </c:pt>
                <c:pt idx="207">
                  <c:v>3.3051660006499999</c:v>
                </c:pt>
                <c:pt idx="208">
                  <c:v>2.2389095842</c:v>
                </c:pt>
                <c:pt idx="209">
                  <c:v>4.0338828336999999</c:v>
                </c:pt>
                <c:pt idx="210">
                  <c:v>3.8399312125499998</c:v>
                </c:pt>
                <c:pt idx="211">
                  <c:v>5.9187143563499998</c:v>
                </c:pt>
                <c:pt idx="212">
                  <c:v>2.2861546556499999</c:v>
                </c:pt>
                <c:pt idx="213">
                  <c:v>3.8587981571499999</c:v>
                </c:pt>
                <c:pt idx="214">
                  <c:v>2.2518788194999999</c:v>
                </c:pt>
                <c:pt idx="215">
                  <c:v>4.2416380412499999</c:v>
                </c:pt>
                <c:pt idx="216">
                  <c:v>2.1305238320499997</c:v>
                </c:pt>
                <c:pt idx="217">
                  <c:v>1.7738698613000001</c:v>
                </c:pt>
                <c:pt idx="218">
                  <c:v>4.2336401413000004</c:v>
                </c:pt>
                <c:pt idx="219">
                  <c:v>2.1833271472</c:v>
                </c:pt>
                <c:pt idx="220">
                  <c:v>2.3000502649000003</c:v>
                </c:pt>
                <c:pt idx="221">
                  <c:v>1.6593389570999999</c:v>
                </c:pt>
                <c:pt idx="222">
                  <c:v>2.7295483120999999</c:v>
                </c:pt>
                <c:pt idx="223">
                  <c:v>2.3000502649000003</c:v>
                </c:pt>
                <c:pt idx="224">
                  <c:v>2.5640668406499998</c:v>
                </c:pt>
                <c:pt idx="225">
                  <c:v>1.99156773955</c:v>
                </c:pt>
                <c:pt idx="226">
                  <c:v>3.3359837837499997</c:v>
                </c:pt>
                <c:pt idx="227">
                  <c:v>2.2870810295999999</c:v>
                </c:pt>
                <c:pt idx="228">
                  <c:v>3.1059956014000001</c:v>
                </c:pt>
                <c:pt idx="229">
                  <c:v>3.6657729099499998</c:v>
                </c:pt>
                <c:pt idx="230">
                  <c:v>2.70268346755</c:v>
                </c:pt>
                <c:pt idx="231">
                  <c:v>2.1323765799499999</c:v>
                </c:pt>
                <c:pt idx="232">
                  <c:v>2.0545611681499998</c:v>
                </c:pt>
                <c:pt idx="233">
                  <c:v>2.4955151683499999</c:v>
                </c:pt>
                <c:pt idx="234">
                  <c:v>1.9897149916500001</c:v>
                </c:pt>
                <c:pt idx="235">
                  <c:v>2.2240876009999999</c:v>
                </c:pt>
                <c:pt idx="236">
                  <c:v>4.0981421018499997</c:v>
                </c:pt>
                <c:pt idx="237">
                  <c:v>4.5684006028499997</c:v>
                </c:pt>
                <c:pt idx="238">
                  <c:v>3.93846631685</c:v>
                </c:pt>
                <c:pt idx="239">
                  <c:v>3.5747408200999997</c:v>
                </c:pt>
                <c:pt idx="240">
                  <c:v>3.1569461686500002</c:v>
                </c:pt>
                <c:pt idx="241">
                  <c:v>2.7076548029</c:v>
                </c:pt>
                <c:pt idx="242">
                  <c:v>2.7965867020999999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7-4752-974E-105DB1F8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412688"/>
        <c:axId val="1343413168"/>
      </c:lineChart>
      <c:catAx>
        <c:axId val="134341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13168"/>
        <c:crosses val="autoZero"/>
        <c:auto val="1"/>
        <c:lblAlgn val="ctr"/>
        <c:lblOffset val="100"/>
        <c:noMultiLvlLbl val="0"/>
      </c:catAx>
      <c:valAx>
        <c:axId val="134341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601978</xdr:colOff>
      <xdr:row>22</xdr:row>
      <xdr:rowOff>179069</xdr:rowOff>
    </xdr:from>
    <xdr:to>
      <xdr:col>31</xdr:col>
      <xdr:colOff>822960</xdr:colOff>
      <xdr:row>41</xdr:row>
      <xdr:rowOff>144781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894436-F7D6-1618-355C-BE438B524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387DC25-584E-4683-84E5-1B6C4FCA9382}" name="Table15" displayName="Table15" ref="B12:C14" totalsRowShown="0">
  <autoFilter ref="B12:C14" xr:uid="{4387DC25-584E-4683-84E5-1B6C4FCA9382}"/>
  <tableColumns count="2">
    <tableColumn id="1" xr3:uid="{76BE0FC8-A62E-45EE-8CF7-39D41D5CBB2E}" name="Sex" dataDxfId="5"/>
    <tableColumn id="2" xr3:uid="{5FDEBFA8-352C-41DD-AB23-5E5FD2037E46}" name="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0EA561A-D6D7-4F5B-B214-81E2ACF9D641}" name="Table16" displayName="Table16" ref="B16:C18" totalsRowShown="0">
  <autoFilter ref="B16:C18" xr:uid="{F0EA561A-D6D7-4F5B-B214-81E2ACF9D641}"/>
  <tableColumns count="2">
    <tableColumn id="1" xr3:uid="{03DC7CDA-CDDB-4839-8BBC-206C023916C1}" name="Smoker " dataDxfId="4"/>
    <tableColumn id="2" xr3:uid="{1A281725-FED4-441D-A3A6-7CC424041984}" name="Value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36EDFF9-B0DE-4EF7-A7B6-C642D937A946}" name="Table17" displayName="Table17" ref="B20:C24" totalsRowShown="0" headerRowDxfId="3">
  <autoFilter ref="B20:C24" xr:uid="{736EDFF9-B0DE-4EF7-A7B6-C642D937A946}"/>
  <tableColumns count="2">
    <tableColumn id="1" xr3:uid="{8E704E90-86B2-4130-BBAB-714C258C33AA}" name="Day" dataDxfId="2"/>
    <tableColumn id="2" xr3:uid="{7C0C1BAE-815F-4849-9EA2-DD793A5FA407}" name="Value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FA40B70-87C6-43E2-BBBF-40685FA4D9B3}" name="Table18" displayName="Table18" ref="B26:C28" totalsRowShown="0" headerRowDxfId="1">
  <autoFilter ref="B26:C28" xr:uid="{EFA40B70-87C6-43E2-BBBF-40685FA4D9B3}"/>
  <tableColumns count="2">
    <tableColumn id="1" xr3:uid="{B441C0A8-0857-4089-9622-C897FD714EB3}" name="Time" dataDxfId="0"/>
    <tableColumn id="2" xr3:uid="{3D1FD4F2-9258-4C7C-B91B-6FA6832977B2}" name="Valu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7EB0B-904D-4A32-AC49-EEE4C902527F}">
  <dimension ref="A1:G244"/>
  <sheetViews>
    <sheetView workbookViewId="0">
      <selection activeCell="J20" sqref="J20"/>
    </sheetView>
  </sheetViews>
  <sheetFormatPr defaultColWidth="13.44140625" defaultRowHeight="14.4" x14ac:dyDescent="0.3"/>
  <cols>
    <col min="11" max="11" width="46" bestFit="1" customWidth="1"/>
  </cols>
  <sheetData>
    <row r="1" spans="1:7" ht="15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>
        <v>2</v>
      </c>
      <c r="F2">
        <v>16.989999999999998</v>
      </c>
      <c r="G2">
        <v>1.01</v>
      </c>
    </row>
    <row r="3" spans="1:7" x14ac:dyDescent="0.3">
      <c r="A3" t="s">
        <v>11</v>
      </c>
      <c r="B3" t="s">
        <v>8</v>
      </c>
      <c r="C3" t="s">
        <v>9</v>
      </c>
      <c r="D3" t="s">
        <v>10</v>
      </c>
      <c r="E3">
        <v>3</v>
      </c>
      <c r="F3">
        <v>10.34</v>
      </c>
      <c r="G3">
        <v>1.66</v>
      </c>
    </row>
    <row r="4" spans="1:7" x14ac:dyDescent="0.3">
      <c r="A4" t="s">
        <v>11</v>
      </c>
      <c r="B4" t="s">
        <v>8</v>
      </c>
      <c r="C4" t="s">
        <v>9</v>
      </c>
      <c r="D4" t="s">
        <v>10</v>
      </c>
      <c r="E4">
        <v>3</v>
      </c>
      <c r="F4">
        <v>21.01</v>
      </c>
      <c r="G4">
        <v>3.5</v>
      </c>
    </row>
    <row r="5" spans="1:7" x14ac:dyDescent="0.3">
      <c r="A5" t="s">
        <v>11</v>
      </c>
      <c r="B5" t="s">
        <v>8</v>
      </c>
      <c r="C5" t="s">
        <v>9</v>
      </c>
      <c r="D5" t="s">
        <v>10</v>
      </c>
      <c r="E5">
        <v>2</v>
      </c>
      <c r="F5">
        <v>23.68</v>
      </c>
      <c r="G5">
        <v>3.31</v>
      </c>
    </row>
    <row r="6" spans="1:7" x14ac:dyDescent="0.3">
      <c r="A6" t="s">
        <v>7</v>
      </c>
      <c r="B6" t="s">
        <v>8</v>
      </c>
      <c r="C6" t="s">
        <v>9</v>
      </c>
      <c r="D6" t="s">
        <v>10</v>
      </c>
      <c r="E6">
        <v>4</v>
      </c>
      <c r="F6">
        <v>24.59</v>
      </c>
      <c r="G6">
        <v>3.61</v>
      </c>
    </row>
    <row r="7" spans="1:7" x14ac:dyDescent="0.3">
      <c r="A7" t="s">
        <v>11</v>
      </c>
      <c r="B7" t="s">
        <v>8</v>
      </c>
      <c r="C7" t="s">
        <v>9</v>
      </c>
      <c r="D7" t="s">
        <v>10</v>
      </c>
      <c r="E7">
        <v>4</v>
      </c>
      <c r="F7">
        <v>25.29</v>
      </c>
      <c r="G7">
        <v>4.71</v>
      </c>
    </row>
    <row r="8" spans="1:7" x14ac:dyDescent="0.3">
      <c r="A8" t="s">
        <v>11</v>
      </c>
      <c r="B8" t="s">
        <v>8</v>
      </c>
      <c r="C8" t="s">
        <v>9</v>
      </c>
      <c r="D8" t="s">
        <v>10</v>
      </c>
      <c r="E8">
        <v>2</v>
      </c>
      <c r="F8">
        <v>8.77</v>
      </c>
      <c r="G8">
        <v>2</v>
      </c>
    </row>
    <row r="9" spans="1:7" x14ac:dyDescent="0.3">
      <c r="A9" t="s">
        <v>11</v>
      </c>
      <c r="B9" t="s">
        <v>8</v>
      </c>
      <c r="C9" t="s">
        <v>9</v>
      </c>
      <c r="D9" t="s">
        <v>10</v>
      </c>
      <c r="E9">
        <v>4</v>
      </c>
      <c r="F9">
        <v>26.88</v>
      </c>
      <c r="G9">
        <v>3.12</v>
      </c>
    </row>
    <row r="10" spans="1:7" x14ac:dyDescent="0.3">
      <c r="A10" t="s">
        <v>11</v>
      </c>
      <c r="B10" t="s">
        <v>8</v>
      </c>
      <c r="C10" t="s">
        <v>9</v>
      </c>
      <c r="D10" t="s">
        <v>10</v>
      </c>
      <c r="E10">
        <v>2</v>
      </c>
      <c r="F10">
        <v>15.04</v>
      </c>
      <c r="G10">
        <v>1.96</v>
      </c>
    </row>
    <row r="11" spans="1:7" x14ac:dyDescent="0.3">
      <c r="A11" t="s">
        <v>11</v>
      </c>
      <c r="B11" t="s">
        <v>8</v>
      </c>
      <c r="C11" t="s">
        <v>9</v>
      </c>
      <c r="D11" t="s">
        <v>10</v>
      </c>
      <c r="E11">
        <v>2</v>
      </c>
      <c r="F11">
        <v>14.78</v>
      </c>
      <c r="G11">
        <v>3.23</v>
      </c>
    </row>
    <row r="12" spans="1:7" x14ac:dyDescent="0.3">
      <c r="A12" t="s">
        <v>11</v>
      </c>
      <c r="B12" t="s">
        <v>8</v>
      </c>
      <c r="C12" t="s">
        <v>9</v>
      </c>
      <c r="D12" t="s">
        <v>10</v>
      </c>
      <c r="E12">
        <v>2</v>
      </c>
      <c r="F12">
        <v>10.27</v>
      </c>
      <c r="G12">
        <v>1.71</v>
      </c>
    </row>
    <row r="13" spans="1:7" x14ac:dyDescent="0.3">
      <c r="A13" t="s">
        <v>7</v>
      </c>
      <c r="B13" t="s">
        <v>8</v>
      </c>
      <c r="C13" t="s">
        <v>9</v>
      </c>
      <c r="D13" t="s">
        <v>10</v>
      </c>
      <c r="E13">
        <v>4</v>
      </c>
      <c r="F13">
        <v>35.26</v>
      </c>
      <c r="G13">
        <v>5</v>
      </c>
    </row>
    <row r="14" spans="1:7" x14ac:dyDescent="0.3">
      <c r="A14" t="s">
        <v>11</v>
      </c>
      <c r="B14" t="s">
        <v>8</v>
      </c>
      <c r="C14" t="s">
        <v>9</v>
      </c>
      <c r="D14" t="s">
        <v>10</v>
      </c>
      <c r="E14">
        <v>2</v>
      </c>
      <c r="F14">
        <v>15.42</v>
      </c>
      <c r="G14">
        <v>1.57</v>
      </c>
    </row>
    <row r="15" spans="1:7" x14ac:dyDescent="0.3">
      <c r="A15" t="s">
        <v>11</v>
      </c>
      <c r="B15" t="s">
        <v>8</v>
      </c>
      <c r="C15" t="s">
        <v>9</v>
      </c>
      <c r="D15" t="s">
        <v>10</v>
      </c>
      <c r="E15">
        <v>4</v>
      </c>
      <c r="F15">
        <v>18.43</v>
      </c>
      <c r="G15">
        <v>3</v>
      </c>
    </row>
    <row r="16" spans="1:7" x14ac:dyDescent="0.3">
      <c r="A16" t="s">
        <v>7</v>
      </c>
      <c r="B16" t="s">
        <v>8</v>
      </c>
      <c r="C16" t="s">
        <v>9</v>
      </c>
      <c r="D16" t="s">
        <v>10</v>
      </c>
      <c r="E16">
        <v>2</v>
      </c>
      <c r="F16">
        <v>14.83</v>
      </c>
      <c r="G16">
        <v>3.02</v>
      </c>
    </row>
    <row r="17" spans="1:7" x14ac:dyDescent="0.3">
      <c r="A17" t="s">
        <v>11</v>
      </c>
      <c r="B17" t="s">
        <v>8</v>
      </c>
      <c r="C17" t="s">
        <v>9</v>
      </c>
      <c r="D17" t="s">
        <v>10</v>
      </c>
      <c r="E17">
        <v>2</v>
      </c>
      <c r="F17">
        <v>21.58</v>
      </c>
      <c r="G17">
        <v>3.92</v>
      </c>
    </row>
    <row r="18" spans="1:7" x14ac:dyDescent="0.3">
      <c r="A18" t="s">
        <v>7</v>
      </c>
      <c r="B18" t="s">
        <v>8</v>
      </c>
      <c r="C18" t="s">
        <v>9</v>
      </c>
      <c r="D18" t="s">
        <v>10</v>
      </c>
      <c r="E18">
        <v>3</v>
      </c>
      <c r="F18">
        <v>10.33</v>
      </c>
      <c r="G18">
        <v>1.67</v>
      </c>
    </row>
    <row r="19" spans="1:7" x14ac:dyDescent="0.3">
      <c r="A19" t="s">
        <v>11</v>
      </c>
      <c r="B19" t="s">
        <v>8</v>
      </c>
      <c r="C19" t="s">
        <v>9</v>
      </c>
      <c r="D19" t="s">
        <v>10</v>
      </c>
      <c r="E19">
        <v>3</v>
      </c>
      <c r="F19">
        <v>16.29</v>
      </c>
      <c r="G19">
        <v>3.71</v>
      </c>
    </row>
    <row r="20" spans="1:7" x14ac:dyDescent="0.3">
      <c r="A20" t="s">
        <v>7</v>
      </c>
      <c r="B20" t="s">
        <v>8</v>
      </c>
      <c r="C20" t="s">
        <v>9</v>
      </c>
      <c r="D20" t="s">
        <v>10</v>
      </c>
      <c r="E20">
        <v>3</v>
      </c>
      <c r="F20">
        <v>16.97</v>
      </c>
      <c r="G20">
        <v>3.5</v>
      </c>
    </row>
    <row r="21" spans="1:7" x14ac:dyDescent="0.3">
      <c r="A21" t="s">
        <v>11</v>
      </c>
      <c r="B21" t="s">
        <v>8</v>
      </c>
      <c r="C21" t="s">
        <v>20</v>
      </c>
      <c r="D21" t="s">
        <v>10</v>
      </c>
      <c r="E21">
        <v>3</v>
      </c>
      <c r="F21">
        <v>20.65</v>
      </c>
      <c r="G21">
        <v>3.35</v>
      </c>
    </row>
    <row r="22" spans="1:7" x14ac:dyDescent="0.3">
      <c r="A22" t="s">
        <v>11</v>
      </c>
      <c r="B22" t="s">
        <v>8</v>
      </c>
      <c r="C22" t="s">
        <v>20</v>
      </c>
      <c r="D22" t="s">
        <v>10</v>
      </c>
      <c r="E22">
        <v>2</v>
      </c>
      <c r="F22">
        <v>17.920000000000002</v>
      </c>
      <c r="G22">
        <v>4.08</v>
      </c>
    </row>
    <row r="23" spans="1:7" x14ac:dyDescent="0.3">
      <c r="A23" t="s">
        <v>7</v>
      </c>
      <c r="B23" t="s">
        <v>8</v>
      </c>
      <c r="C23" t="s">
        <v>20</v>
      </c>
      <c r="D23" t="s">
        <v>10</v>
      </c>
      <c r="E23">
        <v>2</v>
      </c>
      <c r="F23">
        <v>20.29</v>
      </c>
      <c r="G23">
        <v>2.75</v>
      </c>
    </row>
    <row r="24" spans="1:7" x14ac:dyDescent="0.3">
      <c r="A24" t="s">
        <v>7</v>
      </c>
      <c r="B24" t="s">
        <v>8</v>
      </c>
      <c r="C24" t="s">
        <v>20</v>
      </c>
      <c r="D24" t="s">
        <v>10</v>
      </c>
      <c r="E24">
        <v>2</v>
      </c>
      <c r="F24">
        <v>15.77</v>
      </c>
      <c r="G24">
        <v>2.23</v>
      </c>
    </row>
    <row r="25" spans="1:7" x14ac:dyDescent="0.3">
      <c r="A25" t="s">
        <v>11</v>
      </c>
      <c r="B25" t="s">
        <v>8</v>
      </c>
      <c r="C25" t="s">
        <v>20</v>
      </c>
      <c r="D25" t="s">
        <v>10</v>
      </c>
      <c r="E25">
        <v>4</v>
      </c>
      <c r="F25">
        <v>39.42</v>
      </c>
      <c r="G25">
        <v>7.58</v>
      </c>
    </row>
    <row r="26" spans="1:7" x14ac:dyDescent="0.3">
      <c r="A26" t="s">
        <v>11</v>
      </c>
      <c r="B26" t="s">
        <v>8</v>
      </c>
      <c r="C26" t="s">
        <v>20</v>
      </c>
      <c r="D26" t="s">
        <v>10</v>
      </c>
      <c r="E26">
        <v>2</v>
      </c>
      <c r="F26">
        <v>19.82</v>
      </c>
      <c r="G26">
        <v>3.18</v>
      </c>
    </row>
    <row r="27" spans="1:7" x14ac:dyDescent="0.3">
      <c r="A27" t="s">
        <v>11</v>
      </c>
      <c r="B27" t="s">
        <v>8</v>
      </c>
      <c r="C27" t="s">
        <v>20</v>
      </c>
      <c r="D27" t="s">
        <v>10</v>
      </c>
      <c r="E27">
        <v>4</v>
      </c>
      <c r="F27">
        <v>17.809999999999999</v>
      </c>
      <c r="G27">
        <v>2.34</v>
      </c>
    </row>
    <row r="28" spans="1:7" x14ac:dyDescent="0.3">
      <c r="A28" t="s">
        <v>11</v>
      </c>
      <c r="B28" t="s">
        <v>8</v>
      </c>
      <c r="C28" t="s">
        <v>20</v>
      </c>
      <c r="D28" t="s">
        <v>10</v>
      </c>
      <c r="E28">
        <v>2</v>
      </c>
      <c r="F28">
        <v>13.37</v>
      </c>
      <c r="G28">
        <v>2</v>
      </c>
    </row>
    <row r="29" spans="1:7" x14ac:dyDescent="0.3">
      <c r="A29" t="s">
        <v>11</v>
      </c>
      <c r="B29" t="s">
        <v>8</v>
      </c>
      <c r="C29" t="s">
        <v>20</v>
      </c>
      <c r="D29" t="s">
        <v>10</v>
      </c>
      <c r="E29">
        <v>2</v>
      </c>
      <c r="F29">
        <v>12.69</v>
      </c>
      <c r="G29">
        <v>2</v>
      </c>
    </row>
    <row r="30" spans="1:7" x14ac:dyDescent="0.3">
      <c r="A30" t="s">
        <v>11</v>
      </c>
      <c r="B30" t="s">
        <v>8</v>
      </c>
      <c r="C30" t="s">
        <v>20</v>
      </c>
      <c r="D30" t="s">
        <v>10</v>
      </c>
      <c r="E30">
        <v>2</v>
      </c>
      <c r="F30">
        <v>21.7</v>
      </c>
      <c r="G30">
        <v>4.3</v>
      </c>
    </row>
    <row r="31" spans="1:7" x14ac:dyDescent="0.3">
      <c r="A31" t="s">
        <v>7</v>
      </c>
      <c r="B31" t="s">
        <v>8</v>
      </c>
      <c r="C31" t="s">
        <v>20</v>
      </c>
      <c r="D31" t="s">
        <v>10</v>
      </c>
      <c r="E31">
        <v>2</v>
      </c>
      <c r="F31">
        <v>19.649999999999999</v>
      </c>
      <c r="G31">
        <v>3</v>
      </c>
    </row>
    <row r="32" spans="1:7" x14ac:dyDescent="0.3">
      <c r="A32" t="s">
        <v>11</v>
      </c>
      <c r="B32" t="s">
        <v>8</v>
      </c>
      <c r="C32" t="s">
        <v>20</v>
      </c>
      <c r="D32" t="s">
        <v>10</v>
      </c>
      <c r="E32">
        <v>2</v>
      </c>
      <c r="F32">
        <v>9.5500000000000007</v>
      </c>
      <c r="G32">
        <v>1.45</v>
      </c>
    </row>
    <row r="33" spans="1:7" x14ac:dyDescent="0.3">
      <c r="A33" t="s">
        <v>11</v>
      </c>
      <c r="B33" t="s">
        <v>8</v>
      </c>
      <c r="C33" t="s">
        <v>20</v>
      </c>
      <c r="D33" t="s">
        <v>10</v>
      </c>
      <c r="E33">
        <v>4</v>
      </c>
      <c r="F33">
        <v>18.350000000000001</v>
      </c>
      <c r="G33">
        <v>2.5</v>
      </c>
    </row>
    <row r="34" spans="1:7" x14ac:dyDescent="0.3">
      <c r="A34" t="s">
        <v>7</v>
      </c>
      <c r="B34" t="s">
        <v>8</v>
      </c>
      <c r="C34" t="s">
        <v>20</v>
      </c>
      <c r="D34" t="s">
        <v>10</v>
      </c>
      <c r="E34">
        <v>2</v>
      </c>
      <c r="F34">
        <v>15.06</v>
      </c>
      <c r="G34">
        <v>3</v>
      </c>
    </row>
    <row r="35" spans="1:7" x14ac:dyDescent="0.3">
      <c r="A35" t="s">
        <v>7</v>
      </c>
      <c r="B35" t="s">
        <v>8</v>
      </c>
      <c r="C35" t="s">
        <v>20</v>
      </c>
      <c r="D35" t="s">
        <v>10</v>
      </c>
      <c r="E35">
        <v>4</v>
      </c>
      <c r="F35">
        <v>20.69</v>
      </c>
      <c r="G35">
        <v>2.4500000000000002</v>
      </c>
    </row>
    <row r="36" spans="1:7" x14ac:dyDescent="0.3">
      <c r="A36" t="s">
        <v>11</v>
      </c>
      <c r="B36" t="s">
        <v>8</v>
      </c>
      <c r="C36" t="s">
        <v>20</v>
      </c>
      <c r="D36" t="s">
        <v>10</v>
      </c>
      <c r="E36">
        <v>2</v>
      </c>
      <c r="F36">
        <v>17.78</v>
      </c>
      <c r="G36">
        <v>3.27</v>
      </c>
    </row>
    <row r="37" spans="1:7" x14ac:dyDescent="0.3">
      <c r="A37" t="s">
        <v>11</v>
      </c>
      <c r="B37" t="s">
        <v>8</v>
      </c>
      <c r="C37" t="s">
        <v>20</v>
      </c>
      <c r="D37" t="s">
        <v>10</v>
      </c>
      <c r="E37">
        <v>3</v>
      </c>
      <c r="F37">
        <v>24.06</v>
      </c>
      <c r="G37">
        <v>3.6</v>
      </c>
    </row>
    <row r="38" spans="1:7" x14ac:dyDescent="0.3">
      <c r="A38" t="s">
        <v>11</v>
      </c>
      <c r="B38" t="s">
        <v>8</v>
      </c>
      <c r="C38" t="s">
        <v>20</v>
      </c>
      <c r="D38" t="s">
        <v>10</v>
      </c>
      <c r="E38">
        <v>3</v>
      </c>
      <c r="F38">
        <v>16.309999999999999</v>
      </c>
      <c r="G38">
        <v>2</v>
      </c>
    </row>
    <row r="39" spans="1:7" x14ac:dyDescent="0.3">
      <c r="A39" t="s">
        <v>7</v>
      </c>
      <c r="B39" t="s">
        <v>8</v>
      </c>
      <c r="C39" t="s">
        <v>20</v>
      </c>
      <c r="D39" t="s">
        <v>10</v>
      </c>
      <c r="E39">
        <v>3</v>
      </c>
      <c r="F39">
        <v>16.93</v>
      </c>
      <c r="G39">
        <v>3.07</v>
      </c>
    </row>
    <row r="40" spans="1:7" x14ac:dyDescent="0.3">
      <c r="A40" t="s">
        <v>11</v>
      </c>
      <c r="B40" t="s">
        <v>8</v>
      </c>
      <c r="C40" t="s">
        <v>20</v>
      </c>
      <c r="D40" t="s">
        <v>10</v>
      </c>
      <c r="E40">
        <v>3</v>
      </c>
      <c r="F40">
        <v>18.690000000000001</v>
      </c>
      <c r="G40">
        <v>2.31</v>
      </c>
    </row>
    <row r="41" spans="1:7" x14ac:dyDescent="0.3">
      <c r="A41" t="s">
        <v>11</v>
      </c>
      <c r="B41" t="s">
        <v>8</v>
      </c>
      <c r="C41" t="s">
        <v>20</v>
      </c>
      <c r="D41" t="s">
        <v>10</v>
      </c>
      <c r="E41">
        <v>3</v>
      </c>
      <c r="F41">
        <v>31.27</v>
      </c>
      <c r="G41">
        <v>5</v>
      </c>
    </row>
    <row r="42" spans="1:7" x14ac:dyDescent="0.3">
      <c r="A42" t="s">
        <v>11</v>
      </c>
      <c r="B42" t="s">
        <v>8</v>
      </c>
      <c r="C42" t="s">
        <v>20</v>
      </c>
      <c r="D42" t="s">
        <v>10</v>
      </c>
      <c r="E42">
        <v>3</v>
      </c>
      <c r="F42">
        <v>16.04</v>
      </c>
      <c r="G42">
        <v>2.2400000000000002</v>
      </c>
    </row>
    <row r="43" spans="1:7" x14ac:dyDescent="0.3">
      <c r="A43" t="s">
        <v>11</v>
      </c>
      <c r="B43" t="s">
        <v>8</v>
      </c>
      <c r="C43" t="s">
        <v>9</v>
      </c>
      <c r="D43" t="s">
        <v>10</v>
      </c>
      <c r="E43">
        <v>2</v>
      </c>
      <c r="F43">
        <v>17.46</v>
      </c>
      <c r="G43">
        <v>2.54</v>
      </c>
    </row>
    <row r="44" spans="1:7" x14ac:dyDescent="0.3">
      <c r="A44" t="s">
        <v>11</v>
      </c>
      <c r="B44" t="s">
        <v>8</v>
      </c>
      <c r="C44" t="s">
        <v>9</v>
      </c>
      <c r="D44" t="s">
        <v>10</v>
      </c>
      <c r="E44">
        <v>2</v>
      </c>
      <c r="F44">
        <v>13.94</v>
      </c>
      <c r="G44">
        <v>3.06</v>
      </c>
    </row>
    <row r="45" spans="1:7" x14ac:dyDescent="0.3">
      <c r="A45" t="s">
        <v>11</v>
      </c>
      <c r="B45" t="s">
        <v>8</v>
      </c>
      <c r="C45" t="s">
        <v>9</v>
      </c>
      <c r="D45" t="s">
        <v>10</v>
      </c>
      <c r="E45">
        <v>2</v>
      </c>
      <c r="F45">
        <v>9.68</v>
      </c>
      <c r="G45">
        <v>1.32</v>
      </c>
    </row>
    <row r="46" spans="1:7" x14ac:dyDescent="0.3">
      <c r="A46" t="s">
        <v>11</v>
      </c>
      <c r="B46" t="s">
        <v>8</v>
      </c>
      <c r="C46" t="s">
        <v>9</v>
      </c>
      <c r="D46" t="s">
        <v>10</v>
      </c>
      <c r="E46">
        <v>4</v>
      </c>
      <c r="F46">
        <v>30.4</v>
      </c>
      <c r="G46">
        <v>5.6</v>
      </c>
    </row>
    <row r="47" spans="1:7" x14ac:dyDescent="0.3">
      <c r="A47" t="s">
        <v>11</v>
      </c>
      <c r="B47" t="s">
        <v>8</v>
      </c>
      <c r="C47" t="s">
        <v>9</v>
      </c>
      <c r="D47" t="s">
        <v>10</v>
      </c>
      <c r="E47">
        <v>2</v>
      </c>
      <c r="F47">
        <v>18.29</v>
      </c>
      <c r="G47">
        <v>3</v>
      </c>
    </row>
    <row r="48" spans="1:7" x14ac:dyDescent="0.3">
      <c r="A48" t="s">
        <v>11</v>
      </c>
      <c r="B48" t="s">
        <v>8</v>
      </c>
      <c r="C48" t="s">
        <v>9</v>
      </c>
      <c r="D48" t="s">
        <v>10</v>
      </c>
      <c r="E48">
        <v>2</v>
      </c>
      <c r="F48">
        <v>22.23</v>
      </c>
      <c r="G48">
        <v>5</v>
      </c>
    </row>
    <row r="49" spans="1:7" x14ac:dyDescent="0.3">
      <c r="A49" t="s">
        <v>11</v>
      </c>
      <c r="B49" t="s">
        <v>8</v>
      </c>
      <c r="C49" t="s">
        <v>9</v>
      </c>
      <c r="D49" t="s">
        <v>10</v>
      </c>
      <c r="E49">
        <v>4</v>
      </c>
      <c r="F49">
        <v>32.4</v>
      </c>
      <c r="G49">
        <v>6</v>
      </c>
    </row>
    <row r="50" spans="1:7" x14ac:dyDescent="0.3">
      <c r="A50" t="s">
        <v>11</v>
      </c>
      <c r="B50" t="s">
        <v>8</v>
      </c>
      <c r="C50" t="s">
        <v>9</v>
      </c>
      <c r="D50" t="s">
        <v>10</v>
      </c>
      <c r="E50">
        <v>3</v>
      </c>
      <c r="F50">
        <v>28.55</v>
      </c>
      <c r="G50">
        <v>2.0499999999999998</v>
      </c>
    </row>
    <row r="51" spans="1:7" x14ac:dyDescent="0.3">
      <c r="A51" t="s">
        <v>11</v>
      </c>
      <c r="B51" t="s">
        <v>8</v>
      </c>
      <c r="C51" t="s">
        <v>9</v>
      </c>
      <c r="D51" t="s">
        <v>10</v>
      </c>
      <c r="E51">
        <v>2</v>
      </c>
      <c r="F51">
        <v>18.04</v>
      </c>
      <c r="G51">
        <v>3</v>
      </c>
    </row>
    <row r="52" spans="1:7" x14ac:dyDescent="0.3">
      <c r="A52" t="s">
        <v>11</v>
      </c>
      <c r="B52" t="s">
        <v>8</v>
      </c>
      <c r="C52" t="s">
        <v>9</v>
      </c>
      <c r="D52" t="s">
        <v>10</v>
      </c>
      <c r="E52">
        <v>2</v>
      </c>
      <c r="F52">
        <v>12.54</v>
      </c>
      <c r="G52">
        <v>2.5</v>
      </c>
    </row>
    <row r="53" spans="1:7" x14ac:dyDescent="0.3">
      <c r="A53" t="s">
        <v>7</v>
      </c>
      <c r="B53" t="s">
        <v>8</v>
      </c>
      <c r="C53" t="s">
        <v>9</v>
      </c>
      <c r="D53" t="s">
        <v>10</v>
      </c>
      <c r="E53">
        <v>2</v>
      </c>
      <c r="F53">
        <v>10.29</v>
      </c>
      <c r="G53">
        <v>2.6</v>
      </c>
    </row>
    <row r="54" spans="1:7" x14ac:dyDescent="0.3">
      <c r="A54" t="s">
        <v>7</v>
      </c>
      <c r="B54" t="s">
        <v>8</v>
      </c>
      <c r="C54" t="s">
        <v>9</v>
      </c>
      <c r="D54" t="s">
        <v>10</v>
      </c>
      <c r="E54">
        <v>4</v>
      </c>
      <c r="F54">
        <v>34.81</v>
      </c>
      <c r="G54">
        <v>5.2</v>
      </c>
    </row>
    <row r="55" spans="1:7" x14ac:dyDescent="0.3">
      <c r="A55" t="s">
        <v>11</v>
      </c>
      <c r="B55" t="s">
        <v>8</v>
      </c>
      <c r="C55" t="s">
        <v>9</v>
      </c>
      <c r="D55" t="s">
        <v>10</v>
      </c>
      <c r="E55">
        <v>2</v>
      </c>
      <c r="F55">
        <v>9.94</v>
      </c>
      <c r="G55">
        <v>1.56</v>
      </c>
    </row>
    <row r="56" spans="1:7" x14ac:dyDescent="0.3">
      <c r="A56" t="s">
        <v>11</v>
      </c>
      <c r="B56" t="s">
        <v>8</v>
      </c>
      <c r="C56" t="s">
        <v>9</v>
      </c>
      <c r="D56" t="s">
        <v>10</v>
      </c>
      <c r="E56">
        <v>4</v>
      </c>
      <c r="F56">
        <v>25.56</v>
      </c>
      <c r="G56">
        <v>4.34</v>
      </c>
    </row>
    <row r="57" spans="1:7" x14ac:dyDescent="0.3">
      <c r="A57" t="s">
        <v>11</v>
      </c>
      <c r="B57" t="s">
        <v>8</v>
      </c>
      <c r="C57" t="s">
        <v>9</v>
      </c>
      <c r="D57" t="s">
        <v>10</v>
      </c>
      <c r="E57">
        <v>2</v>
      </c>
      <c r="F57">
        <v>19.489999999999998</v>
      </c>
      <c r="G57">
        <v>3.51</v>
      </c>
    </row>
    <row r="58" spans="1:7" x14ac:dyDescent="0.3">
      <c r="A58" t="s">
        <v>11</v>
      </c>
      <c r="B58" t="s">
        <v>21</v>
      </c>
      <c r="C58" t="s">
        <v>20</v>
      </c>
      <c r="D58" t="s">
        <v>10</v>
      </c>
      <c r="E58">
        <v>4</v>
      </c>
      <c r="F58">
        <v>38.01</v>
      </c>
      <c r="G58">
        <v>3</v>
      </c>
    </row>
    <row r="59" spans="1:7" x14ac:dyDescent="0.3">
      <c r="A59" t="s">
        <v>7</v>
      </c>
      <c r="B59" t="s">
        <v>8</v>
      </c>
      <c r="C59" t="s">
        <v>20</v>
      </c>
      <c r="D59" t="s">
        <v>10</v>
      </c>
      <c r="E59">
        <v>2</v>
      </c>
      <c r="F59">
        <v>26.41</v>
      </c>
      <c r="G59">
        <v>1.5</v>
      </c>
    </row>
    <row r="60" spans="1:7" x14ac:dyDescent="0.3">
      <c r="A60" t="s">
        <v>11</v>
      </c>
      <c r="B60" t="s">
        <v>21</v>
      </c>
      <c r="C60" t="s">
        <v>20</v>
      </c>
      <c r="D60" t="s">
        <v>10</v>
      </c>
      <c r="E60">
        <v>2</v>
      </c>
      <c r="F60">
        <v>11.24</v>
      </c>
      <c r="G60">
        <v>1.76</v>
      </c>
    </row>
    <row r="61" spans="1:7" x14ac:dyDescent="0.3">
      <c r="A61" t="s">
        <v>11</v>
      </c>
      <c r="B61" t="s">
        <v>8</v>
      </c>
      <c r="C61" t="s">
        <v>20</v>
      </c>
      <c r="D61" t="s">
        <v>10</v>
      </c>
      <c r="E61">
        <v>4</v>
      </c>
      <c r="F61">
        <v>48.27</v>
      </c>
      <c r="G61">
        <v>6.73</v>
      </c>
    </row>
    <row r="62" spans="1:7" x14ac:dyDescent="0.3">
      <c r="A62" t="s">
        <v>11</v>
      </c>
      <c r="B62" t="s">
        <v>21</v>
      </c>
      <c r="C62" t="s">
        <v>20</v>
      </c>
      <c r="D62" t="s">
        <v>10</v>
      </c>
      <c r="E62">
        <v>2</v>
      </c>
      <c r="F62">
        <v>20.29</v>
      </c>
      <c r="G62">
        <v>3.21</v>
      </c>
    </row>
    <row r="63" spans="1:7" x14ac:dyDescent="0.3">
      <c r="A63" t="s">
        <v>11</v>
      </c>
      <c r="B63" t="s">
        <v>21</v>
      </c>
      <c r="C63" t="s">
        <v>20</v>
      </c>
      <c r="D63" t="s">
        <v>10</v>
      </c>
      <c r="E63">
        <v>2</v>
      </c>
      <c r="F63">
        <v>13.81</v>
      </c>
      <c r="G63">
        <v>2</v>
      </c>
    </row>
    <row r="64" spans="1:7" x14ac:dyDescent="0.3">
      <c r="A64" t="s">
        <v>11</v>
      </c>
      <c r="B64" t="s">
        <v>21</v>
      </c>
      <c r="C64" t="s">
        <v>20</v>
      </c>
      <c r="D64" t="s">
        <v>10</v>
      </c>
      <c r="E64">
        <v>2</v>
      </c>
      <c r="F64">
        <v>11.02</v>
      </c>
      <c r="G64">
        <v>1.98</v>
      </c>
    </row>
    <row r="65" spans="1:7" x14ac:dyDescent="0.3">
      <c r="A65" t="s">
        <v>11</v>
      </c>
      <c r="B65" t="s">
        <v>21</v>
      </c>
      <c r="C65" t="s">
        <v>20</v>
      </c>
      <c r="D65" t="s">
        <v>10</v>
      </c>
      <c r="E65">
        <v>4</v>
      </c>
      <c r="F65">
        <v>18.29</v>
      </c>
      <c r="G65">
        <v>3.76</v>
      </c>
    </row>
    <row r="66" spans="1:7" x14ac:dyDescent="0.3">
      <c r="A66" t="s">
        <v>11</v>
      </c>
      <c r="B66" t="s">
        <v>8</v>
      </c>
      <c r="C66" t="s">
        <v>20</v>
      </c>
      <c r="D66" t="s">
        <v>10</v>
      </c>
      <c r="E66">
        <v>3</v>
      </c>
      <c r="F66">
        <v>17.59</v>
      </c>
      <c r="G66">
        <v>2.64</v>
      </c>
    </row>
    <row r="67" spans="1:7" x14ac:dyDescent="0.3">
      <c r="A67" t="s">
        <v>11</v>
      </c>
      <c r="B67" t="s">
        <v>8</v>
      </c>
      <c r="C67" t="s">
        <v>20</v>
      </c>
      <c r="D67" t="s">
        <v>10</v>
      </c>
      <c r="E67">
        <v>3</v>
      </c>
      <c r="F67">
        <v>20.079999999999998</v>
      </c>
      <c r="G67">
        <v>3.15</v>
      </c>
    </row>
    <row r="68" spans="1:7" x14ac:dyDescent="0.3">
      <c r="A68" t="s">
        <v>7</v>
      </c>
      <c r="B68" t="s">
        <v>8</v>
      </c>
      <c r="C68" t="s">
        <v>20</v>
      </c>
      <c r="D68" t="s">
        <v>10</v>
      </c>
      <c r="E68">
        <v>2</v>
      </c>
      <c r="F68">
        <v>16.45</v>
      </c>
      <c r="G68">
        <v>2.4700000000000002</v>
      </c>
    </row>
    <row r="69" spans="1:7" x14ac:dyDescent="0.3">
      <c r="A69" t="s">
        <v>7</v>
      </c>
      <c r="B69" t="s">
        <v>21</v>
      </c>
      <c r="C69" t="s">
        <v>20</v>
      </c>
      <c r="D69" t="s">
        <v>10</v>
      </c>
      <c r="E69">
        <v>1</v>
      </c>
      <c r="F69">
        <v>3.07</v>
      </c>
      <c r="G69">
        <v>1</v>
      </c>
    </row>
    <row r="70" spans="1:7" x14ac:dyDescent="0.3">
      <c r="A70" t="s">
        <v>11</v>
      </c>
      <c r="B70" t="s">
        <v>8</v>
      </c>
      <c r="C70" t="s">
        <v>20</v>
      </c>
      <c r="D70" t="s">
        <v>10</v>
      </c>
      <c r="E70">
        <v>2</v>
      </c>
      <c r="F70">
        <v>20.23</v>
      </c>
      <c r="G70">
        <v>2.0099999999999998</v>
      </c>
    </row>
    <row r="71" spans="1:7" x14ac:dyDescent="0.3">
      <c r="A71" t="s">
        <v>11</v>
      </c>
      <c r="B71" t="s">
        <v>21</v>
      </c>
      <c r="C71" t="s">
        <v>20</v>
      </c>
      <c r="D71" t="s">
        <v>10</v>
      </c>
      <c r="E71">
        <v>2</v>
      </c>
      <c r="F71">
        <v>15.01</v>
      </c>
      <c r="G71">
        <v>2.09</v>
      </c>
    </row>
    <row r="72" spans="1:7" x14ac:dyDescent="0.3">
      <c r="A72" t="s">
        <v>11</v>
      </c>
      <c r="B72" t="s">
        <v>8</v>
      </c>
      <c r="C72" t="s">
        <v>20</v>
      </c>
      <c r="D72" t="s">
        <v>10</v>
      </c>
      <c r="E72">
        <v>2</v>
      </c>
      <c r="F72">
        <v>12.02</v>
      </c>
      <c r="G72">
        <v>1.97</v>
      </c>
    </row>
    <row r="73" spans="1:7" x14ac:dyDescent="0.3">
      <c r="A73" t="s">
        <v>7</v>
      </c>
      <c r="B73" t="s">
        <v>8</v>
      </c>
      <c r="C73" t="s">
        <v>20</v>
      </c>
      <c r="D73" t="s">
        <v>10</v>
      </c>
      <c r="E73">
        <v>3</v>
      </c>
      <c r="F73">
        <v>17.07</v>
      </c>
      <c r="G73">
        <v>3</v>
      </c>
    </row>
    <row r="74" spans="1:7" x14ac:dyDescent="0.3">
      <c r="A74" t="s">
        <v>7</v>
      </c>
      <c r="B74" t="s">
        <v>21</v>
      </c>
      <c r="C74" t="s">
        <v>20</v>
      </c>
      <c r="D74" t="s">
        <v>10</v>
      </c>
      <c r="E74">
        <v>2</v>
      </c>
      <c r="F74">
        <v>26.86</v>
      </c>
      <c r="G74">
        <v>3.14</v>
      </c>
    </row>
    <row r="75" spans="1:7" x14ac:dyDescent="0.3">
      <c r="A75" t="s">
        <v>7</v>
      </c>
      <c r="B75" t="s">
        <v>21</v>
      </c>
      <c r="C75" t="s">
        <v>20</v>
      </c>
      <c r="D75" t="s">
        <v>10</v>
      </c>
      <c r="E75">
        <v>2</v>
      </c>
      <c r="F75">
        <v>25.28</v>
      </c>
      <c r="G75">
        <v>5</v>
      </c>
    </row>
    <row r="76" spans="1:7" x14ac:dyDescent="0.3">
      <c r="A76" t="s">
        <v>7</v>
      </c>
      <c r="B76" t="s">
        <v>8</v>
      </c>
      <c r="C76" t="s">
        <v>20</v>
      </c>
      <c r="D76" t="s">
        <v>10</v>
      </c>
      <c r="E76">
        <v>2</v>
      </c>
      <c r="F76">
        <v>14.73</v>
      </c>
      <c r="G76">
        <v>2.2000000000000002</v>
      </c>
    </row>
    <row r="77" spans="1:7" x14ac:dyDescent="0.3">
      <c r="A77" t="s">
        <v>11</v>
      </c>
      <c r="B77" t="s">
        <v>8</v>
      </c>
      <c r="C77" t="s">
        <v>20</v>
      </c>
      <c r="D77" t="s">
        <v>10</v>
      </c>
      <c r="E77">
        <v>2</v>
      </c>
      <c r="F77">
        <v>10.51</v>
      </c>
      <c r="G77">
        <v>1.25</v>
      </c>
    </row>
    <row r="78" spans="1:7" x14ac:dyDescent="0.3">
      <c r="A78" t="s">
        <v>11</v>
      </c>
      <c r="B78" t="s">
        <v>21</v>
      </c>
      <c r="C78" t="s">
        <v>20</v>
      </c>
      <c r="D78" t="s">
        <v>10</v>
      </c>
      <c r="E78">
        <v>2</v>
      </c>
      <c r="F78">
        <v>17.920000000000002</v>
      </c>
      <c r="G78">
        <v>3.08</v>
      </c>
    </row>
    <row r="79" spans="1:7" x14ac:dyDescent="0.3">
      <c r="A79" t="s">
        <v>11</v>
      </c>
      <c r="B79" t="s">
        <v>8</v>
      </c>
      <c r="C79" t="s">
        <v>22</v>
      </c>
      <c r="D79" t="s">
        <v>23</v>
      </c>
      <c r="E79">
        <v>4</v>
      </c>
      <c r="F79">
        <v>27.2</v>
      </c>
      <c r="G79">
        <v>4</v>
      </c>
    </row>
    <row r="80" spans="1:7" x14ac:dyDescent="0.3">
      <c r="A80" t="s">
        <v>11</v>
      </c>
      <c r="B80" t="s">
        <v>8</v>
      </c>
      <c r="C80" t="s">
        <v>22</v>
      </c>
      <c r="D80" t="s">
        <v>23</v>
      </c>
      <c r="E80">
        <v>2</v>
      </c>
      <c r="F80">
        <v>22.76</v>
      </c>
      <c r="G80">
        <v>3</v>
      </c>
    </row>
    <row r="81" spans="1:7" x14ac:dyDescent="0.3">
      <c r="A81" t="s">
        <v>11</v>
      </c>
      <c r="B81" t="s">
        <v>8</v>
      </c>
      <c r="C81" t="s">
        <v>22</v>
      </c>
      <c r="D81" t="s">
        <v>23</v>
      </c>
      <c r="E81">
        <v>2</v>
      </c>
      <c r="F81">
        <v>17.29</v>
      </c>
      <c r="G81">
        <v>2.71</v>
      </c>
    </row>
    <row r="82" spans="1:7" x14ac:dyDescent="0.3">
      <c r="A82" t="s">
        <v>11</v>
      </c>
      <c r="B82" t="s">
        <v>21</v>
      </c>
      <c r="C82" t="s">
        <v>22</v>
      </c>
      <c r="D82" t="s">
        <v>23</v>
      </c>
      <c r="E82">
        <v>2</v>
      </c>
      <c r="F82">
        <v>19.440000000000001</v>
      </c>
      <c r="G82">
        <v>3</v>
      </c>
    </row>
    <row r="83" spans="1:7" x14ac:dyDescent="0.3">
      <c r="A83" t="s">
        <v>11</v>
      </c>
      <c r="B83" t="s">
        <v>8</v>
      </c>
      <c r="C83" t="s">
        <v>22</v>
      </c>
      <c r="D83" t="s">
        <v>23</v>
      </c>
      <c r="E83">
        <v>2</v>
      </c>
      <c r="F83">
        <v>16.66</v>
      </c>
      <c r="G83">
        <v>3.4</v>
      </c>
    </row>
    <row r="84" spans="1:7" x14ac:dyDescent="0.3">
      <c r="A84" t="s">
        <v>7</v>
      </c>
      <c r="B84" t="s">
        <v>8</v>
      </c>
      <c r="C84" t="s">
        <v>22</v>
      </c>
      <c r="D84" t="s">
        <v>23</v>
      </c>
      <c r="E84">
        <v>1</v>
      </c>
      <c r="F84">
        <v>10.07</v>
      </c>
      <c r="G84">
        <v>1.83</v>
      </c>
    </row>
    <row r="85" spans="1:7" x14ac:dyDescent="0.3">
      <c r="A85" t="s">
        <v>11</v>
      </c>
      <c r="B85" t="s">
        <v>21</v>
      </c>
      <c r="C85" t="s">
        <v>22</v>
      </c>
      <c r="D85" t="s">
        <v>23</v>
      </c>
      <c r="E85">
        <v>2</v>
      </c>
      <c r="F85">
        <v>32.68</v>
      </c>
      <c r="G85">
        <v>5</v>
      </c>
    </row>
    <row r="86" spans="1:7" x14ac:dyDescent="0.3">
      <c r="A86" t="s">
        <v>11</v>
      </c>
      <c r="B86" t="s">
        <v>8</v>
      </c>
      <c r="C86" t="s">
        <v>22</v>
      </c>
      <c r="D86" t="s">
        <v>23</v>
      </c>
      <c r="E86">
        <v>2</v>
      </c>
      <c r="F86">
        <v>15.98</v>
      </c>
      <c r="G86">
        <v>2.0299999999999998</v>
      </c>
    </row>
    <row r="87" spans="1:7" x14ac:dyDescent="0.3">
      <c r="A87" t="s">
        <v>7</v>
      </c>
      <c r="B87" t="s">
        <v>8</v>
      </c>
      <c r="C87" t="s">
        <v>22</v>
      </c>
      <c r="D87" t="s">
        <v>23</v>
      </c>
      <c r="E87">
        <v>4</v>
      </c>
      <c r="F87">
        <v>34.83</v>
      </c>
      <c r="G87">
        <v>5.17</v>
      </c>
    </row>
    <row r="88" spans="1:7" x14ac:dyDescent="0.3">
      <c r="A88" t="s">
        <v>11</v>
      </c>
      <c r="B88" t="s">
        <v>8</v>
      </c>
      <c r="C88" t="s">
        <v>22</v>
      </c>
      <c r="D88" t="s">
        <v>23</v>
      </c>
      <c r="E88">
        <v>2</v>
      </c>
      <c r="F88">
        <v>13.03</v>
      </c>
      <c r="G88">
        <v>2</v>
      </c>
    </row>
    <row r="89" spans="1:7" x14ac:dyDescent="0.3">
      <c r="A89" t="s">
        <v>11</v>
      </c>
      <c r="B89" t="s">
        <v>8</v>
      </c>
      <c r="C89" t="s">
        <v>22</v>
      </c>
      <c r="D89" t="s">
        <v>23</v>
      </c>
      <c r="E89">
        <v>2</v>
      </c>
      <c r="F89">
        <v>18.28</v>
      </c>
      <c r="G89">
        <v>4</v>
      </c>
    </row>
    <row r="90" spans="1:7" x14ac:dyDescent="0.3">
      <c r="A90" t="s">
        <v>11</v>
      </c>
      <c r="B90" t="s">
        <v>8</v>
      </c>
      <c r="C90" t="s">
        <v>22</v>
      </c>
      <c r="D90" t="s">
        <v>23</v>
      </c>
      <c r="E90">
        <v>2</v>
      </c>
      <c r="F90">
        <v>24.71</v>
      </c>
      <c r="G90">
        <v>5.85</v>
      </c>
    </row>
    <row r="91" spans="1:7" x14ac:dyDescent="0.3">
      <c r="A91" t="s">
        <v>11</v>
      </c>
      <c r="B91" t="s">
        <v>8</v>
      </c>
      <c r="C91" t="s">
        <v>22</v>
      </c>
      <c r="D91" t="s">
        <v>23</v>
      </c>
      <c r="E91">
        <v>2</v>
      </c>
      <c r="F91">
        <v>21.16</v>
      </c>
      <c r="G91">
        <v>3</v>
      </c>
    </row>
    <row r="92" spans="1:7" x14ac:dyDescent="0.3">
      <c r="A92" t="s">
        <v>11</v>
      </c>
      <c r="B92" t="s">
        <v>21</v>
      </c>
      <c r="C92" t="s">
        <v>24</v>
      </c>
      <c r="D92" t="s">
        <v>10</v>
      </c>
      <c r="E92">
        <v>2</v>
      </c>
      <c r="F92">
        <v>28.97</v>
      </c>
      <c r="G92">
        <v>3</v>
      </c>
    </row>
    <row r="93" spans="1:7" x14ac:dyDescent="0.3">
      <c r="A93" t="s">
        <v>11</v>
      </c>
      <c r="B93" t="s">
        <v>8</v>
      </c>
      <c r="C93" t="s">
        <v>24</v>
      </c>
      <c r="D93" t="s">
        <v>10</v>
      </c>
      <c r="E93">
        <v>2</v>
      </c>
      <c r="F93">
        <v>22.49</v>
      </c>
      <c r="G93">
        <v>3.5</v>
      </c>
    </row>
    <row r="94" spans="1:7" x14ac:dyDescent="0.3">
      <c r="A94" t="s">
        <v>7</v>
      </c>
      <c r="B94" t="s">
        <v>21</v>
      </c>
      <c r="C94" t="s">
        <v>24</v>
      </c>
      <c r="D94" t="s">
        <v>10</v>
      </c>
      <c r="E94">
        <v>2</v>
      </c>
      <c r="F94">
        <v>5.75</v>
      </c>
      <c r="G94">
        <v>1</v>
      </c>
    </row>
    <row r="95" spans="1:7" x14ac:dyDescent="0.3">
      <c r="A95" t="s">
        <v>7</v>
      </c>
      <c r="B95" t="s">
        <v>21</v>
      </c>
      <c r="C95" t="s">
        <v>24</v>
      </c>
      <c r="D95" t="s">
        <v>10</v>
      </c>
      <c r="E95">
        <v>2</v>
      </c>
      <c r="F95">
        <v>16.32</v>
      </c>
      <c r="G95">
        <v>4.3</v>
      </c>
    </row>
    <row r="96" spans="1:7" x14ac:dyDescent="0.3">
      <c r="A96" t="s">
        <v>7</v>
      </c>
      <c r="B96" t="s">
        <v>8</v>
      </c>
      <c r="C96" t="s">
        <v>24</v>
      </c>
      <c r="D96" t="s">
        <v>10</v>
      </c>
      <c r="E96">
        <v>2</v>
      </c>
      <c r="F96">
        <v>22.75</v>
      </c>
      <c r="G96">
        <v>3.25</v>
      </c>
    </row>
    <row r="97" spans="1:7" x14ac:dyDescent="0.3">
      <c r="A97" t="s">
        <v>11</v>
      </c>
      <c r="B97" t="s">
        <v>21</v>
      </c>
      <c r="C97" t="s">
        <v>24</v>
      </c>
      <c r="D97" t="s">
        <v>10</v>
      </c>
      <c r="E97">
        <v>4</v>
      </c>
      <c r="F97">
        <v>40.17</v>
      </c>
      <c r="G97">
        <v>4.7300000000000004</v>
      </c>
    </row>
    <row r="98" spans="1:7" x14ac:dyDescent="0.3">
      <c r="A98" t="s">
        <v>11</v>
      </c>
      <c r="B98" t="s">
        <v>21</v>
      </c>
      <c r="C98" t="s">
        <v>24</v>
      </c>
      <c r="D98" t="s">
        <v>10</v>
      </c>
      <c r="E98">
        <v>2</v>
      </c>
      <c r="F98">
        <v>27.28</v>
      </c>
      <c r="G98">
        <v>4</v>
      </c>
    </row>
    <row r="99" spans="1:7" x14ac:dyDescent="0.3">
      <c r="A99" t="s">
        <v>11</v>
      </c>
      <c r="B99" t="s">
        <v>21</v>
      </c>
      <c r="C99" t="s">
        <v>24</v>
      </c>
      <c r="D99" t="s">
        <v>10</v>
      </c>
      <c r="E99">
        <v>2</v>
      </c>
      <c r="F99">
        <v>12.03</v>
      </c>
      <c r="G99">
        <v>1.5</v>
      </c>
    </row>
    <row r="100" spans="1:7" x14ac:dyDescent="0.3">
      <c r="A100" t="s">
        <v>11</v>
      </c>
      <c r="B100" t="s">
        <v>21</v>
      </c>
      <c r="C100" t="s">
        <v>24</v>
      </c>
      <c r="D100" t="s">
        <v>10</v>
      </c>
      <c r="E100">
        <v>2</v>
      </c>
      <c r="F100">
        <v>21.01</v>
      </c>
      <c r="G100">
        <v>3</v>
      </c>
    </row>
    <row r="101" spans="1:7" x14ac:dyDescent="0.3">
      <c r="A101" t="s">
        <v>11</v>
      </c>
      <c r="B101" t="s">
        <v>8</v>
      </c>
      <c r="C101" t="s">
        <v>24</v>
      </c>
      <c r="D101" t="s">
        <v>10</v>
      </c>
      <c r="E101">
        <v>2</v>
      </c>
      <c r="F101">
        <v>12.46</v>
      </c>
      <c r="G101">
        <v>1.5</v>
      </c>
    </row>
    <row r="102" spans="1:7" x14ac:dyDescent="0.3">
      <c r="A102" t="s">
        <v>7</v>
      </c>
      <c r="B102" t="s">
        <v>21</v>
      </c>
      <c r="C102" t="s">
        <v>24</v>
      </c>
      <c r="D102" t="s">
        <v>10</v>
      </c>
      <c r="E102">
        <v>2</v>
      </c>
      <c r="F102">
        <v>11.35</v>
      </c>
      <c r="G102">
        <v>2.5</v>
      </c>
    </row>
    <row r="103" spans="1:7" x14ac:dyDescent="0.3">
      <c r="A103" t="s">
        <v>7</v>
      </c>
      <c r="B103" t="s">
        <v>21</v>
      </c>
      <c r="C103" t="s">
        <v>24</v>
      </c>
      <c r="D103" t="s">
        <v>10</v>
      </c>
      <c r="E103">
        <v>2</v>
      </c>
      <c r="F103">
        <v>15.38</v>
      </c>
      <c r="G103">
        <v>3</v>
      </c>
    </row>
    <row r="104" spans="1:7" x14ac:dyDescent="0.3">
      <c r="A104" t="s">
        <v>7</v>
      </c>
      <c r="B104" t="s">
        <v>21</v>
      </c>
      <c r="C104" t="s">
        <v>20</v>
      </c>
      <c r="D104" t="s">
        <v>10</v>
      </c>
      <c r="E104">
        <v>3</v>
      </c>
      <c r="F104">
        <v>44.3</v>
      </c>
      <c r="G104">
        <v>2.5</v>
      </c>
    </row>
    <row r="105" spans="1:7" x14ac:dyDescent="0.3">
      <c r="A105" t="s">
        <v>7</v>
      </c>
      <c r="B105" t="s">
        <v>21</v>
      </c>
      <c r="C105" t="s">
        <v>20</v>
      </c>
      <c r="D105" t="s">
        <v>10</v>
      </c>
      <c r="E105">
        <v>2</v>
      </c>
      <c r="F105">
        <v>22.42</v>
      </c>
      <c r="G105">
        <v>3.48</v>
      </c>
    </row>
    <row r="106" spans="1:7" x14ac:dyDescent="0.3">
      <c r="A106" t="s">
        <v>7</v>
      </c>
      <c r="B106" t="s">
        <v>8</v>
      </c>
      <c r="C106" t="s">
        <v>20</v>
      </c>
      <c r="D106" t="s">
        <v>10</v>
      </c>
      <c r="E106">
        <v>2</v>
      </c>
      <c r="F106">
        <v>20.92</v>
      </c>
      <c r="G106">
        <v>4.08</v>
      </c>
    </row>
    <row r="107" spans="1:7" x14ac:dyDescent="0.3">
      <c r="A107" t="s">
        <v>11</v>
      </c>
      <c r="B107" t="s">
        <v>21</v>
      </c>
      <c r="C107" t="s">
        <v>20</v>
      </c>
      <c r="D107" t="s">
        <v>10</v>
      </c>
      <c r="E107">
        <v>2</v>
      </c>
      <c r="F107">
        <v>15.36</v>
      </c>
      <c r="G107">
        <v>1.64</v>
      </c>
    </row>
    <row r="108" spans="1:7" x14ac:dyDescent="0.3">
      <c r="A108" t="s">
        <v>11</v>
      </c>
      <c r="B108" t="s">
        <v>21</v>
      </c>
      <c r="C108" t="s">
        <v>20</v>
      </c>
      <c r="D108" t="s">
        <v>10</v>
      </c>
      <c r="E108">
        <v>2</v>
      </c>
      <c r="F108">
        <v>20.49</v>
      </c>
      <c r="G108">
        <v>4.0599999999999996</v>
      </c>
    </row>
    <row r="109" spans="1:7" x14ac:dyDescent="0.3">
      <c r="A109" t="s">
        <v>11</v>
      </c>
      <c r="B109" t="s">
        <v>21</v>
      </c>
      <c r="C109" t="s">
        <v>20</v>
      </c>
      <c r="D109" t="s">
        <v>10</v>
      </c>
      <c r="E109">
        <v>2</v>
      </c>
      <c r="F109">
        <v>25.21</v>
      </c>
      <c r="G109">
        <v>4.29</v>
      </c>
    </row>
    <row r="110" spans="1:7" x14ac:dyDescent="0.3">
      <c r="A110" t="s">
        <v>11</v>
      </c>
      <c r="B110" t="s">
        <v>8</v>
      </c>
      <c r="C110" t="s">
        <v>20</v>
      </c>
      <c r="D110" t="s">
        <v>10</v>
      </c>
      <c r="E110">
        <v>2</v>
      </c>
      <c r="F110">
        <v>18.239999999999998</v>
      </c>
      <c r="G110">
        <v>3.76</v>
      </c>
    </row>
    <row r="111" spans="1:7" x14ac:dyDescent="0.3">
      <c r="A111" t="s">
        <v>7</v>
      </c>
      <c r="B111" t="s">
        <v>21</v>
      </c>
      <c r="C111" t="s">
        <v>20</v>
      </c>
      <c r="D111" t="s">
        <v>10</v>
      </c>
      <c r="E111">
        <v>2</v>
      </c>
      <c r="F111">
        <v>14.31</v>
      </c>
      <c r="G111">
        <v>4</v>
      </c>
    </row>
    <row r="112" spans="1:7" x14ac:dyDescent="0.3">
      <c r="A112" t="s">
        <v>11</v>
      </c>
      <c r="B112" t="s">
        <v>8</v>
      </c>
      <c r="C112" t="s">
        <v>20</v>
      </c>
      <c r="D112" t="s">
        <v>10</v>
      </c>
      <c r="E112">
        <v>2</v>
      </c>
      <c r="F112">
        <v>14</v>
      </c>
      <c r="G112">
        <v>3</v>
      </c>
    </row>
    <row r="113" spans="1:7" x14ac:dyDescent="0.3">
      <c r="A113" t="s">
        <v>7</v>
      </c>
      <c r="B113" t="s">
        <v>8</v>
      </c>
      <c r="C113" t="s">
        <v>20</v>
      </c>
      <c r="D113" t="s">
        <v>10</v>
      </c>
      <c r="E113">
        <v>1</v>
      </c>
      <c r="F113">
        <v>7.25</v>
      </c>
      <c r="G113">
        <v>1</v>
      </c>
    </row>
    <row r="114" spans="1:7" x14ac:dyDescent="0.3">
      <c r="A114" t="s">
        <v>11</v>
      </c>
      <c r="B114" t="s">
        <v>8</v>
      </c>
      <c r="C114" t="s">
        <v>9</v>
      </c>
      <c r="D114" t="s">
        <v>10</v>
      </c>
      <c r="E114">
        <v>3</v>
      </c>
      <c r="F114">
        <v>38.07</v>
      </c>
      <c r="G114">
        <v>4</v>
      </c>
    </row>
    <row r="115" spans="1:7" x14ac:dyDescent="0.3">
      <c r="A115" t="s">
        <v>11</v>
      </c>
      <c r="B115" t="s">
        <v>8</v>
      </c>
      <c r="C115" t="s">
        <v>9</v>
      </c>
      <c r="D115" t="s">
        <v>10</v>
      </c>
      <c r="E115">
        <v>2</v>
      </c>
      <c r="F115">
        <v>23.95</v>
      </c>
      <c r="G115">
        <v>2.5499999999999998</v>
      </c>
    </row>
    <row r="116" spans="1:7" x14ac:dyDescent="0.3">
      <c r="A116" t="s">
        <v>7</v>
      </c>
      <c r="B116" t="s">
        <v>8</v>
      </c>
      <c r="C116" t="s">
        <v>9</v>
      </c>
      <c r="D116" t="s">
        <v>10</v>
      </c>
      <c r="E116">
        <v>3</v>
      </c>
      <c r="F116">
        <v>25.71</v>
      </c>
      <c r="G116">
        <v>4</v>
      </c>
    </row>
    <row r="117" spans="1:7" x14ac:dyDescent="0.3">
      <c r="A117" t="s">
        <v>7</v>
      </c>
      <c r="B117" t="s">
        <v>8</v>
      </c>
      <c r="C117" t="s">
        <v>9</v>
      </c>
      <c r="D117" t="s">
        <v>10</v>
      </c>
      <c r="E117">
        <v>2</v>
      </c>
      <c r="F117">
        <v>17.309999999999999</v>
      </c>
      <c r="G117">
        <v>3.5</v>
      </c>
    </row>
    <row r="118" spans="1:7" x14ac:dyDescent="0.3">
      <c r="A118" t="s">
        <v>11</v>
      </c>
      <c r="B118" t="s">
        <v>8</v>
      </c>
      <c r="C118" t="s">
        <v>9</v>
      </c>
      <c r="D118" t="s">
        <v>10</v>
      </c>
      <c r="E118">
        <v>4</v>
      </c>
      <c r="F118">
        <v>29.93</v>
      </c>
      <c r="G118">
        <v>5.07</v>
      </c>
    </row>
    <row r="119" spans="1:7" x14ac:dyDescent="0.3">
      <c r="A119" t="s">
        <v>7</v>
      </c>
      <c r="B119" t="s">
        <v>8</v>
      </c>
      <c r="C119" t="s">
        <v>22</v>
      </c>
      <c r="D119" t="s">
        <v>23</v>
      </c>
      <c r="E119">
        <v>2</v>
      </c>
      <c r="F119">
        <v>10.65</v>
      </c>
      <c r="G119">
        <v>1.5</v>
      </c>
    </row>
    <row r="120" spans="1:7" x14ac:dyDescent="0.3">
      <c r="A120" t="s">
        <v>7</v>
      </c>
      <c r="B120" t="s">
        <v>8</v>
      </c>
      <c r="C120" t="s">
        <v>22</v>
      </c>
      <c r="D120" t="s">
        <v>23</v>
      </c>
      <c r="E120">
        <v>2</v>
      </c>
      <c r="F120">
        <v>12.43</v>
      </c>
      <c r="G120">
        <v>1.8</v>
      </c>
    </row>
    <row r="121" spans="1:7" x14ac:dyDescent="0.3">
      <c r="A121" t="s">
        <v>7</v>
      </c>
      <c r="B121" t="s">
        <v>8</v>
      </c>
      <c r="C121" t="s">
        <v>22</v>
      </c>
      <c r="D121" t="s">
        <v>23</v>
      </c>
      <c r="E121">
        <v>4</v>
      </c>
      <c r="F121">
        <v>24.08</v>
      </c>
      <c r="G121">
        <v>2.92</v>
      </c>
    </row>
    <row r="122" spans="1:7" x14ac:dyDescent="0.3">
      <c r="A122" t="s">
        <v>11</v>
      </c>
      <c r="B122" t="s">
        <v>8</v>
      </c>
      <c r="C122" t="s">
        <v>22</v>
      </c>
      <c r="D122" t="s">
        <v>23</v>
      </c>
      <c r="E122">
        <v>2</v>
      </c>
      <c r="F122">
        <v>11.69</v>
      </c>
      <c r="G122">
        <v>2.31</v>
      </c>
    </row>
    <row r="123" spans="1:7" x14ac:dyDescent="0.3">
      <c r="A123" t="s">
        <v>7</v>
      </c>
      <c r="B123" t="s">
        <v>8</v>
      </c>
      <c r="C123" t="s">
        <v>22</v>
      </c>
      <c r="D123" t="s">
        <v>23</v>
      </c>
      <c r="E123">
        <v>2</v>
      </c>
      <c r="F123">
        <v>13.42</v>
      </c>
      <c r="G123">
        <v>1.68</v>
      </c>
    </row>
    <row r="124" spans="1:7" x14ac:dyDescent="0.3">
      <c r="A124" t="s">
        <v>11</v>
      </c>
      <c r="B124" t="s">
        <v>8</v>
      </c>
      <c r="C124" t="s">
        <v>22</v>
      </c>
      <c r="D124" t="s">
        <v>23</v>
      </c>
      <c r="E124">
        <v>2</v>
      </c>
      <c r="F124">
        <v>14.26</v>
      </c>
      <c r="G124">
        <v>2.5</v>
      </c>
    </row>
    <row r="125" spans="1:7" x14ac:dyDescent="0.3">
      <c r="A125" t="s">
        <v>11</v>
      </c>
      <c r="B125" t="s">
        <v>8</v>
      </c>
      <c r="C125" t="s">
        <v>22</v>
      </c>
      <c r="D125" t="s">
        <v>23</v>
      </c>
      <c r="E125">
        <v>2</v>
      </c>
      <c r="F125">
        <v>15.95</v>
      </c>
      <c r="G125">
        <v>2</v>
      </c>
    </row>
    <row r="126" spans="1:7" x14ac:dyDescent="0.3">
      <c r="A126" t="s">
        <v>7</v>
      </c>
      <c r="B126" t="s">
        <v>8</v>
      </c>
      <c r="C126" t="s">
        <v>22</v>
      </c>
      <c r="D126" t="s">
        <v>23</v>
      </c>
      <c r="E126">
        <v>2</v>
      </c>
      <c r="F126">
        <v>12.48</v>
      </c>
      <c r="G126">
        <v>2.52</v>
      </c>
    </row>
    <row r="127" spans="1:7" x14ac:dyDescent="0.3">
      <c r="A127" t="s">
        <v>7</v>
      </c>
      <c r="B127" t="s">
        <v>8</v>
      </c>
      <c r="C127" t="s">
        <v>22</v>
      </c>
      <c r="D127" t="s">
        <v>23</v>
      </c>
      <c r="E127">
        <v>6</v>
      </c>
      <c r="F127">
        <v>29.8</v>
      </c>
      <c r="G127">
        <v>4.2</v>
      </c>
    </row>
    <row r="128" spans="1:7" x14ac:dyDescent="0.3">
      <c r="A128" t="s">
        <v>11</v>
      </c>
      <c r="B128" t="s">
        <v>8</v>
      </c>
      <c r="C128" t="s">
        <v>22</v>
      </c>
      <c r="D128" t="s">
        <v>23</v>
      </c>
      <c r="E128">
        <v>2</v>
      </c>
      <c r="F128">
        <v>8.52</v>
      </c>
      <c r="G128">
        <v>1.48</v>
      </c>
    </row>
    <row r="129" spans="1:7" x14ac:dyDescent="0.3">
      <c r="A129" t="s">
        <v>7</v>
      </c>
      <c r="B129" t="s">
        <v>8</v>
      </c>
      <c r="C129" t="s">
        <v>22</v>
      </c>
      <c r="D129" t="s">
        <v>23</v>
      </c>
      <c r="E129">
        <v>2</v>
      </c>
      <c r="F129">
        <v>14.52</v>
      </c>
      <c r="G129">
        <v>2</v>
      </c>
    </row>
    <row r="130" spans="1:7" x14ac:dyDescent="0.3">
      <c r="A130" t="s">
        <v>7</v>
      </c>
      <c r="B130" t="s">
        <v>8</v>
      </c>
      <c r="C130" t="s">
        <v>22</v>
      </c>
      <c r="D130" t="s">
        <v>23</v>
      </c>
      <c r="E130">
        <v>2</v>
      </c>
      <c r="F130">
        <v>11.38</v>
      </c>
      <c r="G130">
        <v>2</v>
      </c>
    </row>
    <row r="131" spans="1:7" x14ac:dyDescent="0.3">
      <c r="A131" t="s">
        <v>11</v>
      </c>
      <c r="B131" t="s">
        <v>8</v>
      </c>
      <c r="C131" t="s">
        <v>22</v>
      </c>
      <c r="D131" t="s">
        <v>23</v>
      </c>
      <c r="E131">
        <v>3</v>
      </c>
      <c r="F131">
        <v>22.82</v>
      </c>
      <c r="G131">
        <v>2.1800000000000002</v>
      </c>
    </row>
    <row r="132" spans="1:7" x14ac:dyDescent="0.3">
      <c r="A132" t="s">
        <v>11</v>
      </c>
      <c r="B132" t="s">
        <v>8</v>
      </c>
      <c r="C132" t="s">
        <v>22</v>
      </c>
      <c r="D132" t="s">
        <v>23</v>
      </c>
      <c r="E132">
        <v>2</v>
      </c>
      <c r="F132">
        <v>19.079999999999998</v>
      </c>
      <c r="G132">
        <v>1.5</v>
      </c>
    </row>
    <row r="133" spans="1:7" x14ac:dyDescent="0.3">
      <c r="A133" t="s">
        <v>7</v>
      </c>
      <c r="B133" t="s">
        <v>8</v>
      </c>
      <c r="C133" t="s">
        <v>22</v>
      </c>
      <c r="D133" t="s">
        <v>23</v>
      </c>
      <c r="E133">
        <v>2</v>
      </c>
      <c r="F133">
        <v>20.27</v>
      </c>
      <c r="G133">
        <v>2.83</v>
      </c>
    </row>
    <row r="134" spans="1:7" x14ac:dyDescent="0.3">
      <c r="A134" t="s">
        <v>7</v>
      </c>
      <c r="B134" t="s">
        <v>8</v>
      </c>
      <c r="C134" t="s">
        <v>22</v>
      </c>
      <c r="D134" t="s">
        <v>23</v>
      </c>
      <c r="E134">
        <v>2</v>
      </c>
      <c r="F134">
        <v>11.17</v>
      </c>
      <c r="G134">
        <v>1.5</v>
      </c>
    </row>
    <row r="135" spans="1:7" x14ac:dyDescent="0.3">
      <c r="A135" t="s">
        <v>7</v>
      </c>
      <c r="B135" t="s">
        <v>8</v>
      </c>
      <c r="C135" t="s">
        <v>22</v>
      </c>
      <c r="D135" t="s">
        <v>23</v>
      </c>
      <c r="E135">
        <v>2</v>
      </c>
      <c r="F135">
        <v>12.26</v>
      </c>
      <c r="G135">
        <v>2</v>
      </c>
    </row>
    <row r="136" spans="1:7" x14ac:dyDescent="0.3">
      <c r="A136" t="s">
        <v>7</v>
      </c>
      <c r="B136" t="s">
        <v>8</v>
      </c>
      <c r="C136" t="s">
        <v>22</v>
      </c>
      <c r="D136" t="s">
        <v>23</v>
      </c>
      <c r="E136">
        <v>2</v>
      </c>
      <c r="F136">
        <v>18.260000000000002</v>
      </c>
      <c r="G136">
        <v>3.25</v>
      </c>
    </row>
    <row r="137" spans="1:7" x14ac:dyDescent="0.3">
      <c r="A137" t="s">
        <v>7</v>
      </c>
      <c r="B137" t="s">
        <v>8</v>
      </c>
      <c r="C137" t="s">
        <v>22</v>
      </c>
      <c r="D137" t="s">
        <v>23</v>
      </c>
      <c r="E137">
        <v>2</v>
      </c>
      <c r="F137">
        <v>8.51</v>
      </c>
      <c r="G137">
        <v>1.25</v>
      </c>
    </row>
    <row r="138" spans="1:7" x14ac:dyDescent="0.3">
      <c r="A138" t="s">
        <v>7</v>
      </c>
      <c r="B138" t="s">
        <v>8</v>
      </c>
      <c r="C138" t="s">
        <v>22</v>
      </c>
      <c r="D138" t="s">
        <v>23</v>
      </c>
      <c r="E138">
        <v>2</v>
      </c>
      <c r="F138">
        <v>10.33</v>
      </c>
      <c r="G138">
        <v>2</v>
      </c>
    </row>
    <row r="139" spans="1:7" x14ac:dyDescent="0.3">
      <c r="A139" t="s">
        <v>7</v>
      </c>
      <c r="B139" t="s">
        <v>8</v>
      </c>
      <c r="C139" t="s">
        <v>22</v>
      </c>
      <c r="D139" t="s">
        <v>23</v>
      </c>
      <c r="E139">
        <v>2</v>
      </c>
      <c r="F139">
        <v>14.15</v>
      </c>
      <c r="G139">
        <v>2</v>
      </c>
    </row>
    <row r="140" spans="1:7" x14ac:dyDescent="0.3">
      <c r="A140" t="s">
        <v>11</v>
      </c>
      <c r="B140" t="s">
        <v>21</v>
      </c>
      <c r="C140" t="s">
        <v>22</v>
      </c>
      <c r="D140" t="s">
        <v>23</v>
      </c>
      <c r="E140">
        <v>2</v>
      </c>
      <c r="F140">
        <v>16</v>
      </c>
      <c r="G140">
        <v>2</v>
      </c>
    </row>
    <row r="141" spans="1:7" x14ac:dyDescent="0.3">
      <c r="A141" t="s">
        <v>7</v>
      </c>
      <c r="B141" t="s">
        <v>8</v>
      </c>
      <c r="C141" t="s">
        <v>22</v>
      </c>
      <c r="D141" t="s">
        <v>23</v>
      </c>
      <c r="E141">
        <v>2</v>
      </c>
      <c r="F141">
        <v>13.16</v>
      </c>
      <c r="G141">
        <v>2.75</v>
      </c>
    </row>
    <row r="142" spans="1:7" x14ac:dyDescent="0.3">
      <c r="A142" t="s">
        <v>7</v>
      </c>
      <c r="B142" t="s">
        <v>8</v>
      </c>
      <c r="C142" t="s">
        <v>22</v>
      </c>
      <c r="D142" t="s">
        <v>23</v>
      </c>
      <c r="E142">
        <v>2</v>
      </c>
      <c r="F142">
        <v>17.47</v>
      </c>
      <c r="G142">
        <v>3.5</v>
      </c>
    </row>
    <row r="143" spans="1:7" x14ac:dyDescent="0.3">
      <c r="A143" t="s">
        <v>11</v>
      </c>
      <c r="B143" t="s">
        <v>8</v>
      </c>
      <c r="C143" t="s">
        <v>22</v>
      </c>
      <c r="D143" t="s">
        <v>23</v>
      </c>
      <c r="E143">
        <v>6</v>
      </c>
      <c r="F143">
        <v>34.299999999999997</v>
      </c>
      <c r="G143">
        <v>6.7</v>
      </c>
    </row>
    <row r="144" spans="1:7" x14ac:dyDescent="0.3">
      <c r="A144" t="s">
        <v>11</v>
      </c>
      <c r="B144" t="s">
        <v>8</v>
      </c>
      <c r="C144" t="s">
        <v>22</v>
      </c>
      <c r="D144" t="s">
        <v>23</v>
      </c>
      <c r="E144">
        <v>5</v>
      </c>
      <c r="F144">
        <v>41.19</v>
      </c>
      <c r="G144">
        <v>5</v>
      </c>
    </row>
    <row r="145" spans="1:7" x14ac:dyDescent="0.3">
      <c r="A145" t="s">
        <v>7</v>
      </c>
      <c r="B145" t="s">
        <v>8</v>
      </c>
      <c r="C145" t="s">
        <v>22</v>
      </c>
      <c r="D145" t="s">
        <v>23</v>
      </c>
      <c r="E145">
        <v>6</v>
      </c>
      <c r="F145">
        <v>27.05</v>
      </c>
      <c r="G145">
        <v>5</v>
      </c>
    </row>
    <row r="146" spans="1:7" x14ac:dyDescent="0.3">
      <c r="A146" t="s">
        <v>7</v>
      </c>
      <c r="B146" t="s">
        <v>8</v>
      </c>
      <c r="C146" t="s">
        <v>22</v>
      </c>
      <c r="D146" t="s">
        <v>23</v>
      </c>
      <c r="E146">
        <v>2</v>
      </c>
      <c r="F146">
        <v>16.43</v>
      </c>
      <c r="G146">
        <v>2.2999999999999998</v>
      </c>
    </row>
    <row r="147" spans="1:7" x14ac:dyDescent="0.3">
      <c r="A147" t="s">
        <v>7</v>
      </c>
      <c r="B147" t="s">
        <v>8</v>
      </c>
      <c r="C147" t="s">
        <v>22</v>
      </c>
      <c r="D147" t="s">
        <v>23</v>
      </c>
      <c r="E147">
        <v>2</v>
      </c>
      <c r="F147">
        <v>8.35</v>
      </c>
      <c r="G147">
        <v>1.5</v>
      </c>
    </row>
    <row r="148" spans="1:7" x14ac:dyDescent="0.3">
      <c r="A148" t="s">
        <v>7</v>
      </c>
      <c r="B148" t="s">
        <v>8</v>
      </c>
      <c r="C148" t="s">
        <v>22</v>
      </c>
      <c r="D148" t="s">
        <v>23</v>
      </c>
      <c r="E148">
        <v>3</v>
      </c>
      <c r="F148">
        <v>18.64</v>
      </c>
      <c r="G148">
        <v>1.36</v>
      </c>
    </row>
    <row r="149" spans="1:7" x14ac:dyDescent="0.3">
      <c r="A149" t="s">
        <v>7</v>
      </c>
      <c r="B149" t="s">
        <v>8</v>
      </c>
      <c r="C149" t="s">
        <v>22</v>
      </c>
      <c r="D149" t="s">
        <v>23</v>
      </c>
      <c r="E149">
        <v>2</v>
      </c>
      <c r="F149">
        <v>11.87</v>
      </c>
      <c r="G149">
        <v>1.63</v>
      </c>
    </row>
    <row r="150" spans="1:7" x14ac:dyDescent="0.3">
      <c r="A150" t="s">
        <v>11</v>
      </c>
      <c r="B150" t="s">
        <v>8</v>
      </c>
      <c r="C150" t="s">
        <v>22</v>
      </c>
      <c r="D150" t="s">
        <v>23</v>
      </c>
      <c r="E150">
        <v>2</v>
      </c>
      <c r="F150">
        <v>9.7799999999999994</v>
      </c>
      <c r="G150">
        <v>1.73</v>
      </c>
    </row>
    <row r="151" spans="1:7" x14ac:dyDescent="0.3">
      <c r="A151" t="s">
        <v>11</v>
      </c>
      <c r="B151" t="s">
        <v>8</v>
      </c>
      <c r="C151" t="s">
        <v>22</v>
      </c>
      <c r="D151" t="s">
        <v>23</v>
      </c>
      <c r="E151">
        <v>2</v>
      </c>
      <c r="F151">
        <v>7.51</v>
      </c>
      <c r="G151">
        <v>2</v>
      </c>
    </row>
    <row r="152" spans="1:7" x14ac:dyDescent="0.3">
      <c r="A152" t="s">
        <v>11</v>
      </c>
      <c r="B152" t="s">
        <v>8</v>
      </c>
      <c r="C152" t="s">
        <v>9</v>
      </c>
      <c r="D152" t="s">
        <v>10</v>
      </c>
      <c r="E152">
        <v>2</v>
      </c>
      <c r="F152">
        <v>14.07</v>
      </c>
      <c r="G152">
        <v>2.5</v>
      </c>
    </row>
    <row r="153" spans="1:7" x14ac:dyDescent="0.3">
      <c r="A153" t="s">
        <v>11</v>
      </c>
      <c r="B153" t="s">
        <v>8</v>
      </c>
      <c r="C153" t="s">
        <v>9</v>
      </c>
      <c r="D153" t="s">
        <v>10</v>
      </c>
      <c r="E153">
        <v>2</v>
      </c>
      <c r="F153">
        <v>13.13</v>
      </c>
      <c r="G153">
        <v>2</v>
      </c>
    </row>
    <row r="154" spans="1:7" x14ac:dyDescent="0.3">
      <c r="A154" t="s">
        <v>11</v>
      </c>
      <c r="B154" t="s">
        <v>8</v>
      </c>
      <c r="C154" t="s">
        <v>9</v>
      </c>
      <c r="D154" t="s">
        <v>10</v>
      </c>
      <c r="E154">
        <v>3</v>
      </c>
      <c r="F154">
        <v>17.260000000000002</v>
      </c>
      <c r="G154">
        <v>2.74</v>
      </c>
    </row>
    <row r="155" spans="1:7" x14ac:dyDescent="0.3">
      <c r="A155" t="s">
        <v>11</v>
      </c>
      <c r="B155" t="s">
        <v>8</v>
      </c>
      <c r="C155" t="s">
        <v>9</v>
      </c>
      <c r="D155" t="s">
        <v>10</v>
      </c>
      <c r="E155">
        <v>4</v>
      </c>
      <c r="F155">
        <v>24.55</v>
      </c>
      <c r="G155">
        <v>2</v>
      </c>
    </row>
    <row r="156" spans="1:7" x14ac:dyDescent="0.3">
      <c r="A156" t="s">
        <v>11</v>
      </c>
      <c r="B156" t="s">
        <v>8</v>
      </c>
      <c r="C156" t="s">
        <v>9</v>
      </c>
      <c r="D156" t="s">
        <v>10</v>
      </c>
      <c r="E156">
        <v>4</v>
      </c>
      <c r="F156">
        <v>19.77</v>
      </c>
      <c r="G156">
        <v>2</v>
      </c>
    </row>
    <row r="157" spans="1:7" x14ac:dyDescent="0.3">
      <c r="A157" t="s">
        <v>7</v>
      </c>
      <c r="B157" t="s">
        <v>8</v>
      </c>
      <c r="C157" t="s">
        <v>9</v>
      </c>
      <c r="D157" t="s">
        <v>10</v>
      </c>
      <c r="E157">
        <v>5</v>
      </c>
      <c r="F157">
        <v>29.85</v>
      </c>
      <c r="G157">
        <v>5.14</v>
      </c>
    </row>
    <row r="158" spans="1:7" x14ac:dyDescent="0.3">
      <c r="A158" t="s">
        <v>11</v>
      </c>
      <c r="B158" t="s">
        <v>8</v>
      </c>
      <c r="C158" t="s">
        <v>9</v>
      </c>
      <c r="D158" t="s">
        <v>10</v>
      </c>
      <c r="E158">
        <v>6</v>
      </c>
      <c r="F158">
        <v>48.17</v>
      </c>
      <c r="G158">
        <v>5</v>
      </c>
    </row>
    <row r="159" spans="1:7" x14ac:dyDescent="0.3">
      <c r="A159" t="s">
        <v>7</v>
      </c>
      <c r="B159" t="s">
        <v>8</v>
      </c>
      <c r="C159" t="s">
        <v>9</v>
      </c>
      <c r="D159" t="s">
        <v>10</v>
      </c>
      <c r="E159">
        <v>4</v>
      </c>
      <c r="F159">
        <v>25</v>
      </c>
      <c r="G159">
        <v>3.75</v>
      </c>
    </row>
    <row r="160" spans="1:7" x14ac:dyDescent="0.3">
      <c r="A160" t="s">
        <v>7</v>
      </c>
      <c r="B160" t="s">
        <v>8</v>
      </c>
      <c r="C160" t="s">
        <v>9</v>
      </c>
      <c r="D160" t="s">
        <v>10</v>
      </c>
      <c r="E160">
        <v>2</v>
      </c>
      <c r="F160">
        <v>13.39</v>
      </c>
      <c r="G160">
        <v>2.61</v>
      </c>
    </row>
    <row r="161" spans="1:7" x14ac:dyDescent="0.3">
      <c r="A161" t="s">
        <v>11</v>
      </c>
      <c r="B161" t="s">
        <v>8</v>
      </c>
      <c r="C161" t="s">
        <v>9</v>
      </c>
      <c r="D161" t="s">
        <v>10</v>
      </c>
      <c r="E161">
        <v>4</v>
      </c>
      <c r="F161">
        <v>16.489999999999998</v>
      </c>
      <c r="G161">
        <v>2</v>
      </c>
    </row>
    <row r="162" spans="1:7" x14ac:dyDescent="0.3">
      <c r="A162" t="s">
        <v>11</v>
      </c>
      <c r="B162" t="s">
        <v>8</v>
      </c>
      <c r="C162" t="s">
        <v>9</v>
      </c>
      <c r="D162" t="s">
        <v>10</v>
      </c>
      <c r="E162">
        <v>4</v>
      </c>
      <c r="F162">
        <v>21.5</v>
      </c>
      <c r="G162">
        <v>3.5</v>
      </c>
    </row>
    <row r="163" spans="1:7" x14ac:dyDescent="0.3">
      <c r="A163" t="s">
        <v>11</v>
      </c>
      <c r="B163" t="s">
        <v>8</v>
      </c>
      <c r="C163" t="s">
        <v>9</v>
      </c>
      <c r="D163" t="s">
        <v>10</v>
      </c>
      <c r="E163">
        <v>2</v>
      </c>
      <c r="F163">
        <v>12.66</v>
      </c>
      <c r="G163">
        <v>2.5</v>
      </c>
    </row>
    <row r="164" spans="1:7" x14ac:dyDescent="0.3">
      <c r="A164" t="s">
        <v>7</v>
      </c>
      <c r="B164" t="s">
        <v>8</v>
      </c>
      <c r="C164" t="s">
        <v>9</v>
      </c>
      <c r="D164" t="s">
        <v>10</v>
      </c>
      <c r="E164">
        <v>3</v>
      </c>
      <c r="F164">
        <v>16.21</v>
      </c>
      <c r="G164">
        <v>2</v>
      </c>
    </row>
    <row r="165" spans="1:7" x14ac:dyDescent="0.3">
      <c r="A165" t="s">
        <v>11</v>
      </c>
      <c r="B165" t="s">
        <v>8</v>
      </c>
      <c r="C165" t="s">
        <v>9</v>
      </c>
      <c r="D165" t="s">
        <v>10</v>
      </c>
      <c r="E165">
        <v>2</v>
      </c>
      <c r="F165">
        <v>13.81</v>
      </c>
      <c r="G165">
        <v>2</v>
      </c>
    </row>
    <row r="166" spans="1:7" x14ac:dyDescent="0.3">
      <c r="A166" t="s">
        <v>7</v>
      </c>
      <c r="B166" t="s">
        <v>21</v>
      </c>
      <c r="C166" t="s">
        <v>9</v>
      </c>
      <c r="D166" t="s">
        <v>10</v>
      </c>
      <c r="E166">
        <v>2</v>
      </c>
      <c r="F166">
        <v>17.510000000000002</v>
      </c>
      <c r="G166">
        <v>3</v>
      </c>
    </row>
    <row r="167" spans="1:7" x14ac:dyDescent="0.3">
      <c r="A167" t="s">
        <v>11</v>
      </c>
      <c r="B167" t="s">
        <v>8</v>
      </c>
      <c r="C167" t="s">
        <v>9</v>
      </c>
      <c r="D167" t="s">
        <v>10</v>
      </c>
      <c r="E167">
        <v>3</v>
      </c>
      <c r="F167">
        <v>24.52</v>
      </c>
      <c r="G167">
        <v>3.48</v>
      </c>
    </row>
    <row r="168" spans="1:7" x14ac:dyDescent="0.3">
      <c r="A168" t="s">
        <v>11</v>
      </c>
      <c r="B168" t="s">
        <v>8</v>
      </c>
      <c r="C168" t="s">
        <v>9</v>
      </c>
      <c r="D168" t="s">
        <v>10</v>
      </c>
      <c r="E168">
        <v>2</v>
      </c>
      <c r="F168">
        <v>20.76</v>
      </c>
      <c r="G168">
        <v>2.2400000000000002</v>
      </c>
    </row>
    <row r="169" spans="1:7" x14ac:dyDescent="0.3">
      <c r="A169" t="s">
        <v>11</v>
      </c>
      <c r="B169" t="s">
        <v>8</v>
      </c>
      <c r="C169" t="s">
        <v>9</v>
      </c>
      <c r="D169" t="s">
        <v>10</v>
      </c>
      <c r="E169">
        <v>4</v>
      </c>
      <c r="F169">
        <v>31.71</v>
      </c>
      <c r="G169">
        <v>4.5</v>
      </c>
    </row>
    <row r="170" spans="1:7" x14ac:dyDescent="0.3">
      <c r="A170" t="s">
        <v>7</v>
      </c>
      <c r="B170" t="s">
        <v>21</v>
      </c>
      <c r="C170" t="s">
        <v>20</v>
      </c>
      <c r="D170" t="s">
        <v>10</v>
      </c>
      <c r="E170">
        <v>2</v>
      </c>
      <c r="F170">
        <v>10.59</v>
      </c>
      <c r="G170">
        <v>1.61</v>
      </c>
    </row>
    <row r="171" spans="1:7" x14ac:dyDescent="0.3">
      <c r="A171" t="s">
        <v>7</v>
      </c>
      <c r="B171" t="s">
        <v>21</v>
      </c>
      <c r="C171" t="s">
        <v>20</v>
      </c>
      <c r="D171" t="s">
        <v>10</v>
      </c>
      <c r="E171">
        <v>2</v>
      </c>
      <c r="F171">
        <v>10.63</v>
      </c>
      <c r="G171">
        <v>2</v>
      </c>
    </row>
    <row r="172" spans="1:7" x14ac:dyDescent="0.3">
      <c r="A172" t="s">
        <v>11</v>
      </c>
      <c r="B172" t="s">
        <v>21</v>
      </c>
      <c r="C172" t="s">
        <v>20</v>
      </c>
      <c r="D172" t="s">
        <v>10</v>
      </c>
      <c r="E172">
        <v>3</v>
      </c>
      <c r="F172">
        <v>50.81</v>
      </c>
      <c r="G172">
        <v>10</v>
      </c>
    </row>
    <row r="173" spans="1:7" x14ac:dyDescent="0.3">
      <c r="A173" t="s">
        <v>11</v>
      </c>
      <c r="B173" t="s">
        <v>21</v>
      </c>
      <c r="C173" t="s">
        <v>20</v>
      </c>
      <c r="D173" t="s">
        <v>10</v>
      </c>
      <c r="E173">
        <v>2</v>
      </c>
      <c r="F173">
        <v>15.81</v>
      </c>
      <c r="G173">
        <v>3.16</v>
      </c>
    </row>
    <row r="174" spans="1:7" x14ac:dyDescent="0.3">
      <c r="A174" t="s">
        <v>11</v>
      </c>
      <c r="B174" t="s">
        <v>21</v>
      </c>
      <c r="C174" t="s">
        <v>9</v>
      </c>
      <c r="D174" t="s">
        <v>10</v>
      </c>
      <c r="E174">
        <v>2</v>
      </c>
      <c r="F174">
        <v>7.25</v>
      </c>
      <c r="G174">
        <v>5.15</v>
      </c>
    </row>
    <row r="175" spans="1:7" x14ac:dyDescent="0.3">
      <c r="A175" t="s">
        <v>11</v>
      </c>
      <c r="B175" t="s">
        <v>21</v>
      </c>
      <c r="C175" t="s">
        <v>9</v>
      </c>
      <c r="D175" t="s">
        <v>10</v>
      </c>
      <c r="E175">
        <v>2</v>
      </c>
      <c r="F175">
        <v>31.85</v>
      </c>
      <c r="G175">
        <v>3.18</v>
      </c>
    </row>
    <row r="176" spans="1:7" x14ac:dyDescent="0.3">
      <c r="A176" t="s">
        <v>11</v>
      </c>
      <c r="B176" t="s">
        <v>21</v>
      </c>
      <c r="C176" t="s">
        <v>9</v>
      </c>
      <c r="D176" t="s">
        <v>10</v>
      </c>
      <c r="E176">
        <v>2</v>
      </c>
      <c r="F176">
        <v>16.82</v>
      </c>
      <c r="G176">
        <v>4</v>
      </c>
    </row>
    <row r="177" spans="1:7" x14ac:dyDescent="0.3">
      <c r="A177" t="s">
        <v>11</v>
      </c>
      <c r="B177" t="s">
        <v>21</v>
      </c>
      <c r="C177" t="s">
        <v>9</v>
      </c>
      <c r="D177" t="s">
        <v>10</v>
      </c>
      <c r="E177">
        <v>2</v>
      </c>
      <c r="F177">
        <v>32.9</v>
      </c>
      <c r="G177">
        <v>3.11</v>
      </c>
    </row>
    <row r="178" spans="1:7" x14ac:dyDescent="0.3">
      <c r="A178" t="s">
        <v>11</v>
      </c>
      <c r="B178" t="s">
        <v>21</v>
      </c>
      <c r="C178" t="s">
        <v>9</v>
      </c>
      <c r="D178" t="s">
        <v>10</v>
      </c>
      <c r="E178">
        <v>2</v>
      </c>
      <c r="F178">
        <v>17.89</v>
      </c>
      <c r="G178">
        <v>2</v>
      </c>
    </row>
    <row r="179" spans="1:7" x14ac:dyDescent="0.3">
      <c r="A179" t="s">
        <v>11</v>
      </c>
      <c r="B179" t="s">
        <v>21</v>
      </c>
      <c r="C179" t="s">
        <v>9</v>
      </c>
      <c r="D179" t="s">
        <v>10</v>
      </c>
      <c r="E179">
        <v>2</v>
      </c>
      <c r="F179">
        <v>14.48</v>
      </c>
      <c r="G179">
        <v>2</v>
      </c>
    </row>
    <row r="180" spans="1:7" x14ac:dyDescent="0.3">
      <c r="A180" t="s">
        <v>7</v>
      </c>
      <c r="B180" t="s">
        <v>21</v>
      </c>
      <c r="C180" t="s">
        <v>9</v>
      </c>
      <c r="D180" t="s">
        <v>10</v>
      </c>
      <c r="E180">
        <v>2</v>
      </c>
      <c r="F180">
        <v>9.6</v>
      </c>
      <c r="G180">
        <v>4</v>
      </c>
    </row>
    <row r="181" spans="1:7" x14ac:dyDescent="0.3">
      <c r="A181" t="s">
        <v>11</v>
      </c>
      <c r="B181" t="s">
        <v>21</v>
      </c>
      <c r="C181" t="s">
        <v>9</v>
      </c>
      <c r="D181" t="s">
        <v>10</v>
      </c>
      <c r="E181">
        <v>2</v>
      </c>
      <c r="F181">
        <v>34.630000000000003</v>
      </c>
      <c r="G181">
        <v>3.55</v>
      </c>
    </row>
    <row r="182" spans="1:7" x14ac:dyDescent="0.3">
      <c r="A182" t="s">
        <v>11</v>
      </c>
      <c r="B182" t="s">
        <v>21</v>
      </c>
      <c r="C182" t="s">
        <v>9</v>
      </c>
      <c r="D182" t="s">
        <v>10</v>
      </c>
      <c r="E182">
        <v>4</v>
      </c>
      <c r="F182">
        <v>34.65</v>
      </c>
      <c r="G182">
        <v>3.68</v>
      </c>
    </row>
    <row r="183" spans="1:7" x14ac:dyDescent="0.3">
      <c r="A183" t="s">
        <v>11</v>
      </c>
      <c r="B183" t="s">
        <v>21</v>
      </c>
      <c r="C183" t="s">
        <v>9</v>
      </c>
      <c r="D183" t="s">
        <v>10</v>
      </c>
      <c r="E183">
        <v>2</v>
      </c>
      <c r="F183">
        <v>23.33</v>
      </c>
      <c r="G183">
        <v>5.65</v>
      </c>
    </row>
    <row r="184" spans="1:7" x14ac:dyDescent="0.3">
      <c r="A184" t="s">
        <v>11</v>
      </c>
      <c r="B184" t="s">
        <v>21</v>
      </c>
      <c r="C184" t="s">
        <v>9</v>
      </c>
      <c r="D184" t="s">
        <v>10</v>
      </c>
      <c r="E184">
        <v>3</v>
      </c>
      <c r="F184">
        <v>45.35</v>
      </c>
      <c r="G184">
        <v>3.5</v>
      </c>
    </row>
    <row r="185" spans="1:7" x14ac:dyDescent="0.3">
      <c r="A185" t="s">
        <v>11</v>
      </c>
      <c r="B185" t="s">
        <v>21</v>
      </c>
      <c r="C185" t="s">
        <v>9</v>
      </c>
      <c r="D185" t="s">
        <v>10</v>
      </c>
      <c r="E185">
        <v>4</v>
      </c>
      <c r="F185">
        <v>23.17</v>
      </c>
      <c r="G185">
        <v>6.5</v>
      </c>
    </row>
    <row r="186" spans="1:7" x14ac:dyDescent="0.3">
      <c r="A186" t="s">
        <v>11</v>
      </c>
      <c r="B186" t="s">
        <v>21</v>
      </c>
      <c r="C186" t="s">
        <v>9</v>
      </c>
      <c r="D186" t="s">
        <v>10</v>
      </c>
      <c r="E186">
        <v>2</v>
      </c>
      <c r="F186">
        <v>40.549999999999997</v>
      </c>
      <c r="G186">
        <v>3</v>
      </c>
    </row>
    <row r="187" spans="1:7" x14ac:dyDescent="0.3">
      <c r="A187" t="s">
        <v>11</v>
      </c>
      <c r="B187" t="s">
        <v>8</v>
      </c>
      <c r="C187" t="s">
        <v>9</v>
      </c>
      <c r="D187" t="s">
        <v>10</v>
      </c>
      <c r="E187">
        <v>5</v>
      </c>
      <c r="F187">
        <v>20.69</v>
      </c>
      <c r="G187">
        <v>5</v>
      </c>
    </row>
    <row r="188" spans="1:7" x14ac:dyDescent="0.3">
      <c r="A188" t="s">
        <v>7</v>
      </c>
      <c r="B188" t="s">
        <v>21</v>
      </c>
      <c r="C188" t="s">
        <v>9</v>
      </c>
      <c r="D188" t="s">
        <v>10</v>
      </c>
      <c r="E188">
        <v>3</v>
      </c>
      <c r="F188">
        <v>20.9</v>
      </c>
      <c r="G188">
        <v>3.5</v>
      </c>
    </row>
    <row r="189" spans="1:7" x14ac:dyDescent="0.3">
      <c r="A189" t="s">
        <v>11</v>
      </c>
      <c r="B189" t="s">
        <v>21</v>
      </c>
      <c r="C189" t="s">
        <v>9</v>
      </c>
      <c r="D189" t="s">
        <v>10</v>
      </c>
      <c r="E189">
        <v>5</v>
      </c>
      <c r="F189">
        <v>30.46</v>
      </c>
      <c r="G189">
        <v>2</v>
      </c>
    </row>
    <row r="190" spans="1:7" x14ac:dyDescent="0.3">
      <c r="A190" t="s">
        <v>7</v>
      </c>
      <c r="B190" t="s">
        <v>21</v>
      </c>
      <c r="C190" t="s">
        <v>9</v>
      </c>
      <c r="D190" t="s">
        <v>10</v>
      </c>
      <c r="E190">
        <v>3</v>
      </c>
      <c r="F190">
        <v>18.149999999999999</v>
      </c>
      <c r="G190">
        <v>3.5</v>
      </c>
    </row>
    <row r="191" spans="1:7" x14ac:dyDescent="0.3">
      <c r="A191" t="s">
        <v>11</v>
      </c>
      <c r="B191" t="s">
        <v>21</v>
      </c>
      <c r="C191" t="s">
        <v>9</v>
      </c>
      <c r="D191" t="s">
        <v>10</v>
      </c>
      <c r="E191">
        <v>3</v>
      </c>
      <c r="F191">
        <v>23.1</v>
      </c>
      <c r="G191">
        <v>4</v>
      </c>
    </row>
    <row r="192" spans="1:7" x14ac:dyDescent="0.3">
      <c r="A192" t="s">
        <v>11</v>
      </c>
      <c r="B192" t="s">
        <v>21</v>
      </c>
      <c r="C192" t="s">
        <v>9</v>
      </c>
      <c r="D192" t="s">
        <v>10</v>
      </c>
      <c r="E192">
        <v>2</v>
      </c>
      <c r="F192">
        <v>15.69</v>
      </c>
      <c r="G192">
        <v>1.5</v>
      </c>
    </row>
    <row r="193" spans="1:7" x14ac:dyDescent="0.3">
      <c r="A193" t="s">
        <v>7</v>
      </c>
      <c r="B193" t="s">
        <v>21</v>
      </c>
      <c r="C193" t="s">
        <v>22</v>
      </c>
      <c r="D193" t="s">
        <v>23</v>
      </c>
      <c r="E193">
        <v>2</v>
      </c>
      <c r="F193">
        <v>19.809999999999999</v>
      </c>
      <c r="G193">
        <v>4.1900000000000004</v>
      </c>
    </row>
    <row r="194" spans="1:7" x14ac:dyDescent="0.3">
      <c r="A194" t="s">
        <v>11</v>
      </c>
      <c r="B194" t="s">
        <v>21</v>
      </c>
      <c r="C194" t="s">
        <v>22</v>
      </c>
      <c r="D194" t="s">
        <v>23</v>
      </c>
      <c r="E194">
        <v>2</v>
      </c>
      <c r="F194">
        <v>28.44</v>
      </c>
      <c r="G194">
        <v>2.56</v>
      </c>
    </row>
    <row r="195" spans="1:7" x14ac:dyDescent="0.3">
      <c r="A195" t="s">
        <v>11</v>
      </c>
      <c r="B195" t="s">
        <v>21</v>
      </c>
      <c r="C195" t="s">
        <v>22</v>
      </c>
      <c r="D195" t="s">
        <v>23</v>
      </c>
      <c r="E195">
        <v>2</v>
      </c>
      <c r="F195">
        <v>15.48</v>
      </c>
      <c r="G195">
        <v>2.02</v>
      </c>
    </row>
    <row r="196" spans="1:7" x14ac:dyDescent="0.3">
      <c r="A196" t="s">
        <v>11</v>
      </c>
      <c r="B196" t="s">
        <v>21</v>
      </c>
      <c r="C196" t="s">
        <v>22</v>
      </c>
      <c r="D196" t="s">
        <v>23</v>
      </c>
      <c r="E196">
        <v>2</v>
      </c>
      <c r="F196">
        <v>16.579999999999998</v>
      </c>
      <c r="G196">
        <v>4</v>
      </c>
    </row>
    <row r="197" spans="1:7" x14ac:dyDescent="0.3">
      <c r="A197" t="s">
        <v>11</v>
      </c>
      <c r="B197" t="s">
        <v>8</v>
      </c>
      <c r="C197" t="s">
        <v>22</v>
      </c>
      <c r="D197" t="s">
        <v>23</v>
      </c>
      <c r="E197">
        <v>2</v>
      </c>
      <c r="F197">
        <v>7.56</v>
      </c>
      <c r="G197">
        <v>1.44</v>
      </c>
    </row>
    <row r="198" spans="1:7" x14ac:dyDescent="0.3">
      <c r="A198" t="s">
        <v>11</v>
      </c>
      <c r="B198" t="s">
        <v>21</v>
      </c>
      <c r="C198" t="s">
        <v>22</v>
      </c>
      <c r="D198" t="s">
        <v>23</v>
      </c>
      <c r="E198">
        <v>2</v>
      </c>
      <c r="F198">
        <v>10.34</v>
      </c>
      <c r="G198">
        <v>2</v>
      </c>
    </row>
    <row r="199" spans="1:7" x14ac:dyDescent="0.3">
      <c r="A199" t="s">
        <v>7</v>
      </c>
      <c r="B199" t="s">
        <v>21</v>
      </c>
      <c r="C199" t="s">
        <v>22</v>
      </c>
      <c r="D199" t="s">
        <v>23</v>
      </c>
      <c r="E199">
        <v>4</v>
      </c>
      <c r="F199">
        <v>43.11</v>
      </c>
      <c r="G199">
        <v>5</v>
      </c>
    </row>
    <row r="200" spans="1:7" x14ac:dyDescent="0.3">
      <c r="A200" t="s">
        <v>7</v>
      </c>
      <c r="B200" t="s">
        <v>21</v>
      </c>
      <c r="C200" t="s">
        <v>22</v>
      </c>
      <c r="D200" t="s">
        <v>23</v>
      </c>
      <c r="E200">
        <v>2</v>
      </c>
      <c r="F200">
        <v>13</v>
      </c>
      <c r="G200">
        <v>2</v>
      </c>
    </row>
    <row r="201" spans="1:7" x14ac:dyDescent="0.3">
      <c r="A201" t="s">
        <v>11</v>
      </c>
      <c r="B201" t="s">
        <v>21</v>
      </c>
      <c r="C201" t="s">
        <v>22</v>
      </c>
      <c r="D201" t="s">
        <v>23</v>
      </c>
      <c r="E201">
        <v>2</v>
      </c>
      <c r="F201">
        <v>13.51</v>
      </c>
      <c r="G201">
        <v>2</v>
      </c>
    </row>
    <row r="202" spans="1:7" x14ac:dyDescent="0.3">
      <c r="A202" t="s">
        <v>11</v>
      </c>
      <c r="B202" t="s">
        <v>21</v>
      </c>
      <c r="C202" t="s">
        <v>22</v>
      </c>
      <c r="D202" t="s">
        <v>23</v>
      </c>
      <c r="E202">
        <v>3</v>
      </c>
      <c r="F202">
        <v>18.71</v>
      </c>
      <c r="G202">
        <v>4</v>
      </c>
    </row>
    <row r="203" spans="1:7" x14ac:dyDescent="0.3">
      <c r="A203" t="s">
        <v>7</v>
      </c>
      <c r="B203" t="s">
        <v>21</v>
      </c>
      <c r="C203" t="s">
        <v>22</v>
      </c>
      <c r="D203" t="s">
        <v>23</v>
      </c>
      <c r="E203">
        <v>2</v>
      </c>
      <c r="F203">
        <v>12.74</v>
      </c>
      <c r="G203">
        <v>2.0099999999999998</v>
      </c>
    </row>
    <row r="204" spans="1:7" x14ac:dyDescent="0.3">
      <c r="A204" t="s">
        <v>7</v>
      </c>
      <c r="B204" t="s">
        <v>21</v>
      </c>
      <c r="C204" t="s">
        <v>22</v>
      </c>
      <c r="D204" t="s">
        <v>23</v>
      </c>
      <c r="E204">
        <v>2</v>
      </c>
      <c r="F204">
        <v>16.399999999999999</v>
      </c>
      <c r="G204">
        <v>2.5</v>
      </c>
    </row>
    <row r="205" spans="1:7" x14ac:dyDescent="0.3">
      <c r="A205" t="s">
        <v>11</v>
      </c>
      <c r="B205" t="s">
        <v>21</v>
      </c>
      <c r="C205" t="s">
        <v>22</v>
      </c>
      <c r="D205" t="s">
        <v>23</v>
      </c>
      <c r="E205">
        <v>4</v>
      </c>
      <c r="F205">
        <v>20.53</v>
      </c>
      <c r="G205">
        <v>4</v>
      </c>
    </row>
    <row r="206" spans="1:7" x14ac:dyDescent="0.3">
      <c r="A206" t="s">
        <v>7</v>
      </c>
      <c r="B206" t="s">
        <v>21</v>
      </c>
      <c r="C206" t="s">
        <v>22</v>
      </c>
      <c r="D206" t="s">
        <v>23</v>
      </c>
      <c r="E206">
        <v>3</v>
      </c>
      <c r="F206">
        <v>16.47</v>
      </c>
      <c r="G206">
        <v>3.23</v>
      </c>
    </row>
    <row r="207" spans="1:7" x14ac:dyDescent="0.3">
      <c r="A207" t="s">
        <v>11</v>
      </c>
      <c r="B207" t="s">
        <v>21</v>
      </c>
      <c r="C207" t="s">
        <v>20</v>
      </c>
      <c r="D207" t="s">
        <v>10</v>
      </c>
      <c r="E207">
        <v>3</v>
      </c>
      <c r="F207">
        <v>26.59</v>
      </c>
      <c r="G207">
        <v>3.41</v>
      </c>
    </row>
    <row r="208" spans="1:7" x14ac:dyDescent="0.3">
      <c r="A208" t="s">
        <v>11</v>
      </c>
      <c r="B208" t="s">
        <v>21</v>
      </c>
      <c r="C208" t="s">
        <v>20</v>
      </c>
      <c r="D208" t="s">
        <v>10</v>
      </c>
      <c r="E208">
        <v>4</v>
      </c>
      <c r="F208">
        <v>38.729999999999997</v>
      </c>
      <c r="G208">
        <v>3</v>
      </c>
    </row>
    <row r="209" spans="1:7" x14ac:dyDescent="0.3">
      <c r="A209" t="s">
        <v>11</v>
      </c>
      <c r="B209" t="s">
        <v>21</v>
      </c>
      <c r="C209" t="s">
        <v>20</v>
      </c>
      <c r="D209" t="s">
        <v>10</v>
      </c>
      <c r="E209">
        <v>2</v>
      </c>
      <c r="F209">
        <v>24.27</v>
      </c>
      <c r="G209">
        <v>2.0299999999999998</v>
      </c>
    </row>
    <row r="210" spans="1:7" x14ac:dyDescent="0.3">
      <c r="A210" t="s">
        <v>7</v>
      </c>
      <c r="B210" t="s">
        <v>21</v>
      </c>
      <c r="C210" t="s">
        <v>20</v>
      </c>
      <c r="D210" t="s">
        <v>10</v>
      </c>
      <c r="E210">
        <v>2</v>
      </c>
      <c r="F210">
        <v>12.76</v>
      </c>
      <c r="G210">
        <v>2.23</v>
      </c>
    </row>
    <row r="211" spans="1:7" x14ac:dyDescent="0.3">
      <c r="A211" t="s">
        <v>11</v>
      </c>
      <c r="B211" t="s">
        <v>21</v>
      </c>
      <c r="C211" t="s">
        <v>20</v>
      </c>
      <c r="D211" t="s">
        <v>10</v>
      </c>
      <c r="E211">
        <v>3</v>
      </c>
      <c r="F211">
        <v>30.06</v>
      </c>
      <c r="G211">
        <v>2</v>
      </c>
    </row>
    <row r="212" spans="1:7" x14ac:dyDescent="0.3">
      <c r="A212" t="s">
        <v>11</v>
      </c>
      <c r="B212" t="s">
        <v>21</v>
      </c>
      <c r="C212" t="s">
        <v>20</v>
      </c>
      <c r="D212" t="s">
        <v>10</v>
      </c>
      <c r="E212">
        <v>4</v>
      </c>
      <c r="F212">
        <v>25.89</v>
      </c>
      <c r="G212">
        <v>5.16</v>
      </c>
    </row>
    <row r="213" spans="1:7" x14ac:dyDescent="0.3">
      <c r="A213" t="s">
        <v>11</v>
      </c>
      <c r="B213" t="s">
        <v>8</v>
      </c>
      <c r="C213" t="s">
        <v>20</v>
      </c>
      <c r="D213" t="s">
        <v>10</v>
      </c>
      <c r="E213">
        <v>4</v>
      </c>
      <c r="F213">
        <v>48.33</v>
      </c>
      <c r="G213">
        <v>9</v>
      </c>
    </row>
    <row r="214" spans="1:7" x14ac:dyDescent="0.3">
      <c r="A214" t="s">
        <v>7</v>
      </c>
      <c r="B214" t="s">
        <v>21</v>
      </c>
      <c r="C214" t="s">
        <v>20</v>
      </c>
      <c r="D214" t="s">
        <v>10</v>
      </c>
      <c r="E214">
        <v>2</v>
      </c>
      <c r="F214">
        <v>13.27</v>
      </c>
      <c r="G214">
        <v>2.5</v>
      </c>
    </row>
    <row r="215" spans="1:7" x14ac:dyDescent="0.3">
      <c r="A215" t="s">
        <v>7</v>
      </c>
      <c r="B215" t="s">
        <v>21</v>
      </c>
      <c r="C215" t="s">
        <v>20</v>
      </c>
      <c r="D215" t="s">
        <v>10</v>
      </c>
      <c r="E215">
        <v>3</v>
      </c>
      <c r="F215">
        <v>28.17</v>
      </c>
      <c r="G215">
        <v>6.5</v>
      </c>
    </row>
    <row r="216" spans="1:7" x14ac:dyDescent="0.3">
      <c r="A216" t="s">
        <v>7</v>
      </c>
      <c r="B216" t="s">
        <v>21</v>
      </c>
      <c r="C216" t="s">
        <v>20</v>
      </c>
      <c r="D216" t="s">
        <v>10</v>
      </c>
      <c r="E216">
        <v>2</v>
      </c>
      <c r="F216">
        <v>12.9</v>
      </c>
      <c r="G216">
        <v>1.1000000000000001</v>
      </c>
    </row>
    <row r="217" spans="1:7" x14ac:dyDescent="0.3">
      <c r="A217" t="s">
        <v>11</v>
      </c>
      <c r="B217" t="s">
        <v>21</v>
      </c>
      <c r="C217" t="s">
        <v>20</v>
      </c>
      <c r="D217" t="s">
        <v>10</v>
      </c>
      <c r="E217">
        <v>5</v>
      </c>
      <c r="F217">
        <v>28.15</v>
      </c>
      <c r="G217">
        <v>3</v>
      </c>
    </row>
    <row r="218" spans="1:7" x14ac:dyDescent="0.3">
      <c r="A218" t="s">
        <v>11</v>
      </c>
      <c r="B218" t="s">
        <v>21</v>
      </c>
      <c r="C218" t="s">
        <v>20</v>
      </c>
      <c r="D218" t="s">
        <v>10</v>
      </c>
      <c r="E218">
        <v>2</v>
      </c>
      <c r="F218">
        <v>11.59</v>
      </c>
      <c r="G218">
        <v>1.5</v>
      </c>
    </row>
    <row r="219" spans="1:7" x14ac:dyDescent="0.3">
      <c r="A219" t="s">
        <v>11</v>
      </c>
      <c r="B219" t="s">
        <v>21</v>
      </c>
      <c r="C219" t="s">
        <v>20</v>
      </c>
      <c r="D219" t="s">
        <v>10</v>
      </c>
      <c r="E219">
        <v>2</v>
      </c>
      <c r="F219">
        <v>7.74</v>
      </c>
      <c r="G219">
        <v>1.44</v>
      </c>
    </row>
    <row r="220" spans="1:7" x14ac:dyDescent="0.3">
      <c r="A220" t="s">
        <v>7</v>
      </c>
      <c r="B220" t="s">
        <v>21</v>
      </c>
      <c r="C220" t="s">
        <v>20</v>
      </c>
      <c r="D220" t="s">
        <v>10</v>
      </c>
      <c r="E220">
        <v>4</v>
      </c>
      <c r="F220">
        <v>30.14</v>
      </c>
      <c r="G220">
        <v>3.09</v>
      </c>
    </row>
    <row r="221" spans="1:7" x14ac:dyDescent="0.3">
      <c r="A221" t="s">
        <v>11</v>
      </c>
      <c r="B221" t="s">
        <v>21</v>
      </c>
      <c r="C221" t="s">
        <v>24</v>
      </c>
      <c r="D221" t="s">
        <v>23</v>
      </c>
      <c r="E221">
        <v>2</v>
      </c>
      <c r="F221">
        <v>12.16</v>
      </c>
      <c r="G221">
        <v>2.2000000000000002</v>
      </c>
    </row>
    <row r="222" spans="1:7" x14ac:dyDescent="0.3">
      <c r="A222" t="s">
        <v>7</v>
      </c>
      <c r="B222" t="s">
        <v>21</v>
      </c>
      <c r="C222" t="s">
        <v>24</v>
      </c>
      <c r="D222" t="s">
        <v>23</v>
      </c>
      <c r="E222">
        <v>2</v>
      </c>
      <c r="F222">
        <v>13.42</v>
      </c>
      <c r="G222">
        <v>3.48</v>
      </c>
    </row>
    <row r="223" spans="1:7" x14ac:dyDescent="0.3">
      <c r="A223" t="s">
        <v>11</v>
      </c>
      <c r="B223" t="s">
        <v>21</v>
      </c>
      <c r="C223" t="s">
        <v>24</v>
      </c>
      <c r="D223" t="s">
        <v>23</v>
      </c>
      <c r="E223">
        <v>1</v>
      </c>
      <c r="F223">
        <v>8.58</v>
      </c>
      <c r="G223">
        <v>1.92</v>
      </c>
    </row>
    <row r="224" spans="1:7" x14ac:dyDescent="0.3">
      <c r="A224" t="s">
        <v>7</v>
      </c>
      <c r="B224" t="s">
        <v>8</v>
      </c>
      <c r="C224" t="s">
        <v>24</v>
      </c>
      <c r="D224" t="s">
        <v>23</v>
      </c>
      <c r="E224">
        <v>3</v>
      </c>
      <c r="F224">
        <v>15.98</v>
      </c>
      <c r="G224">
        <v>3</v>
      </c>
    </row>
    <row r="225" spans="1:7" x14ac:dyDescent="0.3">
      <c r="A225" t="s">
        <v>11</v>
      </c>
      <c r="B225" t="s">
        <v>21</v>
      </c>
      <c r="C225" t="s">
        <v>24</v>
      </c>
      <c r="D225" t="s">
        <v>23</v>
      </c>
      <c r="E225">
        <v>2</v>
      </c>
      <c r="F225">
        <v>13.42</v>
      </c>
      <c r="G225">
        <v>1.58</v>
      </c>
    </row>
    <row r="226" spans="1:7" x14ac:dyDescent="0.3">
      <c r="A226" t="s">
        <v>7</v>
      </c>
      <c r="B226" t="s">
        <v>21</v>
      </c>
      <c r="C226" t="s">
        <v>24</v>
      </c>
      <c r="D226" t="s">
        <v>23</v>
      </c>
      <c r="E226">
        <v>2</v>
      </c>
      <c r="F226">
        <v>16.27</v>
      </c>
      <c r="G226">
        <v>2.5</v>
      </c>
    </row>
    <row r="227" spans="1:7" x14ac:dyDescent="0.3">
      <c r="A227" t="s">
        <v>7</v>
      </c>
      <c r="B227" t="s">
        <v>21</v>
      </c>
      <c r="C227" t="s">
        <v>24</v>
      </c>
      <c r="D227" t="s">
        <v>23</v>
      </c>
      <c r="E227">
        <v>2</v>
      </c>
      <c r="F227">
        <v>10.09</v>
      </c>
      <c r="G227">
        <v>2</v>
      </c>
    </row>
    <row r="228" spans="1:7" x14ac:dyDescent="0.3">
      <c r="A228" t="s">
        <v>11</v>
      </c>
      <c r="B228" t="s">
        <v>8</v>
      </c>
      <c r="C228" t="s">
        <v>20</v>
      </c>
      <c r="D228" t="s">
        <v>10</v>
      </c>
      <c r="E228">
        <v>4</v>
      </c>
      <c r="F228">
        <v>20.45</v>
      </c>
      <c r="G228">
        <v>3</v>
      </c>
    </row>
    <row r="229" spans="1:7" x14ac:dyDescent="0.3">
      <c r="A229" t="s">
        <v>11</v>
      </c>
      <c r="B229" t="s">
        <v>8</v>
      </c>
      <c r="C229" t="s">
        <v>20</v>
      </c>
      <c r="D229" t="s">
        <v>10</v>
      </c>
      <c r="E229">
        <v>2</v>
      </c>
      <c r="F229">
        <v>13.28</v>
      </c>
      <c r="G229">
        <v>2.72</v>
      </c>
    </row>
    <row r="230" spans="1:7" x14ac:dyDescent="0.3">
      <c r="A230" t="s">
        <v>7</v>
      </c>
      <c r="B230" t="s">
        <v>21</v>
      </c>
      <c r="C230" t="s">
        <v>20</v>
      </c>
      <c r="D230" t="s">
        <v>10</v>
      </c>
      <c r="E230">
        <v>2</v>
      </c>
      <c r="F230">
        <v>22.12</v>
      </c>
      <c r="G230">
        <v>2.88</v>
      </c>
    </row>
    <row r="231" spans="1:7" x14ac:dyDescent="0.3">
      <c r="A231" t="s">
        <v>11</v>
      </c>
      <c r="B231" t="s">
        <v>21</v>
      </c>
      <c r="C231" t="s">
        <v>20</v>
      </c>
      <c r="D231" t="s">
        <v>10</v>
      </c>
      <c r="E231">
        <v>4</v>
      </c>
      <c r="F231">
        <v>24.01</v>
      </c>
      <c r="G231">
        <v>2</v>
      </c>
    </row>
    <row r="232" spans="1:7" x14ac:dyDescent="0.3">
      <c r="A232" t="s">
        <v>11</v>
      </c>
      <c r="B232" t="s">
        <v>21</v>
      </c>
      <c r="C232" t="s">
        <v>20</v>
      </c>
      <c r="D232" t="s">
        <v>10</v>
      </c>
      <c r="E232">
        <v>3</v>
      </c>
      <c r="F232">
        <v>15.69</v>
      </c>
      <c r="G232">
        <v>3</v>
      </c>
    </row>
    <row r="233" spans="1:7" x14ac:dyDescent="0.3">
      <c r="A233" t="s">
        <v>11</v>
      </c>
      <c r="B233" t="s">
        <v>8</v>
      </c>
      <c r="C233" t="s">
        <v>20</v>
      </c>
      <c r="D233" t="s">
        <v>10</v>
      </c>
      <c r="E233">
        <v>2</v>
      </c>
      <c r="F233">
        <v>11.61</v>
      </c>
      <c r="G233">
        <v>3.39</v>
      </c>
    </row>
    <row r="234" spans="1:7" x14ac:dyDescent="0.3">
      <c r="A234" t="s">
        <v>11</v>
      </c>
      <c r="B234" t="s">
        <v>8</v>
      </c>
      <c r="C234" t="s">
        <v>20</v>
      </c>
      <c r="D234" t="s">
        <v>10</v>
      </c>
      <c r="E234">
        <v>2</v>
      </c>
      <c r="F234">
        <v>10.77</v>
      </c>
      <c r="G234">
        <v>1.47</v>
      </c>
    </row>
    <row r="235" spans="1:7" x14ac:dyDescent="0.3">
      <c r="A235" t="s">
        <v>11</v>
      </c>
      <c r="B235" t="s">
        <v>21</v>
      </c>
      <c r="C235" t="s">
        <v>20</v>
      </c>
      <c r="D235" t="s">
        <v>10</v>
      </c>
      <c r="E235">
        <v>2</v>
      </c>
      <c r="F235">
        <v>15.53</v>
      </c>
      <c r="G235">
        <v>3</v>
      </c>
    </row>
    <row r="236" spans="1:7" x14ac:dyDescent="0.3">
      <c r="A236" t="s">
        <v>11</v>
      </c>
      <c r="B236" t="s">
        <v>8</v>
      </c>
      <c r="C236" t="s">
        <v>20</v>
      </c>
      <c r="D236" t="s">
        <v>10</v>
      </c>
      <c r="E236">
        <v>2</v>
      </c>
      <c r="F236">
        <v>10.07</v>
      </c>
      <c r="G236">
        <v>1.25</v>
      </c>
    </row>
    <row r="237" spans="1:7" x14ac:dyDescent="0.3">
      <c r="A237" t="s">
        <v>11</v>
      </c>
      <c r="B237" t="s">
        <v>21</v>
      </c>
      <c r="C237" t="s">
        <v>20</v>
      </c>
      <c r="D237" t="s">
        <v>10</v>
      </c>
      <c r="E237">
        <v>2</v>
      </c>
      <c r="F237">
        <v>12.6</v>
      </c>
      <c r="G237">
        <v>1</v>
      </c>
    </row>
    <row r="238" spans="1:7" x14ac:dyDescent="0.3">
      <c r="A238" t="s">
        <v>11</v>
      </c>
      <c r="B238" t="s">
        <v>21</v>
      </c>
      <c r="C238" t="s">
        <v>20</v>
      </c>
      <c r="D238" t="s">
        <v>10</v>
      </c>
      <c r="E238">
        <v>2</v>
      </c>
      <c r="F238">
        <v>32.83</v>
      </c>
      <c r="G238">
        <v>1.17</v>
      </c>
    </row>
    <row r="239" spans="1:7" x14ac:dyDescent="0.3">
      <c r="A239" t="s">
        <v>7</v>
      </c>
      <c r="B239" t="s">
        <v>8</v>
      </c>
      <c r="C239" t="s">
        <v>20</v>
      </c>
      <c r="D239" t="s">
        <v>10</v>
      </c>
      <c r="E239">
        <v>3</v>
      </c>
      <c r="F239">
        <v>35.83</v>
      </c>
      <c r="G239">
        <v>4.67</v>
      </c>
    </row>
    <row r="240" spans="1:7" x14ac:dyDescent="0.3">
      <c r="A240" t="s">
        <v>11</v>
      </c>
      <c r="B240" t="s">
        <v>8</v>
      </c>
      <c r="C240" t="s">
        <v>20</v>
      </c>
      <c r="D240" t="s">
        <v>10</v>
      </c>
      <c r="E240">
        <v>3</v>
      </c>
      <c r="F240">
        <v>29.03</v>
      </c>
      <c r="G240">
        <v>5.92</v>
      </c>
    </row>
    <row r="241" spans="1:7" x14ac:dyDescent="0.3">
      <c r="A241" t="s">
        <v>7</v>
      </c>
      <c r="B241" t="s">
        <v>21</v>
      </c>
      <c r="C241" t="s">
        <v>20</v>
      </c>
      <c r="D241" t="s">
        <v>10</v>
      </c>
      <c r="E241">
        <v>2</v>
      </c>
      <c r="F241">
        <v>27.18</v>
      </c>
      <c r="G241">
        <v>2</v>
      </c>
    </row>
    <row r="242" spans="1:7" x14ac:dyDescent="0.3">
      <c r="A242" t="s">
        <v>11</v>
      </c>
      <c r="B242" t="s">
        <v>21</v>
      </c>
      <c r="C242" t="s">
        <v>20</v>
      </c>
      <c r="D242" t="s">
        <v>10</v>
      </c>
      <c r="E242">
        <v>2</v>
      </c>
      <c r="F242">
        <v>22.67</v>
      </c>
      <c r="G242">
        <v>2</v>
      </c>
    </row>
    <row r="243" spans="1:7" x14ac:dyDescent="0.3">
      <c r="A243" t="s">
        <v>11</v>
      </c>
      <c r="B243" t="s">
        <v>8</v>
      </c>
      <c r="C243" t="s">
        <v>20</v>
      </c>
      <c r="D243" t="s">
        <v>10</v>
      </c>
      <c r="E243">
        <v>2</v>
      </c>
      <c r="F243">
        <v>17.82</v>
      </c>
      <c r="G243">
        <v>1.75</v>
      </c>
    </row>
    <row r="244" spans="1:7" x14ac:dyDescent="0.3">
      <c r="A244" t="s">
        <v>7</v>
      </c>
      <c r="B244" t="s">
        <v>8</v>
      </c>
      <c r="C244" t="s">
        <v>22</v>
      </c>
      <c r="D244" t="s">
        <v>10</v>
      </c>
      <c r="E244">
        <v>2</v>
      </c>
      <c r="F244">
        <v>18.78</v>
      </c>
      <c r="G24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6B13-99CE-4472-9C8B-E512F0C6BE30}">
  <dimension ref="B2:AF245"/>
  <sheetViews>
    <sheetView tabSelected="1" zoomScale="76" zoomScaleNormal="76" workbookViewId="0">
      <selection activeCell="AB261" sqref="AB261"/>
    </sheetView>
  </sheetViews>
  <sheetFormatPr defaultRowHeight="14.4" x14ac:dyDescent="0.3"/>
  <cols>
    <col min="2" max="2" width="9.88671875" customWidth="1"/>
    <col min="3" max="3" width="41.109375" bestFit="1" customWidth="1"/>
    <col min="17" max="17" width="13.77734375" bestFit="1" customWidth="1"/>
    <col min="20" max="20" width="14.21875" customWidth="1"/>
    <col min="21" max="21" width="12" bestFit="1" customWidth="1"/>
    <col min="24" max="24" width="17.44140625" bestFit="1" customWidth="1"/>
    <col min="25" max="25" width="12.6640625" bestFit="1" customWidth="1"/>
    <col min="26" max="26" width="13.44140625" bestFit="1" customWidth="1"/>
    <col min="27" max="27" width="12.6640625" bestFit="1" customWidth="1"/>
    <col min="28" max="28" width="12" bestFit="1" customWidth="1"/>
    <col min="29" max="29" width="12.6640625" bestFit="1" customWidth="1"/>
    <col min="30" max="30" width="12" bestFit="1" customWidth="1"/>
    <col min="31" max="31" width="12.6640625" bestFit="1" customWidth="1"/>
    <col min="32" max="32" width="12.109375" bestFit="1" customWidth="1"/>
  </cols>
  <sheetData>
    <row r="2" spans="2:29" ht="15.6" x14ac:dyDescent="0.3">
      <c r="B2" s="4" t="s">
        <v>12</v>
      </c>
      <c r="C2" s="1" t="s">
        <v>12</v>
      </c>
      <c r="E2" s="5" t="s">
        <v>25</v>
      </c>
      <c r="F2" s="5" t="s">
        <v>26</v>
      </c>
      <c r="G2" s="5" t="s">
        <v>27</v>
      </c>
      <c r="H2" s="5" t="s">
        <v>28</v>
      </c>
      <c r="I2" s="5"/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  <c r="O2" s="5" t="s">
        <v>30</v>
      </c>
      <c r="P2" s="5" t="s">
        <v>31</v>
      </c>
      <c r="Q2" s="5" t="s">
        <v>60</v>
      </c>
      <c r="R2" s="5" t="s">
        <v>61</v>
      </c>
      <c r="X2" t="s">
        <v>42</v>
      </c>
    </row>
    <row r="3" spans="2:29" ht="15" thickBot="1" x14ac:dyDescent="0.35">
      <c r="B3" s="4" t="s">
        <v>1</v>
      </c>
      <c r="C3" s="1" t="s">
        <v>13</v>
      </c>
      <c r="E3" t="s">
        <v>7</v>
      </c>
      <c r="F3" t="s">
        <v>8</v>
      </c>
      <c r="G3" t="s">
        <v>9</v>
      </c>
      <c r="H3" t="s">
        <v>10</v>
      </c>
      <c r="J3">
        <f>_xlfn.IFS(E3="Male",0,E3="Female",1)</f>
        <v>1</v>
      </c>
      <c r="K3">
        <f>_xlfn.IFS(F3="No",0,F3="Yes",1)</f>
        <v>0</v>
      </c>
      <c r="L3">
        <f>_xlfn.IFS(G3="Thur",0,G3="Fri",1,G3="Sat",2,G3="Sun",3)</f>
        <v>3</v>
      </c>
      <c r="M3">
        <f>_xlfn.IFS(H3="Lunch",0,H3="Dinner",1)</f>
        <v>1</v>
      </c>
      <c r="N3">
        <v>2</v>
      </c>
      <c r="O3">
        <v>16.989999999999998</v>
      </c>
      <c r="P3">
        <v>1.01</v>
      </c>
      <c r="Q3">
        <f t="shared" ref="Q3:Q66" si="0">0.672163792+(N3*0.192346316)+(O3*0.092637395)</f>
        <v>2.6307657650499996</v>
      </c>
      <c r="R3">
        <f t="shared" ref="R3:R66" si="1">Q3-P3</f>
        <v>1.6207657650499996</v>
      </c>
    </row>
    <row r="4" spans="2:29" x14ac:dyDescent="0.3">
      <c r="B4" s="4" t="s">
        <v>2</v>
      </c>
      <c r="C4" s="1" t="s">
        <v>14</v>
      </c>
      <c r="E4" t="s">
        <v>11</v>
      </c>
      <c r="F4" t="s">
        <v>8</v>
      </c>
      <c r="G4" t="s">
        <v>9</v>
      </c>
      <c r="H4" t="s">
        <v>10</v>
      </c>
      <c r="J4">
        <f t="shared" ref="J4:J67" si="2">_xlfn.IFS(E4="Male",0,E4="Female",1)</f>
        <v>0</v>
      </c>
      <c r="K4">
        <f t="shared" ref="K4:K67" si="3">_xlfn.IFS(F4="No",0,F4="Yes",1)</f>
        <v>0</v>
      </c>
      <c r="L4">
        <f t="shared" ref="L4:L67" si="4">_xlfn.IFS(G4="Thur",0,G4="Fri",1,G4="Sat",2,G4="Sun",3)</f>
        <v>3</v>
      </c>
      <c r="M4">
        <f t="shared" ref="M4:M67" si="5">_xlfn.IFS(H4="Lunch",0,H4="Dinner",1)</f>
        <v>1</v>
      </c>
      <c r="N4">
        <v>3</v>
      </c>
      <c r="O4">
        <v>10.34</v>
      </c>
      <c r="P4">
        <v>1.66</v>
      </c>
      <c r="Q4">
        <f t="shared" si="0"/>
        <v>2.2070734043</v>
      </c>
      <c r="R4">
        <f t="shared" si="1"/>
        <v>0.54707340430000007</v>
      </c>
      <c r="T4" s="10" t="s">
        <v>62</v>
      </c>
      <c r="U4">
        <f>SUMSQ(R3:R245)</f>
        <v>247.48609300870626</v>
      </c>
      <c r="X4" s="9" t="s">
        <v>43</v>
      </c>
      <c r="Y4" s="9"/>
    </row>
    <row r="5" spans="2:29" x14ac:dyDescent="0.3">
      <c r="B5" s="4" t="s">
        <v>3</v>
      </c>
      <c r="C5" s="1" t="s">
        <v>15</v>
      </c>
      <c r="E5" t="s">
        <v>11</v>
      </c>
      <c r="F5" t="s">
        <v>8</v>
      </c>
      <c r="G5" t="s">
        <v>9</v>
      </c>
      <c r="H5" t="s">
        <v>10</v>
      </c>
      <c r="J5">
        <f t="shared" si="2"/>
        <v>0</v>
      </c>
      <c r="K5">
        <f t="shared" si="3"/>
        <v>0</v>
      </c>
      <c r="L5">
        <f t="shared" si="4"/>
        <v>3</v>
      </c>
      <c r="M5">
        <f t="shared" si="5"/>
        <v>1</v>
      </c>
      <c r="N5">
        <v>3</v>
      </c>
      <c r="O5">
        <v>21.01</v>
      </c>
      <c r="P5">
        <v>3.5</v>
      </c>
      <c r="Q5">
        <f t="shared" si="0"/>
        <v>3.1955144089500003</v>
      </c>
      <c r="R5">
        <f t="shared" si="1"/>
        <v>-0.30448559104999973</v>
      </c>
      <c r="T5" s="10" t="s">
        <v>33</v>
      </c>
      <c r="U5">
        <f>COUNT(R3:R245)</f>
        <v>243</v>
      </c>
      <c r="X5" t="s">
        <v>44</v>
      </c>
      <c r="Y5">
        <v>0.68327752327495828</v>
      </c>
    </row>
    <row r="6" spans="2:29" x14ac:dyDescent="0.3">
      <c r="B6" s="4" t="s">
        <v>4</v>
      </c>
      <c r="C6" s="1" t="s">
        <v>16</v>
      </c>
      <c r="E6" t="s">
        <v>11</v>
      </c>
      <c r="F6" t="s">
        <v>8</v>
      </c>
      <c r="G6" t="s">
        <v>9</v>
      </c>
      <c r="H6" t="s">
        <v>10</v>
      </c>
      <c r="J6">
        <f t="shared" si="2"/>
        <v>0</v>
      </c>
      <c r="K6">
        <f t="shared" si="3"/>
        <v>0</v>
      </c>
      <c r="L6">
        <f t="shared" si="4"/>
        <v>3</v>
      </c>
      <c r="M6">
        <f t="shared" si="5"/>
        <v>1</v>
      </c>
      <c r="N6">
        <v>2</v>
      </c>
      <c r="O6">
        <v>23.68</v>
      </c>
      <c r="P6">
        <v>3.31</v>
      </c>
      <c r="Q6">
        <f t="shared" si="0"/>
        <v>3.2505099375999995</v>
      </c>
      <c r="R6">
        <f t="shared" si="1"/>
        <v>-5.9490062400000543E-2</v>
      </c>
      <c r="T6" s="10"/>
      <c r="X6" t="s">
        <v>45</v>
      </c>
      <c r="Y6">
        <v>0.46686817381276113</v>
      </c>
    </row>
    <row r="7" spans="2:29" x14ac:dyDescent="0.3">
      <c r="B7" s="4" t="s">
        <v>17</v>
      </c>
      <c r="C7" s="1" t="s">
        <v>18</v>
      </c>
      <c r="E7" t="s">
        <v>7</v>
      </c>
      <c r="F7" t="s">
        <v>8</v>
      </c>
      <c r="G7" t="s">
        <v>9</v>
      </c>
      <c r="H7" t="s">
        <v>10</v>
      </c>
      <c r="J7">
        <f t="shared" si="2"/>
        <v>1</v>
      </c>
      <c r="K7">
        <f t="shared" si="3"/>
        <v>0</v>
      </c>
      <c r="L7">
        <f t="shared" si="4"/>
        <v>3</v>
      </c>
      <c r="M7">
        <f t="shared" si="5"/>
        <v>1</v>
      </c>
      <c r="N7">
        <v>4</v>
      </c>
      <c r="O7">
        <v>24.59</v>
      </c>
      <c r="P7">
        <v>3.61</v>
      </c>
      <c r="Q7">
        <f t="shared" si="0"/>
        <v>3.7195025990499997</v>
      </c>
      <c r="R7">
        <f t="shared" si="1"/>
        <v>0.10950259904999982</v>
      </c>
      <c r="T7" s="10" t="s">
        <v>63</v>
      </c>
      <c r="U7">
        <f>U4/U5</f>
        <v>1.0184612881016719</v>
      </c>
      <c r="X7" t="s">
        <v>46</v>
      </c>
      <c r="Y7">
        <v>0.46242540859453413</v>
      </c>
    </row>
    <row r="8" spans="2:29" x14ac:dyDescent="0.3">
      <c r="B8" s="4" t="s">
        <v>6</v>
      </c>
      <c r="C8" s="1" t="s">
        <v>19</v>
      </c>
      <c r="E8" t="s">
        <v>11</v>
      </c>
      <c r="F8" t="s">
        <v>8</v>
      </c>
      <c r="G8" t="s">
        <v>9</v>
      </c>
      <c r="H8" t="s">
        <v>10</v>
      </c>
      <c r="J8">
        <f t="shared" si="2"/>
        <v>0</v>
      </c>
      <c r="K8">
        <f t="shared" si="3"/>
        <v>0</v>
      </c>
      <c r="L8">
        <f t="shared" si="4"/>
        <v>3</v>
      </c>
      <c r="M8">
        <f t="shared" si="5"/>
        <v>1</v>
      </c>
      <c r="N8">
        <v>4</v>
      </c>
      <c r="O8">
        <v>25.29</v>
      </c>
      <c r="P8">
        <v>4.71</v>
      </c>
      <c r="Q8">
        <f t="shared" si="0"/>
        <v>3.7843487755499998</v>
      </c>
      <c r="R8">
        <f t="shared" si="1"/>
        <v>-0.92565122445000014</v>
      </c>
      <c r="X8" t="s">
        <v>47</v>
      </c>
      <c r="Y8">
        <v>1.0154762696404789</v>
      </c>
    </row>
    <row r="9" spans="2:29" ht="15" thickBot="1" x14ac:dyDescent="0.35">
      <c r="E9" t="s">
        <v>11</v>
      </c>
      <c r="F9" t="s">
        <v>8</v>
      </c>
      <c r="G9" t="s">
        <v>9</v>
      </c>
      <c r="H9" t="s">
        <v>10</v>
      </c>
      <c r="J9">
        <f t="shared" si="2"/>
        <v>0</v>
      </c>
      <c r="K9">
        <f t="shared" si="3"/>
        <v>0</v>
      </c>
      <c r="L9">
        <f t="shared" si="4"/>
        <v>3</v>
      </c>
      <c r="M9">
        <f t="shared" si="5"/>
        <v>1</v>
      </c>
      <c r="N9">
        <v>2</v>
      </c>
      <c r="O9">
        <v>8.77</v>
      </c>
      <c r="P9">
        <v>2</v>
      </c>
      <c r="Q9">
        <f t="shared" si="0"/>
        <v>1.86928637815</v>
      </c>
      <c r="R9">
        <f t="shared" si="1"/>
        <v>-0.13071362185000002</v>
      </c>
      <c r="X9" s="7" t="s">
        <v>48</v>
      </c>
      <c r="Y9" s="7">
        <v>243</v>
      </c>
    </row>
    <row r="10" spans="2:29" x14ac:dyDescent="0.3">
      <c r="C10" s="6" t="s">
        <v>59</v>
      </c>
      <c r="E10" t="s">
        <v>11</v>
      </c>
      <c r="F10" t="s">
        <v>8</v>
      </c>
      <c r="G10" t="s">
        <v>9</v>
      </c>
      <c r="H10" t="s">
        <v>10</v>
      </c>
      <c r="J10">
        <f t="shared" si="2"/>
        <v>0</v>
      </c>
      <c r="K10">
        <f t="shared" si="3"/>
        <v>0</v>
      </c>
      <c r="L10">
        <f t="shared" si="4"/>
        <v>3</v>
      </c>
      <c r="M10">
        <f t="shared" si="5"/>
        <v>1</v>
      </c>
      <c r="N10">
        <v>4</v>
      </c>
      <c r="O10">
        <v>26.88</v>
      </c>
      <c r="P10">
        <v>3.12</v>
      </c>
      <c r="Q10">
        <f t="shared" si="0"/>
        <v>3.9316422335999999</v>
      </c>
      <c r="R10">
        <f t="shared" si="1"/>
        <v>0.81164223359999976</v>
      </c>
    </row>
    <row r="11" spans="2:29" ht="15" thickBot="1" x14ac:dyDescent="0.35">
      <c r="E11" t="s">
        <v>11</v>
      </c>
      <c r="F11" t="s">
        <v>8</v>
      </c>
      <c r="G11" t="s">
        <v>9</v>
      </c>
      <c r="H11" t="s">
        <v>10</v>
      </c>
      <c r="J11">
        <f t="shared" si="2"/>
        <v>0</v>
      </c>
      <c r="K11">
        <f t="shared" si="3"/>
        <v>0</v>
      </c>
      <c r="L11">
        <f t="shared" si="4"/>
        <v>3</v>
      </c>
      <c r="M11">
        <f t="shared" si="5"/>
        <v>1</v>
      </c>
      <c r="N11">
        <v>2</v>
      </c>
      <c r="O11">
        <v>15.04</v>
      </c>
      <c r="P11">
        <v>1.96</v>
      </c>
      <c r="Q11">
        <f t="shared" si="0"/>
        <v>2.4501228448000001</v>
      </c>
      <c r="R11">
        <f t="shared" si="1"/>
        <v>0.49012284480000012</v>
      </c>
      <c r="X11" t="s">
        <v>36</v>
      </c>
    </row>
    <row r="12" spans="2:29" x14ac:dyDescent="0.3">
      <c r="B12" s="2" t="s">
        <v>25</v>
      </c>
      <c r="C12" s="2" t="s">
        <v>32</v>
      </c>
      <c r="E12" t="s">
        <v>11</v>
      </c>
      <c r="F12" t="s">
        <v>8</v>
      </c>
      <c r="G12" t="s">
        <v>9</v>
      </c>
      <c r="H12" t="s">
        <v>10</v>
      </c>
      <c r="J12">
        <f t="shared" si="2"/>
        <v>0</v>
      </c>
      <c r="K12">
        <f t="shared" si="3"/>
        <v>0</v>
      </c>
      <c r="L12">
        <f t="shared" si="4"/>
        <v>3</v>
      </c>
      <c r="M12">
        <f t="shared" si="5"/>
        <v>1</v>
      </c>
      <c r="N12">
        <v>2</v>
      </c>
      <c r="O12">
        <v>14.78</v>
      </c>
      <c r="P12">
        <v>3.23</v>
      </c>
      <c r="Q12">
        <f t="shared" si="0"/>
        <v>2.4260371220999999</v>
      </c>
      <c r="R12">
        <f t="shared" si="1"/>
        <v>-0.80396287790000009</v>
      </c>
      <c r="X12" s="8"/>
      <c r="Y12" s="8" t="s">
        <v>38</v>
      </c>
      <c r="Z12" s="8" t="s">
        <v>37</v>
      </c>
      <c r="AA12" s="8" t="s">
        <v>39</v>
      </c>
      <c r="AB12" s="8" t="s">
        <v>40</v>
      </c>
      <c r="AC12" s="8" t="s">
        <v>52</v>
      </c>
    </row>
    <row r="13" spans="2:29" x14ac:dyDescent="0.3">
      <c r="B13" s="2" t="s">
        <v>11</v>
      </c>
      <c r="C13">
        <v>0</v>
      </c>
      <c r="E13" t="s">
        <v>11</v>
      </c>
      <c r="F13" t="s">
        <v>8</v>
      </c>
      <c r="G13" t="s">
        <v>9</v>
      </c>
      <c r="H13" t="s">
        <v>10</v>
      </c>
      <c r="J13">
        <f t="shared" si="2"/>
        <v>0</v>
      </c>
      <c r="K13">
        <f t="shared" si="3"/>
        <v>0</v>
      </c>
      <c r="L13">
        <f t="shared" si="4"/>
        <v>3</v>
      </c>
      <c r="M13">
        <f t="shared" si="5"/>
        <v>1</v>
      </c>
      <c r="N13">
        <v>2</v>
      </c>
      <c r="O13">
        <v>10.27</v>
      </c>
      <c r="P13">
        <v>1.71</v>
      </c>
      <c r="Q13">
        <f t="shared" si="0"/>
        <v>2.0082424706499999</v>
      </c>
      <c r="R13">
        <f t="shared" si="1"/>
        <v>0.29824247064999998</v>
      </c>
      <c r="X13" t="s">
        <v>49</v>
      </c>
      <c r="Y13">
        <v>2</v>
      </c>
      <c r="Z13">
        <v>216.72572262915389</v>
      </c>
      <c r="AA13">
        <v>108.36286131457695</v>
      </c>
      <c r="AB13">
        <v>105.08504295869092</v>
      </c>
      <c r="AC13">
        <v>1.6601720854756868E-33</v>
      </c>
    </row>
    <row r="14" spans="2:29" x14ac:dyDescent="0.3">
      <c r="B14" s="2" t="s">
        <v>7</v>
      </c>
      <c r="C14">
        <v>1</v>
      </c>
      <c r="E14" t="s">
        <v>7</v>
      </c>
      <c r="F14" t="s">
        <v>8</v>
      </c>
      <c r="G14" t="s">
        <v>9</v>
      </c>
      <c r="H14" t="s">
        <v>10</v>
      </c>
      <c r="J14">
        <f t="shared" si="2"/>
        <v>1</v>
      </c>
      <c r="K14">
        <f t="shared" si="3"/>
        <v>0</v>
      </c>
      <c r="L14">
        <f t="shared" si="4"/>
        <v>3</v>
      </c>
      <c r="M14">
        <f t="shared" si="5"/>
        <v>1</v>
      </c>
      <c r="N14">
        <v>4</v>
      </c>
      <c r="O14">
        <v>35.26</v>
      </c>
      <c r="P14">
        <v>5</v>
      </c>
      <c r="Q14">
        <f t="shared" si="0"/>
        <v>4.7079436036999995</v>
      </c>
      <c r="R14">
        <f t="shared" si="1"/>
        <v>-0.29205639630000046</v>
      </c>
      <c r="X14" t="s">
        <v>50</v>
      </c>
      <c r="Y14">
        <v>240</v>
      </c>
      <c r="Z14">
        <v>247.48609300870618</v>
      </c>
      <c r="AA14">
        <v>1.0311920542029425</v>
      </c>
    </row>
    <row r="15" spans="2:29" ht="15" thickBot="1" x14ac:dyDescent="0.35">
      <c r="E15" t="s">
        <v>11</v>
      </c>
      <c r="F15" t="s">
        <v>8</v>
      </c>
      <c r="G15" t="s">
        <v>9</v>
      </c>
      <c r="H15" t="s">
        <v>10</v>
      </c>
      <c r="J15">
        <f t="shared" si="2"/>
        <v>0</v>
      </c>
      <c r="K15">
        <f t="shared" si="3"/>
        <v>0</v>
      </c>
      <c r="L15">
        <f t="shared" si="4"/>
        <v>3</v>
      </c>
      <c r="M15">
        <f t="shared" si="5"/>
        <v>1</v>
      </c>
      <c r="N15">
        <v>2</v>
      </c>
      <c r="O15">
        <v>15.42</v>
      </c>
      <c r="P15">
        <v>1.57</v>
      </c>
      <c r="Q15">
        <f t="shared" si="0"/>
        <v>2.4853250548999997</v>
      </c>
      <c r="R15">
        <f t="shared" si="1"/>
        <v>0.9153250548999996</v>
      </c>
      <c r="X15" s="7" t="s">
        <v>34</v>
      </c>
      <c r="Y15" s="7">
        <v>242</v>
      </c>
      <c r="Z15" s="7">
        <v>464.21181563786007</v>
      </c>
      <c r="AA15" s="7"/>
      <c r="AB15" s="7"/>
      <c r="AC15" s="7"/>
    </row>
    <row r="16" spans="2:29" ht="15" thickBot="1" x14ac:dyDescent="0.35">
      <c r="B16" s="2" t="s">
        <v>35</v>
      </c>
      <c r="C16" s="2" t="s">
        <v>32</v>
      </c>
      <c r="E16" t="s">
        <v>11</v>
      </c>
      <c r="F16" t="s">
        <v>8</v>
      </c>
      <c r="G16" t="s">
        <v>9</v>
      </c>
      <c r="H16" t="s">
        <v>10</v>
      </c>
      <c r="J16">
        <f t="shared" si="2"/>
        <v>0</v>
      </c>
      <c r="K16">
        <f t="shared" si="3"/>
        <v>0</v>
      </c>
      <c r="L16">
        <f t="shared" si="4"/>
        <v>3</v>
      </c>
      <c r="M16">
        <f t="shared" si="5"/>
        <v>1</v>
      </c>
      <c r="N16">
        <v>4</v>
      </c>
      <c r="O16">
        <v>18.43</v>
      </c>
      <c r="P16">
        <v>3</v>
      </c>
      <c r="Q16">
        <f t="shared" si="0"/>
        <v>3.1488562458499998</v>
      </c>
      <c r="R16">
        <f t="shared" si="1"/>
        <v>0.14885624584999979</v>
      </c>
    </row>
    <row r="17" spans="2:32" x14ac:dyDescent="0.3">
      <c r="B17" s="2" t="s">
        <v>8</v>
      </c>
      <c r="C17">
        <v>0</v>
      </c>
      <c r="E17" t="s">
        <v>7</v>
      </c>
      <c r="F17" t="s">
        <v>8</v>
      </c>
      <c r="G17" t="s">
        <v>9</v>
      </c>
      <c r="H17" t="s">
        <v>10</v>
      </c>
      <c r="J17">
        <f t="shared" si="2"/>
        <v>1</v>
      </c>
      <c r="K17">
        <f t="shared" si="3"/>
        <v>0</v>
      </c>
      <c r="L17">
        <f t="shared" si="4"/>
        <v>3</v>
      </c>
      <c r="M17">
        <f t="shared" si="5"/>
        <v>1</v>
      </c>
      <c r="N17">
        <v>2</v>
      </c>
      <c r="O17">
        <v>14.83</v>
      </c>
      <c r="P17">
        <v>3.02</v>
      </c>
      <c r="Q17">
        <f t="shared" si="0"/>
        <v>2.4306689918500002</v>
      </c>
      <c r="R17">
        <f t="shared" si="1"/>
        <v>-0.58933100814999984</v>
      </c>
      <c r="X17" s="8"/>
      <c r="Y17" s="8" t="s">
        <v>53</v>
      </c>
      <c r="Z17" s="8" t="s">
        <v>47</v>
      </c>
      <c r="AA17" s="8" t="s">
        <v>54</v>
      </c>
      <c r="AB17" s="8" t="s">
        <v>41</v>
      </c>
      <c r="AC17" s="8" t="s">
        <v>55</v>
      </c>
      <c r="AD17" s="8" t="s">
        <v>56</v>
      </c>
      <c r="AE17" s="8" t="s">
        <v>57</v>
      </c>
      <c r="AF17" s="8" t="s">
        <v>58</v>
      </c>
    </row>
    <row r="18" spans="2:32" x14ac:dyDescent="0.3">
      <c r="B18" s="2" t="s">
        <v>21</v>
      </c>
      <c r="C18">
        <v>1</v>
      </c>
      <c r="E18" t="s">
        <v>11</v>
      </c>
      <c r="F18" t="s">
        <v>8</v>
      </c>
      <c r="G18" t="s">
        <v>9</v>
      </c>
      <c r="H18" t="s">
        <v>10</v>
      </c>
      <c r="J18">
        <f t="shared" si="2"/>
        <v>0</v>
      </c>
      <c r="K18">
        <f t="shared" si="3"/>
        <v>0</v>
      </c>
      <c r="L18">
        <f t="shared" si="4"/>
        <v>3</v>
      </c>
      <c r="M18">
        <f t="shared" si="5"/>
        <v>1</v>
      </c>
      <c r="N18">
        <v>2</v>
      </c>
      <c r="O18">
        <v>21.58</v>
      </c>
      <c r="P18">
        <v>3.92</v>
      </c>
      <c r="Q18">
        <f t="shared" si="0"/>
        <v>3.0559714080999996</v>
      </c>
      <c r="R18">
        <f t="shared" si="1"/>
        <v>-0.86402859190000036</v>
      </c>
      <c r="X18" t="s">
        <v>51</v>
      </c>
      <c r="Y18">
        <v>0.67216379174424579</v>
      </c>
      <c r="Z18">
        <v>0.19439185206207485</v>
      </c>
      <c r="AA18">
        <v>3.4577776003163176</v>
      </c>
      <c r="AB18">
        <v>6.4418197739886938E-4</v>
      </c>
      <c r="AC18">
        <v>0.28923174208898639</v>
      </c>
      <c r="AD18">
        <v>1.0550958413995053</v>
      </c>
      <c r="AE18">
        <v>0.28923174208898639</v>
      </c>
      <c r="AF18">
        <v>1.0550958413995053</v>
      </c>
    </row>
    <row r="19" spans="2:32" x14ac:dyDescent="0.3">
      <c r="E19" t="s">
        <v>7</v>
      </c>
      <c r="F19" t="s">
        <v>8</v>
      </c>
      <c r="G19" t="s">
        <v>9</v>
      </c>
      <c r="H19" t="s">
        <v>10</v>
      </c>
      <c r="J19">
        <f t="shared" si="2"/>
        <v>1</v>
      </c>
      <c r="K19">
        <f t="shared" si="3"/>
        <v>0</v>
      </c>
      <c r="L19">
        <f t="shared" si="4"/>
        <v>3</v>
      </c>
      <c r="M19">
        <f t="shared" si="5"/>
        <v>1</v>
      </c>
      <c r="N19">
        <v>3</v>
      </c>
      <c r="O19">
        <v>10.33</v>
      </c>
      <c r="P19">
        <v>1.67</v>
      </c>
      <c r="Q19">
        <f t="shared" si="0"/>
        <v>2.2061470303499999</v>
      </c>
      <c r="R19">
        <f t="shared" si="1"/>
        <v>0.53614703035</v>
      </c>
      <c r="X19" t="s">
        <v>29</v>
      </c>
      <c r="Y19">
        <v>0.19234631605522332</v>
      </c>
      <c r="Z19">
        <v>8.548604287998475E-2</v>
      </c>
      <c r="AA19">
        <v>2.2500318130909562</v>
      </c>
      <c r="AB19">
        <v>2.5353508519236206E-2</v>
      </c>
      <c r="AC19">
        <v>2.3947562353876684E-2</v>
      </c>
      <c r="AD19">
        <v>0.36074506975656995</v>
      </c>
      <c r="AE19">
        <v>2.3947562353876684E-2</v>
      </c>
      <c r="AF19">
        <v>0.36074506975656995</v>
      </c>
    </row>
    <row r="20" spans="2:32" ht="15" thickBot="1" x14ac:dyDescent="0.35">
      <c r="B20" s="2" t="s">
        <v>27</v>
      </c>
      <c r="C20" s="2" t="s">
        <v>32</v>
      </c>
      <c r="E20" t="s">
        <v>11</v>
      </c>
      <c r="F20" t="s">
        <v>8</v>
      </c>
      <c r="G20" t="s">
        <v>9</v>
      </c>
      <c r="H20" t="s">
        <v>10</v>
      </c>
      <c r="J20">
        <f t="shared" si="2"/>
        <v>0</v>
      </c>
      <c r="K20">
        <f t="shared" si="3"/>
        <v>0</v>
      </c>
      <c r="L20">
        <f t="shared" si="4"/>
        <v>3</v>
      </c>
      <c r="M20">
        <f t="shared" si="5"/>
        <v>1</v>
      </c>
      <c r="N20">
        <v>3</v>
      </c>
      <c r="O20">
        <v>16.29</v>
      </c>
      <c r="P20">
        <v>3.71</v>
      </c>
      <c r="Q20">
        <f t="shared" si="0"/>
        <v>2.75826590455</v>
      </c>
      <c r="R20">
        <f t="shared" si="1"/>
        <v>-0.95173409544999998</v>
      </c>
      <c r="X20" s="7" t="s">
        <v>30</v>
      </c>
      <c r="Y20" s="7">
        <v>9.2637395155248034E-2</v>
      </c>
      <c r="Z20" s="7">
        <v>9.1372069203435671E-3</v>
      </c>
      <c r="AA20" s="7">
        <v>10.138480606036749</v>
      </c>
      <c r="AB20" s="7">
        <v>2.4602758705504625E-20</v>
      </c>
      <c r="AC20" s="7">
        <v>7.4638032851656863E-2</v>
      </c>
      <c r="AD20" s="7">
        <v>0.1106367574588392</v>
      </c>
      <c r="AE20" s="7">
        <v>7.4638032851656863E-2</v>
      </c>
      <c r="AF20" s="7">
        <v>0.1106367574588392</v>
      </c>
    </row>
    <row r="21" spans="2:32" x14ac:dyDescent="0.3">
      <c r="B21" s="2" t="s">
        <v>22</v>
      </c>
      <c r="C21">
        <v>0</v>
      </c>
      <c r="E21" t="s">
        <v>7</v>
      </c>
      <c r="F21" t="s">
        <v>8</v>
      </c>
      <c r="G21" t="s">
        <v>9</v>
      </c>
      <c r="H21" t="s">
        <v>10</v>
      </c>
      <c r="J21">
        <f t="shared" si="2"/>
        <v>1</v>
      </c>
      <c r="K21">
        <f t="shared" si="3"/>
        <v>0</v>
      </c>
      <c r="L21">
        <f t="shared" si="4"/>
        <v>3</v>
      </c>
      <c r="M21">
        <f t="shared" si="5"/>
        <v>1</v>
      </c>
      <c r="N21">
        <v>3</v>
      </c>
      <c r="O21">
        <v>16.97</v>
      </c>
      <c r="P21">
        <v>3.5</v>
      </c>
      <c r="Q21">
        <f t="shared" si="0"/>
        <v>2.8212593331499995</v>
      </c>
      <c r="R21">
        <f t="shared" si="1"/>
        <v>-0.67874066685000045</v>
      </c>
    </row>
    <row r="22" spans="2:32" x14ac:dyDescent="0.3">
      <c r="B22" s="2" t="s">
        <v>24</v>
      </c>
      <c r="C22">
        <v>1</v>
      </c>
      <c r="E22" t="s">
        <v>11</v>
      </c>
      <c r="F22" t="s">
        <v>8</v>
      </c>
      <c r="G22" t="s">
        <v>20</v>
      </c>
      <c r="H22" t="s">
        <v>10</v>
      </c>
      <c r="J22">
        <f t="shared" si="2"/>
        <v>0</v>
      </c>
      <c r="K22">
        <f t="shared" si="3"/>
        <v>0</v>
      </c>
      <c r="L22">
        <f t="shared" si="4"/>
        <v>2</v>
      </c>
      <c r="M22">
        <f t="shared" si="5"/>
        <v>1</v>
      </c>
      <c r="N22">
        <v>3</v>
      </c>
      <c r="O22">
        <v>20.65</v>
      </c>
      <c r="P22">
        <v>3.35</v>
      </c>
      <c r="Q22">
        <f t="shared" si="0"/>
        <v>3.1621649467499999</v>
      </c>
      <c r="R22">
        <f t="shared" si="1"/>
        <v>-0.18783505325000016</v>
      </c>
    </row>
    <row r="23" spans="2:32" x14ac:dyDescent="0.3">
      <c r="B23" s="2" t="s">
        <v>20</v>
      </c>
      <c r="C23">
        <v>2</v>
      </c>
      <c r="E23" t="s">
        <v>11</v>
      </c>
      <c r="F23" t="s">
        <v>8</v>
      </c>
      <c r="G23" t="s">
        <v>20</v>
      </c>
      <c r="H23" t="s">
        <v>10</v>
      </c>
      <c r="J23">
        <f t="shared" si="2"/>
        <v>0</v>
      </c>
      <c r="K23">
        <f t="shared" si="3"/>
        <v>0</v>
      </c>
      <c r="L23">
        <f t="shared" si="4"/>
        <v>2</v>
      </c>
      <c r="M23">
        <f t="shared" si="5"/>
        <v>1</v>
      </c>
      <c r="N23">
        <v>2</v>
      </c>
      <c r="O23">
        <v>17.920000000000002</v>
      </c>
      <c r="P23">
        <v>4.08</v>
      </c>
      <c r="Q23">
        <f t="shared" si="0"/>
        <v>2.7169185424000002</v>
      </c>
      <c r="R23">
        <f t="shared" si="1"/>
        <v>-1.3630814575999999</v>
      </c>
    </row>
    <row r="24" spans="2:32" x14ac:dyDescent="0.3">
      <c r="B24" s="2" t="s">
        <v>9</v>
      </c>
      <c r="C24">
        <v>3</v>
      </c>
      <c r="E24" t="s">
        <v>7</v>
      </c>
      <c r="F24" t="s">
        <v>8</v>
      </c>
      <c r="G24" t="s">
        <v>20</v>
      </c>
      <c r="H24" t="s">
        <v>10</v>
      </c>
      <c r="J24">
        <f t="shared" si="2"/>
        <v>1</v>
      </c>
      <c r="K24">
        <f t="shared" si="3"/>
        <v>0</v>
      </c>
      <c r="L24">
        <f t="shared" si="4"/>
        <v>2</v>
      </c>
      <c r="M24">
        <f t="shared" si="5"/>
        <v>1</v>
      </c>
      <c r="N24">
        <v>2</v>
      </c>
      <c r="O24">
        <v>20.29</v>
      </c>
      <c r="P24">
        <v>2.75</v>
      </c>
      <c r="Q24">
        <f t="shared" si="0"/>
        <v>2.93646916855</v>
      </c>
      <c r="R24">
        <f t="shared" si="1"/>
        <v>0.18646916854999995</v>
      </c>
    </row>
    <row r="25" spans="2:32" x14ac:dyDescent="0.3">
      <c r="E25" t="s">
        <v>7</v>
      </c>
      <c r="F25" t="s">
        <v>8</v>
      </c>
      <c r="G25" t="s">
        <v>20</v>
      </c>
      <c r="H25" t="s">
        <v>10</v>
      </c>
      <c r="J25">
        <f t="shared" si="2"/>
        <v>1</v>
      </c>
      <c r="K25">
        <f t="shared" si="3"/>
        <v>0</v>
      </c>
      <c r="L25">
        <f t="shared" si="4"/>
        <v>2</v>
      </c>
      <c r="M25">
        <f t="shared" si="5"/>
        <v>1</v>
      </c>
      <c r="N25">
        <v>2</v>
      </c>
      <c r="O25">
        <v>15.77</v>
      </c>
      <c r="P25">
        <v>2.23</v>
      </c>
      <c r="Q25">
        <f t="shared" si="0"/>
        <v>2.51774814315</v>
      </c>
      <c r="R25">
        <f t="shared" si="1"/>
        <v>0.28774814314999997</v>
      </c>
    </row>
    <row r="26" spans="2:32" x14ac:dyDescent="0.3">
      <c r="B26" s="2" t="s">
        <v>28</v>
      </c>
      <c r="C26" s="2" t="s">
        <v>32</v>
      </c>
      <c r="E26" t="s">
        <v>11</v>
      </c>
      <c r="F26" t="s">
        <v>8</v>
      </c>
      <c r="G26" t="s">
        <v>20</v>
      </c>
      <c r="H26" t="s">
        <v>10</v>
      </c>
      <c r="J26">
        <f t="shared" si="2"/>
        <v>0</v>
      </c>
      <c r="K26">
        <f t="shared" si="3"/>
        <v>0</v>
      </c>
      <c r="L26">
        <f t="shared" si="4"/>
        <v>2</v>
      </c>
      <c r="M26">
        <f t="shared" si="5"/>
        <v>1</v>
      </c>
      <c r="N26">
        <v>4</v>
      </c>
      <c r="O26">
        <v>39.42</v>
      </c>
      <c r="P26">
        <v>7.58</v>
      </c>
      <c r="Q26">
        <f t="shared" si="0"/>
        <v>5.0933151669000001</v>
      </c>
      <c r="R26">
        <f t="shared" si="1"/>
        <v>-2.4866848331</v>
      </c>
    </row>
    <row r="27" spans="2:32" x14ac:dyDescent="0.3">
      <c r="B27" s="2" t="s">
        <v>23</v>
      </c>
      <c r="C27">
        <v>0</v>
      </c>
      <c r="E27" t="s">
        <v>11</v>
      </c>
      <c r="F27" t="s">
        <v>8</v>
      </c>
      <c r="G27" t="s">
        <v>20</v>
      </c>
      <c r="H27" t="s">
        <v>10</v>
      </c>
      <c r="J27">
        <f t="shared" si="2"/>
        <v>0</v>
      </c>
      <c r="K27">
        <f t="shared" si="3"/>
        <v>0</v>
      </c>
      <c r="L27">
        <f t="shared" si="4"/>
        <v>2</v>
      </c>
      <c r="M27">
        <f t="shared" si="5"/>
        <v>1</v>
      </c>
      <c r="N27">
        <v>2</v>
      </c>
      <c r="O27">
        <v>19.82</v>
      </c>
      <c r="P27">
        <v>3.18</v>
      </c>
      <c r="Q27">
        <f t="shared" si="0"/>
        <v>2.8929295928999998</v>
      </c>
      <c r="R27">
        <f t="shared" si="1"/>
        <v>-0.28707040710000031</v>
      </c>
    </row>
    <row r="28" spans="2:32" x14ac:dyDescent="0.3">
      <c r="B28" s="2" t="s">
        <v>10</v>
      </c>
      <c r="C28">
        <v>1</v>
      </c>
      <c r="E28" t="s">
        <v>11</v>
      </c>
      <c r="F28" t="s">
        <v>8</v>
      </c>
      <c r="G28" t="s">
        <v>20</v>
      </c>
      <c r="H28" t="s">
        <v>10</v>
      </c>
      <c r="J28">
        <f t="shared" si="2"/>
        <v>0</v>
      </c>
      <c r="K28">
        <f t="shared" si="3"/>
        <v>0</v>
      </c>
      <c r="L28">
        <f t="shared" si="4"/>
        <v>2</v>
      </c>
      <c r="M28">
        <f t="shared" si="5"/>
        <v>1</v>
      </c>
      <c r="N28">
        <v>4</v>
      </c>
      <c r="O28">
        <v>17.809999999999999</v>
      </c>
      <c r="P28">
        <v>2.34</v>
      </c>
      <c r="Q28">
        <f t="shared" si="0"/>
        <v>3.0914210609499997</v>
      </c>
      <c r="R28">
        <f t="shared" si="1"/>
        <v>0.75142106094999983</v>
      </c>
    </row>
    <row r="29" spans="2:32" x14ac:dyDescent="0.3">
      <c r="E29" t="s">
        <v>11</v>
      </c>
      <c r="F29" t="s">
        <v>8</v>
      </c>
      <c r="G29" t="s">
        <v>20</v>
      </c>
      <c r="H29" t="s">
        <v>10</v>
      </c>
      <c r="J29">
        <f t="shared" si="2"/>
        <v>0</v>
      </c>
      <c r="K29">
        <f t="shared" si="3"/>
        <v>0</v>
      </c>
      <c r="L29">
        <f t="shared" si="4"/>
        <v>2</v>
      </c>
      <c r="M29">
        <f t="shared" si="5"/>
        <v>1</v>
      </c>
      <c r="N29">
        <v>2</v>
      </c>
      <c r="O29">
        <v>13.37</v>
      </c>
      <c r="P29">
        <v>2</v>
      </c>
      <c r="Q29">
        <f t="shared" si="0"/>
        <v>2.29541839515</v>
      </c>
      <c r="R29">
        <f t="shared" si="1"/>
        <v>0.29541839515000001</v>
      </c>
    </row>
    <row r="30" spans="2:32" x14ac:dyDescent="0.3">
      <c r="E30" t="s">
        <v>11</v>
      </c>
      <c r="F30" t="s">
        <v>8</v>
      </c>
      <c r="G30" t="s">
        <v>20</v>
      </c>
      <c r="H30" t="s">
        <v>10</v>
      </c>
      <c r="J30">
        <f t="shared" si="2"/>
        <v>0</v>
      </c>
      <c r="K30">
        <f t="shared" si="3"/>
        <v>0</v>
      </c>
      <c r="L30">
        <f t="shared" si="4"/>
        <v>2</v>
      </c>
      <c r="M30">
        <f t="shared" si="5"/>
        <v>1</v>
      </c>
      <c r="N30">
        <v>2</v>
      </c>
      <c r="O30">
        <v>12.69</v>
      </c>
      <c r="P30">
        <v>2</v>
      </c>
      <c r="Q30">
        <f t="shared" si="0"/>
        <v>2.23242496655</v>
      </c>
      <c r="R30">
        <f t="shared" si="1"/>
        <v>0.23242496655</v>
      </c>
    </row>
    <row r="31" spans="2:32" x14ac:dyDescent="0.3">
      <c r="E31" t="s">
        <v>11</v>
      </c>
      <c r="F31" t="s">
        <v>8</v>
      </c>
      <c r="G31" t="s">
        <v>20</v>
      </c>
      <c r="H31" t="s">
        <v>10</v>
      </c>
      <c r="J31">
        <f t="shared" si="2"/>
        <v>0</v>
      </c>
      <c r="K31">
        <f t="shared" si="3"/>
        <v>0</v>
      </c>
      <c r="L31">
        <f t="shared" si="4"/>
        <v>2</v>
      </c>
      <c r="M31">
        <f t="shared" si="5"/>
        <v>1</v>
      </c>
      <c r="N31">
        <v>2</v>
      </c>
      <c r="O31">
        <v>21.7</v>
      </c>
      <c r="P31">
        <v>4.3</v>
      </c>
      <c r="Q31">
        <f t="shared" si="0"/>
        <v>3.0670878955000003</v>
      </c>
      <c r="R31">
        <f t="shared" si="1"/>
        <v>-1.2329121044999996</v>
      </c>
    </row>
    <row r="32" spans="2:32" x14ac:dyDescent="0.3">
      <c r="E32" t="s">
        <v>7</v>
      </c>
      <c r="F32" t="s">
        <v>8</v>
      </c>
      <c r="G32" t="s">
        <v>20</v>
      </c>
      <c r="H32" t="s">
        <v>10</v>
      </c>
      <c r="J32">
        <f t="shared" si="2"/>
        <v>1</v>
      </c>
      <c r="K32">
        <f t="shared" si="3"/>
        <v>0</v>
      </c>
      <c r="L32">
        <f t="shared" si="4"/>
        <v>2</v>
      </c>
      <c r="M32">
        <f t="shared" si="5"/>
        <v>1</v>
      </c>
      <c r="N32">
        <v>2</v>
      </c>
      <c r="O32">
        <v>19.649999999999999</v>
      </c>
      <c r="P32">
        <v>3</v>
      </c>
      <c r="Q32">
        <f t="shared" si="0"/>
        <v>2.8771812357499997</v>
      </c>
      <c r="R32">
        <f t="shared" si="1"/>
        <v>-0.12281876425000027</v>
      </c>
    </row>
    <row r="33" spans="5:18" x14ac:dyDescent="0.3">
      <c r="E33" t="s">
        <v>11</v>
      </c>
      <c r="F33" t="s">
        <v>8</v>
      </c>
      <c r="G33" t="s">
        <v>20</v>
      </c>
      <c r="H33" t="s">
        <v>10</v>
      </c>
      <c r="J33">
        <f t="shared" si="2"/>
        <v>0</v>
      </c>
      <c r="K33">
        <f t="shared" si="3"/>
        <v>0</v>
      </c>
      <c r="L33">
        <f t="shared" si="4"/>
        <v>2</v>
      </c>
      <c r="M33">
        <f t="shared" si="5"/>
        <v>1</v>
      </c>
      <c r="N33">
        <v>2</v>
      </c>
      <c r="O33">
        <v>9.5500000000000007</v>
      </c>
      <c r="P33">
        <v>1.45</v>
      </c>
      <c r="Q33">
        <f t="shared" si="0"/>
        <v>1.9415435462500001</v>
      </c>
      <c r="R33">
        <f t="shared" si="1"/>
        <v>0.49154354625000019</v>
      </c>
    </row>
    <row r="34" spans="5:18" x14ac:dyDescent="0.3">
      <c r="E34" t="s">
        <v>11</v>
      </c>
      <c r="F34" t="s">
        <v>8</v>
      </c>
      <c r="G34" t="s">
        <v>20</v>
      </c>
      <c r="H34" t="s">
        <v>10</v>
      </c>
      <c r="J34">
        <f t="shared" si="2"/>
        <v>0</v>
      </c>
      <c r="K34">
        <f t="shared" si="3"/>
        <v>0</v>
      </c>
      <c r="L34">
        <f t="shared" si="4"/>
        <v>2</v>
      </c>
      <c r="M34">
        <f t="shared" si="5"/>
        <v>1</v>
      </c>
      <c r="N34">
        <v>4</v>
      </c>
      <c r="O34">
        <v>18.350000000000001</v>
      </c>
      <c r="P34">
        <v>2.5</v>
      </c>
      <c r="Q34">
        <f t="shared" si="0"/>
        <v>3.1414452542499998</v>
      </c>
      <c r="R34">
        <f t="shared" si="1"/>
        <v>0.64144525424999976</v>
      </c>
    </row>
    <row r="35" spans="5:18" x14ac:dyDescent="0.3">
      <c r="E35" t="s">
        <v>7</v>
      </c>
      <c r="F35" t="s">
        <v>8</v>
      </c>
      <c r="G35" t="s">
        <v>20</v>
      </c>
      <c r="H35" t="s">
        <v>10</v>
      </c>
      <c r="J35">
        <f t="shared" si="2"/>
        <v>1</v>
      </c>
      <c r="K35">
        <f t="shared" si="3"/>
        <v>0</v>
      </c>
      <c r="L35">
        <f t="shared" si="4"/>
        <v>2</v>
      </c>
      <c r="M35">
        <f t="shared" si="5"/>
        <v>1</v>
      </c>
      <c r="N35">
        <v>2</v>
      </c>
      <c r="O35">
        <v>15.06</v>
      </c>
      <c r="P35">
        <v>3</v>
      </c>
      <c r="Q35">
        <f t="shared" si="0"/>
        <v>2.4519755927000002</v>
      </c>
      <c r="R35">
        <f t="shared" si="1"/>
        <v>-0.54802440729999979</v>
      </c>
    </row>
    <row r="36" spans="5:18" x14ac:dyDescent="0.3">
      <c r="E36" t="s">
        <v>7</v>
      </c>
      <c r="F36" t="s">
        <v>8</v>
      </c>
      <c r="G36" t="s">
        <v>20</v>
      </c>
      <c r="H36" t="s">
        <v>10</v>
      </c>
      <c r="J36">
        <f t="shared" si="2"/>
        <v>1</v>
      </c>
      <c r="K36">
        <f t="shared" si="3"/>
        <v>0</v>
      </c>
      <c r="L36">
        <f t="shared" si="4"/>
        <v>2</v>
      </c>
      <c r="M36">
        <f t="shared" si="5"/>
        <v>1</v>
      </c>
      <c r="N36">
        <v>4</v>
      </c>
      <c r="O36">
        <v>20.69</v>
      </c>
      <c r="P36">
        <v>2.4500000000000002</v>
      </c>
      <c r="Q36">
        <f t="shared" si="0"/>
        <v>3.3582167585500002</v>
      </c>
      <c r="R36">
        <f t="shared" si="1"/>
        <v>0.90821675855000006</v>
      </c>
    </row>
    <row r="37" spans="5:18" x14ac:dyDescent="0.3">
      <c r="E37" t="s">
        <v>11</v>
      </c>
      <c r="F37" t="s">
        <v>8</v>
      </c>
      <c r="G37" t="s">
        <v>20</v>
      </c>
      <c r="H37" t="s">
        <v>10</v>
      </c>
      <c r="J37">
        <f t="shared" si="2"/>
        <v>0</v>
      </c>
      <c r="K37">
        <f t="shared" si="3"/>
        <v>0</v>
      </c>
      <c r="L37">
        <f t="shared" si="4"/>
        <v>2</v>
      </c>
      <c r="M37">
        <f t="shared" si="5"/>
        <v>1</v>
      </c>
      <c r="N37">
        <v>2</v>
      </c>
      <c r="O37">
        <v>17.78</v>
      </c>
      <c r="P37">
        <v>3.27</v>
      </c>
      <c r="Q37">
        <f t="shared" si="0"/>
        <v>2.7039493071000003</v>
      </c>
      <c r="R37">
        <f t="shared" si="1"/>
        <v>-0.56605069289999976</v>
      </c>
    </row>
    <row r="38" spans="5:18" x14ac:dyDescent="0.3">
      <c r="E38" t="s">
        <v>11</v>
      </c>
      <c r="F38" t="s">
        <v>8</v>
      </c>
      <c r="G38" t="s">
        <v>20</v>
      </c>
      <c r="H38" t="s">
        <v>10</v>
      </c>
      <c r="J38">
        <f t="shared" si="2"/>
        <v>0</v>
      </c>
      <c r="K38">
        <f t="shared" si="3"/>
        <v>0</v>
      </c>
      <c r="L38">
        <f t="shared" si="4"/>
        <v>2</v>
      </c>
      <c r="M38">
        <f t="shared" si="5"/>
        <v>1</v>
      </c>
      <c r="N38">
        <v>3</v>
      </c>
      <c r="O38">
        <v>24.06</v>
      </c>
      <c r="P38">
        <v>3.6</v>
      </c>
      <c r="Q38">
        <f t="shared" si="0"/>
        <v>3.4780584636999996</v>
      </c>
      <c r="R38">
        <f t="shared" si="1"/>
        <v>-0.12194153630000049</v>
      </c>
    </row>
    <row r="39" spans="5:18" x14ac:dyDescent="0.3">
      <c r="E39" t="s">
        <v>11</v>
      </c>
      <c r="F39" t="s">
        <v>8</v>
      </c>
      <c r="G39" t="s">
        <v>20</v>
      </c>
      <c r="H39" t="s">
        <v>10</v>
      </c>
      <c r="J39">
        <f t="shared" si="2"/>
        <v>0</v>
      </c>
      <c r="K39">
        <f t="shared" si="3"/>
        <v>0</v>
      </c>
      <c r="L39">
        <f t="shared" si="4"/>
        <v>2</v>
      </c>
      <c r="M39">
        <f t="shared" si="5"/>
        <v>1</v>
      </c>
      <c r="N39">
        <v>3</v>
      </c>
      <c r="O39">
        <v>16.309999999999999</v>
      </c>
      <c r="P39">
        <v>2</v>
      </c>
      <c r="Q39">
        <f t="shared" si="0"/>
        <v>2.7601186524499997</v>
      </c>
      <c r="R39">
        <f t="shared" si="1"/>
        <v>0.76011865244999965</v>
      </c>
    </row>
    <row r="40" spans="5:18" x14ac:dyDescent="0.3">
      <c r="E40" t="s">
        <v>7</v>
      </c>
      <c r="F40" t="s">
        <v>8</v>
      </c>
      <c r="G40" t="s">
        <v>20</v>
      </c>
      <c r="H40" t="s">
        <v>10</v>
      </c>
      <c r="J40">
        <f t="shared" si="2"/>
        <v>1</v>
      </c>
      <c r="K40">
        <f t="shared" si="3"/>
        <v>0</v>
      </c>
      <c r="L40">
        <f t="shared" si="4"/>
        <v>2</v>
      </c>
      <c r="M40">
        <f t="shared" si="5"/>
        <v>1</v>
      </c>
      <c r="N40">
        <v>3</v>
      </c>
      <c r="O40">
        <v>16.93</v>
      </c>
      <c r="P40">
        <v>3.07</v>
      </c>
      <c r="Q40">
        <f t="shared" si="0"/>
        <v>2.8175538373499998</v>
      </c>
      <c r="R40">
        <f t="shared" si="1"/>
        <v>-0.25244616265000008</v>
      </c>
    </row>
    <row r="41" spans="5:18" x14ac:dyDescent="0.3">
      <c r="E41" t="s">
        <v>11</v>
      </c>
      <c r="F41" t="s">
        <v>8</v>
      </c>
      <c r="G41" t="s">
        <v>20</v>
      </c>
      <c r="H41" t="s">
        <v>10</v>
      </c>
      <c r="J41">
        <f t="shared" si="2"/>
        <v>0</v>
      </c>
      <c r="K41">
        <f t="shared" si="3"/>
        <v>0</v>
      </c>
      <c r="L41">
        <f t="shared" si="4"/>
        <v>2</v>
      </c>
      <c r="M41">
        <f t="shared" si="5"/>
        <v>1</v>
      </c>
      <c r="N41">
        <v>3</v>
      </c>
      <c r="O41">
        <v>18.690000000000001</v>
      </c>
      <c r="P41">
        <v>2.31</v>
      </c>
      <c r="Q41">
        <f t="shared" si="0"/>
        <v>2.9805956525499999</v>
      </c>
      <c r="R41">
        <f t="shared" si="1"/>
        <v>0.67059565254999987</v>
      </c>
    </row>
    <row r="42" spans="5:18" x14ac:dyDescent="0.3">
      <c r="E42" t="s">
        <v>11</v>
      </c>
      <c r="F42" t="s">
        <v>8</v>
      </c>
      <c r="G42" t="s">
        <v>20</v>
      </c>
      <c r="H42" t="s">
        <v>10</v>
      </c>
      <c r="J42">
        <f t="shared" si="2"/>
        <v>0</v>
      </c>
      <c r="K42">
        <f t="shared" si="3"/>
        <v>0</v>
      </c>
      <c r="L42">
        <f t="shared" si="4"/>
        <v>2</v>
      </c>
      <c r="M42">
        <f t="shared" si="5"/>
        <v>1</v>
      </c>
      <c r="N42">
        <v>3</v>
      </c>
      <c r="O42">
        <v>31.27</v>
      </c>
      <c r="P42">
        <v>5</v>
      </c>
      <c r="Q42">
        <f t="shared" si="0"/>
        <v>4.1459740816499995</v>
      </c>
      <c r="R42">
        <f t="shared" si="1"/>
        <v>-0.85402591835000052</v>
      </c>
    </row>
    <row r="43" spans="5:18" x14ac:dyDescent="0.3">
      <c r="E43" t="s">
        <v>11</v>
      </c>
      <c r="F43" t="s">
        <v>8</v>
      </c>
      <c r="G43" t="s">
        <v>20</v>
      </c>
      <c r="H43" t="s">
        <v>10</v>
      </c>
      <c r="J43">
        <f t="shared" si="2"/>
        <v>0</v>
      </c>
      <c r="K43">
        <f t="shared" si="3"/>
        <v>0</v>
      </c>
      <c r="L43">
        <f t="shared" si="4"/>
        <v>2</v>
      </c>
      <c r="M43">
        <f t="shared" si="5"/>
        <v>1</v>
      </c>
      <c r="N43">
        <v>3</v>
      </c>
      <c r="O43">
        <v>16.04</v>
      </c>
      <c r="P43">
        <v>2.2400000000000002</v>
      </c>
      <c r="Q43">
        <f t="shared" si="0"/>
        <v>2.7351065557999998</v>
      </c>
      <c r="R43">
        <f t="shared" si="1"/>
        <v>0.49510655579999963</v>
      </c>
    </row>
    <row r="44" spans="5:18" x14ac:dyDescent="0.3">
      <c r="E44" t="s">
        <v>11</v>
      </c>
      <c r="F44" t="s">
        <v>8</v>
      </c>
      <c r="G44" t="s">
        <v>9</v>
      </c>
      <c r="H44" t="s">
        <v>10</v>
      </c>
      <c r="J44">
        <f t="shared" si="2"/>
        <v>0</v>
      </c>
      <c r="K44">
        <f t="shared" si="3"/>
        <v>0</v>
      </c>
      <c r="L44">
        <f t="shared" si="4"/>
        <v>3</v>
      </c>
      <c r="M44">
        <f t="shared" si="5"/>
        <v>1</v>
      </c>
      <c r="N44">
        <v>2</v>
      </c>
      <c r="O44">
        <v>17.46</v>
      </c>
      <c r="P44">
        <v>2.54</v>
      </c>
      <c r="Q44">
        <f t="shared" si="0"/>
        <v>2.6743053407000001</v>
      </c>
      <c r="R44">
        <f t="shared" si="1"/>
        <v>0.13430534070000011</v>
      </c>
    </row>
    <row r="45" spans="5:18" x14ac:dyDescent="0.3">
      <c r="E45" t="s">
        <v>11</v>
      </c>
      <c r="F45" t="s">
        <v>8</v>
      </c>
      <c r="G45" t="s">
        <v>9</v>
      </c>
      <c r="H45" t="s">
        <v>10</v>
      </c>
      <c r="J45">
        <f t="shared" si="2"/>
        <v>0</v>
      </c>
      <c r="K45">
        <f t="shared" si="3"/>
        <v>0</v>
      </c>
      <c r="L45">
        <f t="shared" si="4"/>
        <v>3</v>
      </c>
      <c r="M45">
        <f t="shared" si="5"/>
        <v>1</v>
      </c>
      <c r="N45">
        <v>2</v>
      </c>
      <c r="O45">
        <v>13.94</v>
      </c>
      <c r="P45">
        <v>3.06</v>
      </c>
      <c r="Q45">
        <f t="shared" si="0"/>
        <v>2.3482217102999998</v>
      </c>
      <c r="R45">
        <f t="shared" si="1"/>
        <v>-0.71177828970000023</v>
      </c>
    </row>
    <row r="46" spans="5:18" x14ac:dyDescent="0.3">
      <c r="E46" t="s">
        <v>11</v>
      </c>
      <c r="F46" t="s">
        <v>8</v>
      </c>
      <c r="G46" t="s">
        <v>9</v>
      </c>
      <c r="H46" t="s">
        <v>10</v>
      </c>
      <c r="J46">
        <f t="shared" si="2"/>
        <v>0</v>
      </c>
      <c r="K46">
        <f t="shared" si="3"/>
        <v>0</v>
      </c>
      <c r="L46">
        <f t="shared" si="4"/>
        <v>3</v>
      </c>
      <c r="M46">
        <f t="shared" si="5"/>
        <v>1</v>
      </c>
      <c r="N46">
        <v>2</v>
      </c>
      <c r="O46">
        <v>9.68</v>
      </c>
      <c r="P46">
        <v>1.32</v>
      </c>
      <c r="Q46">
        <f t="shared" si="0"/>
        <v>1.9535864076</v>
      </c>
      <c r="R46">
        <f t="shared" si="1"/>
        <v>0.63358640759999996</v>
      </c>
    </row>
    <row r="47" spans="5:18" x14ac:dyDescent="0.3">
      <c r="E47" t="s">
        <v>11</v>
      </c>
      <c r="F47" t="s">
        <v>8</v>
      </c>
      <c r="G47" t="s">
        <v>9</v>
      </c>
      <c r="H47" t="s">
        <v>10</v>
      </c>
      <c r="J47">
        <f t="shared" si="2"/>
        <v>0</v>
      </c>
      <c r="K47">
        <f t="shared" si="3"/>
        <v>0</v>
      </c>
      <c r="L47">
        <f t="shared" si="4"/>
        <v>3</v>
      </c>
      <c r="M47">
        <f t="shared" si="5"/>
        <v>1</v>
      </c>
      <c r="N47">
        <v>4</v>
      </c>
      <c r="O47">
        <v>30.4</v>
      </c>
      <c r="P47">
        <v>5.6</v>
      </c>
      <c r="Q47">
        <f t="shared" si="0"/>
        <v>4.2577258639999993</v>
      </c>
      <c r="R47">
        <f t="shared" si="1"/>
        <v>-1.3422741360000003</v>
      </c>
    </row>
    <row r="48" spans="5:18" x14ac:dyDescent="0.3">
      <c r="E48" t="s">
        <v>11</v>
      </c>
      <c r="F48" t="s">
        <v>8</v>
      </c>
      <c r="G48" t="s">
        <v>9</v>
      </c>
      <c r="H48" t="s">
        <v>10</v>
      </c>
      <c r="J48">
        <f t="shared" si="2"/>
        <v>0</v>
      </c>
      <c r="K48">
        <f t="shared" si="3"/>
        <v>0</v>
      </c>
      <c r="L48">
        <f t="shared" si="4"/>
        <v>3</v>
      </c>
      <c r="M48">
        <f t="shared" si="5"/>
        <v>1</v>
      </c>
      <c r="N48">
        <v>2</v>
      </c>
      <c r="O48">
        <v>18.29</v>
      </c>
      <c r="P48">
        <v>3</v>
      </c>
      <c r="Q48">
        <f t="shared" si="0"/>
        <v>2.7511943785500002</v>
      </c>
      <c r="R48">
        <f t="shared" si="1"/>
        <v>-0.24880562144999985</v>
      </c>
    </row>
    <row r="49" spans="5:18" x14ac:dyDescent="0.3">
      <c r="E49" t="s">
        <v>11</v>
      </c>
      <c r="F49" t="s">
        <v>8</v>
      </c>
      <c r="G49" t="s">
        <v>9</v>
      </c>
      <c r="H49" t="s">
        <v>10</v>
      </c>
      <c r="J49">
        <f t="shared" si="2"/>
        <v>0</v>
      </c>
      <c r="K49">
        <f t="shared" si="3"/>
        <v>0</v>
      </c>
      <c r="L49">
        <f t="shared" si="4"/>
        <v>3</v>
      </c>
      <c r="M49">
        <f t="shared" si="5"/>
        <v>1</v>
      </c>
      <c r="N49">
        <v>2</v>
      </c>
      <c r="O49">
        <v>22.23</v>
      </c>
      <c r="P49">
        <v>5</v>
      </c>
      <c r="Q49">
        <f t="shared" si="0"/>
        <v>3.1161857148500003</v>
      </c>
      <c r="R49">
        <f t="shared" si="1"/>
        <v>-1.8838142851499997</v>
      </c>
    </row>
    <row r="50" spans="5:18" x14ac:dyDescent="0.3">
      <c r="E50" t="s">
        <v>11</v>
      </c>
      <c r="F50" t="s">
        <v>8</v>
      </c>
      <c r="G50" t="s">
        <v>9</v>
      </c>
      <c r="H50" t="s">
        <v>10</v>
      </c>
      <c r="J50">
        <f t="shared" si="2"/>
        <v>0</v>
      </c>
      <c r="K50">
        <f t="shared" si="3"/>
        <v>0</v>
      </c>
      <c r="L50">
        <f t="shared" si="4"/>
        <v>3</v>
      </c>
      <c r="M50">
        <f t="shared" si="5"/>
        <v>1</v>
      </c>
      <c r="N50">
        <v>4</v>
      </c>
      <c r="O50">
        <v>32.4</v>
      </c>
      <c r="P50">
        <v>6</v>
      </c>
      <c r="Q50">
        <f t="shared" si="0"/>
        <v>4.4430006539999995</v>
      </c>
      <c r="R50">
        <f t="shared" si="1"/>
        <v>-1.5569993460000005</v>
      </c>
    </row>
    <row r="51" spans="5:18" x14ac:dyDescent="0.3">
      <c r="E51" t="s">
        <v>11</v>
      </c>
      <c r="F51" t="s">
        <v>8</v>
      </c>
      <c r="G51" t="s">
        <v>9</v>
      </c>
      <c r="H51" t="s">
        <v>10</v>
      </c>
      <c r="J51">
        <f t="shared" si="2"/>
        <v>0</v>
      </c>
      <c r="K51">
        <f t="shared" si="3"/>
        <v>0</v>
      </c>
      <c r="L51">
        <f t="shared" si="4"/>
        <v>3</v>
      </c>
      <c r="M51">
        <f t="shared" si="5"/>
        <v>1</v>
      </c>
      <c r="N51">
        <v>3</v>
      </c>
      <c r="O51">
        <v>28.55</v>
      </c>
      <c r="P51">
        <v>2.0499999999999998</v>
      </c>
      <c r="Q51">
        <f t="shared" si="0"/>
        <v>3.8940003672499999</v>
      </c>
      <c r="R51">
        <f t="shared" si="1"/>
        <v>1.84400036725</v>
      </c>
    </row>
    <row r="52" spans="5:18" x14ac:dyDescent="0.3">
      <c r="E52" t="s">
        <v>11</v>
      </c>
      <c r="F52" t="s">
        <v>8</v>
      </c>
      <c r="G52" t="s">
        <v>9</v>
      </c>
      <c r="H52" t="s">
        <v>10</v>
      </c>
      <c r="J52">
        <f t="shared" si="2"/>
        <v>0</v>
      </c>
      <c r="K52">
        <f t="shared" si="3"/>
        <v>0</v>
      </c>
      <c r="L52">
        <f t="shared" si="4"/>
        <v>3</v>
      </c>
      <c r="M52">
        <f t="shared" si="5"/>
        <v>1</v>
      </c>
      <c r="N52">
        <v>2</v>
      </c>
      <c r="O52">
        <v>18.04</v>
      </c>
      <c r="P52">
        <v>3</v>
      </c>
      <c r="Q52">
        <f t="shared" si="0"/>
        <v>2.7280350298</v>
      </c>
      <c r="R52">
        <f t="shared" si="1"/>
        <v>-0.27196497019999999</v>
      </c>
    </row>
    <row r="53" spans="5:18" x14ac:dyDescent="0.3">
      <c r="E53" t="s">
        <v>11</v>
      </c>
      <c r="F53" t="s">
        <v>8</v>
      </c>
      <c r="G53" t="s">
        <v>9</v>
      </c>
      <c r="H53" t="s">
        <v>10</v>
      </c>
      <c r="J53">
        <f t="shared" si="2"/>
        <v>0</v>
      </c>
      <c r="K53">
        <f t="shared" si="3"/>
        <v>0</v>
      </c>
      <c r="L53">
        <f t="shared" si="4"/>
        <v>3</v>
      </c>
      <c r="M53">
        <f t="shared" si="5"/>
        <v>1</v>
      </c>
      <c r="N53">
        <v>2</v>
      </c>
      <c r="O53">
        <v>12.54</v>
      </c>
      <c r="P53">
        <v>2.5</v>
      </c>
      <c r="Q53">
        <f t="shared" si="0"/>
        <v>2.2185293573</v>
      </c>
      <c r="R53">
        <f t="shared" si="1"/>
        <v>-0.2814706427</v>
      </c>
    </row>
    <row r="54" spans="5:18" x14ac:dyDescent="0.3">
      <c r="E54" t="s">
        <v>7</v>
      </c>
      <c r="F54" t="s">
        <v>8</v>
      </c>
      <c r="G54" t="s">
        <v>9</v>
      </c>
      <c r="H54" t="s">
        <v>10</v>
      </c>
      <c r="J54">
        <f t="shared" si="2"/>
        <v>1</v>
      </c>
      <c r="K54">
        <f t="shared" si="3"/>
        <v>0</v>
      </c>
      <c r="L54">
        <f t="shared" si="4"/>
        <v>3</v>
      </c>
      <c r="M54">
        <f t="shared" si="5"/>
        <v>1</v>
      </c>
      <c r="N54">
        <v>2</v>
      </c>
      <c r="O54">
        <v>10.29</v>
      </c>
      <c r="P54">
        <v>2.6</v>
      </c>
      <c r="Q54">
        <f t="shared" si="0"/>
        <v>2.0100952185500001</v>
      </c>
      <c r="R54">
        <f t="shared" si="1"/>
        <v>-0.58990478145000003</v>
      </c>
    </row>
    <row r="55" spans="5:18" x14ac:dyDescent="0.3">
      <c r="E55" t="s">
        <v>7</v>
      </c>
      <c r="F55" t="s">
        <v>8</v>
      </c>
      <c r="G55" t="s">
        <v>9</v>
      </c>
      <c r="H55" t="s">
        <v>10</v>
      </c>
      <c r="J55">
        <f t="shared" si="2"/>
        <v>1</v>
      </c>
      <c r="K55">
        <f t="shared" si="3"/>
        <v>0</v>
      </c>
      <c r="L55">
        <f t="shared" si="4"/>
        <v>3</v>
      </c>
      <c r="M55">
        <f t="shared" si="5"/>
        <v>1</v>
      </c>
      <c r="N55">
        <v>4</v>
      </c>
      <c r="O55">
        <v>34.81</v>
      </c>
      <c r="P55">
        <v>5.2</v>
      </c>
      <c r="Q55">
        <f t="shared" si="0"/>
        <v>4.66625677595</v>
      </c>
      <c r="R55">
        <f t="shared" si="1"/>
        <v>-0.53374322405000019</v>
      </c>
    </row>
    <row r="56" spans="5:18" x14ac:dyDescent="0.3">
      <c r="E56" t="s">
        <v>11</v>
      </c>
      <c r="F56" t="s">
        <v>8</v>
      </c>
      <c r="G56" t="s">
        <v>9</v>
      </c>
      <c r="H56" t="s">
        <v>10</v>
      </c>
      <c r="J56">
        <f t="shared" si="2"/>
        <v>0</v>
      </c>
      <c r="K56">
        <f t="shared" si="3"/>
        <v>0</v>
      </c>
      <c r="L56">
        <f t="shared" si="4"/>
        <v>3</v>
      </c>
      <c r="M56">
        <f t="shared" si="5"/>
        <v>1</v>
      </c>
      <c r="N56">
        <v>2</v>
      </c>
      <c r="O56">
        <v>9.94</v>
      </c>
      <c r="P56">
        <v>1.56</v>
      </c>
      <c r="Q56">
        <f t="shared" si="0"/>
        <v>1.9776721303</v>
      </c>
      <c r="R56">
        <f t="shared" si="1"/>
        <v>0.41767213029999994</v>
      </c>
    </row>
    <row r="57" spans="5:18" x14ac:dyDescent="0.3">
      <c r="E57" t="s">
        <v>11</v>
      </c>
      <c r="F57" t="s">
        <v>8</v>
      </c>
      <c r="G57" t="s">
        <v>9</v>
      </c>
      <c r="H57" t="s">
        <v>10</v>
      </c>
      <c r="J57">
        <f t="shared" si="2"/>
        <v>0</v>
      </c>
      <c r="K57">
        <f t="shared" si="3"/>
        <v>0</v>
      </c>
      <c r="L57">
        <f t="shared" si="4"/>
        <v>3</v>
      </c>
      <c r="M57">
        <f t="shared" si="5"/>
        <v>1</v>
      </c>
      <c r="N57">
        <v>4</v>
      </c>
      <c r="O57">
        <v>25.56</v>
      </c>
      <c r="P57">
        <v>4.34</v>
      </c>
      <c r="Q57">
        <f t="shared" si="0"/>
        <v>3.8093608721999996</v>
      </c>
      <c r="R57">
        <f t="shared" si="1"/>
        <v>-0.53063912780000022</v>
      </c>
    </row>
    <row r="58" spans="5:18" x14ac:dyDescent="0.3">
      <c r="E58" t="s">
        <v>11</v>
      </c>
      <c r="F58" t="s">
        <v>8</v>
      </c>
      <c r="G58" t="s">
        <v>9</v>
      </c>
      <c r="H58" t="s">
        <v>10</v>
      </c>
      <c r="J58">
        <f t="shared" si="2"/>
        <v>0</v>
      </c>
      <c r="K58">
        <f t="shared" si="3"/>
        <v>0</v>
      </c>
      <c r="L58">
        <f t="shared" si="4"/>
        <v>3</v>
      </c>
      <c r="M58">
        <f t="shared" si="5"/>
        <v>1</v>
      </c>
      <c r="N58">
        <v>2</v>
      </c>
      <c r="O58">
        <v>19.489999999999998</v>
      </c>
      <c r="P58">
        <v>3.51</v>
      </c>
      <c r="Q58">
        <f t="shared" si="0"/>
        <v>2.8623592525500001</v>
      </c>
      <c r="R58">
        <f t="shared" si="1"/>
        <v>-0.64764074744999967</v>
      </c>
    </row>
    <row r="59" spans="5:18" x14ac:dyDescent="0.3">
      <c r="E59" t="s">
        <v>11</v>
      </c>
      <c r="F59" t="s">
        <v>21</v>
      </c>
      <c r="G59" t="s">
        <v>20</v>
      </c>
      <c r="H59" t="s">
        <v>10</v>
      </c>
      <c r="J59">
        <f t="shared" si="2"/>
        <v>0</v>
      </c>
      <c r="K59">
        <f t="shared" si="3"/>
        <v>1</v>
      </c>
      <c r="L59">
        <f t="shared" si="4"/>
        <v>2</v>
      </c>
      <c r="M59">
        <f t="shared" si="5"/>
        <v>1</v>
      </c>
      <c r="N59">
        <v>4</v>
      </c>
      <c r="O59">
        <v>38.01</v>
      </c>
      <c r="P59">
        <v>3</v>
      </c>
      <c r="Q59">
        <f t="shared" si="0"/>
        <v>4.9626964399499993</v>
      </c>
      <c r="R59">
        <f t="shared" si="1"/>
        <v>1.9626964399499993</v>
      </c>
    </row>
    <row r="60" spans="5:18" x14ac:dyDescent="0.3">
      <c r="E60" t="s">
        <v>7</v>
      </c>
      <c r="F60" t="s">
        <v>8</v>
      </c>
      <c r="G60" t="s">
        <v>20</v>
      </c>
      <c r="H60" t="s">
        <v>10</v>
      </c>
      <c r="J60">
        <f t="shared" si="2"/>
        <v>1</v>
      </c>
      <c r="K60">
        <f t="shared" si="3"/>
        <v>0</v>
      </c>
      <c r="L60">
        <f t="shared" si="4"/>
        <v>2</v>
      </c>
      <c r="M60">
        <f t="shared" si="5"/>
        <v>1</v>
      </c>
      <c r="N60">
        <v>2</v>
      </c>
      <c r="O60">
        <v>26.41</v>
      </c>
      <c r="P60">
        <v>1.5</v>
      </c>
      <c r="Q60">
        <f t="shared" si="0"/>
        <v>3.5034100259500001</v>
      </c>
      <c r="R60">
        <f t="shared" si="1"/>
        <v>2.0034100259500001</v>
      </c>
    </row>
    <row r="61" spans="5:18" x14ac:dyDescent="0.3">
      <c r="E61" t="s">
        <v>11</v>
      </c>
      <c r="F61" t="s">
        <v>21</v>
      </c>
      <c r="G61" t="s">
        <v>20</v>
      </c>
      <c r="H61" t="s">
        <v>10</v>
      </c>
      <c r="J61">
        <f t="shared" si="2"/>
        <v>0</v>
      </c>
      <c r="K61">
        <f t="shared" si="3"/>
        <v>1</v>
      </c>
      <c r="L61">
        <f t="shared" si="4"/>
        <v>2</v>
      </c>
      <c r="M61">
        <f t="shared" si="5"/>
        <v>1</v>
      </c>
      <c r="N61">
        <v>2</v>
      </c>
      <c r="O61">
        <v>11.24</v>
      </c>
      <c r="P61">
        <v>1.76</v>
      </c>
      <c r="Q61">
        <f t="shared" si="0"/>
        <v>2.0981007437999999</v>
      </c>
      <c r="R61">
        <f t="shared" si="1"/>
        <v>0.33810074379999988</v>
      </c>
    </row>
    <row r="62" spans="5:18" x14ac:dyDescent="0.3">
      <c r="E62" t="s">
        <v>11</v>
      </c>
      <c r="F62" t="s">
        <v>8</v>
      </c>
      <c r="G62" t="s">
        <v>20</v>
      </c>
      <c r="H62" t="s">
        <v>10</v>
      </c>
      <c r="J62">
        <f t="shared" si="2"/>
        <v>0</v>
      </c>
      <c r="K62">
        <f t="shared" si="3"/>
        <v>0</v>
      </c>
      <c r="L62">
        <f t="shared" si="4"/>
        <v>2</v>
      </c>
      <c r="M62">
        <f t="shared" si="5"/>
        <v>1</v>
      </c>
      <c r="N62">
        <v>4</v>
      </c>
      <c r="O62">
        <v>48.27</v>
      </c>
      <c r="P62">
        <v>6.73</v>
      </c>
      <c r="Q62">
        <f t="shared" si="0"/>
        <v>5.9131561126500003</v>
      </c>
      <c r="R62">
        <f t="shared" si="1"/>
        <v>-0.81684388735000013</v>
      </c>
    </row>
    <row r="63" spans="5:18" x14ac:dyDescent="0.3">
      <c r="E63" t="s">
        <v>11</v>
      </c>
      <c r="F63" t="s">
        <v>21</v>
      </c>
      <c r="G63" t="s">
        <v>20</v>
      </c>
      <c r="H63" t="s">
        <v>10</v>
      </c>
      <c r="J63">
        <f t="shared" si="2"/>
        <v>0</v>
      </c>
      <c r="K63">
        <f t="shared" si="3"/>
        <v>1</v>
      </c>
      <c r="L63">
        <f t="shared" si="4"/>
        <v>2</v>
      </c>
      <c r="M63">
        <f t="shared" si="5"/>
        <v>1</v>
      </c>
      <c r="N63">
        <v>2</v>
      </c>
      <c r="O63">
        <v>20.29</v>
      </c>
      <c r="P63">
        <v>3.21</v>
      </c>
      <c r="Q63">
        <f t="shared" si="0"/>
        <v>2.93646916855</v>
      </c>
      <c r="R63">
        <f t="shared" si="1"/>
        <v>-0.27353083145000001</v>
      </c>
    </row>
    <row r="64" spans="5:18" x14ac:dyDescent="0.3">
      <c r="E64" t="s">
        <v>11</v>
      </c>
      <c r="F64" t="s">
        <v>21</v>
      </c>
      <c r="G64" t="s">
        <v>20</v>
      </c>
      <c r="H64" t="s">
        <v>10</v>
      </c>
      <c r="J64">
        <f t="shared" si="2"/>
        <v>0</v>
      </c>
      <c r="K64">
        <f t="shared" si="3"/>
        <v>1</v>
      </c>
      <c r="L64">
        <f t="shared" si="4"/>
        <v>2</v>
      </c>
      <c r="M64">
        <f t="shared" si="5"/>
        <v>1</v>
      </c>
      <c r="N64">
        <v>2</v>
      </c>
      <c r="O64">
        <v>13.81</v>
      </c>
      <c r="P64">
        <v>2</v>
      </c>
      <c r="Q64">
        <f t="shared" si="0"/>
        <v>2.3361788489499999</v>
      </c>
      <c r="R64">
        <f t="shared" si="1"/>
        <v>0.33617884894999994</v>
      </c>
    </row>
    <row r="65" spans="5:18" x14ac:dyDescent="0.3">
      <c r="E65" t="s">
        <v>11</v>
      </c>
      <c r="F65" t="s">
        <v>21</v>
      </c>
      <c r="G65" t="s">
        <v>20</v>
      </c>
      <c r="H65" t="s">
        <v>10</v>
      </c>
      <c r="J65">
        <f t="shared" si="2"/>
        <v>0</v>
      </c>
      <c r="K65">
        <f t="shared" si="3"/>
        <v>1</v>
      </c>
      <c r="L65">
        <f t="shared" si="4"/>
        <v>2</v>
      </c>
      <c r="M65">
        <f t="shared" si="5"/>
        <v>1</v>
      </c>
      <c r="N65">
        <v>2</v>
      </c>
      <c r="O65">
        <v>11.02</v>
      </c>
      <c r="P65">
        <v>1.98</v>
      </c>
      <c r="Q65">
        <f t="shared" si="0"/>
        <v>2.0777205168999999</v>
      </c>
      <c r="R65">
        <f t="shared" si="1"/>
        <v>9.7720516899999943E-2</v>
      </c>
    </row>
    <row r="66" spans="5:18" x14ac:dyDescent="0.3">
      <c r="E66" t="s">
        <v>11</v>
      </c>
      <c r="F66" t="s">
        <v>21</v>
      </c>
      <c r="G66" t="s">
        <v>20</v>
      </c>
      <c r="H66" t="s">
        <v>10</v>
      </c>
      <c r="J66">
        <f t="shared" si="2"/>
        <v>0</v>
      </c>
      <c r="K66">
        <f t="shared" si="3"/>
        <v>1</v>
      </c>
      <c r="L66">
        <f t="shared" si="4"/>
        <v>2</v>
      </c>
      <c r="M66">
        <f t="shared" si="5"/>
        <v>1</v>
      </c>
      <c r="N66">
        <v>4</v>
      </c>
      <c r="O66">
        <v>18.29</v>
      </c>
      <c r="P66">
        <v>3.76</v>
      </c>
      <c r="Q66">
        <f t="shared" si="0"/>
        <v>3.1358870105499999</v>
      </c>
      <c r="R66">
        <f t="shared" si="1"/>
        <v>-0.62411298944999993</v>
      </c>
    </row>
    <row r="67" spans="5:18" x14ac:dyDescent="0.3">
      <c r="E67" t="s">
        <v>11</v>
      </c>
      <c r="F67" t="s">
        <v>8</v>
      </c>
      <c r="G67" t="s">
        <v>20</v>
      </c>
      <c r="H67" t="s">
        <v>10</v>
      </c>
      <c r="J67">
        <f t="shared" si="2"/>
        <v>0</v>
      </c>
      <c r="K67">
        <f t="shared" si="3"/>
        <v>0</v>
      </c>
      <c r="L67">
        <f t="shared" si="4"/>
        <v>2</v>
      </c>
      <c r="M67">
        <f t="shared" si="5"/>
        <v>1</v>
      </c>
      <c r="N67">
        <v>3</v>
      </c>
      <c r="O67">
        <v>17.59</v>
      </c>
      <c r="P67">
        <v>2.64</v>
      </c>
      <c r="Q67">
        <f t="shared" ref="Q67:Q130" si="6">0.672163792+(N67*0.192346316)+(O67*0.092637395)</f>
        <v>2.8786945180499997</v>
      </c>
      <c r="R67">
        <f t="shared" ref="R67:R130" si="7">Q67-P67</f>
        <v>0.23869451804999953</v>
      </c>
    </row>
    <row r="68" spans="5:18" x14ac:dyDescent="0.3">
      <c r="E68" t="s">
        <v>11</v>
      </c>
      <c r="F68" t="s">
        <v>8</v>
      </c>
      <c r="G68" t="s">
        <v>20</v>
      </c>
      <c r="H68" t="s">
        <v>10</v>
      </c>
      <c r="J68">
        <f t="shared" ref="J68:J131" si="8">_xlfn.IFS(E68="Male",0,E68="Female",1)</f>
        <v>0</v>
      </c>
      <c r="K68">
        <f t="shared" ref="K68:K131" si="9">_xlfn.IFS(F68="No",0,F68="Yes",1)</f>
        <v>0</v>
      </c>
      <c r="L68">
        <f t="shared" ref="L68:L131" si="10">_xlfn.IFS(G68="Thur",0,G68="Fri",1,G68="Sat",2,G68="Sun",3)</f>
        <v>2</v>
      </c>
      <c r="M68">
        <f t="shared" ref="M68:M131" si="11">_xlfn.IFS(H68="Lunch",0,H68="Dinner",1)</f>
        <v>1</v>
      </c>
      <c r="N68">
        <v>3</v>
      </c>
      <c r="O68">
        <v>20.079999999999998</v>
      </c>
      <c r="P68">
        <v>3.15</v>
      </c>
      <c r="Q68">
        <f t="shared" si="6"/>
        <v>3.1093616315999997</v>
      </c>
      <c r="R68">
        <f t="shared" si="7"/>
        <v>-4.0638368400000235E-2</v>
      </c>
    </row>
    <row r="69" spans="5:18" x14ac:dyDescent="0.3">
      <c r="E69" t="s">
        <v>7</v>
      </c>
      <c r="F69" t="s">
        <v>8</v>
      </c>
      <c r="G69" t="s">
        <v>20</v>
      </c>
      <c r="H69" t="s">
        <v>10</v>
      </c>
      <c r="J69">
        <f t="shared" si="8"/>
        <v>1</v>
      </c>
      <c r="K69">
        <f t="shared" si="9"/>
        <v>0</v>
      </c>
      <c r="L69">
        <f t="shared" si="10"/>
        <v>2</v>
      </c>
      <c r="M69">
        <f t="shared" si="11"/>
        <v>1</v>
      </c>
      <c r="N69">
        <v>2</v>
      </c>
      <c r="O69">
        <v>16.45</v>
      </c>
      <c r="P69">
        <v>2.4700000000000002</v>
      </c>
      <c r="Q69">
        <f t="shared" si="6"/>
        <v>2.58074157175</v>
      </c>
      <c r="R69">
        <f t="shared" si="7"/>
        <v>0.11074157174999977</v>
      </c>
    </row>
    <row r="70" spans="5:18" x14ac:dyDescent="0.3">
      <c r="E70" t="s">
        <v>7</v>
      </c>
      <c r="F70" t="s">
        <v>21</v>
      </c>
      <c r="G70" t="s">
        <v>20</v>
      </c>
      <c r="H70" t="s">
        <v>10</v>
      </c>
      <c r="J70">
        <f t="shared" si="8"/>
        <v>1</v>
      </c>
      <c r="K70">
        <f t="shared" si="9"/>
        <v>1</v>
      </c>
      <c r="L70">
        <f t="shared" si="10"/>
        <v>2</v>
      </c>
      <c r="M70">
        <f t="shared" si="11"/>
        <v>1</v>
      </c>
      <c r="N70">
        <v>1</v>
      </c>
      <c r="O70">
        <v>3.07</v>
      </c>
      <c r="P70">
        <v>1</v>
      </c>
      <c r="Q70">
        <f t="shared" si="6"/>
        <v>1.1489069106500001</v>
      </c>
      <c r="R70">
        <f t="shared" si="7"/>
        <v>0.14890691065000006</v>
      </c>
    </row>
    <row r="71" spans="5:18" x14ac:dyDescent="0.3">
      <c r="E71" t="s">
        <v>11</v>
      </c>
      <c r="F71" t="s">
        <v>8</v>
      </c>
      <c r="G71" t="s">
        <v>20</v>
      </c>
      <c r="H71" t="s">
        <v>10</v>
      </c>
      <c r="J71">
        <f t="shared" si="8"/>
        <v>0</v>
      </c>
      <c r="K71">
        <f t="shared" si="9"/>
        <v>0</v>
      </c>
      <c r="L71">
        <f t="shared" si="10"/>
        <v>2</v>
      </c>
      <c r="M71">
        <f t="shared" si="11"/>
        <v>1</v>
      </c>
      <c r="N71">
        <v>2</v>
      </c>
      <c r="O71">
        <v>20.23</v>
      </c>
      <c r="P71">
        <v>2.0099999999999998</v>
      </c>
      <c r="Q71">
        <f t="shared" si="6"/>
        <v>2.93091092485</v>
      </c>
      <c r="R71">
        <f t="shared" si="7"/>
        <v>0.92091092485000026</v>
      </c>
    </row>
    <row r="72" spans="5:18" x14ac:dyDescent="0.3">
      <c r="E72" t="s">
        <v>11</v>
      </c>
      <c r="F72" t="s">
        <v>21</v>
      </c>
      <c r="G72" t="s">
        <v>20</v>
      </c>
      <c r="H72" t="s">
        <v>10</v>
      </c>
      <c r="J72">
        <f t="shared" si="8"/>
        <v>0</v>
      </c>
      <c r="K72">
        <f t="shared" si="9"/>
        <v>1</v>
      </c>
      <c r="L72">
        <f t="shared" si="10"/>
        <v>2</v>
      </c>
      <c r="M72">
        <f t="shared" si="11"/>
        <v>1</v>
      </c>
      <c r="N72">
        <v>2</v>
      </c>
      <c r="O72">
        <v>15.01</v>
      </c>
      <c r="P72">
        <v>2.09</v>
      </c>
      <c r="Q72">
        <f t="shared" si="6"/>
        <v>2.4473437229499999</v>
      </c>
      <c r="R72">
        <f t="shared" si="7"/>
        <v>0.35734372295000005</v>
      </c>
    </row>
    <row r="73" spans="5:18" x14ac:dyDescent="0.3">
      <c r="E73" t="s">
        <v>11</v>
      </c>
      <c r="F73" t="s">
        <v>8</v>
      </c>
      <c r="G73" t="s">
        <v>20</v>
      </c>
      <c r="H73" t="s">
        <v>10</v>
      </c>
      <c r="J73">
        <f t="shared" si="8"/>
        <v>0</v>
      </c>
      <c r="K73">
        <f t="shared" si="9"/>
        <v>0</v>
      </c>
      <c r="L73">
        <f t="shared" si="10"/>
        <v>2</v>
      </c>
      <c r="M73">
        <f t="shared" si="11"/>
        <v>1</v>
      </c>
      <c r="N73">
        <v>2</v>
      </c>
      <c r="O73">
        <v>12.02</v>
      </c>
      <c r="P73">
        <v>1.97</v>
      </c>
      <c r="Q73">
        <f t="shared" si="6"/>
        <v>2.1703579119</v>
      </c>
      <c r="R73">
        <f t="shared" si="7"/>
        <v>0.20035791190000007</v>
      </c>
    </row>
    <row r="74" spans="5:18" x14ac:dyDescent="0.3">
      <c r="E74" t="s">
        <v>7</v>
      </c>
      <c r="F74" t="s">
        <v>8</v>
      </c>
      <c r="G74" t="s">
        <v>20</v>
      </c>
      <c r="H74" t="s">
        <v>10</v>
      </c>
      <c r="J74">
        <f t="shared" si="8"/>
        <v>1</v>
      </c>
      <c r="K74">
        <f t="shared" si="9"/>
        <v>0</v>
      </c>
      <c r="L74">
        <f t="shared" si="10"/>
        <v>2</v>
      </c>
      <c r="M74">
        <f t="shared" si="11"/>
        <v>1</v>
      </c>
      <c r="N74">
        <v>3</v>
      </c>
      <c r="O74">
        <v>17.07</v>
      </c>
      <c r="P74">
        <v>3</v>
      </c>
      <c r="Q74">
        <f t="shared" si="6"/>
        <v>2.8305230726500001</v>
      </c>
      <c r="R74">
        <f t="shared" si="7"/>
        <v>-0.16947692734999986</v>
      </c>
    </row>
    <row r="75" spans="5:18" x14ac:dyDescent="0.3">
      <c r="E75" t="s">
        <v>7</v>
      </c>
      <c r="F75" t="s">
        <v>21</v>
      </c>
      <c r="G75" t="s">
        <v>20</v>
      </c>
      <c r="H75" t="s">
        <v>10</v>
      </c>
      <c r="J75">
        <f t="shared" si="8"/>
        <v>1</v>
      </c>
      <c r="K75">
        <f t="shared" si="9"/>
        <v>1</v>
      </c>
      <c r="L75">
        <f t="shared" si="10"/>
        <v>2</v>
      </c>
      <c r="M75">
        <f t="shared" si="11"/>
        <v>1</v>
      </c>
      <c r="N75">
        <v>2</v>
      </c>
      <c r="O75">
        <v>26.86</v>
      </c>
      <c r="P75">
        <v>3.14</v>
      </c>
      <c r="Q75">
        <f t="shared" si="6"/>
        <v>3.5450968536999996</v>
      </c>
      <c r="R75">
        <f t="shared" si="7"/>
        <v>0.40509685369999948</v>
      </c>
    </row>
    <row r="76" spans="5:18" x14ac:dyDescent="0.3">
      <c r="E76" t="s">
        <v>7</v>
      </c>
      <c r="F76" t="s">
        <v>21</v>
      </c>
      <c r="G76" t="s">
        <v>20</v>
      </c>
      <c r="H76" t="s">
        <v>10</v>
      </c>
      <c r="J76">
        <f t="shared" si="8"/>
        <v>1</v>
      </c>
      <c r="K76">
        <f t="shared" si="9"/>
        <v>1</v>
      </c>
      <c r="L76">
        <f t="shared" si="10"/>
        <v>2</v>
      </c>
      <c r="M76">
        <f t="shared" si="11"/>
        <v>1</v>
      </c>
      <c r="N76">
        <v>2</v>
      </c>
      <c r="O76">
        <v>25.28</v>
      </c>
      <c r="P76">
        <v>5</v>
      </c>
      <c r="Q76">
        <f t="shared" si="6"/>
        <v>3.3987297696000001</v>
      </c>
      <c r="R76">
        <f t="shared" si="7"/>
        <v>-1.6012702303999999</v>
      </c>
    </row>
    <row r="77" spans="5:18" x14ac:dyDescent="0.3">
      <c r="E77" t="s">
        <v>7</v>
      </c>
      <c r="F77" t="s">
        <v>8</v>
      </c>
      <c r="G77" t="s">
        <v>20</v>
      </c>
      <c r="H77" t="s">
        <v>10</v>
      </c>
      <c r="J77">
        <f t="shared" si="8"/>
        <v>1</v>
      </c>
      <c r="K77">
        <f t="shared" si="9"/>
        <v>0</v>
      </c>
      <c r="L77">
        <f t="shared" si="10"/>
        <v>2</v>
      </c>
      <c r="M77">
        <f t="shared" si="11"/>
        <v>1</v>
      </c>
      <c r="N77">
        <v>2</v>
      </c>
      <c r="O77">
        <v>14.73</v>
      </c>
      <c r="P77">
        <v>2.2000000000000002</v>
      </c>
      <c r="Q77">
        <f t="shared" si="6"/>
        <v>2.42140525235</v>
      </c>
      <c r="R77">
        <f t="shared" si="7"/>
        <v>0.22140525234999986</v>
      </c>
    </row>
    <row r="78" spans="5:18" x14ac:dyDescent="0.3">
      <c r="E78" t="s">
        <v>11</v>
      </c>
      <c r="F78" t="s">
        <v>8</v>
      </c>
      <c r="G78" t="s">
        <v>20</v>
      </c>
      <c r="H78" t="s">
        <v>10</v>
      </c>
      <c r="J78">
        <f t="shared" si="8"/>
        <v>0</v>
      </c>
      <c r="K78">
        <f t="shared" si="9"/>
        <v>0</v>
      </c>
      <c r="L78">
        <f t="shared" si="10"/>
        <v>2</v>
      </c>
      <c r="M78">
        <f t="shared" si="11"/>
        <v>1</v>
      </c>
      <c r="N78">
        <v>2</v>
      </c>
      <c r="O78">
        <v>10.51</v>
      </c>
      <c r="P78">
        <v>1.25</v>
      </c>
      <c r="Q78">
        <f t="shared" si="6"/>
        <v>2.03047544545</v>
      </c>
      <c r="R78">
        <f t="shared" si="7"/>
        <v>0.78047544545000003</v>
      </c>
    </row>
    <row r="79" spans="5:18" x14ac:dyDescent="0.3">
      <c r="E79" t="s">
        <v>11</v>
      </c>
      <c r="F79" t="s">
        <v>21</v>
      </c>
      <c r="G79" t="s">
        <v>20</v>
      </c>
      <c r="H79" t="s">
        <v>10</v>
      </c>
      <c r="J79">
        <f t="shared" si="8"/>
        <v>0</v>
      </c>
      <c r="K79">
        <f t="shared" si="9"/>
        <v>1</v>
      </c>
      <c r="L79">
        <f t="shared" si="10"/>
        <v>2</v>
      </c>
      <c r="M79">
        <f t="shared" si="11"/>
        <v>1</v>
      </c>
      <c r="N79">
        <v>2</v>
      </c>
      <c r="O79">
        <v>17.920000000000002</v>
      </c>
      <c r="P79">
        <v>3.08</v>
      </c>
      <c r="Q79">
        <f t="shared" si="6"/>
        <v>2.7169185424000002</v>
      </c>
      <c r="R79">
        <f t="shared" si="7"/>
        <v>-0.36308145759999988</v>
      </c>
    </row>
    <row r="80" spans="5:18" x14ac:dyDescent="0.3">
      <c r="E80" t="s">
        <v>11</v>
      </c>
      <c r="F80" t="s">
        <v>8</v>
      </c>
      <c r="G80" t="s">
        <v>22</v>
      </c>
      <c r="H80" t="s">
        <v>23</v>
      </c>
      <c r="J80">
        <f t="shared" si="8"/>
        <v>0</v>
      </c>
      <c r="K80">
        <f t="shared" si="9"/>
        <v>0</v>
      </c>
      <c r="L80">
        <f t="shared" si="10"/>
        <v>0</v>
      </c>
      <c r="M80">
        <f t="shared" si="11"/>
        <v>0</v>
      </c>
      <c r="N80">
        <v>4</v>
      </c>
      <c r="O80">
        <v>27.2</v>
      </c>
      <c r="P80">
        <v>4</v>
      </c>
      <c r="Q80">
        <f t="shared" si="6"/>
        <v>3.9612862</v>
      </c>
      <c r="R80">
        <f t="shared" si="7"/>
        <v>-3.871380000000002E-2</v>
      </c>
    </row>
    <row r="81" spans="5:18" x14ac:dyDescent="0.3">
      <c r="E81" t="s">
        <v>11</v>
      </c>
      <c r="F81" t="s">
        <v>8</v>
      </c>
      <c r="G81" t="s">
        <v>22</v>
      </c>
      <c r="H81" t="s">
        <v>23</v>
      </c>
      <c r="J81">
        <f t="shared" si="8"/>
        <v>0</v>
      </c>
      <c r="K81">
        <f t="shared" si="9"/>
        <v>0</v>
      </c>
      <c r="L81">
        <f t="shared" si="10"/>
        <v>0</v>
      </c>
      <c r="M81">
        <f t="shared" si="11"/>
        <v>0</v>
      </c>
      <c r="N81">
        <v>2</v>
      </c>
      <c r="O81">
        <v>22.76</v>
      </c>
      <c r="P81">
        <v>3</v>
      </c>
      <c r="Q81">
        <f t="shared" si="6"/>
        <v>3.1652835342000003</v>
      </c>
      <c r="R81">
        <f t="shared" si="7"/>
        <v>0.1652835342000003</v>
      </c>
    </row>
    <row r="82" spans="5:18" x14ac:dyDescent="0.3">
      <c r="E82" t="s">
        <v>11</v>
      </c>
      <c r="F82" t="s">
        <v>8</v>
      </c>
      <c r="G82" t="s">
        <v>22</v>
      </c>
      <c r="H82" t="s">
        <v>23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  <c r="N82">
        <v>2</v>
      </c>
      <c r="O82">
        <v>17.29</v>
      </c>
      <c r="P82">
        <v>2.71</v>
      </c>
      <c r="Q82">
        <f t="shared" si="6"/>
        <v>2.6585569835499996</v>
      </c>
      <c r="R82">
        <f t="shared" si="7"/>
        <v>-5.1443016450000378E-2</v>
      </c>
    </row>
    <row r="83" spans="5:18" x14ac:dyDescent="0.3">
      <c r="E83" t="s">
        <v>11</v>
      </c>
      <c r="F83" t="s">
        <v>21</v>
      </c>
      <c r="G83" t="s">
        <v>22</v>
      </c>
      <c r="H83" t="s">
        <v>23</v>
      </c>
      <c r="J83">
        <f t="shared" si="8"/>
        <v>0</v>
      </c>
      <c r="K83">
        <f t="shared" si="9"/>
        <v>1</v>
      </c>
      <c r="L83">
        <f t="shared" si="10"/>
        <v>0</v>
      </c>
      <c r="M83">
        <f t="shared" si="11"/>
        <v>0</v>
      </c>
      <c r="N83">
        <v>2</v>
      </c>
      <c r="O83">
        <v>19.440000000000001</v>
      </c>
      <c r="P83">
        <v>3</v>
      </c>
      <c r="Q83">
        <f t="shared" si="6"/>
        <v>2.8577273828000003</v>
      </c>
      <c r="R83">
        <f t="shared" si="7"/>
        <v>-0.14227261719999973</v>
      </c>
    </row>
    <row r="84" spans="5:18" x14ac:dyDescent="0.3">
      <c r="E84" t="s">
        <v>11</v>
      </c>
      <c r="F84" t="s">
        <v>8</v>
      </c>
      <c r="G84" t="s">
        <v>22</v>
      </c>
      <c r="H84" t="s">
        <v>23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0</v>
      </c>
      <c r="N84">
        <v>2</v>
      </c>
      <c r="O84">
        <v>16.66</v>
      </c>
      <c r="P84">
        <v>3.4</v>
      </c>
      <c r="Q84">
        <f t="shared" si="6"/>
        <v>2.6001954246999999</v>
      </c>
      <c r="R84">
        <f t="shared" si="7"/>
        <v>-0.79980457530000004</v>
      </c>
    </row>
    <row r="85" spans="5:18" x14ac:dyDescent="0.3">
      <c r="E85" t="s">
        <v>7</v>
      </c>
      <c r="F85" t="s">
        <v>8</v>
      </c>
      <c r="G85" t="s">
        <v>22</v>
      </c>
      <c r="H85" t="s">
        <v>23</v>
      </c>
      <c r="J85">
        <f t="shared" si="8"/>
        <v>1</v>
      </c>
      <c r="K85">
        <f t="shared" si="9"/>
        <v>0</v>
      </c>
      <c r="L85">
        <f t="shared" si="10"/>
        <v>0</v>
      </c>
      <c r="M85">
        <f t="shared" si="11"/>
        <v>0</v>
      </c>
      <c r="N85">
        <v>1</v>
      </c>
      <c r="O85">
        <v>10.07</v>
      </c>
      <c r="P85">
        <v>1.83</v>
      </c>
      <c r="Q85">
        <f t="shared" si="6"/>
        <v>1.79736867565</v>
      </c>
      <c r="R85">
        <f t="shared" si="7"/>
        <v>-3.2631324350000046E-2</v>
      </c>
    </row>
    <row r="86" spans="5:18" x14ac:dyDescent="0.3">
      <c r="E86" t="s">
        <v>11</v>
      </c>
      <c r="F86" t="s">
        <v>21</v>
      </c>
      <c r="G86" t="s">
        <v>22</v>
      </c>
      <c r="H86" t="s">
        <v>23</v>
      </c>
      <c r="J86">
        <f t="shared" si="8"/>
        <v>0</v>
      </c>
      <c r="K86">
        <f t="shared" si="9"/>
        <v>1</v>
      </c>
      <c r="L86">
        <f t="shared" si="10"/>
        <v>0</v>
      </c>
      <c r="M86">
        <f t="shared" si="11"/>
        <v>0</v>
      </c>
      <c r="N86">
        <v>2</v>
      </c>
      <c r="O86">
        <v>32.68</v>
      </c>
      <c r="P86">
        <v>5</v>
      </c>
      <c r="Q86">
        <f t="shared" si="6"/>
        <v>4.0842464926000002</v>
      </c>
      <c r="R86">
        <f t="shared" si="7"/>
        <v>-0.91575350739999983</v>
      </c>
    </row>
    <row r="87" spans="5:18" x14ac:dyDescent="0.3">
      <c r="E87" t="s">
        <v>11</v>
      </c>
      <c r="F87" t="s">
        <v>8</v>
      </c>
      <c r="G87" t="s">
        <v>22</v>
      </c>
      <c r="H87" t="s">
        <v>23</v>
      </c>
      <c r="J87">
        <f t="shared" si="8"/>
        <v>0</v>
      </c>
      <c r="K87">
        <f t="shared" si="9"/>
        <v>0</v>
      </c>
      <c r="L87">
        <f t="shared" si="10"/>
        <v>0</v>
      </c>
      <c r="M87">
        <f t="shared" si="11"/>
        <v>0</v>
      </c>
      <c r="N87">
        <v>2</v>
      </c>
      <c r="O87">
        <v>15.98</v>
      </c>
      <c r="P87">
        <v>2.0299999999999998</v>
      </c>
      <c r="Q87">
        <f t="shared" si="6"/>
        <v>2.5372019961000003</v>
      </c>
      <c r="R87">
        <f t="shared" si="7"/>
        <v>0.5072019961000005</v>
      </c>
    </row>
    <row r="88" spans="5:18" x14ac:dyDescent="0.3">
      <c r="E88" t="s">
        <v>7</v>
      </c>
      <c r="F88" t="s">
        <v>8</v>
      </c>
      <c r="G88" t="s">
        <v>22</v>
      </c>
      <c r="H88" t="s">
        <v>23</v>
      </c>
      <c r="J88">
        <f t="shared" si="8"/>
        <v>1</v>
      </c>
      <c r="K88">
        <f t="shared" si="9"/>
        <v>0</v>
      </c>
      <c r="L88">
        <f t="shared" si="10"/>
        <v>0</v>
      </c>
      <c r="M88">
        <f t="shared" si="11"/>
        <v>0</v>
      </c>
      <c r="N88">
        <v>4</v>
      </c>
      <c r="O88">
        <v>34.83</v>
      </c>
      <c r="P88">
        <v>5.17</v>
      </c>
      <c r="Q88">
        <f t="shared" si="6"/>
        <v>4.6681095238499992</v>
      </c>
      <c r="R88">
        <f t="shared" si="7"/>
        <v>-0.50189047615000071</v>
      </c>
    </row>
    <row r="89" spans="5:18" x14ac:dyDescent="0.3">
      <c r="E89" t="s">
        <v>11</v>
      </c>
      <c r="F89" t="s">
        <v>8</v>
      </c>
      <c r="G89" t="s">
        <v>22</v>
      </c>
      <c r="H89" t="s">
        <v>23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  <c r="N89">
        <v>2</v>
      </c>
      <c r="O89">
        <v>13.03</v>
      </c>
      <c r="P89">
        <v>2</v>
      </c>
      <c r="Q89">
        <f t="shared" si="6"/>
        <v>2.2639216808500002</v>
      </c>
      <c r="R89">
        <f t="shared" si="7"/>
        <v>0.26392168085000023</v>
      </c>
    </row>
    <row r="90" spans="5:18" x14ac:dyDescent="0.3">
      <c r="E90" t="s">
        <v>11</v>
      </c>
      <c r="F90" t="s">
        <v>8</v>
      </c>
      <c r="G90" t="s">
        <v>22</v>
      </c>
      <c r="H90" t="s">
        <v>23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  <c r="N90">
        <v>2</v>
      </c>
      <c r="O90">
        <v>18.28</v>
      </c>
      <c r="P90">
        <v>4</v>
      </c>
      <c r="Q90">
        <f t="shared" si="6"/>
        <v>2.7502680046000001</v>
      </c>
      <c r="R90">
        <f t="shared" si="7"/>
        <v>-1.2497319953999999</v>
      </c>
    </row>
    <row r="91" spans="5:18" x14ac:dyDescent="0.3">
      <c r="E91" t="s">
        <v>11</v>
      </c>
      <c r="F91" t="s">
        <v>8</v>
      </c>
      <c r="G91" t="s">
        <v>22</v>
      </c>
      <c r="H91" t="s">
        <v>23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  <c r="N91">
        <v>2</v>
      </c>
      <c r="O91">
        <v>24.71</v>
      </c>
      <c r="P91">
        <v>5.85</v>
      </c>
      <c r="Q91">
        <f t="shared" si="6"/>
        <v>3.3459264544499998</v>
      </c>
      <c r="R91">
        <f t="shared" si="7"/>
        <v>-2.5040735455499998</v>
      </c>
    </row>
    <row r="92" spans="5:18" x14ac:dyDescent="0.3">
      <c r="E92" t="s">
        <v>11</v>
      </c>
      <c r="F92" t="s">
        <v>8</v>
      </c>
      <c r="G92" t="s">
        <v>22</v>
      </c>
      <c r="H92" t="s">
        <v>23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  <c r="N92">
        <v>2</v>
      </c>
      <c r="O92">
        <v>21.16</v>
      </c>
      <c r="P92">
        <v>3</v>
      </c>
      <c r="Q92">
        <f t="shared" si="6"/>
        <v>3.0170637021999998</v>
      </c>
      <c r="R92">
        <f t="shared" si="7"/>
        <v>1.7063702199999753E-2</v>
      </c>
    </row>
    <row r="93" spans="5:18" x14ac:dyDescent="0.3">
      <c r="E93" t="s">
        <v>11</v>
      </c>
      <c r="F93" t="s">
        <v>21</v>
      </c>
      <c r="G93" t="s">
        <v>24</v>
      </c>
      <c r="H93" t="s">
        <v>10</v>
      </c>
      <c r="J93">
        <f t="shared" si="8"/>
        <v>0</v>
      </c>
      <c r="K93">
        <f t="shared" si="9"/>
        <v>1</v>
      </c>
      <c r="L93">
        <f t="shared" si="10"/>
        <v>1</v>
      </c>
      <c r="M93">
        <f t="shared" si="11"/>
        <v>1</v>
      </c>
      <c r="N93">
        <v>2</v>
      </c>
      <c r="O93">
        <v>28.97</v>
      </c>
      <c r="P93">
        <v>3</v>
      </c>
      <c r="Q93">
        <f t="shared" si="6"/>
        <v>3.7405617571500001</v>
      </c>
      <c r="R93">
        <f t="shared" si="7"/>
        <v>0.74056175715000006</v>
      </c>
    </row>
    <row r="94" spans="5:18" x14ac:dyDescent="0.3">
      <c r="E94" t="s">
        <v>11</v>
      </c>
      <c r="F94" t="s">
        <v>8</v>
      </c>
      <c r="G94" t="s">
        <v>24</v>
      </c>
      <c r="H94" t="s">
        <v>10</v>
      </c>
      <c r="J94">
        <f t="shared" si="8"/>
        <v>0</v>
      </c>
      <c r="K94">
        <f t="shared" si="9"/>
        <v>0</v>
      </c>
      <c r="L94">
        <f t="shared" si="10"/>
        <v>1</v>
      </c>
      <c r="M94">
        <f t="shared" si="11"/>
        <v>1</v>
      </c>
      <c r="N94">
        <v>2</v>
      </c>
      <c r="O94">
        <v>22.49</v>
      </c>
      <c r="P94">
        <v>3.5</v>
      </c>
      <c r="Q94">
        <f t="shared" si="6"/>
        <v>3.14027143755</v>
      </c>
      <c r="R94">
        <f t="shared" si="7"/>
        <v>-0.35972856244999996</v>
      </c>
    </row>
    <row r="95" spans="5:18" x14ac:dyDescent="0.3">
      <c r="E95" t="s">
        <v>7</v>
      </c>
      <c r="F95" t="s">
        <v>21</v>
      </c>
      <c r="G95" t="s">
        <v>24</v>
      </c>
      <c r="H95" t="s">
        <v>10</v>
      </c>
      <c r="J95">
        <f t="shared" si="8"/>
        <v>1</v>
      </c>
      <c r="K95">
        <f t="shared" si="9"/>
        <v>1</v>
      </c>
      <c r="L95">
        <f t="shared" si="10"/>
        <v>1</v>
      </c>
      <c r="M95">
        <f t="shared" si="11"/>
        <v>1</v>
      </c>
      <c r="N95">
        <v>2</v>
      </c>
      <c r="O95">
        <v>5.75</v>
      </c>
      <c r="P95">
        <v>1</v>
      </c>
      <c r="Q95">
        <f t="shared" si="6"/>
        <v>1.5895214452499999</v>
      </c>
      <c r="R95">
        <f t="shared" si="7"/>
        <v>0.58952144524999994</v>
      </c>
    </row>
    <row r="96" spans="5:18" x14ac:dyDescent="0.3">
      <c r="E96" t="s">
        <v>7</v>
      </c>
      <c r="F96" t="s">
        <v>21</v>
      </c>
      <c r="G96" t="s">
        <v>24</v>
      </c>
      <c r="H96" t="s">
        <v>10</v>
      </c>
      <c r="J96">
        <f t="shared" si="8"/>
        <v>1</v>
      </c>
      <c r="K96">
        <f t="shared" si="9"/>
        <v>1</v>
      </c>
      <c r="L96">
        <f t="shared" si="10"/>
        <v>1</v>
      </c>
      <c r="M96">
        <f t="shared" si="11"/>
        <v>1</v>
      </c>
      <c r="N96">
        <v>2</v>
      </c>
      <c r="O96">
        <v>16.32</v>
      </c>
      <c r="P96">
        <v>4.3</v>
      </c>
      <c r="Q96">
        <f t="shared" si="6"/>
        <v>2.5686987104000001</v>
      </c>
      <c r="R96">
        <f t="shared" si="7"/>
        <v>-1.7313012895999997</v>
      </c>
    </row>
    <row r="97" spans="5:18" x14ac:dyDescent="0.3">
      <c r="E97" t="s">
        <v>7</v>
      </c>
      <c r="F97" t="s">
        <v>8</v>
      </c>
      <c r="G97" t="s">
        <v>24</v>
      </c>
      <c r="H97" t="s">
        <v>10</v>
      </c>
      <c r="J97">
        <f t="shared" si="8"/>
        <v>1</v>
      </c>
      <c r="K97">
        <f t="shared" si="9"/>
        <v>0</v>
      </c>
      <c r="L97">
        <f t="shared" si="10"/>
        <v>1</v>
      </c>
      <c r="M97">
        <f t="shared" si="11"/>
        <v>1</v>
      </c>
      <c r="N97">
        <v>2</v>
      </c>
      <c r="O97">
        <v>22.75</v>
      </c>
      <c r="P97">
        <v>3.25</v>
      </c>
      <c r="Q97">
        <f t="shared" si="6"/>
        <v>3.1643571602499998</v>
      </c>
      <c r="R97">
        <f t="shared" si="7"/>
        <v>-8.5642839750000199E-2</v>
      </c>
    </row>
    <row r="98" spans="5:18" x14ac:dyDescent="0.3">
      <c r="E98" t="s">
        <v>11</v>
      </c>
      <c r="F98" t="s">
        <v>21</v>
      </c>
      <c r="G98" t="s">
        <v>24</v>
      </c>
      <c r="H98" t="s">
        <v>10</v>
      </c>
      <c r="J98">
        <f t="shared" si="8"/>
        <v>0</v>
      </c>
      <c r="K98">
        <f t="shared" si="9"/>
        <v>1</v>
      </c>
      <c r="L98">
        <f t="shared" si="10"/>
        <v>1</v>
      </c>
      <c r="M98">
        <f t="shared" si="11"/>
        <v>1</v>
      </c>
      <c r="N98">
        <v>4</v>
      </c>
      <c r="O98">
        <v>40.17</v>
      </c>
      <c r="P98">
        <v>4.7300000000000004</v>
      </c>
      <c r="Q98">
        <f t="shared" si="6"/>
        <v>5.1627932131499996</v>
      </c>
      <c r="R98">
        <f t="shared" si="7"/>
        <v>0.43279321314999919</v>
      </c>
    </row>
    <row r="99" spans="5:18" x14ac:dyDescent="0.3">
      <c r="E99" t="s">
        <v>11</v>
      </c>
      <c r="F99" t="s">
        <v>21</v>
      </c>
      <c r="G99" t="s">
        <v>24</v>
      </c>
      <c r="H99" t="s">
        <v>10</v>
      </c>
      <c r="J99">
        <f t="shared" si="8"/>
        <v>0</v>
      </c>
      <c r="K99">
        <f t="shared" si="9"/>
        <v>1</v>
      </c>
      <c r="L99">
        <f t="shared" si="10"/>
        <v>1</v>
      </c>
      <c r="M99">
        <f t="shared" si="11"/>
        <v>1</v>
      </c>
      <c r="N99">
        <v>2</v>
      </c>
      <c r="O99">
        <v>27.28</v>
      </c>
      <c r="P99">
        <v>4</v>
      </c>
      <c r="Q99">
        <f t="shared" si="6"/>
        <v>3.5840045596000003</v>
      </c>
      <c r="R99">
        <f t="shared" si="7"/>
        <v>-0.41599544039999969</v>
      </c>
    </row>
    <row r="100" spans="5:18" x14ac:dyDescent="0.3">
      <c r="E100" t="s">
        <v>11</v>
      </c>
      <c r="F100" t="s">
        <v>21</v>
      </c>
      <c r="G100" t="s">
        <v>24</v>
      </c>
      <c r="H100" t="s">
        <v>10</v>
      </c>
      <c r="J100">
        <f t="shared" si="8"/>
        <v>0</v>
      </c>
      <c r="K100">
        <f t="shared" si="9"/>
        <v>1</v>
      </c>
      <c r="L100">
        <f t="shared" si="10"/>
        <v>1</v>
      </c>
      <c r="M100">
        <f t="shared" si="11"/>
        <v>1</v>
      </c>
      <c r="N100">
        <v>2</v>
      </c>
      <c r="O100">
        <v>12.03</v>
      </c>
      <c r="P100">
        <v>1.5</v>
      </c>
      <c r="Q100">
        <f t="shared" si="6"/>
        <v>2.1712842858499997</v>
      </c>
      <c r="R100">
        <f t="shared" si="7"/>
        <v>0.67128428584999966</v>
      </c>
    </row>
    <row r="101" spans="5:18" x14ac:dyDescent="0.3">
      <c r="E101" t="s">
        <v>11</v>
      </c>
      <c r="F101" t="s">
        <v>21</v>
      </c>
      <c r="G101" t="s">
        <v>24</v>
      </c>
      <c r="H101" t="s">
        <v>10</v>
      </c>
      <c r="J101">
        <f t="shared" si="8"/>
        <v>0</v>
      </c>
      <c r="K101">
        <f t="shared" si="9"/>
        <v>1</v>
      </c>
      <c r="L101">
        <f t="shared" si="10"/>
        <v>1</v>
      </c>
      <c r="M101">
        <f t="shared" si="11"/>
        <v>1</v>
      </c>
      <c r="N101">
        <v>2</v>
      </c>
      <c r="O101">
        <v>21.01</v>
      </c>
      <c r="P101">
        <v>3</v>
      </c>
      <c r="Q101">
        <f t="shared" si="6"/>
        <v>3.0031680929500002</v>
      </c>
      <c r="R101">
        <f t="shared" si="7"/>
        <v>3.1680929500002009E-3</v>
      </c>
    </row>
    <row r="102" spans="5:18" x14ac:dyDescent="0.3">
      <c r="E102" t="s">
        <v>11</v>
      </c>
      <c r="F102" t="s">
        <v>8</v>
      </c>
      <c r="G102" t="s">
        <v>24</v>
      </c>
      <c r="H102" t="s">
        <v>10</v>
      </c>
      <c r="J102">
        <f t="shared" si="8"/>
        <v>0</v>
      </c>
      <c r="K102">
        <f t="shared" si="9"/>
        <v>0</v>
      </c>
      <c r="L102">
        <f t="shared" si="10"/>
        <v>1</v>
      </c>
      <c r="M102">
        <f t="shared" si="11"/>
        <v>1</v>
      </c>
      <c r="N102">
        <v>2</v>
      </c>
      <c r="O102">
        <v>12.46</v>
      </c>
      <c r="P102">
        <v>1.5</v>
      </c>
      <c r="Q102">
        <f t="shared" si="6"/>
        <v>2.2111183657</v>
      </c>
      <c r="R102">
        <f t="shared" si="7"/>
        <v>0.71111836569999998</v>
      </c>
    </row>
    <row r="103" spans="5:18" x14ac:dyDescent="0.3">
      <c r="E103" t="s">
        <v>7</v>
      </c>
      <c r="F103" t="s">
        <v>21</v>
      </c>
      <c r="G103" t="s">
        <v>24</v>
      </c>
      <c r="H103" t="s">
        <v>10</v>
      </c>
      <c r="J103">
        <f t="shared" si="8"/>
        <v>1</v>
      </c>
      <c r="K103">
        <f t="shared" si="9"/>
        <v>1</v>
      </c>
      <c r="L103">
        <f t="shared" si="10"/>
        <v>1</v>
      </c>
      <c r="M103">
        <f t="shared" si="11"/>
        <v>1</v>
      </c>
      <c r="N103">
        <v>2</v>
      </c>
      <c r="O103">
        <v>11.35</v>
      </c>
      <c r="P103">
        <v>2.5</v>
      </c>
      <c r="Q103">
        <f t="shared" si="6"/>
        <v>2.1082908572500001</v>
      </c>
      <c r="R103">
        <f t="shared" si="7"/>
        <v>-0.39170914274999991</v>
      </c>
    </row>
    <row r="104" spans="5:18" x14ac:dyDescent="0.3">
      <c r="E104" t="s">
        <v>7</v>
      </c>
      <c r="F104" t="s">
        <v>21</v>
      </c>
      <c r="G104" t="s">
        <v>24</v>
      </c>
      <c r="H104" t="s">
        <v>10</v>
      </c>
      <c r="J104">
        <f t="shared" si="8"/>
        <v>1</v>
      </c>
      <c r="K104">
        <f t="shared" si="9"/>
        <v>1</v>
      </c>
      <c r="L104">
        <f t="shared" si="10"/>
        <v>1</v>
      </c>
      <c r="M104">
        <f t="shared" si="11"/>
        <v>1</v>
      </c>
      <c r="N104">
        <v>2</v>
      </c>
      <c r="O104">
        <v>15.38</v>
      </c>
      <c r="P104">
        <v>3</v>
      </c>
      <c r="Q104">
        <f t="shared" si="6"/>
        <v>2.4816195591000003</v>
      </c>
      <c r="R104">
        <f t="shared" si="7"/>
        <v>-0.51838044089999968</v>
      </c>
    </row>
    <row r="105" spans="5:18" x14ac:dyDescent="0.3">
      <c r="E105" t="s">
        <v>7</v>
      </c>
      <c r="F105" t="s">
        <v>21</v>
      </c>
      <c r="G105" t="s">
        <v>20</v>
      </c>
      <c r="H105" t="s">
        <v>10</v>
      </c>
      <c r="J105">
        <f t="shared" si="8"/>
        <v>1</v>
      </c>
      <c r="K105">
        <f t="shared" si="9"/>
        <v>1</v>
      </c>
      <c r="L105">
        <f t="shared" si="10"/>
        <v>2</v>
      </c>
      <c r="M105">
        <f t="shared" si="11"/>
        <v>1</v>
      </c>
      <c r="N105">
        <v>3</v>
      </c>
      <c r="O105">
        <v>44.3</v>
      </c>
      <c r="P105">
        <v>2.5</v>
      </c>
      <c r="Q105">
        <f t="shared" si="6"/>
        <v>5.3530393385000004</v>
      </c>
      <c r="R105">
        <f t="shared" si="7"/>
        <v>2.8530393385000004</v>
      </c>
    </row>
    <row r="106" spans="5:18" x14ac:dyDescent="0.3">
      <c r="E106" t="s">
        <v>7</v>
      </c>
      <c r="F106" t="s">
        <v>21</v>
      </c>
      <c r="G106" t="s">
        <v>20</v>
      </c>
      <c r="H106" t="s">
        <v>10</v>
      </c>
      <c r="J106">
        <f t="shared" si="8"/>
        <v>1</v>
      </c>
      <c r="K106">
        <f t="shared" si="9"/>
        <v>1</v>
      </c>
      <c r="L106">
        <f t="shared" si="10"/>
        <v>2</v>
      </c>
      <c r="M106">
        <f t="shared" si="11"/>
        <v>1</v>
      </c>
      <c r="N106">
        <v>2</v>
      </c>
      <c r="O106">
        <v>22.42</v>
      </c>
      <c r="P106">
        <v>3.48</v>
      </c>
      <c r="Q106">
        <f t="shared" si="6"/>
        <v>3.1337868199000001</v>
      </c>
      <c r="R106">
        <f t="shared" si="7"/>
        <v>-0.34621318009999991</v>
      </c>
    </row>
    <row r="107" spans="5:18" x14ac:dyDescent="0.3">
      <c r="E107" t="s">
        <v>7</v>
      </c>
      <c r="F107" t="s">
        <v>8</v>
      </c>
      <c r="G107" t="s">
        <v>20</v>
      </c>
      <c r="H107" t="s">
        <v>10</v>
      </c>
      <c r="J107">
        <f t="shared" si="8"/>
        <v>1</v>
      </c>
      <c r="K107">
        <f t="shared" si="9"/>
        <v>0</v>
      </c>
      <c r="L107">
        <f t="shared" si="10"/>
        <v>2</v>
      </c>
      <c r="M107">
        <f t="shared" si="11"/>
        <v>1</v>
      </c>
      <c r="N107">
        <v>2</v>
      </c>
      <c r="O107">
        <v>20.92</v>
      </c>
      <c r="P107">
        <v>4.08</v>
      </c>
      <c r="Q107">
        <f t="shared" si="6"/>
        <v>2.9948307274000001</v>
      </c>
      <c r="R107">
        <f t="shared" si="7"/>
        <v>-1.0851692726</v>
      </c>
    </row>
    <row r="108" spans="5:18" x14ac:dyDescent="0.3">
      <c r="E108" t="s">
        <v>11</v>
      </c>
      <c r="F108" t="s">
        <v>21</v>
      </c>
      <c r="G108" t="s">
        <v>20</v>
      </c>
      <c r="H108" t="s">
        <v>10</v>
      </c>
      <c r="J108">
        <f t="shared" si="8"/>
        <v>0</v>
      </c>
      <c r="K108">
        <f t="shared" si="9"/>
        <v>1</v>
      </c>
      <c r="L108">
        <f t="shared" si="10"/>
        <v>2</v>
      </c>
      <c r="M108">
        <f t="shared" si="11"/>
        <v>1</v>
      </c>
      <c r="N108">
        <v>2</v>
      </c>
      <c r="O108">
        <v>15.36</v>
      </c>
      <c r="P108">
        <v>1.64</v>
      </c>
      <c r="Q108">
        <f t="shared" si="6"/>
        <v>2.4797668112000002</v>
      </c>
      <c r="R108">
        <f t="shared" si="7"/>
        <v>0.8397668112000003</v>
      </c>
    </row>
    <row r="109" spans="5:18" x14ac:dyDescent="0.3">
      <c r="E109" t="s">
        <v>11</v>
      </c>
      <c r="F109" t="s">
        <v>21</v>
      </c>
      <c r="G109" t="s">
        <v>20</v>
      </c>
      <c r="H109" t="s">
        <v>10</v>
      </c>
      <c r="J109">
        <f t="shared" si="8"/>
        <v>0</v>
      </c>
      <c r="K109">
        <f t="shared" si="9"/>
        <v>1</v>
      </c>
      <c r="L109">
        <f t="shared" si="10"/>
        <v>2</v>
      </c>
      <c r="M109">
        <f t="shared" si="11"/>
        <v>1</v>
      </c>
      <c r="N109">
        <v>2</v>
      </c>
      <c r="O109">
        <v>20.49</v>
      </c>
      <c r="P109">
        <v>4.0599999999999996</v>
      </c>
      <c r="Q109">
        <f t="shared" si="6"/>
        <v>2.9549966475499998</v>
      </c>
      <c r="R109">
        <f t="shared" si="7"/>
        <v>-1.1050033524499998</v>
      </c>
    </row>
    <row r="110" spans="5:18" x14ac:dyDescent="0.3">
      <c r="E110" t="s">
        <v>11</v>
      </c>
      <c r="F110" t="s">
        <v>21</v>
      </c>
      <c r="G110" t="s">
        <v>20</v>
      </c>
      <c r="H110" t="s">
        <v>10</v>
      </c>
      <c r="J110">
        <f t="shared" si="8"/>
        <v>0</v>
      </c>
      <c r="K110">
        <f t="shared" si="9"/>
        <v>1</v>
      </c>
      <c r="L110">
        <f t="shared" si="10"/>
        <v>2</v>
      </c>
      <c r="M110">
        <f t="shared" si="11"/>
        <v>1</v>
      </c>
      <c r="N110">
        <v>2</v>
      </c>
      <c r="O110">
        <v>25.21</v>
      </c>
      <c r="P110">
        <v>4.29</v>
      </c>
      <c r="Q110">
        <f t="shared" si="6"/>
        <v>3.3922451519500001</v>
      </c>
      <c r="R110">
        <f t="shared" si="7"/>
        <v>-0.89775484804999994</v>
      </c>
    </row>
    <row r="111" spans="5:18" x14ac:dyDescent="0.3">
      <c r="E111" t="s">
        <v>11</v>
      </c>
      <c r="F111" t="s">
        <v>8</v>
      </c>
      <c r="G111" t="s">
        <v>20</v>
      </c>
      <c r="H111" t="s">
        <v>10</v>
      </c>
      <c r="J111">
        <f t="shared" si="8"/>
        <v>0</v>
      </c>
      <c r="K111">
        <f t="shared" si="9"/>
        <v>0</v>
      </c>
      <c r="L111">
        <f t="shared" si="10"/>
        <v>2</v>
      </c>
      <c r="M111">
        <f t="shared" si="11"/>
        <v>1</v>
      </c>
      <c r="N111">
        <v>2</v>
      </c>
      <c r="O111">
        <v>18.239999999999998</v>
      </c>
      <c r="P111">
        <v>3.76</v>
      </c>
      <c r="Q111">
        <f t="shared" si="6"/>
        <v>2.7465625087999999</v>
      </c>
      <c r="R111">
        <f t="shared" si="7"/>
        <v>-1.0134374911999999</v>
      </c>
    </row>
    <row r="112" spans="5:18" x14ac:dyDescent="0.3">
      <c r="E112" t="s">
        <v>7</v>
      </c>
      <c r="F112" t="s">
        <v>21</v>
      </c>
      <c r="G112" t="s">
        <v>20</v>
      </c>
      <c r="H112" t="s">
        <v>10</v>
      </c>
      <c r="J112">
        <f t="shared" si="8"/>
        <v>1</v>
      </c>
      <c r="K112">
        <f t="shared" si="9"/>
        <v>1</v>
      </c>
      <c r="L112">
        <f t="shared" si="10"/>
        <v>2</v>
      </c>
      <c r="M112">
        <f t="shared" si="11"/>
        <v>1</v>
      </c>
      <c r="N112">
        <v>2</v>
      </c>
      <c r="O112">
        <v>14.31</v>
      </c>
      <c r="P112">
        <v>4</v>
      </c>
      <c r="Q112">
        <f t="shared" si="6"/>
        <v>2.3824975464499998</v>
      </c>
      <c r="R112">
        <f t="shared" si="7"/>
        <v>-1.6175024535500002</v>
      </c>
    </row>
    <row r="113" spans="5:18" x14ac:dyDescent="0.3">
      <c r="E113" t="s">
        <v>11</v>
      </c>
      <c r="F113" t="s">
        <v>8</v>
      </c>
      <c r="G113" t="s">
        <v>20</v>
      </c>
      <c r="H113" t="s">
        <v>10</v>
      </c>
      <c r="J113">
        <f t="shared" si="8"/>
        <v>0</v>
      </c>
      <c r="K113">
        <f t="shared" si="9"/>
        <v>0</v>
      </c>
      <c r="L113">
        <f t="shared" si="10"/>
        <v>2</v>
      </c>
      <c r="M113">
        <f t="shared" si="11"/>
        <v>1</v>
      </c>
      <c r="N113">
        <v>2</v>
      </c>
      <c r="O113">
        <v>14</v>
      </c>
      <c r="P113">
        <v>3</v>
      </c>
      <c r="Q113">
        <f t="shared" si="6"/>
        <v>2.3537799540000002</v>
      </c>
      <c r="R113">
        <f t="shared" si="7"/>
        <v>-0.64622004599999983</v>
      </c>
    </row>
    <row r="114" spans="5:18" x14ac:dyDescent="0.3">
      <c r="E114" t="s">
        <v>7</v>
      </c>
      <c r="F114" t="s">
        <v>8</v>
      </c>
      <c r="G114" t="s">
        <v>20</v>
      </c>
      <c r="H114" t="s">
        <v>10</v>
      </c>
      <c r="J114">
        <f t="shared" si="8"/>
        <v>1</v>
      </c>
      <c r="K114">
        <f t="shared" si="9"/>
        <v>0</v>
      </c>
      <c r="L114">
        <f t="shared" si="10"/>
        <v>2</v>
      </c>
      <c r="M114">
        <f t="shared" si="11"/>
        <v>1</v>
      </c>
      <c r="N114">
        <v>1</v>
      </c>
      <c r="O114">
        <v>7.25</v>
      </c>
      <c r="P114">
        <v>1</v>
      </c>
      <c r="Q114">
        <f t="shared" si="6"/>
        <v>1.5361312217499998</v>
      </c>
      <c r="R114">
        <f t="shared" si="7"/>
        <v>0.53613122174999983</v>
      </c>
    </row>
    <row r="115" spans="5:18" x14ac:dyDescent="0.3">
      <c r="E115" t="s">
        <v>11</v>
      </c>
      <c r="F115" t="s">
        <v>8</v>
      </c>
      <c r="G115" t="s">
        <v>9</v>
      </c>
      <c r="H115" t="s">
        <v>10</v>
      </c>
      <c r="J115">
        <f t="shared" si="8"/>
        <v>0</v>
      </c>
      <c r="K115">
        <f t="shared" si="9"/>
        <v>0</v>
      </c>
      <c r="L115">
        <f t="shared" si="10"/>
        <v>3</v>
      </c>
      <c r="M115">
        <f t="shared" si="11"/>
        <v>1</v>
      </c>
      <c r="N115">
        <v>3</v>
      </c>
      <c r="O115">
        <v>38.07</v>
      </c>
      <c r="P115">
        <v>4</v>
      </c>
      <c r="Q115">
        <f t="shared" si="6"/>
        <v>4.7759083676499996</v>
      </c>
      <c r="R115">
        <f t="shared" si="7"/>
        <v>0.7759083676499996</v>
      </c>
    </row>
    <row r="116" spans="5:18" x14ac:dyDescent="0.3">
      <c r="E116" t="s">
        <v>11</v>
      </c>
      <c r="F116" t="s">
        <v>8</v>
      </c>
      <c r="G116" t="s">
        <v>9</v>
      </c>
      <c r="H116" t="s">
        <v>10</v>
      </c>
      <c r="J116">
        <f t="shared" si="8"/>
        <v>0</v>
      </c>
      <c r="K116">
        <f t="shared" si="9"/>
        <v>0</v>
      </c>
      <c r="L116">
        <f t="shared" si="10"/>
        <v>3</v>
      </c>
      <c r="M116">
        <f t="shared" si="11"/>
        <v>1</v>
      </c>
      <c r="N116">
        <v>2</v>
      </c>
      <c r="O116">
        <v>23.95</v>
      </c>
      <c r="P116">
        <v>2.5499999999999998</v>
      </c>
      <c r="Q116">
        <f t="shared" si="6"/>
        <v>3.2755220342499998</v>
      </c>
      <c r="R116">
        <f t="shared" si="7"/>
        <v>0.72552203424999995</v>
      </c>
    </row>
    <row r="117" spans="5:18" x14ac:dyDescent="0.3">
      <c r="E117" t="s">
        <v>7</v>
      </c>
      <c r="F117" t="s">
        <v>8</v>
      </c>
      <c r="G117" t="s">
        <v>9</v>
      </c>
      <c r="H117" t="s">
        <v>10</v>
      </c>
      <c r="J117">
        <f t="shared" si="8"/>
        <v>1</v>
      </c>
      <c r="K117">
        <f t="shared" si="9"/>
        <v>0</v>
      </c>
      <c r="L117">
        <f t="shared" si="10"/>
        <v>3</v>
      </c>
      <c r="M117">
        <f t="shared" si="11"/>
        <v>1</v>
      </c>
      <c r="N117">
        <v>3</v>
      </c>
      <c r="O117">
        <v>25.71</v>
      </c>
      <c r="P117">
        <v>4</v>
      </c>
      <c r="Q117">
        <f t="shared" si="6"/>
        <v>3.63091016545</v>
      </c>
      <c r="R117">
        <f t="shared" si="7"/>
        <v>-0.36908983455</v>
      </c>
    </row>
    <row r="118" spans="5:18" x14ac:dyDescent="0.3">
      <c r="E118" t="s">
        <v>7</v>
      </c>
      <c r="F118" t="s">
        <v>8</v>
      </c>
      <c r="G118" t="s">
        <v>9</v>
      </c>
      <c r="H118" t="s">
        <v>10</v>
      </c>
      <c r="J118">
        <f t="shared" si="8"/>
        <v>1</v>
      </c>
      <c r="K118">
        <f t="shared" si="9"/>
        <v>0</v>
      </c>
      <c r="L118">
        <f t="shared" si="10"/>
        <v>3</v>
      </c>
      <c r="M118">
        <f t="shared" si="11"/>
        <v>1</v>
      </c>
      <c r="N118">
        <v>2</v>
      </c>
      <c r="O118">
        <v>17.309999999999999</v>
      </c>
      <c r="P118">
        <v>3.5</v>
      </c>
      <c r="Q118">
        <f t="shared" si="6"/>
        <v>2.6604097314499997</v>
      </c>
      <c r="R118">
        <f t="shared" si="7"/>
        <v>-0.8395902685500003</v>
      </c>
    </row>
    <row r="119" spans="5:18" x14ac:dyDescent="0.3">
      <c r="E119" t="s">
        <v>11</v>
      </c>
      <c r="F119" t="s">
        <v>8</v>
      </c>
      <c r="G119" t="s">
        <v>9</v>
      </c>
      <c r="H119" t="s">
        <v>10</v>
      </c>
      <c r="J119">
        <f t="shared" si="8"/>
        <v>0</v>
      </c>
      <c r="K119">
        <f t="shared" si="9"/>
        <v>0</v>
      </c>
      <c r="L119">
        <f t="shared" si="10"/>
        <v>3</v>
      </c>
      <c r="M119">
        <f t="shared" si="11"/>
        <v>1</v>
      </c>
      <c r="N119">
        <v>4</v>
      </c>
      <c r="O119">
        <v>29.93</v>
      </c>
      <c r="P119">
        <v>5.07</v>
      </c>
      <c r="Q119">
        <f t="shared" si="6"/>
        <v>4.2141862883499996</v>
      </c>
      <c r="R119">
        <f t="shared" si="7"/>
        <v>-0.85581371165000064</v>
      </c>
    </row>
    <row r="120" spans="5:18" x14ac:dyDescent="0.3">
      <c r="E120" t="s">
        <v>7</v>
      </c>
      <c r="F120" t="s">
        <v>8</v>
      </c>
      <c r="G120" t="s">
        <v>22</v>
      </c>
      <c r="H120" t="s">
        <v>23</v>
      </c>
      <c r="J120">
        <f t="shared" si="8"/>
        <v>1</v>
      </c>
      <c r="K120">
        <f t="shared" si="9"/>
        <v>0</v>
      </c>
      <c r="L120">
        <f t="shared" si="10"/>
        <v>0</v>
      </c>
      <c r="M120">
        <f t="shared" si="11"/>
        <v>0</v>
      </c>
      <c r="N120">
        <v>2</v>
      </c>
      <c r="O120">
        <v>10.65</v>
      </c>
      <c r="P120">
        <v>1.5</v>
      </c>
      <c r="Q120">
        <f t="shared" si="6"/>
        <v>2.04344468075</v>
      </c>
      <c r="R120">
        <f t="shared" si="7"/>
        <v>0.54344468074999996</v>
      </c>
    </row>
    <row r="121" spans="5:18" x14ac:dyDescent="0.3">
      <c r="E121" t="s">
        <v>7</v>
      </c>
      <c r="F121" t="s">
        <v>8</v>
      </c>
      <c r="G121" t="s">
        <v>22</v>
      </c>
      <c r="H121" t="s">
        <v>23</v>
      </c>
      <c r="J121">
        <f t="shared" si="8"/>
        <v>1</v>
      </c>
      <c r="K121">
        <f t="shared" si="9"/>
        <v>0</v>
      </c>
      <c r="L121">
        <f t="shared" si="10"/>
        <v>0</v>
      </c>
      <c r="M121">
        <f t="shared" si="11"/>
        <v>0</v>
      </c>
      <c r="N121">
        <v>2</v>
      </c>
      <c r="O121">
        <v>12.43</v>
      </c>
      <c r="P121">
        <v>1.8</v>
      </c>
      <c r="Q121">
        <f t="shared" si="6"/>
        <v>2.2083392438500002</v>
      </c>
      <c r="R121">
        <f t="shared" si="7"/>
        <v>0.4083392438500002</v>
      </c>
    </row>
    <row r="122" spans="5:18" x14ac:dyDescent="0.3">
      <c r="E122" t="s">
        <v>7</v>
      </c>
      <c r="F122" t="s">
        <v>8</v>
      </c>
      <c r="G122" t="s">
        <v>22</v>
      </c>
      <c r="H122" t="s">
        <v>23</v>
      </c>
      <c r="J122">
        <f t="shared" si="8"/>
        <v>1</v>
      </c>
      <c r="K122">
        <f t="shared" si="9"/>
        <v>0</v>
      </c>
      <c r="L122">
        <f t="shared" si="10"/>
        <v>0</v>
      </c>
      <c r="M122">
        <f t="shared" si="11"/>
        <v>0</v>
      </c>
      <c r="N122">
        <v>4</v>
      </c>
      <c r="O122">
        <v>24.08</v>
      </c>
      <c r="P122">
        <v>2.92</v>
      </c>
      <c r="Q122">
        <f t="shared" si="6"/>
        <v>3.6722575275999998</v>
      </c>
      <c r="R122">
        <f t="shared" si="7"/>
        <v>0.75225752759999986</v>
      </c>
    </row>
    <row r="123" spans="5:18" x14ac:dyDescent="0.3">
      <c r="E123" t="s">
        <v>11</v>
      </c>
      <c r="F123" t="s">
        <v>8</v>
      </c>
      <c r="G123" t="s">
        <v>22</v>
      </c>
      <c r="H123" t="s">
        <v>23</v>
      </c>
      <c r="J123">
        <f t="shared" si="8"/>
        <v>0</v>
      </c>
      <c r="K123">
        <f t="shared" si="9"/>
        <v>0</v>
      </c>
      <c r="L123">
        <f t="shared" si="10"/>
        <v>0</v>
      </c>
      <c r="M123">
        <f t="shared" si="11"/>
        <v>0</v>
      </c>
      <c r="N123">
        <v>2</v>
      </c>
      <c r="O123">
        <v>11.69</v>
      </c>
      <c r="P123">
        <v>2.31</v>
      </c>
      <c r="Q123">
        <f t="shared" si="6"/>
        <v>2.1397875715499999</v>
      </c>
      <c r="R123">
        <f t="shared" si="7"/>
        <v>-0.17021242845000017</v>
      </c>
    </row>
    <row r="124" spans="5:18" x14ac:dyDescent="0.3">
      <c r="E124" t="s">
        <v>7</v>
      </c>
      <c r="F124" t="s">
        <v>8</v>
      </c>
      <c r="G124" t="s">
        <v>22</v>
      </c>
      <c r="H124" t="s">
        <v>23</v>
      </c>
      <c r="J124">
        <f t="shared" si="8"/>
        <v>1</v>
      </c>
      <c r="K124">
        <f t="shared" si="9"/>
        <v>0</v>
      </c>
      <c r="L124">
        <f t="shared" si="10"/>
        <v>0</v>
      </c>
      <c r="M124">
        <f t="shared" si="11"/>
        <v>0</v>
      </c>
      <c r="N124">
        <v>2</v>
      </c>
      <c r="O124">
        <v>13.42</v>
      </c>
      <c r="P124">
        <v>1.68</v>
      </c>
      <c r="Q124">
        <f t="shared" si="6"/>
        <v>2.3000502649000003</v>
      </c>
      <c r="R124">
        <f t="shared" si="7"/>
        <v>0.62005026490000037</v>
      </c>
    </row>
    <row r="125" spans="5:18" x14ac:dyDescent="0.3">
      <c r="E125" t="s">
        <v>11</v>
      </c>
      <c r="F125" t="s">
        <v>8</v>
      </c>
      <c r="G125" t="s">
        <v>22</v>
      </c>
      <c r="H125" t="s">
        <v>23</v>
      </c>
      <c r="J125">
        <f t="shared" si="8"/>
        <v>0</v>
      </c>
      <c r="K125">
        <f t="shared" si="9"/>
        <v>0</v>
      </c>
      <c r="L125">
        <f t="shared" si="10"/>
        <v>0</v>
      </c>
      <c r="M125">
        <f t="shared" si="11"/>
        <v>0</v>
      </c>
      <c r="N125">
        <v>2</v>
      </c>
      <c r="O125">
        <v>14.26</v>
      </c>
      <c r="P125">
        <v>2.5</v>
      </c>
      <c r="Q125">
        <f t="shared" si="6"/>
        <v>2.3778656766999999</v>
      </c>
      <c r="R125">
        <f t="shared" si="7"/>
        <v>-0.12213432330000007</v>
      </c>
    </row>
    <row r="126" spans="5:18" x14ac:dyDescent="0.3">
      <c r="E126" t="s">
        <v>11</v>
      </c>
      <c r="F126" t="s">
        <v>8</v>
      </c>
      <c r="G126" t="s">
        <v>22</v>
      </c>
      <c r="H126" t="s">
        <v>23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0</v>
      </c>
      <c r="N126">
        <v>2</v>
      </c>
      <c r="O126">
        <v>15.95</v>
      </c>
      <c r="P126">
        <v>2</v>
      </c>
      <c r="Q126">
        <f t="shared" si="6"/>
        <v>2.5344228742499997</v>
      </c>
      <c r="R126">
        <f t="shared" si="7"/>
        <v>0.53442287424999968</v>
      </c>
    </row>
    <row r="127" spans="5:18" x14ac:dyDescent="0.3">
      <c r="E127" t="s">
        <v>7</v>
      </c>
      <c r="F127" t="s">
        <v>8</v>
      </c>
      <c r="G127" t="s">
        <v>22</v>
      </c>
      <c r="H127" t="s">
        <v>23</v>
      </c>
      <c r="J127">
        <f t="shared" si="8"/>
        <v>1</v>
      </c>
      <c r="K127">
        <f t="shared" si="9"/>
        <v>0</v>
      </c>
      <c r="L127">
        <f t="shared" si="10"/>
        <v>0</v>
      </c>
      <c r="M127">
        <f t="shared" si="11"/>
        <v>0</v>
      </c>
      <c r="N127">
        <v>2</v>
      </c>
      <c r="O127">
        <v>12.48</v>
      </c>
      <c r="P127">
        <v>2.52</v>
      </c>
      <c r="Q127">
        <f t="shared" si="6"/>
        <v>2.2129711136000001</v>
      </c>
      <c r="R127">
        <f t="shared" si="7"/>
        <v>-0.30702888639999992</v>
      </c>
    </row>
    <row r="128" spans="5:18" x14ac:dyDescent="0.3">
      <c r="E128" t="s">
        <v>7</v>
      </c>
      <c r="F128" t="s">
        <v>8</v>
      </c>
      <c r="G128" t="s">
        <v>22</v>
      </c>
      <c r="H128" t="s">
        <v>23</v>
      </c>
      <c r="J128">
        <f t="shared" si="8"/>
        <v>1</v>
      </c>
      <c r="K128">
        <f t="shared" si="9"/>
        <v>0</v>
      </c>
      <c r="L128">
        <f t="shared" si="10"/>
        <v>0</v>
      </c>
      <c r="M128">
        <f t="shared" si="11"/>
        <v>0</v>
      </c>
      <c r="N128">
        <v>6</v>
      </c>
      <c r="O128">
        <v>29.8</v>
      </c>
      <c r="P128">
        <v>4.2</v>
      </c>
      <c r="Q128">
        <f t="shared" si="6"/>
        <v>4.5868360589999995</v>
      </c>
      <c r="R128">
        <f t="shared" si="7"/>
        <v>0.38683605899999929</v>
      </c>
    </row>
    <row r="129" spans="5:18" x14ac:dyDescent="0.3">
      <c r="E129" t="s">
        <v>11</v>
      </c>
      <c r="F129" t="s">
        <v>8</v>
      </c>
      <c r="G129" t="s">
        <v>22</v>
      </c>
      <c r="H129" t="s">
        <v>23</v>
      </c>
      <c r="J129">
        <f t="shared" si="8"/>
        <v>0</v>
      </c>
      <c r="K129">
        <f t="shared" si="9"/>
        <v>0</v>
      </c>
      <c r="L129">
        <f t="shared" si="10"/>
        <v>0</v>
      </c>
      <c r="M129">
        <f t="shared" si="11"/>
        <v>0</v>
      </c>
      <c r="N129">
        <v>2</v>
      </c>
      <c r="O129">
        <v>8.52</v>
      </c>
      <c r="P129">
        <v>1.48</v>
      </c>
      <c r="Q129">
        <f t="shared" si="6"/>
        <v>1.8461270293999998</v>
      </c>
      <c r="R129">
        <f t="shared" si="7"/>
        <v>0.36612702939999986</v>
      </c>
    </row>
    <row r="130" spans="5:18" x14ac:dyDescent="0.3">
      <c r="E130" t="s">
        <v>7</v>
      </c>
      <c r="F130" t="s">
        <v>8</v>
      </c>
      <c r="G130" t="s">
        <v>22</v>
      </c>
      <c r="H130" t="s">
        <v>23</v>
      </c>
      <c r="J130">
        <f t="shared" si="8"/>
        <v>1</v>
      </c>
      <c r="K130">
        <f t="shared" si="9"/>
        <v>0</v>
      </c>
      <c r="L130">
        <f t="shared" si="10"/>
        <v>0</v>
      </c>
      <c r="M130">
        <f t="shared" si="11"/>
        <v>0</v>
      </c>
      <c r="N130">
        <v>2</v>
      </c>
      <c r="O130">
        <v>14.52</v>
      </c>
      <c r="P130">
        <v>2</v>
      </c>
      <c r="Q130">
        <f t="shared" si="6"/>
        <v>2.4019513993999997</v>
      </c>
      <c r="R130">
        <f t="shared" si="7"/>
        <v>0.40195139939999969</v>
      </c>
    </row>
    <row r="131" spans="5:18" x14ac:dyDescent="0.3">
      <c r="E131" t="s">
        <v>7</v>
      </c>
      <c r="F131" t="s">
        <v>8</v>
      </c>
      <c r="G131" t="s">
        <v>22</v>
      </c>
      <c r="H131" t="s">
        <v>23</v>
      </c>
      <c r="J131">
        <f t="shared" si="8"/>
        <v>1</v>
      </c>
      <c r="K131">
        <f t="shared" si="9"/>
        <v>0</v>
      </c>
      <c r="L131">
        <f t="shared" si="10"/>
        <v>0</v>
      </c>
      <c r="M131">
        <f t="shared" si="11"/>
        <v>0</v>
      </c>
      <c r="N131">
        <v>2</v>
      </c>
      <c r="O131">
        <v>11.38</v>
      </c>
      <c r="P131">
        <v>2</v>
      </c>
      <c r="Q131">
        <f t="shared" ref="Q131:Q194" si="12">0.672163792+(N131*0.192346316)+(O131*0.092637395)</f>
        <v>2.1110699790999998</v>
      </c>
      <c r="R131">
        <f t="shared" ref="R131:R194" si="13">Q131-P131</f>
        <v>0.11106997909999983</v>
      </c>
    </row>
    <row r="132" spans="5:18" x14ac:dyDescent="0.3">
      <c r="E132" t="s">
        <v>11</v>
      </c>
      <c r="F132" t="s">
        <v>8</v>
      </c>
      <c r="G132" t="s">
        <v>22</v>
      </c>
      <c r="H132" t="s">
        <v>23</v>
      </c>
      <c r="J132">
        <f t="shared" ref="J132:J195" si="14">_xlfn.IFS(E132="Male",0,E132="Female",1)</f>
        <v>0</v>
      </c>
      <c r="K132">
        <f t="shared" ref="K132:K195" si="15">_xlfn.IFS(F132="No",0,F132="Yes",1)</f>
        <v>0</v>
      </c>
      <c r="L132">
        <f t="shared" ref="L132:L195" si="16">_xlfn.IFS(G132="Thur",0,G132="Fri",1,G132="Sat",2,G132="Sun",3)</f>
        <v>0</v>
      </c>
      <c r="M132">
        <f t="shared" ref="M132:M195" si="17">_xlfn.IFS(H132="Lunch",0,H132="Dinner",1)</f>
        <v>0</v>
      </c>
      <c r="N132">
        <v>3</v>
      </c>
      <c r="O132">
        <v>22.82</v>
      </c>
      <c r="P132">
        <v>2.1800000000000002</v>
      </c>
      <c r="Q132">
        <f t="shared" si="12"/>
        <v>3.3631880938999998</v>
      </c>
      <c r="R132">
        <f t="shared" si="13"/>
        <v>1.1831880938999997</v>
      </c>
    </row>
    <row r="133" spans="5:18" x14ac:dyDescent="0.3">
      <c r="E133" t="s">
        <v>11</v>
      </c>
      <c r="F133" t="s">
        <v>8</v>
      </c>
      <c r="G133" t="s">
        <v>22</v>
      </c>
      <c r="H133" t="s">
        <v>23</v>
      </c>
      <c r="J133">
        <f t="shared" si="14"/>
        <v>0</v>
      </c>
      <c r="K133">
        <f t="shared" si="15"/>
        <v>0</v>
      </c>
      <c r="L133">
        <f t="shared" si="16"/>
        <v>0</v>
      </c>
      <c r="M133">
        <f t="shared" si="17"/>
        <v>0</v>
      </c>
      <c r="N133">
        <v>2</v>
      </c>
      <c r="O133">
        <v>19.079999999999998</v>
      </c>
      <c r="P133">
        <v>1.5</v>
      </c>
      <c r="Q133">
        <f t="shared" si="12"/>
        <v>2.8243779205999999</v>
      </c>
      <c r="R133">
        <f t="shared" si="13"/>
        <v>1.3243779205999999</v>
      </c>
    </row>
    <row r="134" spans="5:18" x14ac:dyDescent="0.3">
      <c r="E134" t="s">
        <v>7</v>
      </c>
      <c r="F134" t="s">
        <v>8</v>
      </c>
      <c r="G134" t="s">
        <v>22</v>
      </c>
      <c r="H134" t="s">
        <v>23</v>
      </c>
      <c r="J134">
        <f t="shared" si="14"/>
        <v>1</v>
      </c>
      <c r="K134">
        <f t="shared" si="15"/>
        <v>0</v>
      </c>
      <c r="L134">
        <f t="shared" si="16"/>
        <v>0</v>
      </c>
      <c r="M134">
        <f t="shared" si="17"/>
        <v>0</v>
      </c>
      <c r="N134">
        <v>2</v>
      </c>
      <c r="O134">
        <v>20.27</v>
      </c>
      <c r="P134">
        <v>2.83</v>
      </c>
      <c r="Q134">
        <f t="shared" si="12"/>
        <v>2.9346164206499998</v>
      </c>
      <c r="R134">
        <f t="shared" si="13"/>
        <v>0.10461642064999976</v>
      </c>
    </row>
    <row r="135" spans="5:18" x14ac:dyDescent="0.3">
      <c r="E135" t="s">
        <v>7</v>
      </c>
      <c r="F135" t="s">
        <v>8</v>
      </c>
      <c r="G135" t="s">
        <v>22</v>
      </c>
      <c r="H135" t="s">
        <v>23</v>
      </c>
      <c r="J135">
        <f t="shared" si="14"/>
        <v>1</v>
      </c>
      <c r="K135">
        <f t="shared" si="15"/>
        <v>0</v>
      </c>
      <c r="L135">
        <f t="shared" si="16"/>
        <v>0</v>
      </c>
      <c r="M135">
        <f t="shared" si="17"/>
        <v>0</v>
      </c>
      <c r="N135">
        <v>2</v>
      </c>
      <c r="O135">
        <v>11.17</v>
      </c>
      <c r="P135">
        <v>1.5</v>
      </c>
      <c r="Q135">
        <f t="shared" si="12"/>
        <v>2.0916161261499999</v>
      </c>
      <c r="R135">
        <f t="shared" si="13"/>
        <v>0.59161612614999992</v>
      </c>
    </row>
    <row r="136" spans="5:18" x14ac:dyDescent="0.3">
      <c r="E136" t="s">
        <v>7</v>
      </c>
      <c r="F136" t="s">
        <v>8</v>
      </c>
      <c r="G136" t="s">
        <v>22</v>
      </c>
      <c r="H136" t="s">
        <v>23</v>
      </c>
      <c r="J136">
        <f t="shared" si="14"/>
        <v>1</v>
      </c>
      <c r="K136">
        <f t="shared" si="15"/>
        <v>0</v>
      </c>
      <c r="L136">
        <f t="shared" si="16"/>
        <v>0</v>
      </c>
      <c r="M136">
        <f t="shared" si="17"/>
        <v>0</v>
      </c>
      <c r="N136">
        <v>2</v>
      </c>
      <c r="O136">
        <v>12.26</v>
      </c>
      <c r="P136">
        <v>2</v>
      </c>
      <c r="Q136">
        <f t="shared" si="12"/>
        <v>2.1925908866999997</v>
      </c>
      <c r="R136">
        <f t="shared" si="13"/>
        <v>0.19259088669999969</v>
      </c>
    </row>
    <row r="137" spans="5:18" x14ac:dyDescent="0.3">
      <c r="E137" t="s">
        <v>7</v>
      </c>
      <c r="F137" t="s">
        <v>8</v>
      </c>
      <c r="G137" t="s">
        <v>22</v>
      </c>
      <c r="H137" t="s">
        <v>23</v>
      </c>
      <c r="J137">
        <f t="shared" si="14"/>
        <v>1</v>
      </c>
      <c r="K137">
        <f t="shared" si="15"/>
        <v>0</v>
      </c>
      <c r="L137">
        <f t="shared" si="16"/>
        <v>0</v>
      </c>
      <c r="M137">
        <f t="shared" si="17"/>
        <v>0</v>
      </c>
      <c r="N137">
        <v>2</v>
      </c>
      <c r="O137">
        <v>18.260000000000002</v>
      </c>
      <c r="P137">
        <v>3.25</v>
      </c>
      <c r="Q137">
        <f t="shared" si="12"/>
        <v>2.7484152567000004</v>
      </c>
      <c r="R137">
        <f t="shared" si="13"/>
        <v>-0.50158474329999958</v>
      </c>
    </row>
    <row r="138" spans="5:18" x14ac:dyDescent="0.3">
      <c r="E138" t="s">
        <v>7</v>
      </c>
      <c r="F138" t="s">
        <v>8</v>
      </c>
      <c r="G138" t="s">
        <v>22</v>
      </c>
      <c r="H138" t="s">
        <v>23</v>
      </c>
      <c r="J138">
        <f t="shared" si="14"/>
        <v>1</v>
      </c>
      <c r="K138">
        <f t="shared" si="15"/>
        <v>0</v>
      </c>
      <c r="L138">
        <f t="shared" si="16"/>
        <v>0</v>
      </c>
      <c r="M138">
        <f t="shared" si="17"/>
        <v>0</v>
      </c>
      <c r="N138">
        <v>2</v>
      </c>
      <c r="O138">
        <v>8.51</v>
      </c>
      <c r="P138">
        <v>1.25</v>
      </c>
      <c r="Q138">
        <f t="shared" si="12"/>
        <v>1.84520065545</v>
      </c>
      <c r="R138">
        <f t="shared" si="13"/>
        <v>0.59520065545</v>
      </c>
    </row>
    <row r="139" spans="5:18" x14ac:dyDescent="0.3">
      <c r="E139" t="s">
        <v>7</v>
      </c>
      <c r="F139" t="s">
        <v>8</v>
      </c>
      <c r="G139" t="s">
        <v>22</v>
      </c>
      <c r="H139" t="s">
        <v>23</v>
      </c>
      <c r="J139">
        <f t="shared" si="14"/>
        <v>1</v>
      </c>
      <c r="K139">
        <f t="shared" si="15"/>
        <v>0</v>
      </c>
      <c r="L139">
        <f t="shared" si="16"/>
        <v>0</v>
      </c>
      <c r="M139">
        <f t="shared" si="17"/>
        <v>0</v>
      </c>
      <c r="N139">
        <v>2</v>
      </c>
      <c r="O139">
        <v>10.33</v>
      </c>
      <c r="P139">
        <v>2</v>
      </c>
      <c r="Q139">
        <f t="shared" si="12"/>
        <v>2.0138007143499999</v>
      </c>
      <c r="R139">
        <f t="shared" si="13"/>
        <v>1.3800714349999854E-2</v>
      </c>
    </row>
    <row r="140" spans="5:18" x14ac:dyDescent="0.3">
      <c r="E140" t="s">
        <v>7</v>
      </c>
      <c r="F140" t="s">
        <v>8</v>
      </c>
      <c r="G140" t="s">
        <v>22</v>
      </c>
      <c r="H140" t="s">
        <v>23</v>
      </c>
      <c r="J140">
        <f t="shared" si="14"/>
        <v>1</v>
      </c>
      <c r="K140">
        <f t="shared" si="15"/>
        <v>0</v>
      </c>
      <c r="L140">
        <f t="shared" si="16"/>
        <v>0</v>
      </c>
      <c r="M140">
        <f t="shared" si="17"/>
        <v>0</v>
      </c>
      <c r="N140">
        <v>2</v>
      </c>
      <c r="O140">
        <v>14.15</v>
      </c>
      <c r="P140">
        <v>2</v>
      </c>
      <c r="Q140">
        <f t="shared" si="12"/>
        <v>2.3676755632499997</v>
      </c>
      <c r="R140">
        <f t="shared" si="13"/>
        <v>0.36767556324999973</v>
      </c>
    </row>
    <row r="141" spans="5:18" x14ac:dyDescent="0.3">
      <c r="E141" t="s">
        <v>11</v>
      </c>
      <c r="F141" t="s">
        <v>21</v>
      </c>
      <c r="G141" t="s">
        <v>22</v>
      </c>
      <c r="H141" t="s">
        <v>23</v>
      </c>
      <c r="J141">
        <f t="shared" si="14"/>
        <v>0</v>
      </c>
      <c r="K141">
        <f t="shared" si="15"/>
        <v>1</v>
      </c>
      <c r="L141">
        <f t="shared" si="16"/>
        <v>0</v>
      </c>
      <c r="M141">
        <f t="shared" si="17"/>
        <v>0</v>
      </c>
      <c r="N141">
        <v>2</v>
      </c>
      <c r="O141">
        <v>16</v>
      </c>
      <c r="P141">
        <v>2</v>
      </c>
      <c r="Q141">
        <f t="shared" si="12"/>
        <v>2.539054744</v>
      </c>
      <c r="R141">
        <f t="shared" si="13"/>
        <v>0.53905474399999997</v>
      </c>
    </row>
    <row r="142" spans="5:18" x14ac:dyDescent="0.3">
      <c r="E142" t="s">
        <v>7</v>
      </c>
      <c r="F142" t="s">
        <v>8</v>
      </c>
      <c r="G142" t="s">
        <v>22</v>
      </c>
      <c r="H142" t="s">
        <v>23</v>
      </c>
      <c r="J142">
        <f t="shared" si="14"/>
        <v>1</v>
      </c>
      <c r="K142">
        <f t="shared" si="15"/>
        <v>0</v>
      </c>
      <c r="L142">
        <f t="shared" si="16"/>
        <v>0</v>
      </c>
      <c r="M142">
        <f t="shared" si="17"/>
        <v>0</v>
      </c>
      <c r="N142">
        <v>2</v>
      </c>
      <c r="O142">
        <v>13.16</v>
      </c>
      <c r="P142">
        <v>2.75</v>
      </c>
      <c r="Q142">
        <f t="shared" si="12"/>
        <v>2.2759645421999997</v>
      </c>
      <c r="R142">
        <f t="shared" si="13"/>
        <v>-0.47403545780000034</v>
      </c>
    </row>
    <row r="143" spans="5:18" x14ac:dyDescent="0.3">
      <c r="E143" t="s">
        <v>7</v>
      </c>
      <c r="F143" t="s">
        <v>8</v>
      </c>
      <c r="G143" t="s">
        <v>22</v>
      </c>
      <c r="H143" t="s">
        <v>23</v>
      </c>
      <c r="J143">
        <f t="shared" si="14"/>
        <v>1</v>
      </c>
      <c r="K143">
        <f t="shared" si="15"/>
        <v>0</v>
      </c>
      <c r="L143">
        <f t="shared" si="16"/>
        <v>0</v>
      </c>
      <c r="M143">
        <f t="shared" si="17"/>
        <v>0</v>
      </c>
      <c r="N143">
        <v>2</v>
      </c>
      <c r="O143">
        <v>17.47</v>
      </c>
      <c r="P143">
        <v>3.5</v>
      </c>
      <c r="Q143">
        <f t="shared" si="12"/>
        <v>2.6752317146499998</v>
      </c>
      <c r="R143">
        <f t="shared" si="13"/>
        <v>-0.82476828535000024</v>
      </c>
    </row>
    <row r="144" spans="5:18" x14ac:dyDescent="0.3">
      <c r="E144" t="s">
        <v>11</v>
      </c>
      <c r="F144" t="s">
        <v>8</v>
      </c>
      <c r="G144" t="s">
        <v>22</v>
      </c>
      <c r="H144" t="s">
        <v>23</v>
      </c>
      <c r="J144">
        <f t="shared" si="14"/>
        <v>0</v>
      </c>
      <c r="K144">
        <f t="shared" si="15"/>
        <v>0</v>
      </c>
      <c r="L144">
        <f t="shared" si="16"/>
        <v>0</v>
      </c>
      <c r="M144">
        <f t="shared" si="17"/>
        <v>0</v>
      </c>
      <c r="N144">
        <v>6</v>
      </c>
      <c r="O144">
        <v>34.299999999999997</v>
      </c>
      <c r="P144">
        <v>6.7</v>
      </c>
      <c r="Q144">
        <f t="shared" si="12"/>
        <v>5.0037043365000002</v>
      </c>
      <c r="R144">
        <f t="shared" si="13"/>
        <v>-1.6962956634999999</v>
      </c>
    </row>
    <row r="145" spans="5:18" x14ac:dyDescent="0.3">
      <c r="E145" t="s">
        <v>11</v>
      </c>
      <c r="F145" t="s">
        <v>8</v>
      </c>
      <c r="G145" t="s">
        <v>22</v>
      </c>
      <c r="H145" t="s">
        <v>23</v>
      </c>
      <c r="J145">
        <f t="shared" si="14"/>
        <v>0</v>
      </c>
      <c r="K145">
        <f t="shared" si="15"/>
        <v>0</v>
      </c>
      <c r="L145">
        <f t="shared" si="16"/>
        <v>0</v>
      </c>
      <c r="M145">
        <f t="shared" si="17"/>
        <v>0</v>
      </c>
      <c r="N145">
        <v>5</v>
      </c>
      <c r="O145">
        <v>41.19</v>
      </c>
      <c r="P145">
        <v>5</v>
      </c>
      <c r="Q145">
        <f t="shared" si="12"/>
        <v>5.4496296720499995</v>
      </c>
      <c r="R145">
        <f t="shared" si="13"/>
        <v>0.44962967204999948</v>
      </c>
    </row>
    <row r="146" spans="5:18" x14ac:dyDescent="0.3">
      <c r="E146" t="s">
        <v>7</v>
      </c>
      <c r="F146" t="s">
        <v>8</v>
      </c>
      <c r="G146" t="s">
        <v>22</v>
      </c>
      <c r="H146" t="s">
        <v>23</v>
      </c>
      <c r="J146">
        <f t="shared" si="14"/>
        <v>1</v>
      </c>
      <c r="K146">
        <f t="shared" si="15"/>
        <v>0</v>
      </c>
      <c r="L146">
        <f t="shared" si="16"/>
        <v>0</v>
      </c>
      <c r="M146">
        <f t="shared" si="17"/>
        <v>0</v>
      </c>
      <c r="N146">
        <v>6</v>
      </c>
      <c r="O146">
        <v>27.05</v>
      </c>
      <c r="P146">
        <v>5</v>
      </c>
      <c r="Q146">
        <f t="shared" si="12"/>
        <v>4.3320832227500006</v>
      </c>
      <c r="R146">
        <f t="shared" si="13"/>
        <v>-0.66791677724999943</v>
      </c>
    </row>
    <row r="147" spans="5:18" x14ac:dyDescent="0.3">
      <c r="E147" t="s">
        <v>7</v>
      </c>
      <c r="F147" t="s">
        <v>8</v>
      </c>
      <c r="G147" t="s">
        <v>22</v>
      </c>
      <c r="H147" t="s">
        <v>23</v>
      </c>
      <c r="J147">
        <f t="shared" si="14"/>
        <v>1</v>
      </c>
      <c r="K147">
        <f t="shared" si="15"/>
        <v>0</v>
      </c>
      <c r="L147">
        <f t="shared" si="16"/>
        <v>0</v>
      </c>
      <c r="M147">
        <f t="shared" si="17"/>
        <v>0</v>
      </c>
      <c r="N147">
        <v>2</v>
      </c>
      <c r="O147">
        <v>16.43</v>
      </c>
      <c r="P147">
        <v>2.2999999999999998</v>
      </c>
      <c r="Q147">
        <f t="shared" si="12"/>
        <v>2.5788888238499998</v>
      </c>
      <c r="R147">
        <f t="shared" si="13"/>
        <v>0.27888882385000002</v>
      </c>
    </row>
    <row r="148" spans="5:18" x14ac:dyDescent="0.3">
      <c r="E148" t="s">
        <v>7</v>
      </c>
      <c r="F148" t="s">
        <v>8</v>
      </c>
      <c r="G148" t="s">
        <v>22</v>
      </c>
      <c r="H148" t="s">
        <v>23</v>
      </c>
      <c r="J148">
        <f t="shared" si="14"/>
        <v>1</v>
      </c>
      <c r="K148">
        <f t="shared" si="15"/>
        <v>0</v>
      </c>
      <c r="L148">
        <f t="shared" si="16"/>
        <v>0</v>
      </c>
      <c r="M148">
        <f t="shared" si="17"/>
        <v>0</v>
      </c>
      <c r="N148">
        <v>2</v>
      </c>
      <c r="O148">
        <v>8.35</v>
      </c>
      <c r="P148">
        <v>1.5</v>
      </c>
      <c r="Q148">
        <f t="shared" si="12"/>
        <v>1.8303786722499999</v>
      </c>
      <c r="R148">
        <f t="shared" si="13"/>
        <v>0.33037867224999995</v>
      </c>
    </row>
    <row r="149" spans="5:18" x14ac:dyDescent="0.3">
      <c r="E149" t="s">
        <v>7</v>
      </c>
      <c r="F149" t="s">
        <v>8</v>
      </c>
      <c r="G149" t="s">
        <v>22</v>
      </c>
      <c r="H149" t="s">
        <v>23</v>
      </c>
      <c r="J149">
        <f t="shared" si="14"/>
        <v>1</v>
      </c>
      <c r="K149">
        <f t="shared" si="15"/>
        <v>0</v>
      </c>
      <c r="L149">
        <f t="shared" si="16"/>
        <v>0</v>
      </c>
      <c r="M149">
        <f t="shared" si="17"/>
        <v>0</v>
      </c>
      <c r="N149">
        <v>3</v>
      </c>
      <c r="O149">
        <v>18.64</v>
      </c>
      <c r="P149">
        <v>1.36</v>
      </c>
      <c r="Q149">
        <f t="shared" si="12"/>
        <v>2.9759637828000001</v>
      </c>
      <c r="R149">
        <f t="shared" si="13"/>
        <v>1.6159637828</v>
      </c>
    </row>
    <row r="150" spans="5:18" x14ac:dyDescent="0.3">
      <c r="E150" t="s">
        <v>7</v>
      </c>
      <c r="F150" t="s">
        <v>8</v>
      </c>
      <c r="G150" t="s">
        <v>22</v>
      </c>
      <c r="H150" t="s">
        <v>23</v>
      </c>
      <c r="J150">
        <f t="shared" si="14"/>
        <v>1</v>
      </c>
      <c r="K150">
        <f t="shared" si="15"/>
        <v>0</v>
      </c>
      <c r="L150">
        <f t="shared" si="16"/>
        <v>0</v>
      </c>
      <c r="M150">
        <f t="shared" si="17"/>
        <v>0</v>
      </c>
      <c r="N150">
        <v>2</v>
      </c>
      <c r="O150">
        <v>11.87</v>
      </c>
      <c r="P150">
        <v>1.63</v>
      </c>
      <c r="Q150">
        <f t="shared" si="12"/>
        <v>2.1564623026499996</v>
      </c>
      <c r="R150">
        <f t="shared" si="13"/>
        <v>0.52646230264999971</v>
      </c>
    </row>
    <row r="151" spans="5:18" x14ac:dyDescent="0.3">
      <c r="E151" t="s">
        <v>11</v>
      </c>
      <c r="F151" t="s">
        <v>8</v>
      </c>
      <c r="G151" t="s">
        <v>22</v>
      </c>
      <c r="H151" t="s">
        <v>23</v>
      </c>
      <c r="J151">
        <f t="shared" si="14"/>
        <v>0</v>
      </c>
      <c r="K151">
        <f t="shared" si="15"/>
        <v>0</v>
      </c>
      <c r="L151">
        <f t="shared" si="16"/>
        <v>0</v>
      </c>
      <c r="M151">
        <f t="shared" si="17"/>
        <v>0</v>
      </c>
      <c r="N151">
        <v>2</v>
      </c>
      <c r="O151">
        <v>9.7799999999999994</v>
      </c>
      <c r="P151">
        <v>1.73</v>
      </c>
      <c r="Q151">
        <f t="shared" si="12"/>
        <v>1.9628501470999999</v>
      </c>
      <c r="R151">
        <f t="shared" si="13"/>
        <v>0.23285014709999996</v>
      </c>
    </row>
    <row r="152" spans="5:18" x14ac:dyDescent="0.3">
      <c r="E152" t="s">
        <v>11</v>
      </c>
      <c r="F152" t="s">
        <v>8</v>
      </c>
      <c r="G152" t="s">
        <v>22</v>
      </c>
      <c r="H152" t="s">
        <v>23</v>
      </c>
      <c r="J152">
        <f t="shared" si="14"/>
        <v>0</v>
      </c>
      <c r="K152">
        <f t="shared" si="15"/>
        <v>0</v>
      </c>
      <c r="L152">
        <f t="shared" si="16"/>
        <v>0</v>
      </c>
      <c r="M152">
        <f t="shared" si="17"/>
        <v>0</v>
      </c>
      <c r="N152">
        <v>2</v>
      </c>
      <c r="O152">
        <v>7.51</v>
      </c>
      <c r="P152">
        <v>2</v>
      </c>
      <c r="Q152">
        <f t="shared" si="12"/>
        <v>1.7525632604500001</v>
      </c>
      <c r="R152">
        <f t="shared" si="13"/>
        <v>-0.2474367395499999</v>
      </c>
    </row>
    <row r="153" spans="5:18" x14ac:dyDescent="0.3">
      <c r="E153" t="s">
        <v>11</v>
      </c>
      <c r="F153" t="s">
        <v>8</v>
      </c>
      <c r="G153" t="s">
        <v>9</v>
      </c>
      <c r="H153" t="s">
        <v>10</v>
      </c>
      <c r="J153">
        <f t="shared" si="14"/>
        <v>0</v>
      </c>
      <c r="K153">
        <f t="shared" si="15"/>
        <v>0</v>
      </c>
      <c r="L153">
        <f t="shared" si="16"/>
        <v>3</v>
      </c>
      <c r="M153">
        <f t="shared" si="17"/>
        <v>1</v>
      </c>
      <c r="N153">
        <v>2</v>
      </c>
      <c r="O153">
        <v>14.07</v>
      </c>
      <c r="P153">
        <v>2.5</v>
      </c>
      <c r="Q153">
        <f t="shared" si="12"/>
        <v>2.3602645716500001</v>
      </c>
      <c r="R153">
        <f t="shared" si="13"/>
        <v>-0.13973542834999986</v>
      </c>
    </row>
    <row r="154" spans="5:18" x14ac:dyDescent="0.3">
      <c r="E154" t="s">
        <v>11</v>
      </c>
      <c r="F154" t="s">
        <v>8</v>
      </c>
      <c r="G154" t="s">
        <v>9</v>
      </c>
      <c r="H154" t="s">
        <v>10</v>
      </c>
      <c r="J154">
        <f t="shared" si="14"/>
        <v>0</v>
      </c>
      <c r="K154">
        <f t="shared" si="15"/>
        <v>0</v>
      </c>
      <c r="L154">
        <f t="shared" si="16"/>
        <v>3</v>
      </c>
      <c r="M154">
        <f t="shared" si="17"/>
        <v>1</v>
      </c>
      <c r="N154">
        <v>2</v>
      </c>
      <c r="O154">
        <v>13.13</v>
      </c>
      <c r="P154">
        <v>2</v>
      </c>
      <c r="Q154">
        <f t="shared" si="12"/>
        <v>2.2731854203499999</v>
      </c>
      <c r="R154">
        <f t="shared" si="13"/>
        <v>0.27318542034999993</v>
      </c>
    </row>
    <row r="155" spans="5:18" x14ac:dyDescent="0.3">
      <c r="E155" t="s">
        <v>11</v>
      </c>
      <c r="F155" t="s">
        <v>8</v>
      </c>
      <c r="G155" t="s">
        <v>9</v>
      </c>
      <c r="H155" t="s">
        <v>10</v>
      </c>
      <c r="J155">
        <f t="shared" si="14"/>
        <v>0</v>
      </c>
      <c r="K155">
        <f t="shared" si="15"/>
        <v>0</v>
      </c>
      <c r="L155">
        <f t="shared" si="16"/>
        <v>3</v>
      </c>
      <c r="M155">
        <f t="shared" si="17"/>
        <v>1</v>
      </c>
      <c r="N155">
        <v>3</v>
      </c>
      <c r="O155">
        <v>17.260000000000002</v>
      </c>
      <c r="P155">
        <v>2.74</v>
      </c>
      <c r="Q155">
        <f t="shared" si="12"/>
        <v>2.8481241776999999</v>
      </c>
      <c r="R155">
        <f t="shared" si="13"/>
        <v>0.10812417769999971</v>
      </c>
    </row>
    <row r="156" spans="5:18" x14ac:dyDescent="0.3">
      <c r="E156" t="s">
        <v>11</v>
      </c>
      <c r="F156" t="s">
        <v>8</v>
      </c>
      <c r="G156" t="s">
        <v>9</v>
      </c>
      <c r="H156" t="s">
        <v>10</v>
      </c>
      <c r="J156">
        <f t="shared" si="14"/>
        <v>0</v>
      </c>
      <c r="K156">
        <f t="shared" si="15"/>
        <v>0</v>
      </c>
      <c r="L156">
        <f t="shared" si="16"/>
        <v>3</v>
      </c>
      <c r="M156">
        <f t="shared" si="17"/>
        <v>1</v>
      </c>
      <c r="N156">
        <v>4</v>
      </c>
      <c r="O156">
        <v>24.55</v>
      </c>
      <c r="P156">
        <v>2</v>
      </c>
      <c r="Q156">
        <f t="shared" si="12"/>
        <v>3.7157971032499999</v>
      </c>
      <c r="R156">
        <f t="shared" si="13"/>
        <v>1.7157971032499999</v>
      </c>
    </row>
    <row r="157" spans="5:18" x14ac:dyDescent="0.3">
      <c r="E157" t="s">
        <v>11</v>
      </c>
      <c r="F157" t="s">
        <v>8</v>
      </c>
      <c r="G157" t="s">
        <v>9</v>
      </c>
      <c r="H157" t="s">
        <v>10</v>
      </c>
      <c r="J157">
        <f t="shared" si="14"/>
        <v>0</v>
      </c>
      <c r="K157">
        <f t="shared" si="15"/>
        <v>0</v>
      </c>
      <c r="L157">
        <f t="shared" si="16"/>
        <v>3</v>
      </c>
      <c r="M157">
        <f t="shared" si="17"/>
        <v>1</v>
      </c>
      <c r="N157">
        <v>4</v>
      </c>
      <c r="O157">
        <v>19.77</v>
      </c>
      <c r="P157">
        <v>2</v>
      </c>
      <c r="Q157">
        <f t="shared" si="12"/>
        <v>3.2729903551500001</v>
      </c>
      <c r="R157">
        <f t="shared" si="13"/>
        <v>1.2729903551500001</v>
      </c>
    </row>
    <row r="158" spans="5:18" x14ac:dyDescent="0.3">
      <c r="E158" t="s">
        <v>7</v>
      </c>
      <c r="F158" t="s">
        <v>8</v>
      </c>
      <c r="G158" t="s">
        <v>9</v>
      </c>
      <c r="H158" t="s">
        <v>10</v>
      </c>
      <c r="J158">
        <f t="shared" si="14"/>
        <v>1</v>
      </c>
      <c r="K158">
        <f t="shared" si="15"/>
        <v>0</v>
      </c>
      <c r="L158">
        <f t="shared" si="16"/>
        <v>3</v>
      </c>
      <c r="M158">
        <f t="shared" si="17"/>
        <v>1</v>
      </c>
      <c r="N158">
        <v>5</v>
      </c>
      <c r="O158">
        <v>29.85</v>
      </c>
      <c r="P158">
        <v>5.14</v>
      </c>
      <c r="Q158">
        <f t="shared" si="12"/>
        <v>4.3991216127500001</v>
      </c>
      <c r="R158">
        <f t="shared" si="13"/>
        <v>-0.74087838724999955</v>
      </c>
    </row>
    <row r="159" spans="5:18" x14ac:dyDescent="0.3">
      <c r="E159" t="s">
        <v>11</v>
      </c>
      <c r="F159" t="s">
        <v>8</v>
      </c>
      <c r="G159" t="s">
        <v>9</v>
      </c>
      <c r="H159" t="s">
        <v>10</v>
      </c>
      <c r="J159">
        <f t="shared" si="14"/>
        <v>0</v>
      </c>
      <c r="K159">
        <f t="shared" si="15"/>
        <v>0</v>
      </c>
      <c r="L159">
        <f t="shared" si="16"/>
        <v>3</v>
      </c>
      <c r="M159">
        <f t="shared" si="17"/>
        <v>1</v>
      </c>
      <c r="N159">
        <v>6</v>
      </c>
      <c r="O159">
        <v>48.17</v>
      </c>
      <c r="P159">
        <v>5</v>
      </c>
      <c r="Q159">
        <f t="shared" si="12"/>
        <v>6.2885850051500007</v>
      </c>
      <c r="R159">
        <f t="shared" si="13"/>
        <v>1.2885850051500007</v>
      </c>
    </row>
    <row r="160" spans="5:18" x14ac:dyDescent="0.3">
      <c r="E160" t="s">
        <v>7</v>
      </c>
      <c r="F160" t="s">
        <v>8</v>
      </c>
      <c r="G160" t="s">
        <v>9</v>
      </c>
      <c r="H160" t="s">
        <v>10</v>
      </c>
      <c r="J160">
        <f t="shared" si="14"/>
        <v>1</v>
      </c>
      <c r="K160">
        <f t="shared" si="15"/>
        <v>0</v>
      </c>
      <c r="L160">
        <f t="shared" si="16"/>
        <v>3</v>
      </c>
      <c r="M160">
        <f t="shared" si="17"/>
        <v>1</v>
      </c>
      <c r="N160">
        <v>4</v>
      </c>
      <c r="O160">
        <v>25</v>
      </c>
      <c r="P160">
        <v>3.75</v>
      </c>
      <c r="Q160">
        <f t="shared" si="12"/>
        <v>3.7574839309999999</v>
      </c>
      <c r="R160">
        <f t="shared" si="13"/>
        <v>7.4839309999998882E-3</v>
      </c>
    </row>
    <row r="161" spans="5:18" x14ac:dyDescent="0.3">
      <c r="E161" t="s">
        <v>7</v>
      </c>
      <c r="F161" t="s">
        <v>8</v>
      </c>
      <c r="G161" t="s">
        <v>9</v>
      </c>
      <c r="H161" t="s">
        <v>10</v>
      </c>
      <c r="J161">
        <f t="shared" si="14"/>
        <v>1</v>
      </c>
      <c r="K161">
        <f t="shared" si="15"/>
        <v>0</v>
      </c>
      <c r="L161">
        <f t="shared" si="16"/>
        <v>3</v>
      </c>
      <c r="M161">
        <f t="shared" si="17"/>
        <v>1</v>
      </c>
      <c r="N161">
        <v>2</v>
      </c>
      <c r="O161">
        <v>13.39</v>
      </c>
      <c r="P161">
        <v>2.61</v>
      </c>
      <c r="Q161">
        <f t="shared" si="12"/>
        <v>2.2972711430500001</v>
      </c>
      <c r="R161">
        <f t="shared" si="13"/>
        <v>-0.31272885694999975</v>
      </c>
    </row>
    <row r="162" spans="5:18" x14ac:dyDescent="0.3">
      <c r="E162" t="s">
        <v>11</v>
      </c>
      <c r="F162" t="s">
        <v>8</v>
      </c>
      <c r="G162" t="s">
        <v>9</v>
      </c>
      <c r="H162" t="s">
        <v>10</v>
      </c>
      <c r="J162">
        <f t="shared" si="14"/>
        <v>0</v>
      </c>
      <c r="K162">
        <f t="shared" si="15"/>
        <v>0</v>
      </c>
      <c r="L162">
        <f t="shared" si="16"/>
        <v>3</v>
      </c>
      <c r="M162">
        <f t="shared" si="17"/>
        <v>1</v>
      </c>
      <c r="N162">
        <v>4</v>
      </c>
      <c r="O162">
        <v>16.489999999999998</v>
      </c>
      <c r="P162">
        <v>2</v>
      </c>
      <c r="Q162">
        <f t="shared" si="12"/>
        <v>2.9691396995499995</v>
      </c>
      <c r="R162">
        <f t="shared" si="13"/>
        <v>0.96913969954999946</v>
      </c>
    </row>
    <row r="163" spans="5:18" x14ac:dyDescent="0.3">
      <c r="E163" t="s">
        <v>11</v>
      </c>
      <c r="F163" t="s">
        <v>8</v>
      </c>
      <c r="G163" t="s">
        <v>9</v>
      </c>
      <c r="H163" t="s">
        <v>10</v>
      </c>
      <c r="J163">
        <f t="shared" si="14"/>
        <v>0</v>
      </c>
      <c r="K163">
        <f t="shared" si="15"/>
        <v>0</v>
      </c>
      <c r="L163">
        <f t="shared" si="16"/>
        <v>3</v>
      </c>
      <c r="M163">
        <f t="shared" si="17"/>
        <v>1</v>
      </c>
      <c r="N163">
        <v>4</v>
      </c>
      <c r="O163">
        <v>21.5</v>
      </c>
      <c r="P163">
        <v>3.5</v>
      </c>
      <c r="Q163">
        <f t="shared" si="12"/>
        <v>3.4332530485000001</v>
      </c>
      <c r="R163">
        <f t="shared" si="13"/>
        <v>-6.6746951499999874E-2</v>
      </c>
    </row>
    <row r="164" spans="5:18" x14ac:dyDescent="0.3">
      <c r="E164" t="s">
        <v>11</v>
      </c>
      <c r="F164" t="s">
        <v>8</v>
      </c>
      <c r="G164" t="s">
        <v>9</v>
      </c>
      <c r="H164" t="s">
        <v>10</v>
      </c>
      <c r="J164">
        <f t="shared" si="14"/>
        <v>0</v>
      </c>
      <c r="K164">
        <f t="shared" si="15"/>
        <v>0</v>
      </c>
      <c r="L164">
        <f t="shared" si="16"/>
        <v>3</v>
      </c>
      <c r="M164">
        <f t="shared" si="17"/>
        <v>1</v>
      </c>
      <c r="N164">
        <v>2</v>
      </c>
      <c r="O164">
        <v>12.66</v>
      </c>
      <c r="P164">
        <v>2.5</v>
      </c>
      <c r="Q164">
        <f t="shared" si="12"/>
        <v>2.2296458447000003</v>
      </c>
      <c r="R164">
        <f t="shared" si="13"/>
        <v>-0.27035415529999973</v>
      </c>
    </row>
    <row r="165" spans="5:18" x14ac:dyDescent="0.3">
      <c r="E165" t="s">
        <v>7</v>
      </c>
      <c r="F165" t="s">
        <v>8</v>
      </c>
      <c r="G165" t="s">
        <v>9</v>
      </c>
      <c r="H165" t="s">
        <v>10</v>
      </c>
      <c r="J165">
        <f t="shared" si="14"/>
        <v>1</v>
      </c>
      <c r="K165">
        <f t="shared" si="15"/>
        <v>0</v>
      </c>
      <c r="L165">
        <f t="shared" si="16"/>
        <v>3</v>
      </c>
      <c r="M165">
        <f t="shared" si="17"/>
        <v>1</v>
      </c>
      <c r="N165">
        <v>3</v>
      </c>
      <c r="O165">
        <v>16.21</v>
      </c>
      <c r="P165">
        <v>2</v>
      </c>
      <c r="Q165">
        <f t="shared" si="12"/>
        <v>2.75085491295</v>
      </c>
      <c r="R165">
        <f t="shared" si="13"/>
        <v>0.75085491294999995</v>
      </c>
    </row>
    <row r="166" spans="5:18" x14ac:dyDescent="0.3">
      <c r="E166" t="s">
        <v>11</v>
      </c>
      <c r="F166" t="s">
        <v>8</v>
      </c>
      <c r="G166" t="s">
        <v>9</v>
      </c>
      <c r="H166" t="s">
        <v>10</v>
      </c>
      <c r="J166">
        <f t="shared" si="14"/>
        <v>0</v>
      </c>
      <c r="K166">
        <f t="shared" si="15"/>
        <v>0</v>
      </c>
      <c r="L166">
        <f t="shared" si="16"/>
        <v>3</v>
      </c>
      <c r="M166">
        <f t="shared" si="17"/>
        <v>1</v>
      </c>
      <c r="N166">
        <v>2</v>
      </c>
      <c r="O166">
        <v>13.81</v>
      </c>
      <c r="P166">
        <v>2</v>
      </c>
      <c r="Q166">
        <f t="shared" si="12"/>
        <v>2.3361788489499999</v>
      </c>
      <c r="R166">
        <f t="shared" si="13"/>
        <v>0.33617884894999994</v>
      </c>
    </row>
    <row r="167" spans="5:18" x14ac:dyDescent="0.3">
      <c r="E167" t="s">
        <v>7</v>
      </c>
      <c r="F167" t="s">
        <v>21</v>
      </c>
      <c r="G167" t="s">
        <v>9</v>
      </c>
      <c r="H167" t="s">
        <v>10</v>
      </c>
      <c r="J167">
        <f t="shared" si="14"/>
        <v>1</v>
      </c>
      <c r="K167">
        <f t="shared" si="15"/>
        <v>1</v>
      </c>
      <c r="L167">
        <f t="shared" si="16"/>
        <v>3</v>
      </c>
      <c r="M167">
        <f t="shared" si="17"/>
        <v>1</v>
      </c>
      <c r="N167">
        <v>2</v>
      </c>
      <c r="O167">
        <v>17.510000000000002</v>
      </c>
      <c r="P167">
        <v>3</v>
      </c>
      <c r="Q167">
        <f t="shared" si="12"/>
        <v>2.67893721045</v>
      </c>
      <c r="R167">
        <f t="shared" si="13"/>
        <v>-0.32106278955000001</v>
      </c>
    </row>
    <row r="168" spans="5:18" x14ac:dyDescent="0.3">
      <c r="E168" t="s">
        <v>11</v>
      </c>
      <c r="F168" t="s">
        <v>8</v>
      </c>
      <c r="G168" t="s">
        <v>9</v>
      </c>
      <c r="H168" t="s">
        <v>10</v>
      </c>
      <c r="J168">
        <f t="shared" si="14"/>
        <v>0</v>
      </c>
      <c r="K168">
        <f t="shared" si="15"/>
        <v>0</v>
      </c>
      <c r="L168">
        <f t="shared" si="16"/>
        <v>3</v>
      </c>
      <c r="M168">
        <f t="shared" si="17"/>
        <v>1</v>
      </c>
      <c r="N168">
        <v>3</v>
      </c>
      <c r="O168">
        <v>24.52</v>
      </c>
      <c r="P168">
        <v>3.48</v>
      </c>
      <c r="Q168">
        <f t="shared" si="12"/>
        <v>3.5206716653999997</v>
      </c>
      <c r="R168">
        <f t="shared" si="13"/>
        <v>4.0671665399999668E-2</v>
      </c>
    </row>
    <row r="169" spans="5:18" x14ac:dyDescent="0.3">
      <c r="E169" t="s">
        <v>11</v>
      </c>
      <c r="F169" t="s">
        <v>8</v>
      </c>
      <c r="G169" t="s">
        <v>9</v>
      </c>
      <c r="H169" t="s">
        <v>10</v>
      </c>
      <c r="J169">
        <f t="shared" si="14"/>
        <v>0</v>
      </c>
      <c r="K169">
        <f t="shared" si="15"/>
        <v>0</v>
      </c>
      <c r="L169">
        <f t="shared" si="16"/>
        <v>3</v>
      </c>
      <c r="M169">
        <f t="shared" si="17"/>
        <v>1</v>
      </c>
      <c r="N169">
        <v>2</v>
      </c>
      <c r="O169">
        <v>20.76</v>
      </c>
      <c r="P169">
        <v>2.2400000000000002</v>
      </c>
      <c r="Q169">
        <f t="shared" si="12"/>
        <v>2.9800087442000001</v>
      </c>
      <c r="R169">
        <f t="shared" si="13"/>
        <v>0.74000874419999985</v>
      </c>
    </row>
    <row r="170" spans="5:18" x14ac:dyDescent="0.3">
      <c r="E170" t="s">
        <v>11</v>
      </c>
      <c r="F170" t="s">
        <v>8</v>
      </c>
      <c r="G170" t="s">
        <v>9</v>
      </c>
      <c r="H170" t="s">
        <v>10</v>
      </c>
      <c r="J170">
        <f t="shared" si="14"/>
        <v>0</v>
      </c>
      <c r="K170">
        <f t="shared" si="15"/>
        <v>0</v>
      </c>
      <c r="L170">
        <f t="shared" si="16"/>
        <v>3</v>
      </c>
      <c r="M170">
        <f t="shared" si="17"/>
        <v>1</v>
      </c>
      <c r="N170">
        <v>4</v>
      </c>
      <c r="O170">
        <v>31.71</v>
      </c>
      <c r="P170">
        <v>4.5</v>
      </c>
      <c r="Q170">
        <f t="shared" si="12"/>
        <v>4.3790808514500004</v>
      </c>
      <c r="R170">
        <f t="shared" si="13"/>
        <v>-0.12091914854999963</v>
      </c>
    </row>
    <row r="171" spans="5:18" x14ac:dyDescent="0.3">
      <c r="E171" t="s">
        <v>7</v>
      </c>
      <c r="F171" t="s">
        <v>21</v>
      </c>
      <c r="G171" t="s">
        <v>20</v>
      </c>
      <c r="H171" t="s">
        <v>10</v>
      </c>
      <c r="J171">
        <f t="shared" si="14"/>
        <v>1</v>
      </c>
      <c r="K171">
        <f t="shared" si="15"/>
        <v>1</v>
      </c>
      <c r="L171">
        <f t="shared" si="16"/>
        <v>2</v>
      </c>
      <c r="M171">
        <f t="shared" si="17"/>
        <v>1</v>
      </c>
      <c r="N171">
        <v>2</v>
      </c>
      <c r="O171">
        <v>10.59</v>
      </c>
      <c r="P171">
        <v>1.61</v>
      </c>
      <c r="Q171">
        <f t="shared" si="12"/>
        <v>2.0378864370500001</v>
      </c>
      <c r="R171">
        <f t="shared" si="13"/>
        <v>0.42788643704999996</v>
      </c>
    </row>
    <row r="172" spans="5:18" x14ac:dyDescent="0.3">
      <c r="E172" t="s">
        <v>7</v>
      </c>
      <c r="F172" t="s">
        <v>21</v>
      </c>
      <c r="G172" t="s">
        <v>20</v>
      </c>
      <c r="H172" t="s">
        <v>10</v>
      </c>
      <c r="J172">
        <f t="shared" si="14"/>
        <v>1</v>
      </c>
      <c r="K172">
        <f t="shared" si="15"/>
        <v>1</v>
      </c>
      <c r="L172">
        <f t="shared" si="16"/>
        <v>2</v>
      </c>
      <c r="M172">
        <f t="shared" si="17"/>
        <v>1</v>
      </c>
      <c r="N172">
        <v>2</v>
      </c>
      <c r="O172">
        <v>10.63</v>
      </c>
      <c r="P172">
        <v>2</v>
      </c>
      <c r="Q172">
        <f t="shared" si="12"/>
        <v>2.0415919328500003</v>
      </c>
      <c r="R172">
        <f t="shared" si="13"/>
        <v>4.1591932850000291E-2</v>
      </c>
    </row>
    <row r="173" spans="5:18" x14ac:dyDescent="0.3">
      <c r="E173" t="s">
        <v>11</v>
      </c>
      <c r="F173" t="s">
        <v>21</v>
      </c>
      <c r="G173" t="s">
        <v>20</v>
      </c>
      <c r="H173" t="s">
        <v>10</v>
      </c>
      <c r="J173">
        <f t="shared" si="14"/>
        <v>0</v>
      </c>
      <c r="K173">
        <f t="shared" si="15"/>
        <v>1</v>
      </c>
      <c r="L173">
        <f t="shared" si="16"/>
        <v>2</v>
      </c>
      <c r="M173">
        <f t="shared" si="17"/>
        <v>1</v>
      </c>
      <c r="N173">
        <v>3</v>
      </c>
      <c r="O173">
        <v>50.81</v>
      </c>
      <c r="P173">
        <v>10</v>
      </c>
      <c r="Q173">
        <f t="shared" si="12"/>
        <v>5.9561087799500001</v>
      </c>
      <c r="R173">
        <f t="shared" si="13"/>
        <v>-4.0438912200499999</v>
      </c>
    </row>
    <row r="174" spans="5:18" x14ac:dyDescent="0.3">
      <c r="E174" t="s">
        <v>11</v>
      </c>
      <c r="F174" t="s">
        <v>21</v>
      </c>
      <c r="G174" t="s">
        <v>20</v>
      </c>
      <c r="H174" t="s">
        <v>10</v>
      </c>
      <c r="J174">
        <f t="shared" si="14"/>
        <v>0</v>
      </c>
      <c r="K174">
        <f t="shared" si="15"/>
        <v>1</v>
      </c>
      <c r="L174">
        <f t="shared" si="16"/>
        <v>2</v>
      </c>
      <c r="M174">
        <f t="shared" si="17"/>
        <v>1</v>
      </c>
      <c r="N174">
        <v>2</v>
      </c>
      <c r="O174">
        <v>15.81</v>
      </c>
      <c r="P174">
        <v>3.16</v>
      </c>
      <c r="Q174">
        <f t="shared" si="12"/>
        <v>2.5214536389499997</v>
      </c>
      <c r="R174">
        <f t="shared" si="13"/>
        <v>-0.6385463610500004</v>
      </c>
    </row>
    <row r="175" spans="5:18" x14ac:dyDescent="0.3">
      <c r="E175" t="s">
        <v>11</v>
      </c>
      <c r="F175" t="s">
        <v>21</v>
      </c>
      <c r="G175" t="s">
        <v>9</v>
      </c>
      <c r="H175" t="s">
        <v>10</v>
      </c>
      <c r="J175">
        <f t="shared" si="14"/>
        <v>0</v>
      </c>
      <c r="K175">
        <f t="shared" si="15"/>
        <v>1</v>
      </c>
      <c r="L175">
        <f t="shared" si="16"/>
        <v>3</v>
      </c>
      <c r="M175">
        <f t="shared" si="17"/>
        <v>1</v>
      </c>
      <c r="N175">
        <v>2</v>
      </c>
      <c r="O175">
        <v>7.25</v>
      </c>
      <c r="P175">
        <v>5.15</v>
      </c>
      <c r="Q175">
        <f t="shared" si="12"/>
        <v>1.7284775377499999</v>
      </c>
      <c r="R175">
        <f t="shared" si="13"/>
        <v>-3.4215224622500005</v>
      </c>
    </row>
    <row r="176" spans="5:18" x14ac:dyDescent="0.3">
      <c r="E176" t="s">
        <v>11</v>
      </c>
      <c r="F176" t="s">
        <v>21</v>
      </c>
      <c r="G176" t="s">
        <v>9</v>
      </c>
      <c r="H176" t="s">
        <v>10</v>
      </c>
      <c r="J176">
        <f t="shared" si="14"/>
        <v>0</v>
      </c>
      <c r="K176">
        <f t="shared" si="15"/>
        <v>1</v>
      </c>
      <c r="L176">
        <f t="shared" si="16"/>
        <v>3</v>
      </c>
      <c r="M176">
        <f t="shared" si="17"/>
        <v>1</v>
      </c>
      <c r="N176">
        <v>2</v>
      </c>
      <c r="O176">
        <v>31.85</v>
      </c>
      <c r="P176">
        <v>3.18</v>
      </c>
      <c r="Q176">
        <f t="shared" si="12"/>
        <v>4.0073574547500002</v>
      </c>
      <c r="R176">
        <f t="shared" si="13"/>
        <v>0.82735745475</v>
      </c>
    </row>
    <row r="177" spans="5:18" x14ac:dyDescent="0.3">
      <c r="E177" t="s">
        <v>11</v>
      </c>
      <c r="F177" t="s">
        <v>21</v>
      </c>
      <c r="G177" t="s">
        <v>9</v>
      </c>
      <c r="H177" t="s">
        <v>10</v>
      </c>
      <c r="J177">
        <f t="shared" si="14"/>
        <v>0</v>
      </c>
      <c r="K177">
        <f t="shared" si="15"/>
        <v>1</v>
      </c>
      <c r="L177">
        <f t="shared" si="16"/>
        <v>3</v>
      </c>
      <c r="M177">
        <f t="shared" si="17"/>
        <v>1</v>
      </c>
      <c r="N177">
        <v>2</v>
      </c>
      <c r="O177">
        <v>16.82</v>
      </c>
      <c r="P177">
        <v>4</v>
      </c>
      <c r="Q177">
        <f t="shared" si="12"/>
        <v>2.6150174078999999</v>
      </c>
      <c r="R177">
        <f t="shared" si="13"/>
        <v>-1.3849825921000001</v>
      </c>
    </row>
    <row r="178" spans="5:18" x14ac:dyDescent="0.3">
      <c r="E178" t="s">
        <v>11</v>
      </c>
      <c r="F178" t="s">
        <v>21</v>
      </c>
      <c r="G178" t="s">
        <v>9</v>
      </c>
      <c r="H178" t="s">
        <v>10</v>
      </c>
      <c r="J178">
        <f t="shared" si="14"/>
        <v>0</v>
      </c>
      <c r="K178">
        <f t="shared" si="15"/>
        <v>1</v>
      </c>
      <c r="L178">
        <f t="shared" si="16"/>
        <v>3</v>
      </c>
      <c r="M178">
        <f t="shared" si="17"/>
        <v>1</v>
      </c>
      <c r="N178">
        <v>2</v>
      </c>
      <c r="O178">
        <v>32.9</v>
      </c>
      <c r="P178">
        <v>3.11</v>
      </c>
      <c r="Q178">
        <f t="shared" si="12"/>
        <v>4.1046267194999997</v>
      </c>
      <c r="R178">
        <f t="shared" si="13"/>
        <v>0.99462671949999981</v>
      </c>
    </row>
    <row r="179" spans="5:18" x14ac:dyDescent="0.3">
      <c r="E179" t="s">
        <v>11</v>
      </c>
      <c r="F179" t="s">
        <v>21</v>
      </c>
      <c r="G179" t="s">
        <v>9</v>
      </c>
      <c r="H179" t="s">
        <v>10</v>
      </c>
      <c r="J179">
        <f t="shared" si="14"/>
        <v>0</v>
      </c>
      <c r="K179">
        <f t="shared" si="15"/>
        <v>1</v>
      </c>
      <c r="L179">
        <f t="shared" si="16"/>
        <v>3</v>
      </c>
      <c r="M179">
        <f t="shared" si="17"/>
        <v>1</v>
      </c>
      <c r="N179">
        <v>2</v>
      </c>
      <c r="O179">
        <v>17.89</v>
      </c>
      <c r="P179">
        <v>2</v>
      </c>
      <c r="Q179">
        <f t="shared" si="12"/>
        <v>2.71413942055</v>
      </c>
      <c r="R179">
        <f t="shared" si="13"/>
        <v>0.71413942055000001</v>
      </c>
    </row>
    <row r="180" spans="5:18" x14ac:dyDescent="0.3">
      <c r="E180" t="s">
        <v>11</v>
      </c>
      <c r="F180" t="s">
        <v>21</v>
      </c>
      <c r="G180" t="s">
        <v>9</v>
      </c>
      <c r="H180" t="s">
        <v>10</v>
      </c>
      <c r="J180">
        <f t="shared" si="14"/>
        <v>0</v>
      </c>
      <c r="K180">
        <f t="shared" si="15"/>
        <v>1</v>
      </c>
      <c r="L180">
        <f t="shared" si="16"/>
        <v>3</v>
      </c>
      <c r="M180">
        <f t="shared" si="17"/>
        <v>1</v>
      </c>
      <c r="N180">
        <v>2</v>
      </c>
      <c r="O180">
        <v>14.48</v>
      </c>
      <c r="P180">
        <v>2</v>
      </c>
      <c r="Q180">
        <f t="shared" si="12"/>
        <v>2.3982459036000003</v>
      </c>
      <c r="R180">
        <f t="shared" si="13"/>
        <v>0.39824590360000034</v>
      </c>
    </row>
    <row r="181" spans="5:18" x14ac:dyDescent="0.3">
      <c r="E181" t="s">
        <v>7</v>
      </c>
      <c r="F181" t="s">
        <v>21</v>
      </c>
      <c r="G181" t="s">
        <v>9</v>
      </c>
      <c r="H181" t="s">
        <v>10</v>
      </c>
      <c r="J181">
        <f t="shared" si="14"/>
        <v>1</v>
      </c>
      <c r="K181">
        <f t="shared" si="15"/>
        <v>1</v>
      </c>
      <c r="L181">
        <f t="shared" si="16"/>
        <v>3</v>
      </c>
      <c r="M181">
        <f t="shared" si="17"/>
        <v>1</v>
      </c>
      <c r="N181">
        <v>2</v>
      </c>
      <c r="O181">
        <v>9.6</v>
      </c>
      <c r="P181">
        <v>4</v>
      </c>
      <c r="Q181">
        <f t="shared" si="12"/>
        <v>1.946175416</v>
      </c>
      <c r="R181">
        <f t="shared" si="13"/>
        <v>-2.053824584</v>
      </c>
    </row>
    <row r="182" spans="5:18" x14ac:dyDescent="0.3">
      <c r="E182" t="s">
        <v>11</v>
      </c>
      <c r="F182" t="s">
        <v>21</v>
      </c>
      <c r="G182" t="s">
        <v>9</v>
      </c>
      <c r="H182" t="s">
        <v>10</v>
      </c>
      <c r="J182">
        <f t="shared" si="14"/>
        <v>0</v>
      </c>
      <c r="K182">
        <f t="shared" si="15"/>
        <v>1</v>
      </c>
      <c r="L182">
        <f t="shared" si="16"/>
        <v>3</v>
      </c>
      <c r="M182">
        <f t="shared" si="17"/>
        <v>1</v>
      </c>
      <c r="N182">
        <v>2</v>
      </c>
      <c r="O182">
        <v>34.630000000000003</v>
      </c>
      <c r="P182">
        <v>3.55</v>
      </c>
      <c r="Q182">
        <f t="shared" si="12"/>
        <v>4.2648894128500006</v>
      </c>
      <c r="R182">
        <f t="shared" si="13"/>
        <v>0.71488941285000074</v>
      </c>
    </row>
    <row r="183" spans="5:18" x14ac:dyDescent="0.3">
      <c r="E183" t="s">
        <v>11</v>
      </c>
      <c r="F183" t="s">
        <v>21</v>
      </c>
      <c r="G183" t="s">
        <v>9</v>
      </c>
      <c r="H183" t="s">
        <v>10</v>
      </c>
      <c r="J183">
        <f t="shared" si="14"/>
        <v>0</v>
      </c>
      <c r="K183">
        <f t="shared" si="15"/>
        <v>1</v>
      </c>
      <c r="L183">
        <f t="shared" si="16"/>
        <v>3</v>
      </c>
      <c r="M183">
        <f t="shared" si="17"/>
        <v>1</v>
      </c>
      <c r="N183">
        <v>4</v>
      </c>
      <c r="O183">
        <v>34.65</v>
      </c>
      <c r="P183">
        <v>3.68</v>
      </c>
      <c r="Q183">
        <f t="shared" si="12"/>
        <v>4.6514347927499999</v>
      </c>
      <c r="R183">
        <f t="shared" si="13"/>
        <v>0.97143479274999978</v>
      </c>
    </row>
    <row r="184" spans="5:18" x14ac:dyDescent="0.3">
      <c r="E184" t="s">
        <v>11</v>
      </c>
      <c r="F184" t="s">
        <v>21</v>
      </c>
      <c r="G184" t="s">
        <v>9</v>
      </c>
      <c r="H184" t="s">
        <v>10</v>
      </c>
      <c r="J184">
        <f t="shared" si="14"/>
        <v>0</v>
      </c>
      <c r="K184">
        <f t="shared" si="15"/>
        <v>1</v>
      </c>
      <c r="L184">
        <f t="shared" si="16"/>
        <v>3</v>
      </c>
      <c r="M184">
        <f t="shared" si="17"/>
        <v>1</v>
      </c>
      <c r="N184">
        <v>2</v>
      </c>
      <c r="O184">
        <v>23.33</v>
      </c>
      <c r="P184">
        <v>5.65</v>
      </c>
      <c r="Q184">
        <f t="shared" si="12"/>
        <v>3.2180868493499997</v>
      </c>
      <c r="R184">
        <f t="shared" si="13"/>
        <v>-2.4319131506500007</v>
      </c>
    </row>
    <row r="185" spans="5:18" x14ac:dyDescent="0.3">
      <c r="E185" t="s">
        <v>11</v>
      </c>
      <c r="F185" t="s">
        <v>21</v>
      </c>
      <c r="G185" t="s">
        <v>9</v>
      </c>
      <c r="H185" t="s">
        <v>10</v>
      </c>
      <c r="J185">
        <f t="shared" si="14"/>
        <v>0</v>
      </c>
      <c r="K185">
        <f t="shared" si="15"/>
        <v>1</v>
      </c>
      <c r="L185">
        <f t="shared" si="16"/>
        <v>3</v>
      </c>
      <c r="M185">
        <f t="shared" si="17"/>
        <v>1</v>
      </c>
      <c r="N185">
        <v>3</v>
      </c>
      <c r="O185">
        <v>45.35</v>
      </c>
      <c r="P185">
        <v>3.5</v>
      </c>
      <c r="Q185">
        <f t="shared" si="12"/>
        <v>5.450308603249999</v>
      </c>
      <c r="R185">
        <f t="shared" si="13"/>
        <v>1.950308603249999</v>
      </c>
    </row>
    <row r="186" spans="5:18" x14ac:dyDescent="0.3">
      <c r="E186" t="s">
        <v>11</v>
      </c>
      <c r="F186" t="s">
        <v>21</v>
      </c>
      <c r="G186" t="s">
        <v>9</v>
      </c>
      <c r="H186" t="s">
        <v>10</v>
      </c>
      <c r="J186">
        <f t="shared" si="14"/>
        <v>0</v>
      </c>
      <c r="K186">
        <f t="shared" si="15"/>
        <v>1</v>
      </c>
      <c r="L186">
        <f t="shared" si="16"/>
        <v>3</v>
      </c>
      <c r="M186">
        <f t="shared" si="17"/>
        <v>1</v>
      </c>
      <c r="N186">
        <v>4</v>
      </c>
      <c r="O186">
        <v>23.17</v>
      </c>
      <c r="P186">
        <v>6.5</v>
      </c>
      <c r="Q186">
        <f t="shared" si="12"/>
        <v>3.5879574981500002</v>
      </c>
      <c r="R186">
        <f t="shared" si="13"/>
        <v>-2.9120425018499998</v>
      </c>
    </row>
    <row r="187" spans="5:18" x14ac:dyDescent="0.3">
      <c r="E187" t="s">
        <v>11</v>
      </c>
      <c r="F187" t="s">
        <v>21</v>
      </c>
      <c r="G187" t="s">
        <v>9</v>
      </c>
      <c r="H187" t="s">
        <v>10</v>
      </c>
      <c r="J187">
        <f t="shared" si="14"/>
        <v>0</v>
      </c>
      <c r="K187">
        <f t="shared" si="15"/>
        <v>1</v>
      </c>
      <c r="L187">
        <f t="shared" si="16"/>
        <v>3</v>
      </c>
      <c r="M187">
        <f t="shared" si="17"/>
        <v>1</v>
      </c>
      <c r="N187">
        <v>2</v>
      </c>
      <c r="O187">
        <v>40.549999999999997</v>
      </c>
      <c r="P187">
        <v>3</v>
      </c>
      <c r="Q187">
        <f t="shared" si="12"/>
        <v>4.8133027912499999</v>
      </c>
      <c r="R187">
        <f t="shared" si="13"/>
        <v>1.8133027912499999</v>
      </c>
    </row>
    <row r="188" spans="5:18" x14ac:dyDescent="0.3">
      <c r="E188" t="s">
        <v>11</v>
      </c>
      <c r="F188" t="s">
        <v>8</v>
      </c>
      <c r="G188" t="s">
        <v>9</v>
      </c>
      <c r="H188" t="s">
        <v>10</v>
      </c>
      <c r="J188">
        <f t="shared" si="14"/>
        <v>0</v>
      </c>
      <c r="K188">
        <f t="shared" si="15"/>
        <v>0</v>
      </c>
      <c r="L188">
        <f t="shared" si="16"/>
        <v>3</v>
      </c>
      <c r="M188">
        <f t="shared" si="17"/>
        <v>1</v>
      </c>
      <c r="N188">
        <v>5</v>
      </c>
      <c r="O188">
        <v>20.69</v>
      </c>
      <c r="P188">
        <v>5</v>
      </c>
      <c r="Q188">
        <f t="shared" si="12"/>
        <v>3.5505630745500003</v>
      </c>
      <c r="R188">
        <f t="shared" si="13"/>
        <v>-1.4494369254499997</v>
      </c>
    </row>
    <row r="189" spans="5:18" x14ac:dyDescent="0.3">
      <c r="E189" t="s">
        <v>7</v>
      </c>
      <c r="F189" t="s">
        <v>21</v>
      </c>
      <c r="G189" t="s">
        <v>9</v>
      </c>
      <c r="H189" t="s">
        <v>10</v>
      </c>
      <c r="J189">
        <f t="shared" si="14"/>
        <v>1</v>
      </c>
      <c r="K189">
        <f t="shared" si="15"/>
        <v>1</v>
      </c>
      <c r="L189">
        <f t="shared" si="16"/>
        <v>3</v>
      </c>
      <c r="M189">
        <f t="shared" si="17"/>
        <v>1</v>
      </c>
      <c r="N189">
        <v>3</v>
      </c>
      <c r="O189">
        <v>20.9</v>
      </c>
      <c r="P189">
        <v>3.5</v>
      </c>
      <c r="Q189">
        <f t="shared" si="12"/>
        <v>3.1853242954999996</v>
      </c>
      <c r="R189">
        <f t="shared" si="13"/>
        <v>-0.31467570450000037</v>
      </c>
    </row>
    <row r="190" spans="5:18" x14ac:dyDescent="0.3">
      <c r="E190" t="s">
        <v>11</v>
      </c>
      <c r="F190" t="s">
        <v>21</v>
      </c>
      <c r="G190" t="s">
        <v>9</v>
      </c>
      <c r="H190" t="s">
        <v>10</v>
      </c>
      <c r="J190">
        <f t="shared" si="14"/>
        <v>0</v>
      </c>
      <c r="K190">
        <f t="shared" si="15"/>
        <v>1</v>
      </c>
      <c r="L190">
        <f t="shared" si="16"/>
        <v>3</v>
      </c>
      <c r="M190">
        <f t="shared" si="17"/>
        <v>1</v>
      </c>
      <c r="N190">
        <v>5</v>
      </c>
      <c r="O190">
        <v>30.46</v>
      </c>
      <c r="P190">
        <v>2</v>
      </c>
      <c r="Q190">
        <f t="shared" si="12"/>
        <v>4.4556304237000006</v>
      </c>
      <c r="R190">
        <f t="shared" si="13"/>
        <v>2.4556304237000006</v>
      </c>
    </row>
    <row r="191" spans="5:18" x14ac:dyDescent="0.3">
      <c r="E191" t="s">
        <v>7</v>
      </c>
      <c r="F191" t="s">
        <v>21</v>
      </c>
      <c r="G191" t="s">
        <v>9</v>
      </c>
      <c r="H191" t="s">
        <v>10</v>
      </c>
      <c r="J191">
        <f t="shared" si="14"/>
        <v>1</v>
      </c>
      <c r="K191">
        <f t="shared" si="15"/>
        <v>1</v>
      </c>
      <c r="L191">
        <f t="shared" si="16"/>
        <v>3</v>
      </c>
      <c r="M191">
        <f t="shared" si="17"/>
        <v>1</v>
      </c>
      <c r="N191">
        <v>3</v>
      </c>
      <c r="O191">
        <v>18.149999999999999</v>
      </c>
      <c r="P191">
        <v>3.5</v>
      </c>
      <c r="Q191">
        <f t="shared" si="12"/>
        <v>2.9305714592499994</v>
      </c>
      <c r="R191">
        <f t="shared" si="13"/>
        <v>-0.5694285407500006</v>
      </c>
    </row>
    <row r="192" spans="5:18" x14ac:dyDescent="0.3">
      <c r="E192" t="s">
        <v>11</v>
      </c>
      <c r="F192" t="s">
        <v>21</v>
      </c>
      <c r="G192" t="s">
        <v>9</v>
      </c>
      <c r="H192" t="s">
        <v>10</v>
      </c>
      <c r="J192">
        <f t="shared" si="14"/>
        <v>0</v>
      </c>
      <c r="K192">
        <f t="shared" si="15"/>
        <v>1</v>
      </c>
      <c r="L192">
        <f t="shared" si="16"/>
        <v>3</v>
      </c>
      <c r="M192">
        <f t="shared" si="17"/>
        <v>1</v>
      </c>
      <c r="N192">
        <v>3</v>
      </c>
      <c r="O192">
        <v>23.1</v>
      </c>
      <c r="P192">
        <v>4</v>
      </c>
      <c r="Q192">
        <f t="shared" si="12"/>
        <v>3.3891265644999997</v>
      </c>
      <c r="R192">
        <f t="shared" si="13"/>
        <v>-0.61087343550000028</v>
      </c>
    </row>
    <row r="193" spans="5:18" x14ac:dyDescent="0.3">
      <c r="E193" t="s">
        <v>11</v>
      </c>
      <c r="F193" t="s">
        <v>21</v>
      </c>
      <c r="G193" t="s">
        <v>9</v>
      </c>
      <c r="H193" t="s">
        <v>10</v>
      </c>
      <c r="J193">
        <f t="shared" si="14"/>
        <v>0</v>
      </c>
      <c r="K193">
        <f t="shared" si="15"/>
        <v>1</v>
      </c>
      <c r="L193">
        <f t="shared" si="16"/>
        <v>3</v>
      </c>
      <c r="M193">
        <f t="shared" si="17"/>
        <v>1</v>
      </c>
      <c r="N193">
        <v>2</v>
      </c>
      <c r="O193">
        <v>15.69</v>
      </c>
      <c r="P193">
        <v>1.5</v>
      </c>
      <c r="Q193">
        <f t="shared" si="12"/>
        <v>2.5103371515499999</v>
      </c>
      <c r="R193">
        <f t="shared" si="13"/>
        <v>1.0103371515499999</v>
      </c>
    </row>
    <row r="194" spans="5:18" x14ac:dyDescent="0.3">
      <c r="E194" t="s">
        <v>7</v>
      </c>
      <c r="F194" t="s">
        <v>21</v>
      </c>
      <c r="G194" t="s">
        <v>22</v>
      </c>
      <c r="H194" t="s">
        <v>23</v>
      </c>
      <c r="J194">
        <f t="shared" si="14"/>
        <v>1</v>
      </c>
      <c r="K194">
        <f t="shared" si="15"/>
        <v>1</v>
      </c>
      <c r="L194">
        <f t="shared" si="16"/>
        <v>0</v>
      </c>
      <c r="M194">
        <f t="shared" si="17"/>
        <v>0</v>
      </c>
      <c r="N194">
        <v>2</v>
      </c>
      <c r="O194">
        <v>19.809999999999999</v>
      </c>
      <c r="P194">
        <v>4.1900000000000004</v>
      </c>
      <c r="Q194">
        <f t="shared" si="12"/>
        <v>2.8920032189499998</v>
      </c>
      <c r="R194">
        <f t="shared" si="13"/>
        <v>-1.2979967810500006</v>
      </c>
    </row>
    <row r="195" spans="5:18" x14ac:dyDescent="0.3">
      <c r="E195" t="s">
        <v>11</v>
      </c>
      <c r="F195" t="s">
        <v>21</v>
      </c>
      <c r="G195" t="s">
        <v>22</v>
      </c>
      <c r="H195" t="s">
        <v>23</v>
      </c>
      <c r="J195">
        <f t="shared" si="14"/>
        <v>0</v>
      </c>
      <c r="K195">
        <f t="shared" si="15"/>
        <v>1</v>
      </c>
      <c r="L195">
        <f t="shared" si="16"/>
        <v>0</v>
      </c>
      <c r="M195">
        <f t="shared" si="17"/>
        <v>0</v>
      </c>
      <c r="N195">
        <v>2</v>
      </c>
      <c r="O195">
        <v>28.44</v>
      </c>
      <c r="P195">
        <v>2.56</v>
      </c>
      <c r="Q195">
        <f t="shared" ref="Q195:Q245" si="18">0.672163792+(N195*0.192346316)+(O195*0.092637395)</f>
        <v>3.6914639378</v>
      </c>
      <c r="R195">
        <f t="shared" ref="R195:R258" si="19">Q195-P195</f>
        <v>1.1314639378</v>
      </c>
    </row>
    <row r="196" spans="5:18" x14ac:dyDescent="0.3">
      <c r="E196" t="s">
        <v>11</v>
      </c>
      <c r="F196" t="s">
        <v>21</v>
      </c>
      <c r="G196" t="s">
        <v>22</v>
      </c>
      <c r="H196" t="s">
        <v>23</v>
      </c>
      <c r="J196">
        <f t="shared" ref="J196:J245" si="20">_xlfn.IFS(E196="Male",0,E196="Female",1)</f>
        <v>0</v>
      </c>
      <c r="K196">
        <f t="shared" ref="K196:K245" si="21">_xlfn.IFS(F196="No",0,F196="Yes",1)</f>
        <v>1</v>
      </c>
      <c r="L196">
        <f t="shared" ref="L196:L245" si="22">_xlfn.IFS(G196="Thur",0,G196="Fri",1,G196="Sat",2,G196="Sun",3)</f>
        <v>0</v>
      </c>
      <c r="M196">
        <f t="shared" ref="M196:M245" si="23">_xlfn.IFS(H196="Lunch",0,H196="Dinner",1)</f>
        <v>0</v>
      </c>
      <c r="N196">
        <v>2</v>
      </c>
      <c r="O196">
        <v>15.48</v>
      </c>
      <c r="P196">
        <v>2.02</v>
      </c>
      <c r="Q196">
        <f t="shared" si="18"/>
        <v>2.4908832986</v>
      </c>
      <c r="R196">
        <f t="shared" si="19"/>
        <v>0.4708832986</v>
      </c>
    </row>
    <row r="197" spans="5:18" x14ac:dyDescent="0.3">
      <c r="E197" t="s">
        <v>11</v>
      </c>
      <c r="F197" t="s">
        <v>21</v>
      </c>
      <c r="G197" t="s">
        <v>22</v>
      </c>
      <c r="H197" t="s">
        <v>23</v>
      </c>
      <c r="J197">
        <f t="shared" si="20"/>
        <v>0</v>
      </c>
      <c r="K197">
        <f t="shared" si="21"/>
        <v>1</v>
      </c>
      <c r="L197">
        <f t="shared" si="22"/>
        <v>0</v>
      </c>
      <c r="M197">
        <f t="shared" si="23"/>
        <v>0</v>
      </c>
      <c r="N197">
        <v>2</v>
      </c>
      <c r="O197">
        <v>16.579999999999998</v>
      </c>
      <c r="P197">
        <v>4</v>
      </c>
      <c r="Q197">
        <f t="shared" si="18"/>
        <v>2.5927844330999998</v>
      </c>
      <c r="R197">
        <f t="shared" si="19"/>
        <v>-1.4072155669000002</v>
      </c>
    </row>
    <row r="198" spans="5:18" x14ac:dyDescent="0.3">
      <c r="E198" t="s">
        <v>11</v>
      </c>
      <c r="F198" t="s">
        <v>8</v>
      </c>
      <c r="G198" t="s">
        <v>22</v>
      </c>
      <c r="H198" t="s">
        <v>23</v>
      </c>
      <c r="J198">
        <f t="shared" si="20"/>
        <v>0</v>
      </c>
      <c r="K198">
        <f t="shared" si="21"/>
        <v>0</v>
      </c>
      <c r="L198">
        <f t="shared" si="22"/>
        <v>0</v>
      </c>
      <c r="M198">
        <f t="shared" si="23"/>
        <v>0</v>
      </c>
      <c r="N198">
        <v>2</v>
      </c>
      <c r="O198">
        <v>7.56</v>
      </c>
      <c r="P198">
        <v>1.44</v>
      </c>
      <c r="Q198">
        <f t="shared" si="18"/>
        <v>1.7571951302</v>
      </c>
      <c r="R198">
        <f t="shared" si="19"/>
        <v>0.31719513020000001</v>
      </c>
    </row>
    <row r="199" spans="5:18" x14ac:dyDescent="0.3">
      <c r="E199" t="s">
        <v>11</v>
      </c>
      <c r="F199" t="s">
        <v>21</v>
      </c>
      <c r="G199" t="s">
        <v>22</v>
      </c>
      <c r="H199" t="s">
        <v>23</v>
      </c>
      <c r="J199">
        <f t="shared" si="20"/>
        <v>0</v>
      </c>
      <c r="K199">
        <f t="shared" si="21"/>
        <v>1</v>
      </c>
      <c r="L199">
        <f t="shared" si="22"/>
        <v>0</v>
      </c>
      <c r="M199">
        <f t="shared" si="23"/>
        <v>0</v>
      </c>
      <c r="N199">
        <v>2</v>
      </c>
      <c r="O199">
        <v>10.34</v>
      </c>
      <c r="P199">
        <v>2</v>
      </c>
      <c r="Q199">
        <f t="shared" si="18"/>
        <v>2.0147270882999999</v>
      </c>
      <c r="R199">
        <f t="shared" si="19"/>
        <v>1.4727088299999913E-2</v>
      </c>
    </row>
    <row r="200" spans="5:18" x14ac:dyDescent="0.3">
      <c r="E200" t="s">
        <v>7</v>
      </c>
      <c r="F200" t="s">
        <v>21</v>
      </c>
      <c r="G200" t="s">
        <v>22</v>
      </c>
      <c r="H200" t="s">
        <v>23</v>
      </c>
      <c r="J200">
        <f t="shared" si="20"/>
        <v>1</v>
      </c>
      <c r="K200">
        <f t="shared" si="21"/>
        <v>1</v>
      </c>
      <c r="L200">
        <f t="shared" si="22"/>
        <v>0</v>
      </c>
      <c r="M200">
        <f t="shared" si="23"/>
        <v>0</v>
      </c>
      <c r="N200">
        <v>4</v>
      </c>
      <c r="O200">
        <v>43.11</v>
      </c>
      <c r="P200">
        <v>5</v>
      </c>
      <c r="Q200">
        <f t="shared" si="18"/>
        <v>5.4351471544500001</v>
      </c>
      <c r="R200">
        <f t="shared" si="19"/>
        <v>0.43514715445000007</v>
      </c>
    </row>
    <row r="201" spans="5:18" x14ac:dyDescent="0.3">
      <c r="E201" t="s">
        <v>7</v>
      </c>
      <c r="F201" t="s">
        <v>21</v>
      </c>
      <c r="G201" t="s">
        <v>22</v>
      </c>
      <c r="H201" t="s">
        <v>23</v>
      </c>
      <c r="J201">
        <f t="shared" si="20"/>
        <v>1</v>
      </c>
      <c r="K201">
        <f t="shared" si="21"/>
        <v>1</v>
      </c>
      <c r="L201">
        <f t="shared" si="22"/>
        <v>0</v>
      </c>
      <c r="M201">
        <f t="shared" si="23"/>
        <v>0</v>
      </c>
      <c r="N201">
        <v>2</v>
      </c>
      <c r="O201">
        <v>13</v>
      </c>
      <c r="P201">
        <v>2</v>
      </c>
      <c r="Q201">
        <f t="shared" si="18"/>
        <v>2.2611425590000001</v>
      </c>
      <c r="R201">
        <f t="shared" si="19"/>
        <v>0.26114255900000005</v>
      </c>
    </row>
    <row r="202" spans="5:18" x14ac:dyDescent="0.3">
      <c r="E202" t="s">
        <v>11</v>
      </c>
      <c r="F202" t="s">
        <v>21</v>
      </c>
      <c r="G202" t="s">
        <v>22</v>
      </c>
      <c r="H202" t="s">
        <v>23</v>
      </c>
      <c r="J202">
        <f t="shared" si="20"/>
        <v>0</v>
      </c>
      <c r="K202">
        <f t="shared" si="21"/>
        <v>1</v>
      </c>
      <c r="L202">
        <f t="shared" si="22"/>
        <v>0</v>
      </c>
      <c r="M202">
        <f t="shared" si="23"/>
        <v>0</v>
      </c>
      <c r="N202">
        <v>2</v>
      </c>
      <c r="O202">
        <v>13.51</v>
      </c>
      <c r="P202">
        <v>2</v>
      </c>
      <c r="Q202">
        <f t="shared" si="18"/>
        <v>2.3083876304499999</v>
      </c>
      <c r="R202">
        <f t="shared" si="19"/>
        <v>0.30838763044999995</v>
      </c>
    </row>
    <row r="203" spans="5:18" x14ac:dyDescent="0.3">
      <c r="E203" t="s">
        <v>11</v>
      </c>
      <c r="F203" t="s">
        <v>21</v>
      </c>
      <c r="G203" t="s">
        <v>22</v>
      </c>
      <c r="H203" t="s">
        <v>23</v>
      </c>
      <c r="J203">
        <f t="shared" si="20"/>
        <v>0</v>
      </c>
      <c r="K203">
        <f t="shared" si="21"/>
        <v>1</v>
      </c>
      <c r="L203">
        <f t="shared" si="22"/>
        <v>0</v>
      </c>
      <c r="M203">
        <f t="shared" si="23"/>
        <v>0</v>
      </c>
      <c r="N203">
        <v>3</v>
      </c>
      <c r="O203">
        <v>18.71</v>
      </c>
      <c r="P203">
        <v>4</v>
      </c>
      <c r="Q203">
        <f t="shared" si="18"/>
        <v>2.98244840045</v>
      </c>
      <c r="R203">
        <f t="shared" si="19"/>
        <v>-1.01755159955</v>
      </c>
    </row>
    <row r="204" spans="5:18" x14ac:dyDescent="0.3">
      <c r="E204" t="s">
        <v>7</v>
      </c>
      <c r="F204" t="s">
        <v>21</v>
      </c>
      <c r="G204" t="s">
        <v>22</v>
      </c>
      <c r="H204" t="s">
        <v>23</v>
      </c>
      <c r="J204">
        <f t="shared" si="20"/>
        <v>1</v>
      </c>
      <c r="K204">
        <f t="shared" si="21"/>
        <v>1</v>
      </c>
      <c r="L204">
        <f t="shared" si="22"/>
        <v>0</v>
      </c>
      <c r="M204">
        <f t="shared" si="23"/>
        <v>0</v>
      </c>
      <c r="N204">
        <v>2</v>
      </c>
      <c r="O204">
        <v>12.74</v>
      </c>
      <c r="P204">
        <v>2.0099999999999998</v>
      </c>
      <c r="Q204">
        <f t="shared" si="18"/>
        <v>2.2370568362999999</v>
      </c>
      <c r="R204">
        <f t="shared" si="19"/>
        <v>0.22705683630000006</v>
      </c>
    </row>
    <row r="205" spans="5:18" x14ac:dyDescent="0.3">
      <c r="E205" t="s">
        <v>7</v>
      </c>
      <c r="F205" t="s">
        <v>21</v>
      </c>
      <c r="G205" t="s">
        <v>22</v>
      </c>
      <c r="H205" t="s">
        <v>23</v>
      </c>
      <c r="J205">
        <f t="shared" si="20"/>
        <v>1</v>
      </c>
      <c r="K205">
        <f t="shared" si="21"/>
        <v>1</v>
      </c>
      <c r="L205">
        <f t="shared" si="22"/>
        <v>0</v>
      </c>
      <c r="M205">
        <f t="shared" si="23"/>
        <v>0</v>
      </c>
      <c r="N205">
        <v>2</v>
      </c>
      <c r="O205">
        <v>16.399999999999999</v>
      </c>
      <c r="P205">
        <v>2.5</v>
      </c>
      <c r="Q205">
        <f t="shared" si="18"/>
        <v>2.5761097020000001</v>
      </c>
      <c r="R205">
        <f t="shared" si="19"/>
        <v>7.6109702000000112E-2</v>
      </c>
    </row>
    <row r="206" spans="5:18" x14ac:dyDescent="0.3">
      <c r="E206" t="s">
        <v>11</v>
      </c>
      <c r="F206" t="s">
        <v>21</v>
      </c>
      <c r="G206" t="s">
        <v>22</v>
      </c>
      <c r="H206" t="s">
        <v>23</v>
      </c>
      <c r="J206">
        <f t="shared" si="20"/>
        <v>0</v>
      </c>
      <c r="K206">
        <f t="shared" si="21"/>
        <v>1</v>
      </c>
      <c r="L206">
        <f t="shared" si="22"/>
        <v>0</v>
      </c>
      <c r="M206">
        <f t="shared" si="23"/>
        <v>0</v>
      </c>
      <c r="N206">
        <v>4</v>
      </c>
      <c r="O206">
        <v>20.53</v>
      </c>
      <c r="P206">
        <v>4</v>
      </c>
      <c r="Q206">
        <f t="shared" si="18"/>
        <v>3.3433947753500002</v>
      </c>
      <c r="R206">
        <f t="shared" si="19"/>
        <v>-0.65660522464999982</v>
      </c>
    </row>
    <row r="207" spans="5:18" x14ac:dyDescent="0.3">
      <c r="E207" t="s">
        <v>7</v>
      </c>
      <c r="F207" t="s">
        <v>21</v>
      </c>
      <c r="G207" t="s">
        <v>22</v>
      </c>
      <c r="H207" t="s">
        <v>23</v>
      </c>
      <c r="J207">
        <f t="shared" si="20"/>
        <v>1</v>
      </c>
      <c r="K207">
        <f t="shared" si="21"/>
        <v>1</v>
      </c>
      <c r="L207">
        <f t="shared" si="22"/>
        <v>0</v>
      </c>
      <c r="M207">
        <f t="shared" si="23"/>
        <v>0</v>
      </c>
      <c r="N207">
        <v>3</v>
      </c>
      <c r="O207">
        <v>16.47</v>
      </c>
      <c r="P207">
        <v>3.23</v>
      </c>
      <c r="Q207">
        <f t="shared" si="18"/>
        <v>2.7749406356499997</v>
      </c>
      <c r="R207">
        <f t="shared" si="19"/>
        <v>-0.45505936435000027</v>
      </c>
    </row>
    <row r="208" spans="5:18" x14ac:dyDescent="0.3">
      <c r="E208" t="s">
        <v>11</v>
      </c>
      <c r="F208" t="s">
        <v>21</v>
      </c>
      <c r="G208" t="s">
        <v>20</v>
      </c>
      <c r="H208" t="s">
        <v>10</v>
      </c>
      <c r="J208">
        <f t="shared" si="20"/>
        <v>0</v>
      </c>
      <c r="K208">
        <f t="shared" si="21"/>
        <v>1</v>
      </c>
      <c r="L208">
        <f t="shared" si="22"/>
        <v>2</v>
      </c>
      <c r="M208">
        <f t="shared" si="23"/>
        <v>1</v>
      </c>
      <c r="N208">
        <v>3</v>
      </c>
      <c r="O208">
        <v>26.59</v>
      </c>
      <c r="P208">
        <v>3.41</v>
      </c>
      <c r="Q208">
        <f t="shared" si="18"/>
        <v>3.7124310730499999</v>
      </c>
      <c r="R208">
        <f t="shared" si="19"/>
        <v>0.30243107304999972</v>
      </c>
    </row>
    <row r="209" spans="5:18" x14ac:dyDescent="0.3">
      <c r="E209" t="s">
        <v>11</v>
      </c>
      <c r="F209" t="s">
        <v>21</v>
      </c>
      <c r="G209" t="s">
        <v>20</v>
      </c>
      <c r="H209" t="s">
        <v>10</v>
      </c>
      <c r="J209">
        <f t="shared" si="20"/>
        <v>0</v>
      </c>
      <c r="K209">
        <f t="shared" si="21"/>
        <v>1</v>
      </c>
      <c r="L209">
        <f t="shared" si="22"/>
        <v>2</v>
      </c>
      <c r="M209">
        <f t="shared" si="23"/>
        <v>1</v>
      </c>
      <c r="N209">
        <v>4</v>
      </c>
      <c r="O209">
        <v>38.729999999999997</v>
      </c>
      <c r="P209">
        <v>3</v>
      </c>
      <c r="Q209">
        <f t="shared" si="18"/>
        <v>5.02939536435</v>
      </c>
      <c r="R209">
        <f t="shared" si="19"/>
        <v>2.02939536435</v>
      </c>
    </row>
    <row r="210" spans="5:18" x14ac:dyDescent="0.3">
      <c r="E210" t="s">
        <v>11</v>
      </c>
      <c r="F210" t="s">
        <v>21</v>
      </c>
      <c r="G210" t="s">
        <v>20</v>
      </c>
      <c r="H210" t="s">
        <v>10</v>
      </c>
      <c r="J210">
        <f t="shared" si="20"/>
        <v>0</v>
      </c>
      <c r="K210">
        <f t="shared" si="21"/>
        <v>1</v>
      </c>
      <c r="L210">
        <f t="shared" si="22"/>
        <v>2</v>
      </c>
      <c r="M210">
        <f t="shared" si="23"/>
        <v>1</v>
      </c>
      <c r="N210">
        <v>2</v>
      </c>
      <c r="O210">
        <v>24.27</v>
      </c>
      <c r="P210">
        <v>2.0299999999999998</v>
      </c>
      <c r="Q210">
        <f t="shared" si="18"/>
        <v>3.3051660006499999</v>
      </c>
      <c r="R210">
        <f t="shared" si="19"/>
        <v>1.2751660006500001</v>
      </c>
    </row>
    <row r="211" spans="5:18" x14ac:dyDescent="0.3">
      <c r="E211" t="s">
        <v>7</v>
      </c>
      <c r="F211" t="s">
        <v>21</v>
      </c>
      <c r="G211" t="s">
        <v>20</v>
      </c>
      <c r="H211" t="s">
        <v>10</v>
      </c>
      <c r="J211">
        <f t="shared" si="20"/>
        <v>1</v>
      </c>
      <c r="K211">
        <f t="shared" si="21"/>
        <v>1</v>
      </c>
      <c r="L211">
        <f t="shared" si="22"/>
        <v>2</v>
      </c>
      <c r="M211">
        <f t="shared" si="23"/>
        <v>1</v>
      </c>
      <c r="N211">
        <v>2</v>
      </c>
      <c r="O211">
        <v>12.76</v>
      </c>
      <c r="P211">
        <v>2.23</v>
      </c>
      <c r="Q211">
        <f t="shared" si="18"/>
        <v>2.2389095842</v>
      </c>
      <c r="R211">
        <f t="shared" si="19"/>
        <v>8.909584199999987E-3</v>
      </c>
    </row>
    <row r="212" spans="5:18" x14ac:dyDescent="0.3">
      <c r="E212" t="s">
        <v>11</v>
      </c>
      <c r="F212" t="s">
        <v>21</v>
      </c>
      <c r="G212" t="s">
        <v>20</v>
      </c>
      <c r="H212" t="s">
        <v>10</v>
      </c>
      <c r="J212">
        <f t="shared" si="20"/>
        <v>0</v>
      </c>
      <c r="K212">
        <f t="shared" si="21"/>
        <v>1</v>
      </c>
      <c r="L212">
        <f t="shared" si="22"/>
        <v>2</v>
      </c>
      <c r="M212">
        <f t="shared" si="23"/>
        <v>1</v>
      </c>
      <c r="N212">
        <v>3</v>
      </c>
      <c r="O212">
        <v>30.06</v>
      </c>
      <c r="P212">
        <v>2</v>
      </c>
      <c r="Q212">
        <f t="shared" si="18"/>
        <v>4.0338828336999999</v>
      </c>
      <c r="R212">
        <f t="shared" si="19"/>
        <v>2.0338828336999999</v>
      </c>
    </row>
    <row r="213" spans="5:18" x14ac:dyDescent="0.3">
      <c r="E213" t="s">
        <v>11</v>
      </c>
      <c r="F213" t="s">
        <v>21</v>
      </c>
      <c r="G213" t="s">
        <v>20</v>
      </c>
      <c r="H213" t="s">
        <v>10</v>
      </c>
      <c r="J213">
        <f t="shared" si="20"/>
        <v>0</v>
      </c>
      <c r="K213">
        <f t="shared" si="21"/>
        <v>1</v>
      </c>
      <c r="L213">
        <f t="shared" si="22"/>
        <v>2</v>
      </c>
      <c r="M213">
        <f t="shared" si="23"/>
        <v>1</v>
      </c>
      <c r="N213">
        <v>4</v>
      </c>
      <c r="O213">
        <v>25.89</v>
      </c>
      <c r="P213">
        <v>5.16</v>
      </c>
      <c r="Q213">
        <f t="shared" si="18"/>
        <v>3.8399312125499998</v>
      </c>
      <c r="R213">
        <f t="shared" si="19"/>
        <v>-1.3200687874500003</v>
      </c>
    </row>
    <row r="214" spans="5:18" x14ac:dyDescent="0.3">
      <c r="E214" t="s">
        <v>11</v>
      </c>
      <c r="F214" t="s">
        <v>8</v>
      </c>
      <c r="G214" t="s">
        <v>20</v>
      </c>
      <c r="H214" t="s">
        <v>10</v>
      </c>
      <c r="J214">
        <f t="shared" si="20"/>
        <v>0</v>
      </c>
      <c r="K214">
        <f t="shared" si="21"/>
        <v>0</v>
      </c>
      <c r="L214">
        <f t="shared" si="22"/>
        <v>2</v>
      </c>
      <c r="M214">
        <f t="shared" si="23"/>
        <v>1</v>
      </c>
      <c r="N214">
        <v>4</v>
      </c>
      <c r="O214">
        <v>48.33</v>
      </c>
      <c r="P214">
        <v>9</v>
      </c>
      <c r="Q214">
        <f t="shared" si="18"/>
        <v>5.9187143563499998</v>
      </c>
      <c r="R214">
        <f t="shared" si="19"/>
        <v>-3.0812856436500002</v>
      </c>
    </row>
    <row r="215" spans="5:18" x14ac:dyDescent="0.3">
      <c r="E215" t="s">
        <v>7</v>
      </c>
      <c r="F215" t="s">
        <v>21</v>
      </c>
      <c r="G215" t="s">
        <v>20</v>
      </c>
      <c r="H215" t="s">
        <v>10</v>
      </c>
      <c r="J215">
        <f t="shared" si="20"/>
        <v>1</v>
      </c>
      <c r="K215">
        <f t="shared" si="21"/>
        <v>1</v>
      </c>
      <c r="L215">
        <f t="shared" si="22"/>
        <v>2</v>
      </c>
      <c r="M215">
        <f t="shared" si="23"/>
        <v>1</v>
      </c>
      <c r="N215">
        <v>2</v>
      </c>
      <c r="O215">
        <v>13.27</v>
      </c>
      <c r="P215">
        <v>2.5</v>
      </c>
      <c r="Q215">
        <f t="shared" si="18"/>
        <v>2.2861546556499999</v>
      </c>
      <c r="R215">
        <f t="shared" si="19"/>
        <v>-0.21384534435000013</v>
      </c>
    </row>
    <row r="216" spans="5:18" x14ac:dyDescent="0.3">
      <c r="E216" t="s">
        <v>7</v>
      </c>
      <c r="F216" t="s">
        <v>21</v>
      </c>
      <c r="G216" t="s">
        <v>20</v>
      </c>
      <c r="H216" t="s">
        <v>10</v>
      </c>
      <c r="J216">
        <f t="shared" si="20"/>
        <v>1</v>
      </c>
      <c r="K216">
        <f t="shared" si="21"/>
        <v>1</v>
      </c>
      <c r="L216">
        <f t="shared" si="22"/>
        <v>2</v>
      </c>
      <c r="M216">
        <f t="shared" si="23"/>
        <v>1</v>
      </c>
      <c r="N216">
        <v>3</v>
      </c>
      <c r="O216">
        <v>28.17</v>
      </c>
      <c r="P216">
        <v>6.5</v>
      </c>
      <c r="Q216">
        <f t="shared" si="18"/>
        <v>3.8587981571499999</v>
      </c>
      <c r="R216">
        <f t="shared" si="19"/>
        <v>-2.6412018428500001</v>
      </c>
    </row>
    <row r="217" spans="5:18" x14ac:dyDescent="0.3">
      <c r="E217" t="s">
        <v>7</v>
      </c>
      <c r="F217" t="s">
        <v>21</v>
      </c>
      <c r="G217" t="s">
        <v>20</v>
      </c>
      <c r="H217" t="s">
        <v>10</v>
      </c>
      <c r="J217">
        <f t="shared" si="20"/>
        <v>1</v>
      </c>
      <c r="K217">
        <f t="shared" si="21"/>
        <v>1</v>
      </c>
      <c r="L217">
        <f t="shared" si="22"/>
        <v>2</v>
      </c>
      <c r="M217">
        <f t="shared" si="23"/>
        <v>1</v>
      </c>
      <c r="N217">
        <v>2</v>
      </c>
      <c r="O217">
        <v>12.9</v>
      </c>
      <c r="P217">
        <v>1.1000000000000001</v>
      </c>
      <c r="Q217">
        <f t="shared" si="18"/>
        <v>2.2518788194999999</v>
      </c>
      <c r="R217">
        <f t="shared" si="19"/>
        <v>1.1518788194999998</v>
      </c>
    </row>
    <row r="218" spans="5:18" x14ac:dyDescent="0.3">
      <c r="E218" t="s">
        <v>11</v>
      </c>
      <c r="F218" t="s">
        <v>21</v>
      </c>
      <c r="G218" t="s">
        <v>20</v>
      </c>
      <c r="H218" t="s">
        <v>10</v>
      </c>
      <c r="J218">
        <f t="shared" si="20"/>
        <v>0</v>
      </c>
      <c r="K218">
        <f t="shared" si="21"/>
        <v>1</v>
      </c>
      <c r="L218">
        <f t="shared" si="22"/>
        <v>2</v>
      </c>
      <c r="M218">
        <f t="shared" si="23"/>
        <v>1</v>
      </c>
      <c r="N218">
        <v>5</v>
      </c>
      <c r="O218">
        <v>28.15</v>
      </c>
      <c r="P218">
        <v>3</v>
      </c>
      <c r="Q218">
        <f t="shared" si="18"/>
        <v>4.2416380412499999</v>
      </c>
      <c r="R218">
        <f t="shared" si="19"/>
        <v>1.2416380412499999</v>
      </c>
    </row>
    <row r="219" spans="5:18" x14ac:dyDescent="0.3">
      <c r="E219" t="s">
        <v>11</v>
      </c>
      <c r="F219" t="s">
        <v>21</v>
      </c>
      <c r="G219" t="s">
        <v>20</v>
      </c>
      <c r="H219" t="s">
        <v>10</v>
      </c>
      <c r="J219">
        <f t="shared" si="20"/>
        <v>0</v>
      </c>
      <c r="K219">
        <f t="shared" si="21"/>
        <v>1</v>
      </c>
      <c r="L219">
        <f t="shared" si="22"/>
        <v>2</v>
      </c>
      <c r="M219">
        <f t="shared" si="23"/>
        <v>1</v>
      </c>
      <c r="N219">
        <v>2</v>
      </c>
      <c r="O219">
        <v>11.59</v>
      </c>
      <c r="P219">
        <v>1.5</v>
      </c>
      <c r="Q219">
        <f t="shared" si="18"/>
        <v>2.1305238320499997</v>
      </c>
      <c r="R219">
        <f t="shared" si="19"/>
        <v>0.63052383204999973</v>
      </c>
    </row>
    <row r="220" spans="5:18" x14ac:dyDescent="0.3">
      <c r="E220" t="s">
        <v>11</v>
      </c>
      <c r="F220" t="s">
        <v>21</v>
      </c>
      <c r="G220" t="s">
        <v>20</v>
      </c>
      <c r="H220" t="s">
        <v>10</v>
      </c>
      <c r="J220">
        <f t="shared" si="20"/>
        <v>0</v>
      </c>
      <c r="K220">
        <f t="shared" si="21"/>
        <v>1</v>
      </c>
      <c r="L220">
        <f t="shared" si="22"/>
        <v>2</v>
      </c>
      <c r="M220">
        <f t="shared" si="23"/>
        <v>1</v>
      </c>
      <c r="N220">
        <v>2</v>
      </c>
      <c r="O220">
        <v>7.74</v>
      </c>
      <c r="P220">
        <v>1.44</v>
      </c>
      <c r="Q220">
        <f t="shared" si="18"/>
        <v>1.7738698613000001</v>
      </c>
      <c r="R220">
        <f t="shared" si="19"/>
        <v>0.33386986130000018</v>
      </c>
    </row>
    <row r="221" spans="5:18" x14ac:dyDescent="0.3">
      <c r="E221" t="s">
        <v>7</v>
      </c>
      <c r="F221" t="s">
        <v>21</v>
      </c>
      <c r="G221" t="s">
        <v>20</v>
      </c>
      <c r="H221" t="s">
        <v>10</v>
      </c>
      <c r="J221">
        <f t="shared" si="20"/>
        <v>1</v>
      </c>
      <c r="K221">
        <f t="shared" si="21"/>
        <v>1</v>
      </c>
      <c r="L221">
        <f t="shared" si="22"/>
        <v>2</v>
      </c>
      <c r="M221">
        <f t="shared" si="23"/>
        <v>1</v>
      </c>
      <c r="N221">
        <v>4</v>
      </c>
      <c r="O221">
        <v>30.14</v>
      </c>
      <c r="P221">
        <v>3.09</v>
      </c>
      <c r="Q221">
        <f t="shared" si="18"/>
        <v>4.2336401413000004</v>
      </c>
      <c r="R221">
        <f t="shared" si="19"/>
        <v>1.1436401413000006</v>
      </c>
    </row>
    <row r="222" spans="5:18" x14ac:dyDescent="0.3">
      <c r="E222" t="s">
        <v>11</v>
      </c>
      <c r="F222" t="s">
        <v>21</v>
      </c>
      <c r="G222" t="s">
        <v>24</v>
      </c>
      <c r="H222" t="s">
        <v>23</v>
      </c>
      <c r="J222">
        <f t="shared" si="20"/>
        <v>0</v>
      </c>
      <c r="K222">
        <f t="shared" si="21"/>
        <v>1</v>
      </c>
      <c r="L222">
        <f t="shared" si="22"/>
        <v>1</v>
      </c>
      <c r="M222">
        <f t="shared" si="23"/>
        <v>0</v>
      </c>
      <c r="N222">
        <v>2</v>
      </c>
      <c r="O222">
        <v>12.16</v>
      </c>
      <c r="P222">
        <v>2.2000000000000002</v>
      </c>
      <c r="Q222">
        <f t="shared" si="18"/>
        <v>2.1833271472</v>
      </c>
      <c r="R222">
        <f t="shared" si="19"/>
        <v>-1.6672852800000193E-2</v>
      </c>
    </row>
    <row r="223" spans="5:18" x14ac:dyDescent="0.3">
      <c r="E223" t="s">
        <v>7</v>
      </c>
      <c r="F223" t="s">
        <v>21</v>
      </c>
      <c r="G223" t="s">
        <v>24</v>
      </c>
      <c r="H223" t="s">
        <v>23</v>
      </c>
      <c r="J223">
        <f t="shared" si="20"/>
        <v>1</v>
      </c>
      <c r="K223">
        <f t="shared" si="21"/>
        <v>1</v>
      </c>
      <c r="L223">
        <f t="shared" si="22"/>
        <v>1</v>
      </c>
      <c r="M223">
        <f t="shared" si="23"/>
        <v>0</v>
      </c>
      <c r="N223">
        <v>2</v>
      </c>
      <c r="O223">
        <v>13.42</v>
      </c>
      <c r="P223">
        <v>3.48</v>
      </c>
      <c r="Q223">
        <f t="shared" si="18"/>
        <v>2.3000502649000003</v>
      </c>
      <c r="R223">
        <f t="shared" si="19"/>
        <v>-1.1799497350999997</v>
      </c>
    </row>
    <row r="224" spans="5:18" x14ac:dyDescent="0.3">
      <c r="E224" t="s">
        <v>11</v>
      </c>
      <c r="F224" t="s">
        <v>21</v>
      </c>
      <c r="G224" t="s">
        <v>24</v>
      </c>
      <c r="H224" t="s">
        <v>23</v>
      </c>
      <c r="J224">
        <f t="shared" si="20"/>
        <v>0</v>
      </c>
      <c r="K224">
        <f t="shared" si="21"/>
        <v>1</v>
      </c>
      <c r="L224">
        <f t="shared" si="22"/>
        <v>1</v>
      </c>
      <c r="M224">
        <f t="shared" si="23"/>
        <v>0</v>
      </c>
      <c r="N224">
        <v>1</v>
      </c>
      <c r="O224">
        <v>8.58</v>
      </c>
      <c r="P224">
        <v>1.92</v>
      </c>
      <c r="Q224">
        <f t="shared" si="18"/>
        <v>1.6593389570999999</v>
      </c>
      <c r="R224">
        <f t="shared" si="19"/>
        <v>-0.26066104290000003</v>
      </c>
    </row>
    <row r="225" spans="5:18" x14ac:dyDescent="0.3">
      <c r="E225" t="s">
        <v>7</v>
      </c>
      <c r="F225" t="s">
        <v>8</v>
      </c>
      <c r="G225" t="s">
        <v>24</v>
      </c>
      <c r="H225" t="s">
        <v>23</v>
      </c>
      <c r="J225">
        <f t="shared" si="20"/>
        <v>1</v>
      </c>
      <c r="K225">
        <f t="shared" si="21"/>
        <v>0</v>
      </c>
      <c r="L225">
        <f t="shared" si="22"/>
        <v>1</v>
      </c>
      <c r="M225">
        <f t="shared" si="23"/>
        <v>0</v>
      </c>
      <c r="N225">
        <v>3</v>
      </c>
      <c r="O225">
        <v>15.98</v>
      </c>
      <c r="P225">
        <v>3</v>
      </c>
      <c r="Q225">
        <f t="shared" si="18"/>
        <v>2.7295483120999999</v>
      </c>
      <c r="R225">
        <f t="shared" si="19"/>
        <v>-0.27045168790000007</v>
      </c>
    </row>
    <row r="226" spans="5:18" x14ac:dyDescent="0.3">
      <c r="E226" t="s">
        <v>11</v>
      </c>
      <c r="F226" t="s">
        <v>21</v>
      </c>
      <c r="G226" t="s">
        <v>24</v>
      </c>
      <c r="H226" t="s">
        <v>23</v>
      </c>
      <c r="J226">
        <f t="shared" si="20"/>
        <v>0</v>
      </c>
      <c r="K226">
        <f t="shared" si="21"/>
        <v>1</v>
      </c>
      <c r="L226">
        <f t="shared" si="22"/>
        <v>1</v>
      </c>
      <c r="M226">
        <f t="shared" si="23"/>
        <v>0</v>
      </c>
      <c r="N226">
        <v>2</v>
      </c>
      <c r="O226">
        <v>13.42</v>
      </c>
      <c r="P226">
        <v>1.58</v>
      </c>
      <c r="Q226">
        <f t="shared" si="18"/>
        <v>2.3000502649000003</v>
      </c>
      <c r="R226">
        <f t="shared" si="19"/>
        <v>0.72005026490000024</v>
      </c>
    </row>
    <row r="227" spans="5:18" x14ac:dyDescent="0.3">
      <c r="E227" t="s">
        <v>7</v>
      </c>
      <c r="F227" t="s">
        <v>21</v>
      </c>
      <c r="G227" t="s">
        <v>24</v>
      </c>
      <c r="H227" t="s">
        <v>23</v>
      </c>
      <c r="J227">
        <f t="shared" si="20"/>
        <v>1</v>
      </c>
      <c r="K227">
        <f t="shared" si="21"/>
        <v>1</v>
      </c>
      <c r="L227">
        <f t="shared" si="22"/>
        <v>1</v>
      </c>
      <c r="M227">
        <f t="shared" si="23"/>
        <v>0</v>
      </c>
      <c r="N227">
        <v>2</v>
      </c>
      <c r="O227">
        <v>16.27</v>
      </c>
      <c r="P227">
        <v>2.5</v>
      </c>
      <c r="Q227">
        <f t="shared" si="18"/>
        <v>2.5640668406499998</v>
      </c>
      <c r="R227">
        <f t="shared" si="19"/>
        <v>6.406684064999979E-2</v>
      </c>
    </row>
    <row r="228" spans="5:18" x14ac:dyDescent="0.3">
      <c r="E228" t="s">
        <v>7</v>
      </c>
      <c r="F228" t="s">
        <v>21</v>
      </c>
      <c r="G228" t="s">
        <v>24</v>
      </c>
      <c r="H228" t="s">
        <v>23</v>
      </c>
      <c r="J228">
        <f t="shared" si="20"/>
        <v>1</v>
      </c>
      <c r="K228">
        <f t="shared" si="21"/>
        <v>1</v>
      </c>
      <c r="L228">
        <f t="shared" si="22"/>
        <v>1</v>
      </c>
      <c r="M228">
        <f t="shared" si="23"/>
        <v>0</v>
      </c>
      <c r="N228">
        <v>2</v>
      </c>
      <c r="O228">
        <v>10.09</v>
      </c>
      <c r="P228">
        <v>2</v>
      </c>
      <c r="Q228">
        <f t="shared" si="18"/>
        <v>1.99156773955</v>
      </c>
      <c r="R228">
        <f t="shared" si="19"/>
        <v>-8.4322604500000065E-3</v>
      </c>
    </row>
    <row r="229" spans="5:18" x14ac:dyDescent="0.3">
      <c r="E229" t="s">
        <v>11</v>
      </c>
      <c r="F229" t="s">
        <v>8</v>
      </c>
      <c r="G229" t="s">
        <v>20</v>
      </c>
      <c r="H229" t="s">
        <v>10</v>
      </c>
      <c r="J229">
        <f t="shared" si="20"/>
        <v>0</v>
      </c>
      <c r="K229">
        <f t="shared" si="21"/>
        <v>0</v>
      </c>
      <c r="L229">
        <f t="shared" si="22"/>
        <v>2</v>
      </c>
      <c r="M229">
        <f t="shared" si="23"/>
        <v>1</v>
      </c>
      <c r="N229">
        <v>4</v>
      </c>
      <c r="O229">
        <v>20.45</v>
      </c>
      <c r="P229">
        <v>3</v>
      </c>
      <c r="Q229">
        <f t="shared" si="18"/>
        <v>3.3359837837499997</v>
      </c>
      <c r="R229">
        <f t="shared" si="19"/>
        <v>0.33598378374999971</v>
      </c>
    </row>
    <row r="230" spans="5:18" x14ac:dyDescent="0.3">
      <c r="E230" t="s">
        <v>11</v>
      </c>
      <c r="F230" t="s">
        <v>8</v>
      </c>
      <c r="G230" t="s">
        <v>20</v>
      </c>
      <c r="H230" t="s">
        <v>10</v>
      </c>
      <c r="J230">
        <f t="shared" si="20"/>
        <v>0</v>
      </c>
      <c r="K230">
        <f t="shared" si="21"/>
        <v>0</v>
      </c>
      <c r="L230">
        <f t="shared" si="22"/>
        <v>2</v>
      </c>
      <c r="M230">
        <f t="shared" si="23"/>
        <v>1</v>
      </c>
      <c r="N230">
        <v>2</v>
      </c>
      <c r="O230">
        <v>13.28</v>
      </c>
      <c r="P230">
        <v>2.72</v>
      </c>
      <c r="Q230">
        <f t="shared" si="18"/>
        <v>2.2870810295999999</v>
      </c>
      <c r="R230">
        <f t="shared" si="19"/>
        <v>-0.43291897040000027</v>
      </c>
    </row>
    <row r="231" spans="5:18" x14ac:dyDescent="0.3">
      <c r="E231" t="s">
        <v>7</v>
      </c>
      <c r="F231" t="s">
        <v>21</v>
      </c>
      <c r="G231" t="s">
        <v>20</v>
      </c>
      <c r="H231" t="s">
        <v>10</v>
      </c>
      <c r="J231">
        <f t="shared" si="20"/>
        <v>1</v>
      </c>
      <c r="K231">
        <f t="shared" si="21"/>
        <v>1</v>
      </c>
      <c r="L231">
        <f t="shared" si="22"/>
        <v>2</v>
      </c>
      <c r="M231">
        <f t="shared" si="23"/>
        <v>1</v>
      </c>
      <c r="N231">
        <v>2</v>
      </c>
      <c r="O231">
        <v>22.12</v>
      </c>
      <c r="P231">
        <v>2.88</v>
      </c>
      <c r="Q231">
        <f t="shared" si="18"/>
        <v>3.1059956014000001</v>
      </c>
      <c r="R231">
        <f t="shared" si="19"/>
        <v>0.22599560140000019</v>
      </c>
    </row>
    <row r="232" spans="5:18" x14ac:dyDescent="0.3">
      <c r="E232" t="s">
        <v>11</v>
      </c>
      <c r="F232" t="s">
        <v>21</v>
      </c>
      <c r="G232" t="s">
        <v>20</v>
      </c>
      <c r="H232" t="s">
        <v>10</v>
      </c>
      <c r="J232">
        <f t="shared" si="20"/>
        <v>0</v>
      </c>
      <c r="K232">
        <f t="shared" si="21"/>
        <v>1</v>
      </c>
      <c r="L232">
        <f t="shared" si="22"/>
        <v>2</v>
      </c>
      <c r="M232">
        <f t="shared" si="23"/>
        <v>1</v>
      </c>
      <c r="N232">
        <v>4</v>
      </c>
      <c r="O232">
        <v>24.01</v>
      </c>
      <c r="P232">
        <v>2</v>
      </c>
      <c r="Q232">
        <f t="shared" si="18"/>
        <v>3.6657729099499998</v>
      </c>
      <c r="R232">
        <f t="shared" si="19"/>
        <v>1.6657729099499998</v>
      </c>
    </row>
    <row r="233" spans="5:18" x14ac:dyDescent="0.3">
      <c r="E233" t="s">
        <v>11</v>
      </c>
      <c r="F233" t="s">
        <v>21</v>
      </c>
      <c r="G233" t="s">
        <v>20</v>
      </c>
      <c r="H233" t="s">
        <v>10</v>
      </c>
      <c r="J233">
        <f t="shared" si="20"/>
        <v>0</v>
      </c>
      <c r="K233">
        <f t="shared" si="21"/>
        <v>1</v>
      </c>
      <c r="L233">
        <f t="shared" si="22"/>
        <v>2</v>
      </c>
      <c r="M233">
        <f t="shared" si="23"/>
        <v>1</v>
      </c>
      <c r="N233">
        <v>3</v>
      </c>
      <c r="O233">
        <v>15.69</v>
      </c>
      <c r="P233">
        <v>3</v>
      </c>
      <c r="Q233">
        <f t="shared" si="18"/>
        <v>2.70268346755</v>
      </c>
      <c r="R233">
        <f t="shared" si="19"/>
        <v>-0.29731653245</v>
      </c>
    </row>
    <row r="234" spans="5:18" x14ac:dyDescent="0.3">
      <c r="E234" t="s">
        <v>11</v>
      </c>
      <c r="F234" t="s">
        <v>8</v>
      </c>
      <c r="G234" t="s">
        <v>20</v>
      </c>
      <c r="H234" t="s">
        <v>10</v>
      </c>
      <c r="J234">
        <f t="shared" si="20"/>
        <v>0</v>
      </c>
      <c r="K234">
        <f t="shared" si="21"/>
        <v>0</v>
      </c>
      <c r="L234">
        <f t="shared" si="22"/>
        <v>2</v>
      </c>
      <c r="M234">
        <f t="shared" si="23"/>
        <v>1</v>
      </c>
      <c r="N234">
        <v>2</v>
      </c>
      <c r="O234">
        <v>11.61</v>
      </c>
      <c r="P234">
        <v>3.39</v>
      </c>
      <c r="Q234">
        <f t="shared" si="18"/>
        <v>2.1323765799499999</v>
      </c>
      <c r="R234">
        <f t="shared" si="19"/>
        <v>-1.2576234200500003</v>
      </c>
    </row>
    <row r="235" spans="5:18" x14ac:dyDescent="0.3">
      <c r="E235" t="s">
        <v>11</v>
      </c>
      <c r="F235" t="s">
        <v>8</v>
      </c>
      <c r="G235" t="s">
        <v>20</v>
      </c>
      <c r="H235" t="s">
        <v>10</v>
      </c>
      <c r="J235">
        <f t="shared" si="20"/>
        <v>0</v>
      </c>
      <c r="K235">
        <f t="shared" si="21"/>
        <v>0</v>
      </c>
      <c r="L235">
        <f t="shared" si="22"/>
        <v>2</v>
      </c>
      <c r="M235">
        <f t="shared" si="23"/>
        <v>1</v>
      </c>
      <c r="N235">
        <v>2</v>
      </c>
      <c r="O235">
        <v>10.77</v>
      </c>
      <c r="P235">
        <v>1.47</v>
      </c>
      <c r="Q235">
        <f t="shared" si="18"/>
        <v>2.0545611681499998</v>
      </c>
      <c r="R235">
        <f t="shared" si="19"/>
        <v>0.58456116814999981</v>
      </c>
    </row>
    <row r="236" spans="5:18" x14ac:dyDescent="0.3">
      <c r="E236" t="s">
        <v>11</v>
      </c>
      <c r="F236" t="s">
        <v>21</v>
      </c>
      <c r="G236" t="s">
        <v>20</v>
      </c>
      <c r="H236" t="s">
        <v>10</v>
      </c>
      <c r="J236">
        <f t="shared" si="20"/>
        <v>0</v>
      </c>
      <c r="K236">
        <f t="shared" si="21"/>
        <v>1</v>
      </c>
      <c r="L236">
        <f t="shared" si="22"/>
        <v>2</v>
      </c>
      <c r="M236">
        <f t="shared" si="23"/>
        <v>1</v>
      </c>
      <c r="N236">
        <v>2</v>
      </c>
      <c r="O236">
        <v>15.53</v>
      </c>
      <c r="P236">
        <v>3</v>
      </c>
      <c r="Q236">
        <f t="shared" si="18"/>
        <v>2.4955151683499999</v>
      </c>
      <c r="R236">
        <f t="shared" si="19"/>
        <v>-0.50448483165000013</v>
      </c>
    </row>
    <row r="237" spans="5:18" x14ac:dyDescent="0.3">
      <c r="E237" t="s">
        <v>11</v>
      </c>
      <c r="F237" t="s">
        <v>8</v>
      </c>
      <c r="G237" t="s">
        <v>20</v>
      </c>
      <c r="H237" t="s">
        <v>10</v>
      </c>
      <c r="J237">
        <f t="shared" si="20"/>
        <v>0</v>
      </c>
      <c r="K237">
        <f t="shared" si="21"/>
        <v>0</v>
      </c>
      <c r="L237">
        <f t="shared" si="22"/>
        <v>2</v>
      </c>
      <c r="M237">
        <f t="shared" si="23"/>
        <v>1</v>
      </c>
      <c r="N237">
        <v>2</v>
      </c>
      <c r="O237">
        <v>10.07</v>
      </c>
      <c r="P237">
        <v>1.25</v>
      </c>
      <c r="Q237">
        <f t="shared" si="18"/>
        <v>1.9897149916500001</v>
      </c>
      <c r="R237">
        <f t="shared" si="19"/>
        <v>0.7397149916500001</v>
      </c>
    </row>
    <row r="238" spans="5:18" x14ac:dyDescent="0.3">
      <c r="E238" t="s">
        <v>11</v>
      </c>
      <c r="F238" t="s">
        <v>21</v>
      </c>
      <c r="G238" t="s">
        <v>20</v>
      </c>
      <c r="H238" t="s">
        <v>10</v>
      </c>
      <c r="J238">
        <f t="shared" si="20"/>
        <v>0</v>
      </c>
      <c r="K238">
        <f t="shared" si="21"/>
        <v>1</v>
      </c>
      <c r="L238">
        <f t="shared" si="22"/>
        <v>2</v>
      </c>
      <c r="M238">
        <f t="shared" si="23"/>
        <v>1</v>
      </c>
      <c r="N238">
        <v>2</v>
      </c>
      <c r="O238">
        <v>12.6</v>
      </c>
      <c r="P238">
        <v>1</v>
      </c>
      <c r="Q238">
        <f t="shared" si="18"/>
        <v>2.2240876009999999</v>
      </c>
      <c r="R238">
        <f t="shared" si="19"/>
        <v>1.2240876009999999</v>
      </c>
    </row>
    <row r="239" spans="5:18" x14ac:dyDescent="0.3">
      <c r="E239" t="s">
        <v>11</v>
      </c>
      <c r="F239" t="s">
        <v>21</v>
      </c>
      <c r="G239" t="s">
        <v>20</v>
      </c>
      <c r="H239" t="s">
        <v>10</v>
      </c>
      <c r="J239">
        <f t="shared" si="20"/>
        <v>0</v>
      </c>
      <c r="K239">
        <f t="shared" si="21"/>
        <v>1</v>
      </c>
      <c r="L239">
        <f t="shared" si="22"/>
        <v>2</v>
      </c>
      <c r="M239">
        <f t="shared" si="23"/>
        <v>1</v>
      </c>
      <c r="N239">
        <v>2</v>
      </c>
      <c r="O239">
        <v>32.83</v>
      </c>
      <c r="P239">
        <v>1.17</v>
      </c>
      <c r="Q239">
        <f t="shared" si="18"/>
        <v>4.0981421018499997</v>
      </c>
      <c r="R239">
        <f t="shared" si="19"/>
        <v>2.9281421018499998</v>
      </c>
    </row>
    <row r="240" spans="5:18" x14ac:dyDescent="0.3">
      <c r="E240" t="s">
        <v>7</v>
      </c>
      <c r="F240" t="s">
        <v>8</v>
      </c>
      <c r="G240" t="s">
        <v>20</v>
      </c>
      <c r="H240" t="s">
        <v>10</v>
      </c>
      <c r="J240">
        <f t="shared" si="20"/>
        <v>1</v>
      </c>
      <c r="K240">
        <f t="shared" si="21"/>
        <v>0</v>
      </c>
      <c r="L240">
        <f t="shared" si="22"/>
        <v>2</v>
      </c>
      <c r="M240">
        <f t="shared" si="23"/>
        <v>1</v>
      </c>
      <c r="N240">
        <v>3</v>
      </c>
      <c r="O240">
        <v>35.83</v>
      </c>
      <c r="P240">
        <v>4.67</v>
      </c>
      <c r="Q240">
        <f t="shared" si="18"/>
        <v>4.5684006028499997</v>
      </c>
      <c r="R240">
        <f t="shared" si="19"/>
        <v>-0.10159939715000021</v>
      </c>
    </row>
    <row r="241" spans="5:18" x14ac:dyDescent="0.3">
      <c r="E241" t="s">
        <v>11</v>
      </c>
      <c r="F241" t="s">
        <v>8</v>
      </c>
      <c r="G241" t="s">
        <v>20</v>
      </c>
      <c r="H241" t="s">
        <v>10</v>
      </c>
      <c r="J241">
        <f t="shared" si="20"/>
        <v>0</v>
      </c>
      <c r="K241">
        <f t="shared" si="21"/>
        <v>0</v>
      </c>
      <c r="L241">
        <f t="shared" si="22"/>
        <v>2</v>
      </c>
      <c r="M241">
        <f t="shared" si="23"/>
        <v>1</v>
      </c>
      <c r="N241">
        <v>3</v>
      </c>
      <c r="O241">
        <v>29.03</v>
      </c>
      <c r="P241">
        <v>5.92</v>
      </c>
      <c r="Q241">
        <f t="shared" si="18"/>
        <v>3.93846631685</v>
      </c>
      <c r="R241">
        <f t="shared" si="19"/>
        <v>-1.9815336831499999</v>
      </c>
    </row>
    <row r="242" spans="5:18" x14ac:dyDescent="0.3">
      <c r="E242" t="s">
        <v>7</v>
      </c>
      <c r="F242" t="s">
        <v>21</v>
      </c>
      <c r="G242" t="s">
        <v>20</v>
      </c>
      <c r="H242" t="s">
        <v>10</v>
      </c>
      <c r="J242">
        <f t="shared" si="20"/>
        <v>1</v>
      </c>
      <c r="K242">
        <f t="shared" si="21"/>
        <v>1</v>
      </c>
      <c r="L242">
        <f t="shared" si="22"/>
        <v>2</v>
      </c>
      <c r="M242">
        <f t="shared" si="23"/>
        <v>1</v>
      </c>
      <c r="N242">
        <v>2</v>
      </c>
      <c r="O242">
        <v>27.18</v>
      </c>
      <c r="P242">
        <v>2</v>
      </c>
      <c r="Q242">
        <f t="shared" si="18"/>
        <v>3.5747408200999997</v>
      </c>
      <c r="R242">
        <f t="shared" si="19"/>
        <v>1.5747408200999997</v>
      </c>
    </row>
    <row r="243" spans="5:18" x14ac:dyDescent="0.3">
      <c r="E243" t="s">
        <v>11</v>
      </c>
      <c r="F243" t="s">
        <v>21</v>
      </c>
      <c r="G243" t="s">
        <v>20</v>
      </c>
      <c r="H243" t="s">
        <v>10</v>
      </c>
      <c r="J243">
        <f t="shared" si="20"/>
        <v>0</v>
      </c>
      <c r="K243">
        <f t="shared" si="21"/>
        <v>1</v>
      </c>
      <c r="L243">
        <f t="shared" si="22"/>
        <v>2</v>
      </c>
      <c r="M243">
        <f t="shared" si="23"/>
        <v>1</v>
      </c>
      <c r="N243">
        <v>2</v>
      </c>
      <c r="O243">
        <v>22.67</v>
      </c>
      <c r="P243">
        <v>2</v>
      </c>
      <c r="Q243">
        <f t="shared" si="18"/>
        <v>3.1569461686500002</v>
      </c>
      <c r="R243">
        <f t="shared" si="19"/>
        <v>1.1569461686500002</v>
      </c>
    </row>
    <row r="244" spans="5:18" x14ac:dyDescent="0.3">
      <c r="E244" t="s">
        <v>11</v>
      </c>
      <c r="F244" t="s">
        <v>8</v>
      </c>
      <c r="G244" t="s">
        <v>20</v>
      </c>
      <c r="H244" t="s">
        <v>10</v>
      </c>
      <c r="J244">
        <f t="shared" si="20"/>
        <v>0</v>
      </c>
      <c r="K244">
        <f t="shared" si="21"/>
        <v>0</v>
      </c>
      <c r="L244">
        <f t="shared" si="22"/>
        <v>2</v>
      </c>
      <c r="M244">
        <f t="shared" si="23"/>
        <v>1</v>
      </c>
      <c r="N244">
        <v>2</v>
      </c>
      <c r="O244">
        <v>17.82</v>
      </c>
      <c r="P244">
        <v>1.75</v>
      </c>
      <c r="Q244">
        <f t="shared" si="18"/>
        <v>2.7076548029</v>
      </c>
      <c r="R244">
        <f t="shared" si="19"/>
        <v>0.95765480290000005</v>
      </c>
    </row>
    <row r="245" spans="5:18" x14ac:dyDescent="0.3">
      <c r="E245" t="s">
        <v>7</v>
      </c>
      <c r="F245" t="s">
        <v>8</v>
      </c>
      <c r="G245" t="s">
        <v>22</v>
      </c>
      <c r="H245" t="s">
        <v>10</v>
      </c>
      <c r="J245">
        <f t="shared" si="20"/>
        <v>1</v>
      </c>
      <c r="K245">
        <f t="shared" si="21"/>
        <v>0</v>
      </c>
      <c r="L245">
        <f t="shared" si="22"/>
        <v>0</v>
      </c>
      <c r="M245">
        <f t="shared" si="23"/>
        <v>1</v>
      </c>
      <c r="N245">
        <v>2</v>
      </c>
      <c r="O245">
        <v>18.78</v>
      </c>
      <c r="P245">
        <v>3</v>
      </c>
      <c r="Q245">
        <f t="shared" si="18"/>
        <v>2.7965867020999999</v>
      </c>
      <c r="R245">
        <f t="shared" si="19"/>
        <v>-0.20341329790000007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V Z 7 v W L t j y F S l A A A A 9 g A A A B I A H A B D b 2 5 m a W c v U G F j a 2 F n Z S 5 4 b W w g o h g A K K A U A A A A A A A A A A A A A A A A A A A A A A A A A A A A h Y 8 x D o I w G I W v Q r r T l h K j I a U M T i Z i T E y M a 1 M q N M K P o c V y N w e P 5 B X E K O r m + L 7 3 D e / d r z e e D U 0 d X H R n T Q s p i j B F g Q b V F g b K F P X u G C 5 Q J v h W q p M s d T D K Y J P B F i m q n D s n h H j v s Y 9 x 2 5 W E U R q R Q 7 7 e q U o 3 E n 1 k 8 1 8 O D V g n Q W k k + P 4 1 R j A c x R T P 2 B x T T i b I c w N f g Y 1 7 n + 0 P 5 M u + d n 2 n h Y Z w t e F k i p y 8 P 4 g H U E s D B B Q A A g A I A F W e 7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n u 9 Y K I p H u A 4 A A A A R A A A A E w A c A E Z v c m 1 1 b G F z L 1 N l Y 3 R p b 2 4 x L m 0 g o h g A K K A U A A A A A A A A A A A A A A A A A A A A A A A A A A A A K 0 5 N L s n M z 1 M I h t C G 1 g B Q S w E C L Q A U A A I A C A B V n u 9 Y u 2 P I V K U A A A D 2 A A A A E g A A A A A A A A A A A A A A A A A A A A A A Q 2 9 u Z m l n L 1 B h Y 2 t h Z 2 U u e G 1 s U E s B A i 0 A F A A C A A g A V Z 7 v W A / K 6 a u k A A A A 6 Q A A A B M A A A A A A A A A A A A A A A A A 8 Q A A A F t D b 2 5 0 Z W 5 0 X 1 R 5 c G V z X S 5 4 b W x Q S w E C L Q A U A A I A C A B V n u 9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/ l N u X R O a U i + W 5 z T 7 t T 8 m w A A A A A C A A A A A A A Q Z g A A A A E A A C A A A A C v j L t j u j 9 y 6 Q e w f b S i g A e 9 i / u 2 Y E / U 7 S I s c 5 z o o L y g V w A A A A A O g A A A A A I A A C A A A A D C P C M z Z r r 0 G 9 6 R D + 2 R H U q A B 3 w U t s l i n P j D o r e n p Y r s f F A A A A C B n Q 2 X t x L 7 H w P 5 w n p M 7 I y G F R i G 1 x 1 l h 5 1 5 E e x D Y / C X r H L 8 q r a V 7 S + 3 3 p T 5 h Q s 9 t R v s 4 D V b C P v h 3 a i a 8 p 0 B r q 5 z / o 2 b e 0 E k q j F m 0 Q k I i A p Q C E A A A A C P 5 j W 5 G X 1 6 e q I s K G 5 D d j a E + R K c x V k w D o P X X m I o T H E l 1 / 3 7 a P J l a w V p E p q z 8 u W O p i g 5 Z j N J U 7 r 6 h P p g 6 0 R U d 5 E V < / D a t a M a s h u p > 
</file>

<file path=customXml/itemProps1.xml><?xml version="1.0" encoding="utf-8"?>
<ds:datastoreItem xmlns:ds="http://schemas.openxmlformats.org/officeDocument/2006/customXml" ds:itemID="{3946B73D-6006-44F1-8CBD-9F9C3FD614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tips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Balaji Venkateswaran</dc:creator>
  <cp:keywords/>
  <dc:description/>
  <cp:lastModifiedBy>Sanjana Billemane MS</cp:lastModifiedBy>
  <cp:revision/>
  <dcterms:created xsi:type="dcterms:W3CDTF">2021-10-26T16:10:41Z</dcterms:created>
  <dcterms:modified xsi:type="dcterms:W3CDTF">2024-07-16T05:23:03Z</dcterms:modified>
  <cp:category/>
  <cp:contentStatus/>
</cp:coreProperties>
</file>