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filterPrivacy="1" codeName="ThisWorkbook"/>
  <xr:revisionPtr revIDLastSave="0" documentId="13_ncr:1_{E88750DE-D733-4D08-9097-BAC0C215AA0E}"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6" i="11" l="1"/>
  <c r="H7" i="11"/>
  <c r="I5" i="11" l="1"/>
  <c r="H33" i="11"/>
  <c r="H32" i="11"/>
  <c r="H31" i="11"/>
  <c r="H30" i="11"/>
  <c r="H29" i="11"/>
  <c r="H28" i="11"/>
  <c r="H26" i="11"/>
  <c r="H20" i="11"/>
  <c r="H14" i="11"/>
  <c r="H8" i="11"/>
  <c r="H21" i="11" l="1"/>
  <c r="H9" i="11"/>
  <c r="H22" i="11"/>
  <c r="H27" i="11"/>
  <c r="H10" i="11"/>
  <c r="J5" i="11"/>
  <c r="K5" i="11" s="1"/>
  <c r="L5" i="11" s="1"/>
  <c r="M5" i="11" s="1"/>
  <c r="N5" i="11" s="1"/>
  <c r="O5" i="11" s="1"/>
  <c r="P5" i="11" s="1"/>
  <c r="H15" i="11" l="1"/>
  <c r="H13" i="11"/>
  <c r="H25" i="11"/>
  <c r="H16" i="11"/>
  <c r="H11" i="11"/>
  <c r="H12" i="11"/>
  <c r="P4" i="11"/>
  <c r="Q5" i="11"/>
  <c r="R5" i="11" s="1"/>
  <c r="S5" i="11" s="1"/>
  <c r="T5" i="11" s="1"/>
  <c r="U5" i="11" s="1"/>
  <c r="V5" i="11" s="1"/>
  <c r="W5" i="11" s="1"/>
  <c r="J6" i="11"/>
  <c r="H24" i="11" l="1"/>
  <c r="H23" i="11"/>
  <c r="H18" i="11"/>
  <c r="H17" i="11"/>
  <c r="W4" i="11"/>
  <c r="X5" i="11"/>
  <c r="Y5" i="11" s="1"/>
  <c r="Z5" i="11" s="1"/>
  <c r="AA5" i="11" s="1"/>
  <c r="AB5" i="11" s="1"/>
  <c r="AC5" i="11" s="1"/>
  <c r="AD5" i="11" s="1"/>
  <c r="K6" i="11"/>
  <c r="AE5" i="11" l="1"/>
  <c r="AF5" i="11" s="1"/>
  <c r="AG5" i="11" s="1"/>
  <c r="AH5" i="11" s="1"/>
  <c r="AI5" i="11" s="1"/>
  <c r="AJ5" i="11" s="1"/>
  <c r="AD4"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H19" i="11"/>
  <c r="C27" i="11"/>
</calcChain>
</file>

<file path=xl/sharedStrings.xml><?xml version="1.0" encoding="utf-8"?>
<sst xmlns="http://schemas.openxmlformats.org/spreadsheetml/2006/main" count="113" uniqueCount="83">
  <si>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</si>
  <si>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</si>
  <si>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</si>
  <si>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</si>
  <si>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</si>
  <si>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</si>
  <si>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</si>
  <si>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</si>
  <si>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</si>
  <si>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</si>
  <si>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</si>
  <si>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</si>
  <si>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</si>
  <si>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</si>
  <si>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</si>
  <si>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</si>
  <si>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</si>
  <si>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</si>
  <si>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</si>
  <si>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</si>
  <si>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</si>
  <si>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</si>
  <si>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</si>
  <si>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</si>
  <si>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</si>
  <si>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</si>
  <si>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Phase 4 Title</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</si>
  <si>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</si>
  <si>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</si>
  <si>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</si>
  <si>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</si>
  <si>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</si>
  <si>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</si>
  <si>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</si>
  <si>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</si>
  <si>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</si>
  <si>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</si>
  <si>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</si>
  <si>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</si>
  <si>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</si>
  <si>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</si>
  <si>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</si>
  <si>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</si>
  <si>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</si>
  <si>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</si>
  <si>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Phase 1 Board Design</t>
  </si>
  <si>
    <t>1.Board Representation</t>
  </si>
  <si>
    <t>3.Piece List</t>
  </si>
  <si>
    <t>4.Position Key(FEN)</t>
  </si>
  <si>
    <t>2.Bitboards</t>
  </si>
  <si>
    <t>5.Board Printing on Screen</t>
  </si>
  <si>
    <t>Amulya Rasamalla</t>
  </si>
  <si>
    <t>Phase 2 Move Generation</t>
  </si>
  <si>
    <t>1.Rank &amp; File Arrays</t>
  </si>
  <si>
    <t>Chess Engine</t>
  </si>
  <si>
    <r>
      <t xml:space="preserve">Company Name : </t>
    </r>
    <r>
      <rPr>
        <b/>
        <sz val="14"/>
        <color theme="1"/>
        <rFont val="Calibri"/>
        <family val="2"/>
        <scheme val="minor"/>
      </rPr>
      <t>LTTS</t>
    </r>
  </si>
  <si>
    <t>Project Lead: Amulya Rasamalla</t>
  </si>
  <si>
    <t>3.Attack Square</t>
  </si>
  <si>
    <t>2.Checkboard</t>
  </si>
  <si>
    <t>4.Castling</t>
  </si>
  <si>
    <t>5.EnPassant</t>
  </si>
  <si>
    <t>1.Repetation detector</t>
  </si>
  <si>
    <t>2.Principle Variation table</t>
  </si>
  <si>
    <t>3.Defining search functions</t>
  </si>
  <si>
    <t>4.Picking a move</t>
  </si>
  <si>
    <t>5.Solving a mate</t>
  </si>
  <si>
    <t>=</t>
  </si>
  <si>
    <t>Phase 3 Evaluation</t>
  </si>
  <si>
    <t>Tue,3-22-2022</t>
  </si>
  <si>
    <t>3-22-2022</t>
  </si>
  <si>
    <t>3-23-2022</t>
  </si>
  <si>
    <t>3-24-2022</t>
  </si>
  <si>
    <t>3-25-2022</t>
  </si>
  <si>
    <t>3-26-2022</t>
  </si>
  <si>
    <t>3-27-2022</t>
  </si>
  <si>
    <t>3-28-2022</t>
  </si>
  <si>
    <t xml:space="preserve">                                  3-28-2022                 3-28-2022</t>
  </si>
  <si>
    <t>3-29-2022</t>
  </si>
  <si>
    <t>3-230-2022</t>
  </si>
  <si>
    <t>3-30-2022</t>
  </si>
  <si>
    <t>3-31-2022</t>
  </si>
  <si>
    <t>3-31-202</t>
  </si>
  <si>
    <t>March 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</si>
</sst>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6"/>
      <name val="Calibri"/>
      <family val="2"/>
      <scheme val="minor"/>
    </font>
    <font>
      <b/>
      <sz val="14"/>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4"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5"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93">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8" fontId="10" fillId="7" borderId="0" xfId="0" applyNumberFormat="1" applyFont="1" applyFill="1" applyAlignment="1">
      <alignment horizontal="center" vertical="center"/>
    </xf>
    <xf numFmtId="168" fontId="10" fillId="7" borderId="6" xfId="0" applyNumberFormat="1" applyFont="1" applyFill="1" applyBorder="1" applyAlignment="1">
      <alignment horizontal="center" vertical="center"/>
    </xf>
    <xf numFmtId="168"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5" fontId="3" fillId="2" borderId="2" xfId="0" applyNumberFormat="1" applyFont="1" applyFill="1" applyBorder="1" applyAlignment="1">
      <alignment horizontal="left" vertical="center"/>
    </xf>
    <xf numFmtId="165"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165" fontId="8" fillId="3" borderId="2" xfId="10" applyFill="1">
      <alignment horizontal="center" vertical="center"/>
    </xf>
    <xf numFmtId="165" fontId="8" fillId="4" borderId="2" xfId="10" applyFill="1">
      <alignment horizontal="center" vertical="center"/>
    </xf>
    <xf numFmtId="165" fontId="8" fillId="11" borderId="2" xfId="10" applyFill="1">
      <alignment horizontal="center" vertical="center"/>
    </xf>
    <xf numFmtId="165" fontId="8" fillId="10" borderId="2" xfId="10" applyFill="1">
      <alignment horizontal="center" vertical="center"/>
    </xf>
    <xf numFmtId="165"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5" fillId="0" borderId="0" xfId="0" applyFont="1"/>
    <xf numFmtId="0" fontId="22" fillId="0" borderId="0" xfId="0" applyFont="1"/>
    <xf numFmtId="0" fontId="8" fillId="0" borderId="0" xfId="8">
      <alignment horizontal="right" indent="1"/>
    </xf>
    <xf numFmtId="0" fontId="8"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8"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9" activePane="bottomLeft" state="frozen"/>
      <selection pane="bottomLeft" activeCell="L8" sqref="L8"/>
    </sheetView>
  </sheetViews>
  <sheetFormatPr defaultRowHeight="30" customHeight="1" x14ac:dyDescent="0.3"/>
  <cols>
    <col min="1" max="1" width="2.6640625" style="57" customWidth="1"/>
    <col min="2" max="2" width="33.21875" customWidth="1"/>
    <col min="3" max="3" width="30.6640625" customWidth="1"/>
    <col min="4" max="4" width="10.6640625" customWidth="1"/>
    <col min="5" max="5" width="10.44140625" style="4"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8" t="s">
        <v>36</v>
      </c>
      <c r="B1" s="62" t="s">
        <v>54</v>
      </c>
      <c r="C1" s="85"/>
      <c r="E1" s="3"/>
      <c r="F1" s="46"/>
      <c r="H1" s="1"/>
      <c r="I1" s="13" t="s">
        <v>17</v>
      </c>
    </row>
    <row r="2" spans="1:64" ht="30" customHeight="1" x14ac:dyDescent="0.35">
      <c r="A2" s="57" t="s">
        <v>30</v>
      </c>
      <c r="B2" s="63" t="s">
        <v>55</v>
      </c>
      <c r="C2" s="84"/>
      <c r="I2" s="60" t="s">
        <v>22</v>
      </c>
    </row>
    <row r="3" spans="1:64" ht="30" customHeight="1" x14ac:dyDescent="0.3">
      <c r="A3" s="57" t="s">
        <v>37</v>
      </c>
      <c r="B3" s="64" t="s">
        <v>56</v>
      </c>
      <c r="C3" s="86" t="s">
        <v>6</v>
      </c>
      <c r="D3" s="87"/>
      <c r="E3" s="92" t="s">
        <v>68</v>
      </c>
      <c r="F3" s="92"/>
    </row>
    <row r="4" spans="1:64" ht="30" customHeight="1" x14ac:dyDescent="0.3">
      <c r="A4" s="58" t="s">
        <v>38</v>
      </c>
      <c r="C4" s="86" t="s">
        <v>13</v>
      </c>
      <c r="D4" s="87"/>
      <c r="E4" s="6">
        <v>1</v>
      </c>
      <c r="I4" s="89" t="s">
        <v>82</v>
      </c>
      <c r="J4" s="90"/>
      <c r="K4" s="90"/>
      <c r="L4" s="90"/>
      <c r="M4" s="90"/>
      <c r="N4" s="90"/>
      <c r="O4" s="91"/>
      <c r="P4" s="89" t="e">
        <f>P5</f>
        <v>#VALUE!</v>
      </c>
      <c r="Q4" s="90"/>
      <c r="R4" s="90"/>
      <c r="S4" s="90"/>
      <c r="T4" s="90"/>
      <c r="U4" s="90"/>
      <c r="V4" s="91"/>
      <c r="W4" s="89" t="e">
        <f>W5</f>
        <v>#VALUE!</v>
      </c>
      <c r="X4" s="90"/>
      <c r="Y4" s="90"/>
      <c r="Z4" s="90"/>
      <c r="AA4" s="90"/>
      <c r="AB4" s="90"/>
      <c r="AC4" s="91"/>
      <c r="AD4" s="89" t="e">
        <f>AD5</f>
        <v>#VALUE!</v>
      </c>
      <c r="AE4" s="90"/>
      <c r="AF4" s="90"/>
      <c r="AG4" s="90"/>
      <c r="AH4" s="90"/>
      <c r="AI4" s="90"/>
      <c r="AJ4" s="91"/>
      <c r="AK4" s="89" t="e">
        <f>AK5</f>
        <v>#VALUE!</v>
      </c>
      <c r="AL4" s="90"/>
      <c r="AM4" s="90"/>
      <c r="AN4" s="90"/>
      <c r="AO4" s="90"/>
      <c r="AP4" s="90"/>
      <c r="AQ4" s="91"/>
      <c r="AR4" s="89" t="e">
        <f>AR5</f>
        <v>#VALUE!</v>
      </c>
      <c r="AS4" s="90"/>
      <c r="AT4" s="90"/>
      <c r="AU4" s="90"/>
      <c r="AV4" s="90"/>
      <c r="AW4" s="90"/>
      <c r="AX4" s="91"/>
      <c r="AY4" s="89" t="e">
        <f>AY5</f>
        <v>#VALUE!</v>
      </c>
      <c r="AZ4" s="90"/>
      <c r="BA4" s="90"/>
      <c r="BB4" s="90"/>
      <c r="BC4" s="90"/>
      <c r="BD4" s="90"/>
      <c r="BE4" s="91"/>
      <c r="BF4" s="89" t="e">
        <f>BF5</f>
        <v>#VALUE!</v>
      </c>
      <c r="BG4" s="90"/>
      <c r="BH4" s="90"/>
      <c r="BI4" s="90"/>
      <c r="BJ4" s="90"/>
      <c r="BK4" s="90"/>
      <c r="BL4" s="91"/>
    </row>
    <row r="5" spans="1:64" ht="15" customHeight="1" x14ac:dyDescent="0.3">
      <c r="A5" s="58" t="s">
        <v>39</v>
      </c>
      <c r="B5" s="88"/>
      <c r="C5" s="88"/>
      <c r="D5" s="88"/>
      <c r="E5" s="88"/>
      <c r="F5" s="88"/>
      <c r="G5" s="88"/>
      <c r="I5" s="10" t="e">
        <f>Project_Start-WEEKDAY(Project_Start,1)+2+7*(Display_Week-1)</f>
        <v>#VALUE!</v>
      </c>
      <c r="J5" s="9" t="e">
        <f>I5+1</f>
        <v>#VALUE!</v>
      </c>
      <c r="K5" s="9" t="e">
        <f t="shared" ref="K5:AX5" si="0">J5+1</f>
        <v>#VALUE!</v>
      </c>
      <c r="L5" s="9" t="e">
        <f t="shared" si="0"/>
        <v>#VALUE!</v>
      </c>
      <c r="M5" s="9" t="e">
        <f t="shared" si="0"/>
        <v>#VALUE!</v>
      </c>
      <c r="N5" s="9" t="e">
        <f t="shared" si="0"/>
        <v>#VALUE!</v>
      </c>
      <c r="O5" s="11" t="e">
        <f t="shared" si="0"/>
        <v>#VALUE!</v>
      </c>
      <c r="P5" s="10" t="e">
        <f>O5+1</f>
        <v>#VALUE!</v>
      </c>
      <c r="Q5" s="9" t="e">
        <f>P5+1</f>
        <v>#VALUE!</v>
      </c>
      <c r="R5" s="9" t="e">
        <f t="shared" si="0"/>
        <v>#VALUE!</v>
      </c>
      <c r="S5" s="9" t="e">
        <f t="shared" si="0"/>
        <v>#VALUE!</v>
      </c>
      <c r="T5" s="9" t="e">
        <f t="shared" si="0"/>
        <v>#VALUE!</v>
      </c>
      <c r="U5" s="9" t="e">
        <f t="shared" si="0"/>
        <v>#VALUE!</v>
      </c>
      <c r="V5" s="11" t="e">
        <f t="shared" si="0"/>
        <v>#VALUE!</v>
      </c>
      <c r="W5" s="10" t="e">
        <f>V5+1</f>
        <v>#VALUE!</v>
      </c>
      <c r="X5" s="9" t="e">
        <f>W5+1</f>
        <v>#VALUE!</v>
      </c>
      <c r="Y5" s="9" t="e">
        <f t="shared" si="0"/>
        <v>#VALUE!</v>
      </c>
      <c r="Z5" s="9" t="e">
        <f t="shared" si="0"/>
        <v>#VALUE!</v>
      </c>
      <c r="AA5" s="9" t="e">
        <f t="shared" si="0"/>
        <v>#VALUE!</v>
      </c>
      <c r="AB5" s="9" t="e">
        <f t="shared" si="0"/>
        <v>#VALUE!</v>
      </c>
      <c r="AC5" s="11" t="e">
        <f t="shared" si="0"/>
        <v>#VALUE!</v>
      </c>
      <c r="AD5" s="10" t="e">
        <f>AC5+1</f>
        <v>#VALUE!</v>
      </c>
      <c r="AE5" s="9" t="e">
        <f>AD5+1</f>
        <v>#VALUE!</v>
      </c>
      <c r="AF5" s="9" t="e">
        <f t="shared" si="0"/>
        <v>#VALUE!</v>
      </c>
      <c r="AG5" s="9" t="e">
        <f t="shared" si="0"/>
        <v>#VALUE!</v>
      </c>
      <c r="AH5" s="9" t="e">
        <f t="shared" si="0"/>
        <v>#VALUE!</v>
      </c>
      <c r="AI5" s="9" t="e">
        <f t="shared" si="0"/>
        <v>#VALUE!</v>
      </c>
      <c r="AJ5" s="11" t="e">
        <f t="shared" si="0"/>
        <v>#VALUE!</v>
      </c>
      <c r="AK5" s="10" t="e">
        <f>AJ5+1</f>
        <v>#VALUE!</v>
      </c>
      <c r="AL5" s="9" t="e">
        <f>AK5+1</f>
        <v>#VALUE!</v>
      </c>
      <c r="AM5" s="9" t="e">
        <f t="shared" si="0"/>
        <v>#VALUE!</v>
      </c>
      <c r="AN5" s="9" t="e">
        <f t="shared" si="0"/>
        <v>#VALUE!</v>
      </c>
      <c r="AO5" s="9" t="e">
        <f t="shared" si="0"/>
        <v>#VALUE!</v>
      </c>
      <c r="AP5" s="9" t="e">
        <f t="shared" si="0"/>
        <v>#VALUE!</v>
      </c>
      <c r="AQ5" s="11" t="e">
        <f t="shared" si="0"/>
        <v>#VALUE!</v>
      </c>
      <c r="AR5" s="10" t="e">
        <f>AQ5+1</f>
        <v>#VALUE!</v>
      </c>
      <c r="AS5" s="9" t="e">
        <f>AR5+1</f>
        <v>#VALUE!</v>
      </c>
      <c r="AT5" s="9" t="e">
        <f t="shared" si="0"/>
        <v>#VALUE!</v>
      </c>
      <c r="AU5" s="9" t="e">
        <f t="shared" si="0"/>
        <v>#VALUE!</v>
      </c>
      <c r="AV5" s="9" t="e">
        <f t="shared" si="0"/>
        <v>#VALUE!</v>
      </c>
      <c r="AW5" s="9" t="e">
        <f t="shared" si="0"/>
        <v>#VALUE!</v>
      </c>
      <c r="AX5" s="11" t="e">
        <f t="shared" si="0"/>
        <v>#VALUE!</v>
      </c>
      <c r="AY5" s="10" t="e">
        <f>AX5+1</f>
        <v>#VALUE!</v>
      </c>
      <c r="AZ5" s="9" t="e">
        <f>AY5+1</f>
        <v>#VALUE!</v>
      </c>
      <c r="BA5" s="9" t="e">
        <f t="shared" ref="BA5:BE5" si="1">AZ5+1</f>
        <v>#VALUE!</v>
      </c>
      <c r="BB5" s="9" t="e">
        <f t="shared" si="1"/>
        <v>#VALUE!</v>
      </c>
      <c r="BC5" s="9" t="e">
        <f t="shared" si="1"/>
        <v>#VALUE!</v>
      </c>
      <c r="BD5" s="9" t="e">
        <f t="shared" si="1"/>
        <v>#VALUE!</v>
      </c>
      <c r="BE5" s="11" t="e">
        <f t="shared" si="1"/>
        <v>#VALUE!</v>
      </c>
      <c r="BF5" s="10" t="e">
        <f>BE5+1</f>
        <v>#VALUE!</v>
      </c>
      <c r="BG5" s="9" t="e">
        <f>BF5+1</f>
        <v>#VALUE!</v>
      </c>
      <c r="BH5" s="9" t="e">
        <f t="shared" ref="BH5:BL5" si="2">BG5+1</f>
        <v>#VALUE!</v>
      </c>
      <c r="BI5" s="9" t="e">
        <f t="shared" si="2"/>
        <v>#VALUE!</v>
      </c>
      <c r="BJ5" s="9" t="e">
        <f t="shared" si="2"/>
        <v>#VALUE!</v>
      </c>
      <c r="BK5" s="9" t="e">
        <f t="shared" si="2"/>
        <v>#VALUE!</v>
      </c>
      <c r="BL5" s="11" t="e">
        <f t="shared" si="2"/>
        <v>#VALUE!</v>
      </c>
    </row>
    <row r="6" spans="1:64" ht="30" customHeight="1" thickBot="1" x14ac:dyDescent="0.35">
      <c r="A6" s="58" t="s">
        <v>40</v>
      </c>
      <c r="B6" s="7" t="s">
        <v>14</v>
      </c>
      <c r="C6" s="8" t="s">
        <v>8</v>
      </c>
      <c r="D6" s="8" t="s">
        <v>7</v>
      </c>
      <c r="E6" s="8" t="s">
        <v>10</v>
      </c>
      <c r="F6" s="8" t="s">
        <v>11</v>
      </c>
      <c r="G6" s="8"/>
      <c r="H6" s="8" t="s">
        <v>12</v>
      </c>
      <c r="I6" s="12" t="s">
        <v>82</v>
      </c>
      <c r="J6" s="12" t="e">
        <f t="shared" ref="J6:AR6" si="3">LEFT(TEXT(J5,"ddd"),1)</f>
        <v>#VALUE!</v>
      </c>
      <c r="K6" s="12" t="e">
        <f t="shared" si="3"/>
        <v>#VALUE!</v>
      </c>
      <c r="L6" s="12" t="e">
        <f>LEFT(TEXT(L5,Tuesday),1)</f>
        <v>#VALUE!</v>
      </c>
      <c r="M6" s="12" t="e">
        <f t="shared" si="3"/>
        <v>#VALUE!</v>
      </c>
      <c r="N6" s="12" t="e">
        <f t="shared" si="3"/>
        <v>#VALUE!</v>
      </c>
      <c r="O6" s="12" t="e">
        <f t="shared" si="3"/>
        <v>#VALUE!</v>
      </c>
      <c r="P6" s="12" t="e">
        <f t="shared" si="3"/>
        <v>#VALUE!</v>
      </c>
      <c r="Q6" s="12" t="e">
        <f t="shared" si="3"/>
        <v>#VALUE!</v>
      </c>
      <c r="R6" s="12" t="e">
        <f t="shared" si="3"/>
        <v>#VALUE!</v>
      </c>
      <c r="S6" s="12" t="e">
        <f t="shared" si="3"/>
        <v>#VALUE!</v>
      </c>
      <c r="T6" s="12" t="e">
        <f t="shared" si="3"/>
        <v>#VALUE!</v>
      </c>
      <c r="U6" s="12" t="e">
        <f t="shared" si="3"/>
        <v>#VALUE!</v>
      </c>
      <c r="V6" s="12" t="e">
        <f t="shared" si="3"/>
        <v>#VALUE!</v>
      </c>
      <c r="W6" s="12" t="e">
        <f t="shared" si="3"/>
        <v>#VALUE!</v>
      </c>
      <c r="X6" s="12" t="e">
        <f t="shared" si="3"/>
        <v>#VALUE!</v>
      </c>
      <c r="Y6" s="12" t="e">
        <f t="shared" si="3"/>
        <v>#VALUE!</v>
      </c>
      <c r="Z6" s="12" t="e">
        <f t="shared" si="3"/>
        <v>#VALUE!</v>
      </c>
      <c r="AA6" s="12" t="e">
        <f t="shared" si="3"/>
        <v>#VALUE!</v>
      </c>
      <c r="AB6" s="12" t="e">
        <f t="shared" si="3"/>
        <v>#VALUE!</v>
      </c>
      <c r="AC6" s="12" t="e">
        <f t="shared" si="3"/>
        <v>#VALUE!</v>
      </c>
      <c r="AD6" s="12" t="e">
        <f t="shared" si="3"/>
        <v>#VALUE!</v>
      </c>
      <c r="AE6" s="12" t="e">
        <f t="shared" si="3"/>
        <v>#VALUE!</v>
      </c>
      <c r="AF6" s="12" t="e">
        <f t="shared" si="3"/>
        <v>#VALUE!</v>
      </c>
      <c r="AG6" s="12" t="e">
        <f t="shared" si="3"/>
        <v>#VALUE!</v>
      </c>
      <c r="AH6" s="12" t="e">
        <f t="shared" si="3"/>
        <v>#VALUE!</v>
      </c>
      <c r="AI6" s="12" t="e">
        <f t="shared" si="3"/>
        <v>#VALUE!</v>
      </c>
      <c r="AJ6" s="12" t="e">
        <f t="shared" si="3"/>
        <v>#VALUE!</v>
      </c>
      <c r="AK6" s="12" t="e">
        <f t="shared" si="3"/>
        <v>#VALUE!</v>
      </c>
      <c r="AL6" s="12" t="e">
        <f t="shared" si="3"/>
        <v>#VALUE!</v>
      </c>
      <c r="AM6" s="12" t="e">
        <f t="shared" si="3"/>
        <v>#VALUE!</v>
      </c>
      <c r="AN6" s="12" t="e">
        <f t="shared" si="3"/>
        <v>#VALUE!</v>
      </c>
      <c r="AO6" s="12" t="e">
        <f t="shared" si="3"/>
        <v>#VALUE!</v>
      </c>
      <c r="AP6" s="12" t="e">
        <f t="shared" si="3"/>
        <v>#VALUE!</v>
      </c>
      <c r="AQ6" s="12" t="e">
        <f t="shared" si="3"/>
        <v>#VALUE!</v>
      </c>
      <c r="AR6" s="12" t="e">
        <f t="shared" si="3"/>
        <v>#VALUE!</v>
      </c>
      <c r="AS6" s="12" t="e">
        <f t="shared" ref="AS6:BL6" si="4">LEFT(TEXT(AS5,"ddd"),1)</f>
        <v>#VALUE!</v>
      </c>
      <c r="AT6" s="12" t="e">
        <f t="shared" si="4"/>
        <v>#VALUE!</v>
      </c>
      <c r="AU6" s="12" t="e">
        <f t="shared" si="4"/>
        <v>#VALUE!</v>
      </c>
      <c r="AV6" s="12" t="e">
        <f t="shared" si="4"/>
        <v>#VALUE!</v>
      </c>
      <c r="AW6" s="12" t="e">
        <f t="shared" si="4"/>
        <v>#VALUE!</v>
      </c>
      <c r="AX6" s="12" t="e">
        <f t="shared" si="4"/>
        <v>#VALUE!</v>
      </c>
      <c r="AY6" s="12" t="e">
        <f t="shared" si="4"/>
        <v>#VALUE!</v>
      </c>
      <c r="AZ6" s="12" t="e">
        <f t="shared" si="4"/>
        <v>#VALUE!</v>
      </c>
      <c r="BA6" s="12" t="e">
        <f t="shared" si="4"/>
        <v>#VALUE!</v>
      </c>
      <c r="BB6" s="12" t="e">
        <f t="shared" si="4"/>
        <v>#VALUE!</v>
      </c>
      <c r="BC6" s="12" t="e">
        <f t="shared" si="4"/>
        <v>#VALUE!</v>
      </c>
      <c r="BD6" s="12" t="e">
        <f t="shared" si="4"/>
        <v>#VALUE!</v>
      </c>
      <c r="BE6" s="12" t="e">
        <f t="shared" si="4"/>
        <v>#VALUE!</v>
      </c>
      <c r="BF6" s="12" t="e">
        <f t="shared" si="4"/>
        <v>#VALUE!</v>
      </c>
      <c r="BG6" s="12" t="e">
        <f t="shared" si="4"/>
        <v>#VALUE!</v>
      </c>
      <c r="BH6" s="12" t="e">
        <f t="shared" si="4"/>
        <v>#VALUE!</v>
      </c>
      <c r="BI6" s="12" t="e">
        <f t="shared" si="4"/>
        <v>#VALUE!</v>
      </c>
      <c r="BJ6" s="12" t="e">
        <f t="shared" si="4"/>
        <v>#VALUE!</v>
      </c>
      <c r="BK6" s="12" t="e">
        <f t="shared" si="4"/>
        <v>#VALUE!</v>
      </c>
      <c r="BL6" s="12" t="e">
        <f t="shared" si="4"/>
        <v>#VALUE!</v>
      </c>
    </row>
    <row r="7" spans="1:64" ht="30" hidden="1" customHeight="1" thickBot="1" x14ac:dyDescent="0.35">
      <c r="A7" s="57" t="s">
        <v>35</v>
      </c>
      <c r="C7" s="61"/>
      <c r="E7"/>
      <c r="H7" t="str">
        <f>IF(OR(ISBLANK(task_start),ISBLANK(task_end)),"",task_end-task_start+1)</f>
        <v/>
      </c>
      <c r="I7" s="43"/>
      <c r="J7" s="43"/>
      <c r="K7" s="43"/>
      <c r="L7" s="43"/>
      <c r="M7" s="43"/>
      <c r="N7" s="43"/>
      <c r="O7" s="43"/>
      <c r="P7" s="43"/>
      <c r="Q7" s="43"/>
      <c r="R7" s="43"/>
      <c r="S7" s="43"/>
      <c r="T7" s="43"/>
      <c r="U7" s="43"/>
      <c r="V7" s="43"/>
      <c r="W7" s="43"/>
      <c r="X7" s="43"/>
      <c r="Y7" s="43"/>
      <c r="Z7" s="43"/>
      <c r="AA7" s="43"/>
      <c r="AB7" s="43"/>
      <c r="AC7" s="43"/>
      <c r="AD7" s="43"/>
      <c r="AE7" s="43"/>
      <c r="AF7" s="43"/>
      <c r="AG7" s="43"/>
      <c r="AH7" s="43"/>
      <c r="AI7" s="43"/>
      <c r="AJ7" s="43"/>
      <c r="AK7" s="43"/>
      <c r="AL7" s="43"/>
      <c r="AM7" s="43"/>
      <c r="AN7" s="43"/>
      <c r="AO7" s="43"/>
      <c r="AP7" s="43"/>
      <c r="AQ7" s="43"/>
      <c r="AR7" s="43"/>
      <c r="AS7" s="43"/>
      <c r="AT7" s="43"/>
      <c r="AU7" s="43"/>
      <c r="AV7" s="43"/>
      <c r="AW7" s="43"/>
      <c r="AX7" s="43"/>
      <c r="AY7" s="43"/>
      <c r="AZ7" s="43"/>
      <c r="BA7" s="43"/>
      <c r="BB7" s="43"/>
      <c r="BC7" s="43"/>
      <c r="BD7" s="43"/>
      <c r="BE7" s="43"/>
      <c r="BF7" s="43"/>
      <c r="BG7" s="43"/>
      <c r="BH7" s="43"/>
      <c r="BI7" s="43"/>
      <c r="BJ7" s="43"/>
      <c r="BK7" s="43"/>
      <c r="BL7" s="43"/>
    </row>
    <row r="8" spans="1:64" s="2" customFormat="1" ht="30" customHeight="1" thickBot="1" x14ac:dyDescent="0.35">
      <c r="A8" s="58" t="s">
        <v>41</v>
      </c>
      <c r="B8" s="17" t="s">
        <v>45</v>
      </c>
      <c r="C8" s="70"/>
      <c r="D8" s="18"/>
      <c r="E8" s="19"/>
      <c r="F8" s="20"/>
      <c r="G8" s="16"/>
      <c r="H8" s="16" t="str">
        <f t="shared" ref="H8:H33" si="5">IF(OR(ISBLANK(task_start),ISBLANK(task_end)),"",task_end-task_start+1)</f>
        <v/>
      </c>
      <c r="I8" s="43"/>
      <c r="J8" s="43"/>
      <c r="K8" s="43"/>
      <c r="L8" s="43"/>
      <c r="M8" s="43"/>
      <c r="N8" s="43"/>
      <c r="O8" s="43"/>
      <c r="P8" s="43"/>
      <c r="Q8" s="43"/>
      <c r="R8" s="43"/>
      <c r="S8" s="43"/>
      <c r="T8" s="43"/>
      <c r="U8" s="43"/>
      <c r="V8" s="43"/>
      <c r="W8" s="43"/>
      <c r="X8" s="43"/>
      <c r="Y8" s="43"/>
      <c r="Z8" s="43"/>
      <c r="AA8" s="43"/>
      <c r="AB8" s="43"/>
      <c r="AC8" s="43"/>
      <c r="AD8" s="43"/>
      <c r="AE8" s="43"/>
      <c r="AF8" s="43"/>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row>
    <row r="9" spans="1:64" s="2" customFormat="1" ht="30" customHeight="1" thickBot="1" x14ac:dyDescent="0.35">
      <c r="A9" s="58" t="s">
        <v>42</v>
      </c>
      <c r="B9" s="79" t="s">
        <v>46</v>
      </c>
      <c r="C9" s="71" t="s">
        <v>51</v>
      </c>
      <c r="D9" s="21">
        <v>0.08</v>
      </c>
      <c r="E9" s="65" t="s">
        <v>69</v>
      </c>
      <c r="F9" s="65" t="s">
        <v>69</v>
      </c>
      <c r="G9" s="16"/>
      <c r="H9" s="16" t="e">
        <f t="shared" si="5"/>
        <v>#VALUE!</v>
      </c>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row>
    <row r="10" spans="1:64" s="2" customFormat="1" ht="30" customHeight="1" thickBot="1" x14ac:dyDescent="0.35">
      <c r="A10" s="58" t="s">
        <v>43</v>
      </c>
      <c r="B10" s="79" t="s">
        <v>49</v>
      </c>
      <c r="C10" s="71"/>
      <c r="D10" s="21">
        <v>0.12</v>
      </c>
      <c r="E10" s="65" t="s">
        <v>69</v>
      </c>
      <c r="F10" s="65" t="s">
        <v>69</v>
      </c>
      <c r="G10" s="16"/>
      <c r="H10" s="16" t="e">
        <f t="shared" si="5"/>
        <v>#VALUE!</v>
      </c>
      <c r="I10" s="43"/>
      <c r="J10" s="43"/>
      <c r="K10" s="43"/>
      <c r="L10" s="43"/>
      <c r="M10" s="43"/>
      <c r="N10" s="43"/>
      <c r="O10" s="43"/>
      <c r="P10" s="43"/>
      <c r="Q10" s="43"/>
      <c r="R10" s="43"/>
      <c r="S10" s="43"/>
      <c r="T10" s="43"/>
      <c r="U10" s="44"/>
      <c r="V10" s="44"/>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row>
    <row r="11" spans="1:64" s="2" customFormat="1" ht="30" customHeight="1" thickBot="1" x14ac:dyDescent="0.35">
      <c r="A11" s="57"/>
      <c r="B11" s="79" t="s">
        <v>47</v>
      </c>
      <c r="C11" s="71"/>
      <c r="D11" s="21">
        <v>0.15</v>
      </c>
      <c r="E11" s="65" t="s">
        <v>70</v>
      </c>
      <c r="F11" s="65" t="s">
        <v>70</v>
      </c>
      <c r="G11" s="16"/>
      <c r="H11" s="16" t="e">
        <f t="shared" si="5"/>
        <v>#VALUE!</v>
      </c>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c r="BE11" s="43"/>
      <c r="BF11" s="43"/>
      <c r="BG11" s="43"/>
      <c r="BH11" s="43"/>
      <c r="BI11" s="43"/>
      <c r="BJ11" s="43"/>
      <c r="BK11" s="43"/>
      <c r="BL11" s="43"/>
    </row>
    <row r="12" spans="1:64" s="2" customFormat="1" ht="30" customHeight="1" thickBot="1" x14ac:dyDescent="0.35">
      <c r="A12" s="57"/>
      <c r="B12" s="79" t="s">
        <v>48</v>
      </c>
      <c r="C12" s="71"/>
      <c r="D12" s="21">
        <v>0.18</v>
      </c>
      <c r="E12" s="65" t="s">
        <v>70</v>
      </c>
      <c r="F12" s="65" t="s">
        <v>71</v>
      </c>
      <c r="G12" s="16"/>
      <c r="H12" s="16" t="e">
        <f t="shared" si="5"/>
        <v>#VALUE!</v>
      </c>
      <c r="I12" s="43"/>
      <c r="J12" s="43"/>
      <c r="K12" s="43"/>
      <c r="L12" s="43"/>
      <c r="M12" s="43"/>
      <c r="N12" s="43"/>
      <c r="O12" s="43"/>
      <c r="P12" s="43"/>
      <c r="Q12" s="43"/>
      <c r="R12" s="43"/>
      <c r="S12" s="43"/>
      <c r="T12" s="43"/>
      <c r="U12" s="43"/>
      <c r="V12" s="43"/>
      <c r="W12" s="43"/>
      <c r="X12" s="43"/>
      <c r="Y12" s="44"/>
      <c r="Z12" s="43"/>
      <c r="AA12" s="43"/>
      <c r="AB12" s="43"/>
      <c r="AC12" s="43"/>
      <c r="AD12" s="43"/>
      <c r="AE12" s="43"/>
      <c r="AF12" s="43"/>
      <c r="AG12" s="43"/>
      <c r="AH12" s="43"/>
      <c r="AI12" s="43"/>
      <c r="AJ12" s="43"/>
      <c r="AK12" s="43"/>
      <c r="AL12" s="43"/>
      <c r="AM12" s="43"/>
      <c r="AN12" s="43"/>
      <c r="AO12" s="43"/>
      <c r="AP12" s="43"/>
      <c r="AQ12" s="43"/>
      <c r="AR12" s="43"/>
      <c r="AS12" s="43"/>
      <c r="AT12" s="43"/>
      <c r="AU12" s="43"/>
      <c r="AV12" s="43"/>
      <c r="AW12" s="43"/>
      <c r="AX12" s="43"/>
      <c r="AY12" s="43"/>
      <c r="AZ12" s="43"/>
      <c r="BA12" s="43"/>
      <c r="BB12" s="43"/>
      <c r="BC12" s="43"/>
      <c r="BD12" s="43"/>
      <c r="BE12" s="43"/>
      <c r="BF12" s="43"/>
      <c r="BG12" s="43"/>
      <c r="BH12" s="43"/>
      <c r="BI12" s="43"/>
      <c r="BJ12" s="43"/>
      <c r="BK12" s="43"/>
      <c r="BL12" s="43"/>
    </row>
    <row r="13" spans="1:64" s="2" customFormat="1" ht="30" customHeight="1" thickBot="1" x14ac:dyDescent="0.35">
      <c r="A13" s="57"/>
      <c r="B13" s="79" t="s">
        <v>50</v>
      </c>
      <c r="C13" s="71"/>
      <c r="D13" s="21">
        <v>0.2</v>
      </c>
      <c r="E13" s="65" t="s">
        <v>71</v>
      </c>
      <c r="F13" s="65" t="s">
        <v>71</v>
      </c>
      <c r="G13" s="16"/>
      <c r="H13" s="16" t="e">
        <f t="shared" si="5"/>
        <v>#VALUE!</v>
      </c>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row>
    <row r="14" spans="1:64" s="2" customFormat="1" ht="30" customHeight="1" thickBot="1" x14ac:dyDescent="0.35">
      <c r="A14" s="58" t="s">
        <v>44</v>
      </c>
      <c r="B14" s="22" t="s">
        <v>52</v>
      </c>
      <c r="C14" s="72"/>
      <c r="D14" s="23"/>
      <c r="E14" s="24"/>
      <c r="F14" s="25"/>
      <c r="G14" s="16"/>
      <c r="H14" s="16" t="str">
        <f t="shared" si="5"/>
        <v/>
      </c>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c r="AI14" s="43"/>
      <c r="AJ14" s="43"/>
      <c r="AK14" s="43"/>
      <c r="AL14" s="43"/>
      <c r="AM14" s="43"/>
      <c r="AN14" s="43"/>
      <c r="AO14" s="43"/>
      <c r="AP14" s="43"/>
      <c r="AQ14" s="43"/>
      <c r="AR14" s="43"/>
      <c r="AS14" s="43"/>
      <c r="AT14" s="43"/>
      <c r="AU14" s="43"/>
      <c r="AV14" s="43"/>
      <c r="AW14" s="43"/>
      <c r="AX14" s="43"/>
      <c r="AY14" s="43"/>
      <c r="AZ14" s="43"/>
      <c r="BA14" s="43"/>
      <c r="BB14" s="43"/>
      <c r="BC14" s="43"/>
      <c r="BD14" s="43"/>
      <c r="BE14" s="43"/>
      <c r="BF14" s="43"/>
      <c r="BG14" s="43"/>
      <c r="BH14" s="43"/>
      <c r="BI14" s="43"/>
      <c r="BJ14" s="43"/>
      <c r="BK14" s="43"/>
      <c r="BL14" s="43"/>
    </row>
    <row r="15" spans="1:64" s="2" customFormat="1" ht="30" customHeight="1" thickBot="1" x14ac:dyDescent="0.35">
      <c r="A15" s="58"/>
      <c r="B15" s="80" t="s">
        <v>53</v>
      </c>
      <c r="C15" s="73"/>
      <c r="D15" s="26">
        <v>0.25</v>
      </c>
      <c r="E15" s="66" t="s">
        <v>71</v>
      </c>
      <c r="F15" s="66" t="s">
        <v>72</v>
      </c>
      <c r="G15" s="16"/>
      <c r="H15" s="16" t="e">
        <f t="shared" si="5"/>
        <v>#VALUE!</v>
      </c>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row>
    <row r="16" spans="1:64" s="2" customFormat="1" ht="30" customHeight="1" thickBot="1" x14ac:dyDescent="0.35">
      <c r="A16" s="57"/>
      <c r="B16" s="80" t="s">
        <v>58</v>
      </c>
      <c r="C16" s="73"/>
      <c r="D16" s="26">
        <v>0.3</v>
      </c>
      <c r="E16" s="66" t="s">
        <v>72</v>
      </c>
      <c r="F16" s="66" t="s">
        <v>72</v>
      </c>
      <c r="G16" s="16"/>
      <c r="H16" s="16" t="e">
        <f t="shared" si="5"/>
        <v>#VALUE!</v>
      </c>
      <c r="I16" s="43"/>
      <c r="J16" s="43"/>
      <c r="K16" s="43"/>
      <c r="L16" s="43"/>
      <c r="M16" s="43"/>
      <c r="N16" s="43"/>
      <c r="O16" s="43"/>
      <c r="P16" s="43"/>
      <c r="Q16" s="43"/>
      <c r="R16" s="43"/>
      <c r="S16" s="43"/>
      <c r="T16" s="43"/>
      <c r="U16" s="44"/>
      <c r="V16" s="44"/>
      <c r="W16" s="43"/>
      <c r="X16" s="43"/>
      <c r="Y16" s="43"/>
      <c r="Z16" s="43"/>
      <c r="AA16" s="43"/>
      <c r="AB16" s="43"/>
      <c r="AC16" s="43"/>
      <c r="AD16" s="43"/>
      <c r="AE16" s="43"/>
      <c r="AF16" s="43"/>
      <c r="AG16" s="43"/>
      <c r="AH16" s="43"/>
      <c r="AI16" s="43"/>
      <c r="AJ16" s="43"/>
      <c r="AK16" s="43"/>
      <c r="AL16" s="43"/>
      <c r="AM16" s="43"/>
      <c r="AN16" s="43"/>
      <c r="AO16" s="43"/>
      <c r="AP16" s="43"/>
      <c r="AQ16" s="43"/>
      <c r="AR16" s="43"/>
      <c r="AS16" s="43"/>
      <c r="AT16" s="43"/>
      <c r="AU16" s="43"/>
      <c r="AV16" s="43"/>
      <c r="AW16" s="43"/>
      <c r="AX16" s="43"/>
      <c r="AY16" s="43"/>
      <c r="AZ16" s="43"/>
      <c r="BA16" s="43"/>
      <c r="BB16" s="43"/>
      <c r="BC16" s="43"/>
      <c r="BD16" s="43"/>
      <c r="BE16" s="43"/>
      <c r="BF16" s="43"/>
      <c r="BG16" s="43"/>
      <c r="BH16" s="43"/>
      <c r="BI16" s="43"/>
      <c r="BJ16" s="43"/>
      <c r="BK16" s="43"/>
      <c r="BL16" s="43"/>
    </row>
    <row r="17" spans="1:64" s="2" customFormat="1" ht="30" customHeight="1" thickBot="1" x14ac:dyDescent="0.35">
      <c r="A17" s="57"/>
      <c r="B17" s="80" t="s">
        <v>57</v>
      </c>
      <c r="C17" s="73"/>
      <c r="D17" s="26">
        <v>0.4</v>
      </c>
      <c r="E17" s="66" t="s">
        <v>73</v>
      </c>
      <c r="F17" s="66" t="s">
        <v>73</v>
      </c>
      <c r="G17" s="16"/>
      <c r="H17" s="16" t="e">
        <f t="shared" si="5"/>
        <v>#VALUE!</v>
      </c>
      <c r="I17" s="43"/>
      <c r="J17" s="43"/>
      <c r="K17" s="43"/>
      <c r="L17" s="43"/>
      <c r="M17" s="43"/>
      <c r="N17" s="43"/>
      <c r="O17" s="43"/>
      <c r="P17" s="43"/>
      <c r="Q17" s="43"/>
      <c r="R17" s="43"/>
      <c r="S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row>
    <row r="18" spans="1:64" s="2" customFormat="1" ht="30" customHeight="1" thickBot="1" x14ac:dyDescent="0.35">
      <c r="A18" s="57"/>
      <c r="B18" s="80" t="s">
        <v>59</v>
      </c>
      <c r="C18" s="73"/>
      <c r="D18" s="26">
        <v>0.5</v>
      </c>
      <c r="E18" s="66" t="s">
        <v>74</v>
      </c>
      <c r="F18" s="66" t="s">
        <v>74</v>
      </c>
      <c r="G18" s="16"/>
      <c r="H18" s="16" t="e">
        <f t="shared" si="5"/>
        <v>#VALUE!</v>
      </c>
      <c r="I18" s="43"/>
      <c r="J18" s="43"/>
      <c r="K18" s="43"/>
      <c r="L18" s="43"/>
      <c r="M18" s="43"/>
      <c r="N18" s="43"/>
      <c r="O18" s="43"/>
      <c r="P18" s="43"/>
      <c r="Q18" s="43"/>
      <c r="R18" s="43"/>
      <c r="S18" s="43"/>
      <c r="T18" s="43"/>
      <c r="U18" s="43"/>
      <c r="V18" s="43"/>
      <c r="W18" s="43"/>
      <c r="X18" s="43"/>
      <c r="Y18" s="44"/>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row>
    <row r="19" spans="1:64" s="2" customFormat="1" ht="30" customHeight="1" thickBot="1" x14ac:dyDescent="0.35">
      <c r="A19" s="57"/>
      <c r="B19" s="80" t="s">
        <v>60</v>
      </c>
      <c r="C19" s="73"/>
      <c r="D19" s="26">
        <v>0.65</v>
      </c>
      <c r="E19" s="66" t="s">
        <v>76</v>
      </c>
      <c r="F19" s="66" t="s">
        <v>75</v>
      </c>
      <c r="G19" s="16"/>
      <c r="H19" s="16" t="e">
        <f t="shared" si="5"/>
        <v>#VALUE!</v>
      </c>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row>
    <row r="20" spans="1:64" s="2" customFormat="1" ht="30" customHeight="1" thickBot="1" x14ac:dyDescent="0.35">
      <c r="A20" s="57" t="s">
        <v>32</v>
      </c>
      <c r="B20" s="27" t="s">
        <v>67</v>
      </c>
      <c r="C20" s="74"/>
      <c r="D20" s="28"/>
      <c r="E20" s="29"/>
      <c r="F20" s="30"/>
      <c r="G20" s="16"/>
      <c r="H20" s="16" t="str">
        <f t="shared" si="5"/>
        <v/>
      </c>
      <c r="I20" s="43"/>
      <c r="J20" s="43"/>
      <c r="K20" s="43"/>
      <c r="L20" s="43"/>
      <c r="M20" s="43"/>
      <c r="N20" s="43"/>
      <c r="O20" s="43"/>
      <c r="P20" s="43"/>
      <c r="Q20" s="43"/>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row>
    <row r="21" spans="1:64" s="2" customFormat="1" ht="30" customHeight="1" thickBot="1" x14ac:dyDescent="0.35">
      <c r="A21" s="57"/>
      <c r="B21" s="81" t="s">
        <v>61</v>
      </c>
      <c r="C21" s="75"/>
      <c r="D21" s="31">
        <v>0.7</v>
      </c>
      <c r="E21" s="67" t="s">
        <v>77</v>
      </c>
      <c r="F21" s="67" t="s">
        <v>77</v>
      </c>
      <c r="G21" s="16"/>
      <c r="H21" s="16" t="e">
        <f t="shared" si="5"/>
        <v>#VALUE!</v>
      </c>
      <c r="I21" s="43"/>
      <c r="J21" s="43"/>
      <c r="K21" s="43"/>
      <c r="L21" s="43"/>
      <c r="M21" s="43"/>
      <c r="N21" s="43"/>
      <c r="O21" s="43"/>
      <c r="P21" s="43"/>
      <c r="Q21" s="43"/>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row>
    <row r="22" spans="1:64" s="2" customFormat="1" ht="30" customHeight="1" thickBot="1" x14ac:dyDescent="0.35">
      <c r="A22" s="57"/>
      <c r="B22" s="81" t="s">
        <v>62</v>
      </c>
      <c r="C22" s="75"/>
      <c r="D22" s="31">
        <v>0.8</v>
      </c>
      <c r="E22" s="67" t="s">
        <v>77</v>
      </c>
      <c r="F22" s="67" t="s">
        <v>78</v>
      </c>
      <c r="G22" s="16"/>
      <c r="H22" s="16" t="e">
        <f t="shared" si="5"/>
        <v>#VALUE!</v>
      </c>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row>
    <row r="23" spans="1:64" s="2" customFormat="1" ht="30" customHeight="1" thickBot="1" x14ac:dyDescent="0.35">
      <c r="A23" s="57"/>
      <c r="B23" s="81" t="s">
        <v>63</v>
      </c>
      <c r="C23" s="75"/>
      <c r="D23" s="31">
        <v>0.85</v>
      </c>
      <c r="E23" s="67" t="s">
        <v>79</v>
      </c>
      <c r="F23" s="67" t="s">
        <v>79</v>
      </c>
      <c r="G23" s="16"/>
      <c r="H23" s="16" t="e">
        <f t="shared" si="5"/>
        <v>#VALUE!</v>
      </c>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row>
    <row r="24" spans="1:64" s="2" customFormat="1" ht="30" customHeight="1" thickBot="1" x14ac:dyDescent="0.35">
      <c r="A24" s="57"/>
      <c r="B24" s="81" t="s">
        <v>64</v>
      </c>
      <c r="C24" s="75"/>
      <c r="D24" s="31">
        <v>0.9</v>
      </c>
      <c r="E24" s="67" t="s">
        <v>79</v>
      </c>
      <c r="F24" s="67" t="s">
        <v>80</v>
      </c>
      <c r="G24" s="16"/>
      <c r="H24" s="16" t="e">
        <f t="shared" si="5"/>
        <v>#VALUE!</v>
      </c>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row>
    <row r="25" spans="1:64" s="2" customFormat="1" ht="30" customHeight="1" thickBot="1" x14ac:dyDescent="0.35">
      <c r="A25" s="57"/>
      <c r="B25" s="81" t="s">
        <v>65</v>
      </c>
      <c r="C25" s="75"/>
      <c r="D25" s="31">
        <v>1</v>
      </c>
      <c r="E25" s="67" t="s">
        <v>80</v>
      </c>
      <c r="F25" s="67" t="s">
        <v>81</v>
      </c>
      <c r="G25" s="16"/>
      <c r="H25" s="16" t="e">
        <f t="shared" si="5"/>
        <v>#VALUE!</v>
      </c>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row>
    <row r="26" spans="1:64" s="2" customFormat="1" ht="30" customHeight="1" thickBot="1" x14ac:dyDescent="0.35">
      <c r="A26" s="57" t="s">
        <v>32</v>
      </c>
      <c r="B26" s="32" t="s">
        <v>26</v>
      </c>
      <c r="C26" s="76"/>
      <c r="D26" s="33"/>
      <c r="E26" s="34"/>
      <c r="F26" s="35"/>
      <c r="G26" s="16"/>
      <c r="H26" s="16" t="str">
        <f t="shared" si="5"/>
        <v/>
      </c>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row>
    <row r="27" spans="1:64" s="2" customFormat="1" ht="30" customHeight="1" thickBot="1" x14ac:dyDescent="0.35">
      <c r="A27" s="57"/>
      <c r="B27" s="82" t="s">
        <v>3</v>
      </c>
      <c r="C27" s="77">
        <f ca="1">C3:D29</f>
        <v>0</v>
      </c>
      <c r="D27" s="36"/>
      <c r="E27" s="68" t="s">
        <v>31</v>
      </c>
      <c r="F27" s="68" t="s">
        <v>31</v>
      </c>
      <c r="G27" s="16"/>
      <c r="H27" s="16" t="e">
        <f t="shared" si="5"/>
        <v>#VALUE!</v>
      </c>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row>
    <row r="28" spans="1:64" s="2" customFormat="1" ht="30" customHeight="1" thickBot="1" x14ac:dyDescent="0.35">
      <c r="A28" s="57"/>
      <c r="B28" s="82" t="s">
        <v>4</v>
      </c>
      <c r="C28" s="77"/>
      <c r="D28" s="36" t="s">
        <v>66</v>
      </c>
      <c r="E28" s="68" t="s">
        <v>31</v>
      </c>
      <c r="F28" s="68" t="s">
        <v>31</v>
      </c>
      <c r="G28" s="16"/>
      <c r="H28" s="16" t="e">
        <f t="shared" si="5"/>
        <v>#VALUE!</v>
      </c>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row>
    <row r="29" spans="1:64" s="2" customFormat="1" ht="30" customHeight="1" thickBot="1" x14ac:dyDescent="0.35">
      <c r="A29" s="57"/>
      <c r="B29" s="82" t="s">
        <v>0</v>
      </c>
      <c r="C29" s="77"/>
      <c r="D29" s="36"/>
      <c r="E29" s="68" t="s">
        <v>31</v>
      </c>
      <c r="F29" s="68" t="s">
        <v>31</v>
      </c>
      <c r="G29" s="16"/>
      <c r="H29" s="16" t="e">
        <f t="shared" si="5"/>
        <v>#VALUE!</v>
      </c>
      <c r="I29" s="43"/>
      <c r="J29" s="43"/>
      <c r="K29" s="43"/>
      <c r="L29" s="43"/>
      <c r="M29" s="43"/>
      <c r="N29" s="43"/>
      <c r="O29" s="43"/>
      <c r="P29" s="43"/>
      <c r="Q29" s="43"/>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row>
    <row r="30" spans="1:64" s="2" customFormat="1" ht="30" customHeight="1" thickBot="1" x14ac:dyDescent="0.35">
      <c r="A30" s="57"/>
      <c r="B30" s="82" t="s">
        <v>1</v>
      </c>
      <c r="C30" s="77"/>
      <c r="D30" s="36"/>
      <c r="E30" s="68" t="s">
        <v>31</v>
      </c>
      <c r="F30" s="68" t="s">
        <v>31</v>
      </c>
      <c r="G30" s="16"/>
      <c r="H30" s="16" t="e">
        <f t="shared" si="5"/>
        <v>#VALUE!</v>
      </c>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row>
    <row r="31" spans="1:64" s="2" customFormat="1" ht="30" customHeight="1" thickBot="1" x14ac:dyDescent="0.35">
      <c r="A31" s="57"/>
      <c r="B31" s="82" t="s">
        <v>2</v>
      </c>
      <c r="C31" s="77"/>
      <c r="D31" s="36"/>
      <c r="E31" s="68" t="s">
        <v>31</v>
      </c>
      <c r="F31" s="68" t="s">
        <v>31</v>
      </c>
      <c r="G31" s="16"/>
      <c r="H31" s="16" t="e">
        <f t="shared" si="5"/>
        <v>#VALUE!</v>
      </c>
      <c r="I31" s="43"/>
      <c r="J31" s="43"/>
      <c r="K31" s="43"/>
      <c r="L31" s="43"/>
      <c r="M31" s="43"/>
      <c r="N31" s="43"/>
      <c r="O31" s="43"/>
      <c r="P31" s="43"/>
      <c r="Q31" s="43"/>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row>
    <row r="32" spans="1:64" s="2" customFormat="1" ht="30" customHeight="1" thickBot="1" x14ac:dyDescent="0.35">
      <c r="A32" s="57" t="s">
        <v>34</v>
      </c>
      <c r="B32" s="83"/>
      <c r="C32" s="78"/>
      <c r="D32" s="15"/>
      <c r="E32" s="69"/>
      <c r="F32" s="69"/>
      <c r="G32" s="16"/>
      <c r="H32" s="16" t="str">
        <f t="shared" si="5"/>
        <v/>
      </c>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row>
    <row r="33" spans="1:64" s="2" customFormat="1" ht="30" customHeight="1" thickBot="1" x14ac:dyDescent="0.35">
      <c r="A33" s="58" t="s">
        <v>33</v>
      </c>
      <c r="B33" s="37" t="s">
        <v>5</v>
      </c>
      <c r="C33" s="38"/>
      <c r="D33" s="39"/>
      <c r="E33" s="40"/>
      <c r="F33" s="41"/>
      <c r="G33" s="42"/>
      <c r="H33" s="42" t="str">
        <f t="shared" si="5"/>
        <v/>
      </c>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c r="BG33" s="45"/>
      <c r="BH33" s="45"/>
      <c r="BI33" s="45"/>
      <c r="BJ33" s="45"/>
      <c r="BK33" s="45"/>
      <c r="BL33" s="45"/>
    </row>
    <row r="34" spans="1:64" ht="30" customHeight="1" x14ac:dyDescent="0.3">
      <c r="G34" s="5"/>
    </row>
    <row r="35" spans="1:64" ht="30" customHeight="1" x14ac:dyDescent="0.3">
      <c r="C35" s="13"/>
      <c r="F35" s="59"/>
    </row>
    <row r="36" spans="1:64" ht="30" customHeight="1" x14ac:dyDescent="0.3">
      <c r="C36" s="14"/>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6 I18:BL33 I17:S17 W17:BL17 U17">
    <cfRule type="expression" dxfId="5" priority="33">
      <formula>AND(TODAY()&gt;=I$5,TODAY()&lt;J$5)</formula>
    </cfRule>
  </conditionalFormatting>
  <conditionalFormatting sqref="I7:BL16 I18:BL33 I17:S17 W17:BL17 U17">
    <cfRule type="expression" dxfId="4" priority="27">
      <formula>AND(task_start&lt;=I$5,ROUNDDOWN((task_end-task_start+1)*task_progress,0)+task_start-1&gt;=I$5)</formula>
    </cfRule>
    <cfRule type="expression" dxfId="3" priority="28" stopIfTrue="1">
      <formula>AND(task_end&gt;=I$5,task_start&lt;J$5)</formula>
    </cfRule>
  </conditionalFormatting>
  <conditionalFormatting sqref="V17">
    <cfRule type="expression" dxfId="2" priority="35">
      <formula>AND(TODAY()&gt;=V$5,TODAY()&lt;W$5)</formula>
    </cfRule>
  </conditionalFormatting>
  <conditionalFormatting sqref="V17">
    <cfRule type="expression" dxfId="1" priority="38">
      <formula>AND(task_start&lt;=V$5,ROUNDDOWN((task_end-task_start+1)*task_progress,0)+task_start-1&gt;=V$5)</formula>
    </cfRule>
    <cfRule type="expression" dxfId="0" priority="39" stopIfTrue="1">
      <formula>AND(task_end&gt;=V$5,task_start&lt;W$5)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7" customWidth="1"/>
    <col min="2" max="16384" width="9.109375" style="1"/>
  </cols>
  <sheetData>
    <row r="1" spans="1:2" ht="46.5" customHeight="1" x14ac:dyDescent="0.3"/>
    <row r="2" spans="1:2" s="49" customFormat="1" ht="15.6" x14ac:dyDescent="0.3">
      <c r="A2" s="48" t="s">
        <v>17</v>
      </c>
      <c r="B2" s="48"/>
    </row>
    <row r="3" spans="1:2" s="53" customFormat="1" ht="27" customHeight="1" x14ac:dyDescent="0.3">
      <c r="A3" s="54" t="s">
        <v>22</v>
      </c>
      <c r="B3" s="54"/>
    </row>
    <row r="4" spans="1:2" s="50" customFormat="1" ht="25.8" x14ac:dyDescent="0.5">
      <c r="A4" s="51" t="s">
        <v>16</v>
      </c>
    </row>
    <row r="5" spans="1:2" ht="74.099999999999994" customHeight="1" x14ac:dyDescent="0.3">
      <c r="A5" s="52" t="s">
        <v>25</v>
      </c>
    </row>
    <row r="6" spans="1:2" ht="26.25" customHeight="1" x14ac:dyDescent="0.3">
      <c r="A6" s="51" t="s">
        <v>29</v>
      </c>
    </row>
    <row r="7" spans="1:2" s="47" customFormat="1" ht="204.9" customHeight="1" x14ac:dyDescent="0.3">
      <c r="A7" s="56" t="s">
        <v>28</v>
      </c>
    </row>
    <row r="8" spans="1:2" s="50" customFormat="1" ht="25.8" x14ac:dyDescent="0.5">
      <c r="A8" s="51" t="s">
        <v>18</v>
      </c>
    </row>
    <row r="9" spans="1:2" ht="57.6" x14ac:dyDescent="0.3">
      <c r="A9" s="52" t="s">
        <v>27</v>
      </c>
    </row>
    <row r="10" spans="1:2" s="47" customFormat="1" ht="27.9" customHeight="1" x14ac:dyDescent="0.3">
      <c r="A10" s="55" t="s">
        <v>24</v>
      </c>
    </row>
    <row r="11" spans="1:2" s="50" customFormat="1" ht="25.8" x14ac:dyDescent="0.5">
      <c r="A11" s="51" t="s">
        <v>15</v>
      </c>
    </row>
    <row r="12" spans="1:2" ht="28.8" x14ac:dyDescent="0.3">
      <c r="A12" s="52" t="s">
        <v>23</v>
      </c>
    </row>
    <row r="13" spans="1:2" s="47" customFormat="1" ht="27.9" customHeight="1" x14ac:dyDescent="0.3">
      <c r="A13" s="55" t="s">
        <v>9</v>
      </c>
    </row>
    <row r="14" spans="1:2" s="50" customFormat="1" ht="25.8" x14ac:dyDescent="0.5">
      <c r="A14" s="51" t="s">
        <v>19</v>
      </c>
    </row>
    <row r="15" spans="1:2" ht="75" customHeight="1" x14ac:dyDescent="0.3">
      <c r="A15" s="52" t="s">
        <v>20</v>
      </c>
    </row>
    <row r="16" spans="1:2" ht="72" x14ac:dyDescent="0.3">
      <c r="A16" s="52"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EB13B-E464-42B4-95B6-1B297F6F0D89}">
  <ds:schemaRefs>
    <ds:schemaRef ds:uri="http://schemas.microsoft.com/sharepoint/v3/contenttype/forms"/>
  </ds:schemaRefs>
</ds:datastoreItem>
</file>

<file path=customXml/itemProps2.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2022-03-31T08:24:47Z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