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D50B0E9-C07C-4F74-AAC1-B1DC4822C83B}" xr6:coauthVersionLast="47" xr6:coauthVersionMax="47" xr10:uidLastSave="{00000000-0000-0000-0000-000000000000}"/>
  <bookViews>
    <workbookView xWindow="-108" yWindow="-108" windowWidth="23256" windowHeight="12456" xr2:uid="{9FB917C8-2419-41B5-A1AF-510C770301F3}"/>
  </bookViews>
  <sheets>
    <sheet name="Housing_Price" sheetId="1" r:id="rId1"/>
    <sheet name="Sheet2" sheetId="2" r:id="rId2"/>
    <sheet name="Sheet1" sheetId="3" r:id="rId3"/>
  </sheets>
  <definedNames>
    <definedName name="_xlnm._FilterDatabase" localSheetId="1" hidden="1">Sheet2!$A$1:$L$51</definedName>
    <definedName name="aa">Sheet1!$F$4:$F$7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7" i="1"/>
  <c r="M6" i="1"/>
  <c r="J18" i="3"/>
  <c r="I17" i="3"/>
  <c r="K21" i="3"/>
  <c r="K20" i="3"/>
  <c r="I4" i="3"/>
  <c r="G9" i="3"/>
  <c r="F10" i="3"/>
  <c r="F9" i="3"/>
  <c r="F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2" i="3"/>
  <c r="B2" i="3"/>
  <c r="L3" i="2"/>
  <c r="L7" i="2"/>
  <c r="L11" i="2"/>
  <c r="L15" i="2"/>
  <c r="L19" i="2"/>
  <c r="L23" i="2"/>
  <c r="L27" i="2"/>
  <c r="L31" i="2"/>
  <c r="L35" i="2"/>
  <c r="L39" i="2"/>
  <c r="L43" i="2"/>
  <c r="L47" i="2"/>
  <c r="L51" i="2"/>
  <c r="K51" i="2"/>
  <c r="K50" i="2"/>
  <c r="L50" i="2" s="1"/>
  <c r="K49" i="2"/>
  <c r="L49" i="2" s="1"/>
  <c r="K48" i="2"/>
  <c r="L48" i="2" s="1"/>
  <c r="K47" i="2"/>
  <c r="K46" i="2"/>
  <c r="L46" i="2" s="1"/>
  <c r="K45" i="2"/>
  <c r="L45" i="2" s="1"/>
  <c r="K44" i="2"/>
  <c r="L44" i="2" s="1"/>
  <c r="K43" i="2"/>
  <c r="K42" i="2"/>
  <c r="L42" i="2" s="1"/>
  <c r="K41" i="2"/>
  <c r="L41" i="2" s="1"/>
  <c r="K40" i="2"/>
  <c r="L40" i="2" s="1"/>
  <c r="K39" i="2"/>
  <c r="K38" i="2"/>
  <c r="L38" i="2" s="1"/>
  <c r="K37" i="2"/>
  <c r="L37" i="2" s="1"/>
  <c r="K36" i="2"/>
  <c r="L36" i="2" s="1"/>
  <c r="K35" i="2"/>
  <c r="K34" i="2"/>
  <c r="L34" i="2" s="1"/>
  <c r="K33" i="2"/>
  <c r="L33" i="2" s="1"/>
  <c r="K32" i="2"/>
  <c r="L32" i="2" s="1"/>
  <c r="K31" i="2"/>
  <c r="K30" i="2"/>
  <c r="L30" i="2" s="1"/>
  <c r="K29" i="2"/>
  <c r="L29" i="2" s="1"/>
  <c r="K28" i="2"/>
  <c r="L28" i="2" s="1"/>
  <c r="K27" i="2"/>
  <c r="K26" i="2"/>
  <c r="L26" i="2" s="1"/>
  <c r="K25" i="2"/>
  <c r="L25" i="2" s="1"/>
  <c r="K24" i="2"/>
  <c r="L24" i="2" s="1"/>
  <c r="K23" i="2"/>
  <c r="K22" i="2"/>
  <c r="L22" i="2" s="1"/>
  <c r="K21" i="2"/>
  <c r="L21" i="2" s="1"/>
  <c r="K20" i="2"/>
  <c r="L20" i="2" s="1"/>
  <c r="K19" i="2"/>
  <c r="K18" i="2"/>
  <c r="L18" i="2" s="1"/>
  <c r="K17" i="2"/>
  <c r="L17" i="2" s="1"/>
  <c r="K16" i="2"/>
  <c r="L16" i="2" s="1"/>
  <c r="K15" i="2"/>
  <c r="K14" i="2"/>
  <c r="L14" i="2" s="1"/>
  <c r="K13" i="2"/>
  <c r="L13" i="2" s="1"/>
  <c r="K12" i="2"/>
  <c r="L12" i="2" s="1"/>
  <c r="K11" i="2"/>
  <c r="K10" i="2"/>
  <c r="L10" i="2" s="1"/>
  <c r="K9" i="2"/>
  <c r="L9" i="2" s="1"/>
  <c r="K8" i="2"/>
  <c r="L8" i="2" s="1"/>
  <c r="K7" i="2"/>
  <c r="K6" i="2"/>
  <c r="L6" i="2" s="1"/>
  <c r="K5" i="2"/>
  <c r="L5" i="2" s="1"/>
  <c r="K4" i="2"/>
  <c r="L4" i="2" s="1"/>
  <c r="K3" i="2"/>
  <c r="K2" i="2"/>
  <c r="L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<sst xmlns="http://schemas.openxmlformats.org/spreadsheetml/2006/main" count="77" uniqueCount="23">
  <si>
    <t>Id</t>
  </si>
  <si>
    <t>Width</t>
  </si>
  <si>
    <t>Length</t>
  </si>
  <si>
    <t>Floor</t>
  </si>
  <si>
    <t>Corner</t>
  </si>
  <si>
    <t>Special_Feature</t>
  </si>
  <si>
    <t>Balcony Area</t>
  </si>
  <si>
    <t>Area</t>
  </si>
  <si>
    <t>Price</t>
  </si>
  <si>
    <t>Special_Feature_1</t>
  </si>
  <si>
    <t>Special_Feature_2</t>
  </si>
  <si>
    <t>Special_Feature_3</t>
  </si>
  <si>
    <t>Special_Feature_4</t>
  </si>
  <si>
    <t xml:space="preserve">No_Special_Feature </t>
  </si>
  <si>
    <t>Garden_Facing</t>
  </si>
  <si>
    <t>Pool_Facing</t>
  </si>
  <si>
    <t>Mountain_Facing</t>
  </si>
  <si>
    <t>bedroom</t>
  </si>
  <si>
    <t>mean</t>
  </si>
  <si>
    <t>sd</t>
  </si>
  <si>
    <t>z</t>
  </si>
  <si>
    <t>q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</si>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</sst>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11A5-BC8E-4D26-9285-41B43810AAEE}">
  <dimension ref="A1:M51"/>
  <sheetViews>
    <sheetView tabSelected="1" workbookViewId="0">
      <selection activeCell="H24" sqref="H24"/>
    </sheetView>
  </sheetViews>
  <sheetFormatPr defaultRowHeight="14.4" x14ac:dyDescent="0.3"/>
  <cols>
    <col min="6" max="6" width="19.44140625" bestFit="1" customWidth="1"/>
    <col min="7" max="7" width="14.33203125" bestFit="1" customWidth="1"/>
  </cols>
  <sheetData>
    <row r="1" spans="1:13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>
        <v>1</v>
      </c>
      <c r="B2">
        <v>58</v>
      </c>
      <c r="C2">
        <v>44</v>
      </c>
      <c r="D2">
        <v>13</v>
      </c>
      <c r="E2">
        <v>1</v>
      </c>
      <c r="F2" t="s">
        <v>14</v>
      </c>
      <c r="G2">
        <v>139.60000000000002</v>
      </c>
      <c r="H2">
        <f>B2*C2</f>
        <v>2552</v>
      </c>
      <c r="I2">
        <v>13525000</v>
      </c>
    </row>
    <row r="3" spans="1:13" x14ac:dyDescent="0.3">
      <c r="A3">
        <v>2</v>
      </c>
      <c r="B3">
        <v>66</v>
      </c>
      <c r="C3">
        <v>37</v>
      </c>
      <c r="D3">
        <v>2</v>
      </c>
      <c r="E3" t="s">
        <v>22</v>
      </c>
      <c r="F3" t="s">
        <v>16</v>
      </c>
      <c r="G3">
        <v>130.10000000000002</v>
      </c>
      <c r="H3">
        <f t="shared" ref="H3:H51" si="0">B3*C3</f>
        <v>2442</v>
      </c>
      <c r="I3">
        <v>12520000</v>
      </c>
    </row>
    <row r="4" spans="1:13" x14ac:dyDescent="0.3">
      <c r="A4">
        <v>3</v>
      </c>
      <c r="B4">
        <v>57</v>
      </c>
      <c r="D4">
        <v>11</v>
      </c>
      <c r="E4">
        <v>1</v>
      </c>
      <c r="F4" t="s">
        <v>15</v>
      </c>
      <c r="G4">
        <v>113.45</v>
      </c>
      <c r="H4">
        <f t="shared" si="0"/>
        <v>0</v>
      </c>
      <c r="I4">
        <v>11500000</v>
      </c>
    </row>
    <row r="5" spans="1:13" x14ac:dyDescent="0.3">
      <c r="A5">
        <v>4</v>
      </c>
      <c r="B5">
        <v>59</v>
      </c>
      <c r="C5">
        <v>45</v>
      </c>
      <c r="D5">
        <v>13</v>
      </c>
      <c r="E5">
        <v>0</v>
      </c>
      <c r="F5" t="s">
        <v>13</v>
      </c>
      <c r="G5">
        <v>144.75</v>
      </c>
      <c r="H5">
        <f t="shared" si="0"/>
        <v>2655</v>
      </c>
      <c r="I5">
        <v>13340000</v>
      </c>
    </row>
    <row r="6" spans="1:13" x14ac:dyDescent="0.3">
      <c r="A6">
        <v>5</v>
      </c>
      <c r="B6">
        <v>54</v>
      </c>
      <c r="C6">
        <v>56</v>
      </c>
      <c r="D6">
        <v>4</v>
      </c>
      <c r="E6">
        <v>0</v>
      </c>
      <c r="F6" t="s">
        <v>13</v>
      </c>
      <c r="G6">
        <v>138.20000000000002</v>
      </c>
      <c r="H6">
        <f t="shared" si="0"/>
        <v>3024</v>
      </c>
      <c r="I6">
        <v>15140000</v>
      </c>
      <c r="M6" t="str">
        <f>VLOOKUP(A11,A1:I51,6,FALSE)</f>
        <v>Mountain_Facing</v>
      </c>
    </row>
    <row r="7" spans="1:13" x14ac:dyDescent="0.3">
      <c r="A7">
        <v>6</v>
      </c>
      <c r="C7">
        <v>57</v>
      </c>
      <c r="D7">
        <v>8</v>
      </c>
      <c r="E7">
        <v>0</v>
      </c>
      <c r="F7" t="s">
        <v>16</v>
      </c>
      <c r="G7">
        <v>115.4</v>
      </c>
      <c r="H7">
        <f t="shared" si="0"/>
        <v>0</v>
      </c>
      <c r="I7">
        <v>12880000</v>
      </c>
      <c r="M7" t="e">
        <f>HLOOKUP(6,A1:I51,5,FALSE)</f>
        <v>#N/A</v>
      </c>
    </row>
    <row r="8" spans="1:13" x14ac:dyDescent="0.3">
      <c r="A8">
        <v>7</v>
      </c>
      <c r="B8">
        <v>48</v>
      </c>
      <c r="C8">
        <v>58</v>
      </c>
      <c r="D8">
        <v>1</v>
      </c>
      <c r="E8">
        <v>0</v>
      </c>
      <c r="F8" t="s">
        <v>15</v>
      </c>
      <c r="G8">
        <v>149.20000000000002</v>
      </c>
      <c r="H8">
        <f t="shared" si="0"/>
        <v>2784</v>
      </c>
      <c r="I8">
        <v>14325000</v>
      </c>
    </row>
    <row r="9" spans="1:13" x14ac:dyDescent="0.3">
      <c r="A9">
        <v>8</v>
      </c>
      <c r="B9">
        <v>55</v>
      </c>
      <c r="C9">
        <v>51</v>
      </c>
      <c r="D9">
        <v>12</v>
      </c>
      <c r="E9">
        <v>0</v>
      </c>
      <c r="F9" t="s">
        <v>15</v>
      </c>
      <c r="G9">
        <v>150.25</v>
      </c>
      <c r="H9">
        <f t="shared" si="0"/>
        <v>2805</v>
      </c>
      <c r="I9">
        <v>14485000</v>
      </c>
      <c r="M9" t="e">
        <f>HLOOKUP(3,A1:I51,4,FALSE)</f>
        <v>#N/A</v>
      </c>
    </row>
    <row r="10" spans="1:13" x14ac:dyDescent="0.3">
      <c r="A10">
        <v>9</v>
      </c>
      <c r="B10">
        <v>45</v>
      </c>
      <c r="C10">
        <v>47</v>
      </c>
      <c r="D10">
        <v>10</v>
      </c>
      <c r="E10">
        <v>0</v>
      </c>
      <c r="F10" t="s">
        <v>15</v>
      </c>
      <c r="G10">
        <v>118.75</v>
      </c>
      <c r="H10">
        <f t="shared" si="0"/>
        <v>2115</v>
      </c>
      <c r="I10">
        <v>11025000</v>
      </c>
    </row>
    <row r="11" spans="1:13" x14ac:dyDescent="0.3">
      <c r="A11">
        <v>10</v>
      </c>
      <c r="B11">
        <v>72</v>
      </c>
      <c r="C11">
        <v>48</v>
      </c>
      <c r="D11">
        <v>0</v>
      </c>
      <c r="E11">
        <v>1</v>
      </c>
      <c r="F11" t="s">
        <v>16</v>
      </c>
      <c r="G11">
        <v>165.8</v>
      </c>
      <c r="H11">
        <f t="shared" si="0"/>
        <v>3456</v>
      </c>
      <c r="I11">
        <v>18080000</v>
      </c>
    </row>
    <row r="12" spans="1:13" x14ac:dyDescent="0.3">
      <c r="A12">
        <v>11</v>
      </c>
      <c r="B12">
        <v>70</v>
      </c>
      <c r="D12">
        <v>15</v>
      </c>
      <c r="E12">
        <v>1</v>
      </c>
      <c r="F12" t="s">
        <v>16</v>
      </c>
      <c r="G12">
        <v>126.5</v>
      </c>
      <c r="H12">
        <f t="shared" si="0"/>
        <v>0</v>
      </c>
      <c r="I12">
        <v>11725000</v>
      </c>
    </row>
    <row r="13" spans="1:13" x14ac:dyDescent="0.3">
      <c r="A13">
        <v>12</v>
      </c>
      <c r="B13">
        <v>58</v>
      </c>
      <c r="C13">
        <v>37</v>
      </c>
      <c r="D13">
        <v>13</v>
      </c>
      <c r="E13">
        <v>0</v>
      </c>
      <c r="F13" t="s">
        <v>14</v>
      </c>
      <c r="G13">
        <v>126.30000000000001</v>
      </c>
      <c r="H13">
        <f t="shared" si="0"/>
        <v>2146</v>
      </c>
      <c r="I13">
        <v>10995000</v>
      </c>
    </row>
    <row r="14" spans="1:13" x14ac:dyDescent="0.3">
      <c r="A14">
        <v>13</v>
      </c>
      <c r="B14">
        <v>67</v>
      </c>
      <c r="C14">
        <v>55</v>
      </c>
      <c r="D14">
        <v>4</v>
      </c>
      <c r="E14">
        <v>1</v>
      </c>
      <c r="F14" t="s">
        <v>14</v>
      </c>
      <c r="G14">
        <v>178.25</v>
      </c>
      <c r="H14">
        <f t="shared" si="0"/>
        <v>3685</v>
      </c>
      <c r="I14">
        <v>19145000</v>
      </c>
    </row>
    <row r="15" spans="1:13" x14ac:dyDescent="0.3">
      <c r="A15">
        <v>14</v>
      </c>
      <c r="B15">
        <v>51</v>
      </c>
      <c r="C15">
        <v>52</v>
      </c>
      <c r="D15">
        <v>11</v>
      </c>
      <c r="E15">
        <v>0</v>
      </c>
      <c r="F15" t="s">
        <v>16</v>
      </c>
      <c r="G15">
        <v>117.6</v>
      </c>
      <c r="H15">
        <f t="shared" si="0"/>
        <v>2652</v>
      </c>
      <c r="I15">
        <v>13615000</v>
      </c>
    </row>
    <row r="16" spans="1:13" x14ac:dyDescent="0.3">
      <c r="A16">
        <v>15</v>
      </c>
      <c r="C16">
        <v>44</v>
      </c>
      <c r="E16">
        <v>1</v>
      </c>
      <c r="F16" t="s">
        <v>13</v>
      </c>
      <c r="G16">
        <v>86.4</v>
      </c>
      <c r="H16">
        <f t="shared" si="0"/>
        <v>0</v>
      </c>
      <c r="I16">
        <v>10915000</v>
      </c>
    </row>
    <row r="17" spans="1:9" x14ac:dyDescent="0.3">
      <c r="A17">
        <v>16</v>
      </c>
      <c r="B17">
        <v>59</v>
      </c>
      <c r="C17">
        <v>41</v>
      </c>
      <c r="D17">
        <v>4</v>
      </c>
      <c r="E17">
        <v>1</v>
      </c>
      <c r="F17" t="s">
        <v>13</v>
      </c>
      <c r="G17">
        <v>131.94999999999999</v>
      </c>
      <c r="H17">
        <f t="shared" si="0"/>
        <v>2419</v>
      </c>
      <c r="I17">
        <v>12915000</v>
      </c>
    </row>
    <row r="18" spans="1:9" x14ac:dyDescent="0.3">
      <c r="A18">
        <v>17</v>
      </c>
      <c r="B18">
        <v>78</v>
      </c>
      <c r="C18">
        <v>43</v>
      </c>
      <c r="D18">
        <v>1</v>
      </c>
      <c r="E18">
        <v>1</v>
      </c>
      <c r="F18" t="s">
        <v>16</v>
      </c>
      <c r="G18">
        <v>167.70000000000002</v>
      </c>
      <c r="H18">
        <f t="shared" si="0"/>
        <v>3354</v>
      </c>
      <c r="I18">
        <v>17575000</v>
      </c>
    </row>
    <row r="19" spans="1:9" x14ac:dyDescent="0.3">
      <c r="A19">
        <v>18</v>
      </c>
      <c r="B19">
        <v>77</v>
      </c>
      <c r="C19">
        <v>33</v>
      </c>
      <c r="D19">
        <v>3</v>
      </c>
      <c r="E19">
        <v>1</v>
      </c>
      <c r="F19" t="s">
        <v>15</v>
      </c>
      <c r="G19">
        <v>123.05000000000001</v>
      </c>
      <c r="H19">
        <f t="shared" si="0"/>
        <v>2541</v>
      </c>
      <c r="I19">
        <v>13620000</v>
      </c>
    </row>
    <row r="20" spans="1:9" x14ac:dyDescent="0.3">
      <c r="A20">
        <v>19</v>
      </c>
      <c r="B20">
        <v>49</v>
      </c>
      <c r="C20">
        <v>56</v>
      </c>
      <c r="D20">
        <v>8</v>
      </c>
      <c r="E20">
        <v>1</v>
      </c>
      <c r="F20" t="s">
        <v>13</v>
      </c>
      <c r="G20">
        <v>144.20000000000002</v>
      </c>
      <c r="H20">
        <f t="shared" si="0"/>
        <v>2744</v>
      </c>
      <c r="I20">
        <v>14260000</v>
      </c>
    </row>
    <row r="21" spans="1:9" x14ac:dyDescent="0.3">
      <c r="A21">
        <v>20</v>
      </c>
      <c r="B21">
        <v>41</v>
      </c>
      <c r="D21">
        <v>5</v>
      </c>
      <c r="E21">
        <v>1</v>
      </c>
      <c r="F21" t="s">
        <v>15</v>
      </c>
      <c r="G21">
        <v>89.350000000000009</v>
      </c>
      <c r="H21">
        <f t="shared" si="0"/>
        <v>0</v>
      </c>
      <c r="I21">
        <v>10560000</v>
      </c>
    </row>
    <row r="22" spans="1:9" x14ac:dyDescent="0.3">
      <c r="A22">
        <v>21</v>
      </c>
      <c r="B22">
        <v>80</v>
      </c>
      <c r="C22">
        <v>37</v>
      </c>
      <c r="D22">
        <v>2</v>
      </c>
      <c r="E22">
        <v>1</v>
      </c>
      <c r="F22" t="s">
        <v>15</v>
      </c>
      <c r="G22">
        <v>168</v>
      </c>
      <c r="H22">
        <f t="shared" si="0"/>
        <v>2960</v>
      </c>
      <c r="I22">
        <v>15710000</v>
      </c>
    </row>
    <row r="23" spans="1:9" x14ac:dyDescent="0.3">
      <c r="A23">
        <v>22</v>
      </c>
      <c r="B23">
        <v>52</v>
      </c>
      <c r="C23">
        <v>32</v>
      </c>
      <c r="D23">
        <v>7</v>
      </c>
      <c r="E23">
        <v>0</v>
      </c>
      <c r="F23" t="s">
        <v>13</v>
      </c>
      <c r="G23">
        <v>77.2</v>
      </c>
      <c r="H23">
        <f t="shared" si="0"/>
        <v>1664</v>
      </c>
      <c r="I23">
        <v>8355000</v>
      </c>
    </row>
    <row r="24" spans="1:9" x14ac:dyDescent="0.3">
      <c r="A24">
        <v>23</v>
      </c>
      <c r="C24">
        <v>46</v>
      </c>
      <c r="D24">
        <v>0</v>
      </c>
      <c r="E24">
        <v>1</v>
      </c>
      <c r="F24" t="s">
        <v>16</v>
      </c>
      <c r="G24">
        <v>149.70000000000002</v>
      </c>
      <c r="H24">
        <f t="shared" si="0"/>
        <v>0</v>
      </c>
      <c r="I24">
        <v>14370000</v>
      </c>
    </row>
    <row r="25" spans="1:9" x14ac:dyDescent="0.3">
      <c r="A25">
        <v>24</v>
      </c>
      <c r="B25">
        <v>63</v>
      </c>
      <c r="C25">
        <v>49</v>
      </c>
      <c r="D25">
        <v>2</v>
      </c>
      <c r="E25">
        <v>0</v>
      </c>
      <c r="F25" t="s">
        <v>13</v>
      </c>
      <c r="G25">
        <v>163.35000000000002</v>
      </c>
      <c r="H25">
        <f t="shared" si="0"/>
        <v>3087</v>
      </c>
      <c r="I25">
        <v>15445000</v>
      </c>
    </row>
    <row r="26" spans="1:9" x14ac:dyDescent="0.3">
      <c r="A26">
        <v>25</v>
      </c>
      <c r="B26">
        <v>60</v>
      </c>
      <c r="C26">
        <v>53</v>
      </c>
      <c r="D26">
        <v>13</v>
      </c>
      <c r="E26">
        <v>0</v>
      </c>
      <c r="F26" t="s">
        <v>15</v>
      </c>
      <c r="G26">
        <v>167</v>
      </c>
      <c r="H26">
        <f t="shared" si="0"/>
        <v>3180</v>
      </c>
      <c r="I26">
        <v>16365000</v>
      </c>
    </row>
    <row r="27" spans="1:9" x14ac:dyDescent="0.3">
      <c r="A27">
        <v>26</v>
      </c>
      <c r="B27">
        <v>70</v>
      </c>
      <c r="C27">
        <v>30</v>
      </c>
      <c r="D27">
        <v>5</v>
      </c>
      <c r="E27">
        <v>0</v>
      </c>
      <c r="F27" t="s">
        <v>15</v>
      </c>
      <c r="G27">
        <v>92</v>
      </c>
      <c r="H27">
        <f t="shared" si="0"/>
        <v>2100</v>
      </c>
      <c r="I27">
        <v>10925000</v>
      </c>
    </row>
    <row r="28" spans="1:9" x14ac:dyDescent="0.3">
      <c r="A28">
        <v>27</v>
      </c>
      <c r="B28">
        <v>41</v>
      </c>
      <c r="D28">
        <v>13</v>
      </c>
      <c r="E28">
        <v>0</v>
      </c>
      <c r="F28" t="s">
        <v>14</v>
      </c>
      <c r="G28">
        <v>101.60000000000001</v>
      </c>
      <c r="H28">
        <f t="shared" si="0"/>
        <v>0</v>
      </c>
      <c r="I28">
        <v>10925000</v>
      </c>
    </row>
    <row r="29" spans="1:9" x14ac:dyDescent="0.3">
      <c r="A29">
        <v>28</v>
      </c>
      <c r="B29">
        <v>67</v>
      </c>
      <c r="C29">
        <v>39</v>
      </c>
      <c r="D29">
        <v>2</v>
      </c>
      <c r="E29">
        <v>0</v>
      </c>
      <c r="F29" t="s">
        <v>14</v>
      </c>
      <c r="G29">
        <v>123.65</v>
      </c>
      <c r="H29">
        <f t="shared" si="0"/>
        <v>2613</v>
      </c>
      <c r="I29">
        <v>13075000</v>
      </c>
    </row>
    <row r="30" spans="1:9" x14ac:dyDescent="0.3">
      <c r="A30">
        <v>29</v>
      </c>
      <c r="B30">
        <v>69</v>
      </c>
      <c r="C30">
        <v>33</v>
      </c>
      <c r="D30">
        <v>2</v>
      </c>
      <c r="E30">
        <v>0</v>
      </c>
      <c r="F30" t="s">
        <v>15</v>
      </c>
      <c r="G30">
        <v>99.850000000000009</v>
      </c>
      <c r="H30">
        <f t="shared" si="0"/>
        <v>2277</v>
      </c>
      <c r="I30">
        <v>11795000</v>
      </c>
    </row>
    <row r="31" spans="1:9" x14ac:dyDescent="0.3">
      <c r="A31">
        <v>30</v>
      </c>
      <c r="C31">
        <v>46</v>
      </c>
      <c r="E31">
        <v>1</v>
      </c>
      <c r="F31" t="s">
        <v>15</v>
      </c>
      <c r="G31">
        <v>136.60000000000002</v>
      </c>
      <c r="H31">
        <f t="shared" si="0"/>
        <v>0</v>
      </c>
      <c r="I31">
        <v>12900000</v>
      </c>
    </row>
    <row r="32" spans="1:9" x14ac:dyDescent="0.3">
      <c r="A32">
        <v>31</v>
      </c>
      <c r="B32">
        <v>57</v>
      </c>
      <c r="C32">
        <v>53</v>
      </c>
      <c r="D32">
        <v>11</v>
      </c>
      <c r="E32">
        <v>0</v>
      </c>
      <c r="F32" t="s">
        <v>15</v>
      </c>
      <c r="G32">
        <v>153.05000000000001</v>
      </c>
      <c r="H32">
        <f t="shared" si="0"/>
        <v>3021</v>
      </c>
      <c r="I32">
        <v>15560000</v>
      </c>
    </row>
    <row r="33" spans="1:9" x14ac:dyDescent="0.3">
      <c r="A33">
        <v>32</v>
      </c>
      <c r="B33">
        <v>59</v>
      </c>
      <c r="C33">
        <v>39</v>
      </c>
      <c r="D33">
        <v>3</v>
      </c>
      <c r="E33">
        <v>1</v>
      </c>
      <c r="F33" t="s">
        <v>14</v>
      </c>
      <c r="G33">
        <v>130.05000000000001</v>
      </c>
      <c r="H33">
        <f t="shared" si="0"/>
        <v>2301</v>
      </c>
      <c r="I33">
        <v>12220000</v>
      </c>
    </row>
    <row r="34" spans="1:9" x14ac:dyDescent="0.3">
      <c r="A34">
        <v>33</v>
      </c>
      <c r="B34">
        <v>42</v>
      </c>
      <c r="C34">
        <v>50</v>
      </c>
      <c r="D34">
        <v>2</v>
      </c>
      <c r="E34">
        <v>0</v>
      </c>
      <c r="F34" t="s">
        <v>13</v>
      </c>
      <c r="G34">
        <v>89</v>
      </c>
      <c r="H34">
        <f t="shared" si="0"/>
        <v>2100</v>
      </c>
      <c r="I34">
        <v>10510000</v>
      </c>
    </row>
    <row r="35" spans="1:9" x14ac:dyDescent="0.3">
      <c r="A35">
        <v>34</v>
      </c>
      <c r="B35">
        <v>47</v>
      </c>
      <c r="D35">
        <v>3</v>
      </c>
      <c r="E35">
        <v>1</v>
      </c>
      <c r="F35" t="s">
        <v>15</v>
      </c>
      <c r="G35">
        <v>106.45</v>
      </c>
      <c r="H35">
        <f t="shared" si="0"/>
        <v>0</v>
      </c>
      <c r="I35">
        <v>11960000</v>
      </c>
    </row>
    <row r="36" spans="1:9" x14ac:dyDescent="0.3">
      <c r="A36">
        <v>35</v>
      </c>
      <c r="B36">
        <v>80</v>
      </c>
      <c r="C36">
        <v>56</v>
      </c>
      <c r="D36">
        <v>11</v>
      </c>
      <c r="E36">
        <v>0</v>
      </c>
      <c r="F36" t="s">
        <v>16</v>
      </c>
      <c r="G36">
        <v>232</v>
      </c>
      <c r="H36">
        <f t="shared" si="0"/>
        <v>4480</v>
      </c>
      <c r="I36">
        <v>22755000</v>
      </c>
    </row>
    <row r="37" spans="1:9" x14ac:dyDescent="0.3">
      <c r="A37">
        <v>36</v>
      </c>
      <c r="B37">
        <v>46</v>
      </c>
      <c r="C37">
        <v>41</v>
      </c>
      <c r="D37">
        <v>8</v>
      </c>
      <c r="E37">
        <v>0</v>
      </c>
      <c r="F37" t="s">
        <v>15</v>
      </c>
      <c r="G37">
        <v>74.300000000000011</v>
      </c>
      <c r="H37">
        <f t="shared" si="0"/>
        <v>1886</v>
      </c>
      <c r="I37">
        <v>9870000</v>
      </c>
    </row>
    <row r="38" spans="1:9" x14ac:dyDescent="0.3">
      <c r="A38">
        <v>37</v>
      </c>
      <c r="B38">
        <v>80</v>
      </c>
      <c r="C38">
        <v>31</v>
      </c>
      <c r="D38">
        <v>3</v>
      </c>
      <c r="E38">
        <v>1</v>
      </c>
      <c r="F38" t="s">
        <v>15</v>
      </c>
      <c r="G38">
        <v>127</v>
      </c>
      <c r="H38">
        <f t="shared" si="0"/>
        <v>2480</v>
      </c>
      <c r="I38">
        <v>13315000</v>
      </c>
    </row>
    <row r="39" spans="1:9" x14ac:dyDescent="0.3">
      <c r="A39">
        <v>38</v>
      </c>
      <c r="C39">
        <v>59</v>
      </c>
      <c r="D39">
        <v>10</v>
      </c>
      <c r="E39">
        <v>0</v>
      </c>
      <c r="F39" t="s">
        <v>16</v>
      </c>
      <c r="G39">
        <v>218.15</v>
      </c>
      <c r="H39">
        <f t="shared" si="0"/>
        <v>0</v>
      </c>
      <c r="I39">
        <v>23065000</v>
      </c>
    </row>
    <row r="40" spans="1:9" x14ac:dyDescent="0.3">
      <c r="A40">
        <v>39</v>
      </c>
      <c r="B40">
        <v>75</v>
      </c>
      <c r="C40">
        <v>53</v>
      </c>
      <c r="D40">
        <v>3</v>
      </c>
      <c r="E40">
        <v>0</v>
      </c>
      <c r="F40" t="s">
        <v>16</v>
      </c>
      <c r="G40">
        <v>189.75</v>
      </c>
      <c r="H40">
        <f t="shared" si="0"/>
        <v>3975</v>
      </c>
      <c r="I40">
        <v>20190000</v>
      </c>
    </row>
    <row r="41" spans="1:9" x14ac:dyDescent="0.3">
      <c r="A41">
        <v>40</v>
      </c>
      <c r="B41">
        <v>49</v>
      </c>
      <c r="C41">
        <v>32</v>
      </c>
      <c r="D41">
        <v>13</v>
      </c>
      <c r="E41">
        <v>0</v>
      </c>
      <c r="F41" t="s">
        <v>16</v>
      </c>
      <c r="G41">
        <v>66.400000000000006</v>
      </c>
      <c r="H41">
        <f t="shared" si="0"/>
        <v>1568</v>
      </c>
      <c r="I41">
        <v>8305000</v>
      </c>
    </row>
    <row r="42" spans="1:9" x14ac:dyDescent="0.3">
      <c r="A42">
        <v>41</v>
      </c>
      <c r="B42">
        <v>70</v>
      </c>
      <c r="C42">
        <v>60</v>
      </c>
      <c r="D42">
        <v>3</v>
      </c>
      <c r="E42">
        <v>0</v>
      </c>
      <c r="F42" t="s">
        <v>16</v>
      </c>
      <c r="G42">
        <v>200</v>
      </c>
      <c r="H42">
        <f t="shared" si="0"/>
        <v>4200</v>
      </c>
      <c r="I42">
        <v>21315000</v>
      </c>
    </row>
    <row r="43" spans="1:9" x14ac:dyDescent="0.3">
      <c r="A43">
        <v>42</v>
      </c>
      <c r="B43">
        <v>69</v>
      </c>
      <c r="C43">
        <v>60</v>
      </c>
      <c r="D43">
        <v>10</v>
      </c>
      <c r="E43">
        <v>1</v>
      </c>
      <c r="F43" t="s">
        <v>13</v>
      </c>
      <c r="G43">
        <v>218</v>
      </c>
      <c r="H43">
        <f t="shared" si="0"/>
        <v>4140</v>
      </c>
      <c r="I43">
        <v>21250000</v>
      </c>
    </row>
    <row r="44" spans="1:9" x14ac:dyDescent="0.3">
      <c r="A44">
        <v>43</v>
      </c>
      <c r="B44">
        <v>75</v>
      </c>
      <c r="D44">
        <v>8</v>
      </c>
      <c r="E44">
        <v>0</v>
      </c>
      <c r="F44" t="s">
        <v>14</v>
      </c>
      <c r="G44">
        <v>163</v>
      </c>
      <c r="H44">
        <f t="shared" si="0"/>
        <v>0</v>
      </c>
      <c r="I44">
        <v>16740000</v>
      </c>
    </row>
    <row r="45" spans="1:9" x14ac:dyDescent="0.3">
      <c r="A45">
        <v>44</v>
      </c>
      <c r="B45">
        <v>58</v>
      </c>
      <c r="C45">
        <v>55</v>
      </c>
      <c r="D45">
        <v>11</v>
      </c>
      <c r="E45">
        <v>0</v>
      </c>
      <c r="F45" t="s">
        <v>14</v>
      </c>
      <c r="G45">
        <v>146.5</v>
      </c>
      <c r="H45">
        <f t="shared" si="0"/>
        <v>3190</v>
      </c>
      <c r="I45">
        <v>16205000</v>
      </c>
    </row>
    <row r="46" spans="1:9" x14ac:dyDescent="0.3">
      <c r="A46">
        <v>45</v>
      </c>
      <c r="C46">
        <v>59</v>
      </c>
      <c r="D46">
        <v>10</v>
      </c>
      <c r="E46">
        <v>0</v>
      </c>
      <c r="F46" t="s">
        <v>13</v>
      </c>
      <c r="G46">
        <v>164</v>
      </c>
      <c r="H46">
        <f t="shared" si="0"/>
        <v>0</v>
      </c>
      <c r="I46">
        <v>17750000</v>
      </c>
    </row>
    <row r="47" spans="1:9" x14ac:dyDescent="0.3">
      <c r="A47">
        <v>46</v>
      </c>
      <c r="B47">
        <v>69</v>
      </c>
      <c r="C47">
        <v>60</v>
      </c>
      <c r="E47">
        <v>0</v>
      </c>
      <c r="F47" t="s">
        <v>13</v>
      </c>
      <c r="G47">
        <v>198</v>
      </c>
      <c r="H47">
        <f t="shared" si="0"/>
        <v>4140</v>
      </c>
      <c r="I47">
        <v>20970000</v>
      </c>
    </row>
    <row r="48" spans="1:9" x14ac:dyDescent="0.3">
      <c r="A48">
        <v>47</v>
      </c>
      <c r="B48">
        <v>53</v>
      </c>
      <c r="C48">
        <v>53</v>
      </c>
      <c r="D48">
        <v>15</v>
      </c>
      <c r="E48">
        <v>0</v>
      </c>
      <c r="F48" t="s">
        <v>15</v>
      </c>
      <c r="G48">
        <v>136.45000000000002</v>
      </c>
      <c r="H48">
        <f t="shared" si="0"/>
        <v>2809</v>
      </c>
      <c r="I48">
        <v>14520000</v>
      </c>
    </row>
    <row r="49" spans="1:9" x14ac:dyDescent="0.3">
      <c r="A49">
        <v>48</v>
      </c>
      <c r="B49">
        <v>52</v>
      </c>
      <c r="C49">
        <v>47</v>
      </c>
      <c r="D49">
        <v>8</v>
      </c>
      <c r="E49">
        <v>1</v>
      </c>
      <c r="F49" t="s">
        <v>16</v>
      </c>
      <c r="G49">
        <v>106.2</v>
      </c>
      <c r="H49">
        <f t="shared" si="0"/>
        <v>2444</v>
      </c>
      <c r="I49">
        <v>13060000</v>
      </c>
    </row>
    <row r="50" spans="1:9" x14ac:dyDescent="0.3">
      <c r="A50">
        <v>49</v>
      </c>
      <c r="B50">
        <v>62</v>
      </c>
      <c r="C50">
        <v>35</v>
      </c>
      <c r="D50">
        <v>13</v>
      </c>
      <c r="E50">
        <v>0</v>
      </c>
      <c r="F50" t="s">
        <v>16</v>
      </c>
      <c r="G50">
        <v>112.5</v>
      </c>
      <c r="H50">
        <f t="shared" si="0"/>
        <v>2170</v>
      </c>
      <c r="I50">
        <v>11215000</v>
      </c>
    </row>
    <row r="51" spans="1:9" x14ac:dyDescent="0.3">
      <c r="A51">
        <v>50</v>
      </c>
      <c r="B51">
        <v>65</v>
      </c>
      <c r="C51">
        <v>30</v>
      </c>
      <c r="D51">
        <v>15</v>
      </c>
      <c r="E51">
        <v>0</v>
      </c>
      <c r="F51" t="s">
        <v>15</v>
      </c>
      <c r="G51">
        <v>91.5</v>
      </c>
      <c r="H51">
        <f t="shared" si="0"/>
        <v>1950</v>
      </c>
      <c r="I51">
        <v>10225000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E86-2229-422F-A6D0-0474D8A06C40}">
  <dimension ref="A1:L51"/>
  <sheetViews>
    <sheetView workbookViewId="0">
      <selection activeCell="L2" sqref="L2:L51"/>
    </sheetView>
  </sheetViews>
  <sheetFormatPr defaultRowHeight="14.4" x14ac:dyDescent="0.3"/>
  <cols>
    <col min="6" max="6" width="19.6640625" bestFit="1" customWidth="1"/>
    <col min="7" max="9" width="17.44140625" bestFit="1" customWidth="1"/>
    <col min="10" max="10" width="14.33203125" bestFit="1" customWidth="1"/>
  </cols>
  <sheetData>
    <row r="1" spans="1:12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6</v>
      </c>
      <c r="K1" t="s">
        <v>7</v>
      </c>
      <c r="L1" t="s">
        <v>8</v>
      </c>
    </row>
    <row r="2" spans="1:12" x14ac:dyDescent="0.3">
      <c r="A2">
        <v>1</v>
      </c>
      <c r="B2">
        <v>58</v>
      </c>
      <c r="C2">
        <v>44</v>
      </c>
      <c r="D2">
        <v>13</v>
      </c>
      <c r="E2">
        <v>1</v>
      </c>
      <c r="F2">
        <v>0</v>
      </c>
      <c r="G2">
        <v>1</v>
      </c>
      <c r="H2">
        <v>0</v>
      </c>
      <c r="I2">
        <v>0</v>
      </c>
      <c r="J2">
        <v>139.60000000000002</v>
      </c>
      <c r="K2">
        <f>B2*C2</f>
        <v>2552</v>
      </c>
      <c r="L2">
        <f>K2*5000+D2*5000+E2*500000+F2*0+G2*200000+H2*300000+I2*400000</f>
        <v>13525000</v>
      </c>
    </row>
    <row r="3" spans="1:12" x14ac:dyDescent="0.3">
      <c r="A3">
        <v>2</v>
      </c>
      <c r="B3">
        <v>66</v>
      </c>
      <c r="C3">
        <v>37</v>
      </c>
      <c r="D3">
        <v>2</v>
      </c>
      <c r="E3">
        <v>0</v>
      </c>
      <c r="F3">
        <v>0</v>
      </c>
      <c r="G3">
        <v>0</v>
      </c>
      <c r="H3">
        <v>1</v>
      </c>
      <c r="I3">
        <v>0</v>
      </c>
      <c r="J3">
        <v>130.10000000000002</v>
      </c>
      <c r="K3">
        <f t="shared" ref="K3:K51" si="0">B3*C3</f>
        <v>2442</v>
      </c>
      <c r="L3">
        <f t="shared" ref="L3:L51" si="1">K3*5000+D3*5000+E3*500000+F3*0+G3*200000+H3*300000+I3*400000</f>
        <v>12520000</v>
      </c>
    </row>
    <row r="4" spans="1:12" x14ac:dyDescent="0.3">
      <c r="A4">
        <v>3</v>
      </c>
      <c r="B4">
        <v>57</v>
      </c>
      <c r="C4">
        <v>37</v>
      </c>
      <c r="D4">
        <v>11</v>
      </c>
      <c r="E4">
        <v>1</v>
      </c>
      <c r="F4">
        <v>0</v>
      </c>
      <c r="G4">
        <v>0</v>
      </c>
      <c r="H4">
        <v>0</v>
      </c>
      <c r="I4">
        <v>1</v>
      </c>
      <c r="J4">
        <v>113.45</v>
      </c>
      <c r="K4">
        <f t="shared" si="0"/>
        <v>2109</v>
      </c>
      <c r="L4">
        <f t="shared" si="1"/>
        <v>11500000</v>
      </c>
    </row>
    <row r="5" spans="1:12" x14ac:dyDescent="0.3">
      <c r="A5">
        <v>4</v>
      </c>
      <c r="B5">
        <v>59</v>
      </c>
      <c r="C5">
        <v>45</v>
      </c>
      <c r="D5">
        <v>13</v>
      </c>
      <c r="E5">
        <v>0</v>
      </c>
      <c r="F5">
        <v>1</v>
      </c>
      <c r="G5">
        <v>0</v>
      </c>
      <c r="H5">
        <v>0</v>
      </c>
      <c r="I5">
        <v>0</v>
      </c>
      <c r="J5">
        <v>144.75</v>
      </c>
      <c r="K5">
        <f t="shared" si="0"/>
        <v>2655</v>
      </c>
      <c r="L5">
        <f t="shared" si="1"/>
        <v>13340000</v>
      </c>
    </row>
    <row r="6" spans="1:12" x14ac:dyDescent="0.3">
      <c r="A6">
        <v>5</v>
      </c>
      <c r="B6">
        <v>54</v>
      </c>
      <c r="C6">
        <v>56</v>
      </c>
      <c r="D6">
        <v>4</v>
      </c>
      <c r="E6">
        <v>0</v>
      </c>
      <c r="F6">
        <v>1</v>
      </c>
      <c r="G6">
        <v>0</v>
      </c>
      <c r="H6">
        <v>0</v>
      </c>
      <c r="I6">
        <v>0</v>
      </c>
      <c r="J6">
        <v>138.20000000000002</v>
      </c>
      <c r="K6">
        <f t="shared" si="0"/>
        <v>3024</v>
      </c>
      <c r="L6">
        <f t="shared" si="1"/>
        <v>15140000</v>
      </c>
    </row>
    <row r="7" spans="1:12" x14ac:dyDescent="0.3">
      <c r="A7">
        <v>6</v>
      </c>
      <c r="B7">
        <v>44</v>
      </c>
      <c r="C7">
        <v>57</v>
      </c>
      <c r="D7">
        <v>8</v>
      </c>
      <c r="E7">
        <v>0</v>
      </c>
      <c r="F7">
        <v>0</v>
      </c>
      <c r="G7">
        <v>0</v>
      </c>
      <c r="H7">
        <v>1</v>
      </c>
      <c r="I7">
        <v>0</v>
      </c>
      <c r="J7">
        <v>115.4</v>
      </c>
      <c r="K7">
        <f t="shared" si="0"/>
        <v>2508</v>
      </c>
      <c r="L7">
        <f t="shared" si="1"/>
        <v>12880000</v>
      </c>
    </row>
    <row r="8" spans="1:12" x14ac:dyDescent="0.3">
      <c r="A8">
        <v>7</v>
      </c>
      <c r="B8">
        <v>48</v>
      </c>
      <c r="C8">
        <v>58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149.19999999999999</v>
      </c>
      <c r="K8">
        <f t="shared" si="0"/>
        <v>2784</v>
      </c>
      <c r="L8">
        <f t="shared" si="1"/>
        <v>14325000</v>
      </c>
    </row>
    <row r="9" spans="1:12" x14ac:dyDescent="0.3">
      <c r="A9">
        <v>8</v>
      </c>
      <c r="B9">
        <v>55</v>
      </c>
      <c r="C9">
        <v>51</v>
      </c>
      <c r="D9">
        <v>12</v>
      </c>
      <c r="E9">
        <v>0</v>
      </c>
      <c r="F9">
        <v>0</v>
      </c>
      <c r="G9">
        <v>0</v>
      </c>
      <c r="H9">
        <v>0</v>
      </c>
      <c r="I9">
        <v>1</v>
      </c>
      <c r="J9">
        <v>150.25</v>
      </c>
      <c r="K9">
        <f t="shared" si="0"/>
        <v>2805</v>
      </c>
      <c r="L9">
        <f t="shared" si="1"/>
        <v>14485000</v>
      </c>
    </row>
    <row r="10" spans="1:12" x14ac:dyDescent="0.3">
      <c r="A10">
        <v>9</v>
      </c>
      <c r="B10">
        <v>45</v>
      </c>
      <c r="C10">
        <v>47</v>
      </c>
      <c r="D10">
        <v>10</v>
      </c>
      <c r="E10">
        <v>0</v>
      </c>
      <c r="F10">
        <v>0</v>
      </c>
      <c r="G10">
        <v>0</v>
      </c>
      <c r="H10">
        <v>0</v>
      </c>
      <c r="I10">
        <v>1</v>
      </c>
      <c r="J10">
        <v>118.75</v>
      </c>
      <c r="K10">
        <f t="shared" si="0"/>
        <v>2115</v>
      </c>
      <c r="L10">
        <f t="shared" si="1"/>
        <v>11025000</v>
      </c>
    </row>
    <row r="11" spans="1:12" x14ac:dyDescent="0.3">
      <c r="A11">
        <v>10</v>
      </c>
      <c r="B11">
        <v>72</v>
      </c>
      <c r="C11">
        <v>48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165.8</v>
      </c>
      <c r="K11">
        <f t="shared" si="0"/>
        <v>3456</v>
      </c>
      <c r="L11">
        <f t="shared" si="1"/>
        <v>18080000</v>
      </c>
    </row>
    <row r="12" spans="1:12" x14ac:dyDescent="0.3">
      <c r="A12">
        <v>11</v>
      </c>
      <c r="B12">
        <v>70</v>
      </c>
      <c r="C12">
        <v>31</v>
      </c>
      <c r="D12">
        <v>15</v>
      </c>
      <c r="E12">
        <v>1</v>
      </c>
      <c r="F12">
        <v>0</v>
      </c>
      <c r="G12">
        <v>0</v>
      </c>
      <c r="H12">
        <v>1</v>
      </c>
      <c r="I12">
        <v>0</v>
      </c>
      <c r="J12">
        <v>126.5</v>
      </c>
      <c r="K12">
        <f t="shared" si="0"/>
        <v>2170</v>
      </c>
      <c r="L12">
        <f t="shared" si="1"/>
        <v>11725000</v>
      </c>
    </row>
    <row r="13" spans="1:12" x14ac:dyDescent="0.3">
      <c r="A13">
        <v>12</v>
      </c>
      <c r="B13">
        <v>58</v>
      </c>
      <c r="C13">
        <v>37</v>
      </c>
      <c r="D13">
        <v>13</v>
      </c>
      <c r="E13">
        <v>0</v>
      </c>
      <c r="F13">
        <v>0</v>
      </c>
      <c r="G13">
        <v>1</v>
      </c>
      <c r="H13">
        <v>0</v>
      </c>
      <c r="I13">
        <v>0</v>
      </c>
      <c r="J13">
        <v>126.30000000000001</v>
      </c>
      <c r="K13">
        <f t="shared" si="0"/>
        <v>2146</v>
      </c>
      <c r="L13">
        <f t="shared" si="1"/>
        <v>10995000</v>
      </c>
    </row>
    <row r="14" spans="1:12" x14ac:dyDescent="0.3">
      <c r="A14">
        <v>13</v>
      </c>
      <c r="B14">
        <v>67</v>
      </c>
      <c r="C14">
        <v>55</v>
      </c>
      <c r="D14">
        <v>4</v>
      </c>
      <c r="E14">
        <v>1</v>
      </c>
      <c r="F14">
        <v>0</v>
      </c>
      <c r="G14">
        <v>1</v>
      </c>
      <c r="H14">
        <v>0</v>
      </c>
      <c r="I14">
        <v>0</v>
      </c>
      <c r="J14">
        <v>178.25</v>
      </c>
      <c r="K14">
        <f t="shared" si="0"/>
        <v>3685</v>
      </c>
      <c r="L14">
        <f t="shared" si="1"/>
        <v>19145000</v>
      </c>
    </row>
    <row r="15" spans="1:12" x14ac:dyDescent="0.3">
      <c r="A15">
        <v>14</v>
      </c>
      <c r="B15">
        <v>51</v>
      </c>
      <c r="C15">
        <v>52</v>
      </c>
      <c r="D15">
        <v>11</v>
      </c>
      <c r="E15">
        <v>0</v>
      </c>
      <c r="F15">
        <v>0</v>
      </c>
      <c r="G15">
        <v>0</v>
      </c>
      <c r="H15">
        <v>1</v>
      </c>
      <c r="I15">
        <v>0</v>
      </c>
      <c r="J15">
        <v>117.6</v>
      </c>
      <c r="K15">
        <f t="shared" si="0"/>
        <v>2652</v>
      </c>
      <c r="L15">
        <f t="shared" si="1"/>
        <v>13615000</v>
      </c>
    </row>
    <row r="16" spans="1:12" x14ac:dyDescent="0.3">
      <c r="A16">
        <v>15</v>
      </c>
      <c r="B16">
        <v>47</v>
      </c>
      <c r="C16">
        <v>44</v>
      </c>
      <c r="D16">
        <v>15</v>
      </c>
      <c r="E16">
        <v>1</v>
      </c>
      <c r="F16">
        <v>1</v>
      </c>
      <c r="G16">
        <v>0</v>
      </c>
      <c r="H16">
        <v>0</v>
      </c>
      <c r="I16">
        <v>0</v>
      </c>
      <c r="J16">
        <v>86.4</v>
      </c>
      <c r="K16">
        <f t="shared" si="0"/>
        <v>2068</v>
      </c>
      <c r="L16">
        <f t="shared" si="1"/>
        <v>10915000</v>
      </c>
    </row>
    <row r="17" spans="1:12" x14ac:dyDescent="0.3">
      <c r="A17">
        <v>16</v>
      </c>
      <c r="B17">
        <v>59</v>
      </c>
      <c r="C17">
        <v>41</v>
      </c>
      <c r="D17">
        <v>4</v>
      </c>
      <c r="E17">
        <v>1</v>
      </c>
      <c r="F17">
        <v>0</v>
      </c>
      <c r="G17">
        <v>0</v>
      </c>
      <c r="H17">
        <v>1</v>
      </c>
      <c r="I17">
        <v>0</v>
      </c>
      <c r="J17">
        <v>131.94999999999999</v>
      </c>
      <c r="K17">
        <f t="shared" si="0"/>
        <v>2419</v>
      </c>
      <c r="L17">
        <f t="shared" si="1"/>
        <v>12915000</v>
      </c>
    </row>
    <row r="18" spans="1:12" x14ac:dyDescent="0.3">
      <c r="A18">
        <v>17</v>
      </c>
      <c r="B18">
        <v>78</v>
      </c>
      <c r="C18">
        <v>43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167.70000000000002</v>
      </c>
      <c r="K18">
        <f t="shared" si="0"/>
        <v>3354</v>
      </c>
      <c r="L18">
        <f t="shared" si="1"/>
        <v>17575000</v>
      </c>
    </row>
    <row r="19" spans="1:12" x14ac:dyDescent="0.3">
      <c r="A19">
        <v>18</v>
      </c>
      <c r="B19">
        <v>77</v>
      </c>
      <c r="C19">
        <v>33</v>
      </c>
      <c r="D19">
        <v>3</v>
      </c>
      <c r="E19">
        <v>1</v>
      </c>
      <c r="F19">
        <v>0</v>
      </c>
      <c r="G19">
        <v>0</v>
      </c>
      <c r="H19">
        <v>0</v>
      </c>
      <c r="I19">
        <v>1</v>
      </c>
      <c r="J19">
        <v>123.05000000000001</v>
      </c>
      <c r="K19">
        <f t="shared" si="0"/>
        <v>2541</v>
      </c>
      <c r="L19">
        <f t="shared" si="1"/>
        <v>13620000</v>
      </c>
    </row>
    <row r="20" spans="1:12" x14ac:dyDescent="0.3">
      <c r="A20">
        <v>19</v>
      </c>
      <c r="B20">
        <v>49</v>
      </c>
      <c r="C20">
        <v>56</v>
      </c>
      <c r="D20">
        <v>8</v>
      </c>
      <c r="E20">
        <v>1</v>
      </c>
      <c r="F20">
        <v>1</v>
      </c>
      <c r="G20">
        <v>0</v>
      </c>
      <c r="H20">
        <v>0</v>
      </c>
      <c r="I20">
        <v>0</v>
      </c>
      <c r="J20">
        <v>144.20000000000002</v>
      </c>
      <c r="K20">
        <f t="shared" si="0"/>
        <v>2744</v>
      </c>
      <c r="L20">
        <f t="shared" si="1"/>
        <v>14260000</v>
      </c>
    </row>
    <row r="21" spans="1:12" x14ac:dyDescent="0.3">
      <c r="A21">
        <v>20</v>
      </c>
      <c r="B21">
        <v>41</v>
      </c>
      <c r="C21">
        <v>47</v>
      </c>
      <c r="D21">
        <v>5</v>
      </c>
      <c r="E21">
        <v>1</v>
      </c>
      <c r="F21">
        <v>0</v>
      </c>
      <c r="G21">
        <v>0</v>
      </c>
      <c r="H21">
        <v>0</v>
      </c>
      <c r="I21">
        <v>1</v>
      </c>
      <c r="J21">
        <v>89.350000000000009</v>
      </c>
      <c r="K21">
        <f t="shared" si="0"/>
        <v>1927</v>
      </c>
      <c r="L21">
        <f t="shared" si="1"/>
        <v>10560000</v>
      </c>
    </row>
    <row r="22" spans="1:12" x14ac:dyDescent="0.3">
      <c r="A22">
        <v>21</v>
      </c>
      <c r="B22">
        <v>80</v>
      </c>
      <c r="C22">
        <v>37</v>
      </c>
      <c r="D22">
        <v>2</v>
      </c>
      <c r="E22">
        <v>1</v>
      </c>
      <c r="F22">
        <v>0</v>
      </c>
      <c r="G22">
        <v>0</v>
      </c>
      <c r="H22">
        <v>0</v>
      </c>
      <c r="I22">
        <v>1</v>
      </c>
      <c r="J22">
        <v>168</v>
      </c>
      <c r="K22">
        <f t="shared" si="0"/>
        <v>2960</v>
      </c>
      <c r="L22">
        <f t="shared" si="1"/>
        <v>15710000</v>
      </c>
    </row>
    <row r="23" spans="1:12" x14ac:dyDescent="0.3">
      <c r="A23">
        <v>22</v>
      </c>
      <c r="B23">
        <v>52</v>
      </c>
      <c r="C23">
        <v>32</v>
      </c>
      <c r="D23">
        <v>7</v>
      </c>
      <c r="E23">
        <v>0</v>
      </c>
      <c r="F23">
        <v>1</v>
      </c>
      <c r="G23">
        <v>0</v>
      </c>
      <c r="H23">
        <v>0</v>
      </c>
      <c r="I23">
        <v>0</v>
      </c>
      <c r="J23">
        <v>77.2</v>
      </c>
      <c r="K23">
        <f t="shared" si="0"/>
        <v>1664</v>
      </c>
      <c r="L23">
        <f t="shared" si="1"/>
        <v>8355000</v>
      </c>
    </row>
    <row r="24" spans="1:12" x14ac:dyDescent="0.3">
      <c r="A24">
        <v>23</v>
      </c>
      <c r="B24">
        <v>59</v>
      </c>
      <c r="C24">
        <v>46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149.70000000000002</v>
      </c>
      <c r="K24">
        <f t="shared" si="0"/>
        <v>2714</v>
      </c>
      <c r="L24">
        <f t="shared" si="1"/>
        <v>14370000</v>
      </c>
    </row>
    <row r="25" spans="1:12" x14ac:dyDescent="0.3">
      <c r="A25">
        <v>24</v>
      </c>
      <c r="B25">
        <v>63</v>
      </c>
      <c r="C25">
        <v>49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163.35000000000002</v>
      </c>
      <c r="K25">
        <f t="shared" si="0"/>
        <v>3087</v>
      </c>
      <c r="L25">
        <f t="shared" si="1"/>
        <v>15445000</v>
      </c>
    </row>
    <row r="26" spans="1:12" x14ac:dyDescent="0.3">
      <c r="A26">
        <v>25</v>
      </c>
      <c r="B26">
        <v>60</v>
      </c>
      <c r="C26">
        <v>53</v>
      </c>
      <c r="D26">
        <v>13</v>
      </c>
      <c r="E26">
        <v>0</v>
      </c>
      <c r="F26">
        <v>0</v>
      </c>
      <c r="G26">
        <v>0</v>
      </c>
      <c r="H26">
        <v>0</v>
      </c>
      <c r="I26">
        <v>1</v>
      </c>
      <c r="J26">
        <v>167</v>
      </c>
      <c r="K26">
        <f t="shared" si="0"/>
        <v>3180</v>
      </c>
      <c r="L26">
        <f t="shared" si="1"/>
        <v>16365000</v>
      </c>
    </row>
    <row r="27" spans="1:12" x14ac:dyDescent="0.3">
      <c r="A27">
        <v>26</v>
      </c>
      <c r="B27">
        <v>70</v>
      </c>
      <c r="C27">
        <v>30</v>
      </c>
      <c r="D27">
        <v>5</v>
      </c>
      <c r="E27">
        <v>0</v>
      </c>
      <c r="F27">
        <v>0</v>
      </c>
      <c r="G27">
        <v>0</v>
      </c>
      <c r="H27">
        <v>0</v>
      </c>
      <c r="I27">
        <v>1</v>
      </c>
      <c r="J27">
        <v>92</v>
      </c>
      <c r="K27">
        <f t="shared" si="0"/>
        <v>2100</v>
      </c>
      <c r="L27">
        <f t="shared" si="1"/>
        <v>10925000</v>
      </c>
    </row>
    <row r="28" spans="1:12" x14ac:dyDescent="0.3">
      <c r="A28">
        <v>27</v>
      </c>
      <c r="B28">
        <v>41</v>
      </c>
      <c r="C28">
        <v>52</v>
      </c>
      <c r="D28">
        <v>13</v>
      </c>
      <c r="E28">
        <v>0</v>
      </c>
      <c r="F28">
        <v>0</v>
      </c>
      <c r="G28">
        <v>1</v>
      </c>
      <c r="H28">
        <v>0</v>
      </c>
      <c r="I28">
        <v>0</v>
      </c>
      <c r="J28">
        <v>101.60000000000001</v>
      </c>
      <c r="K28">
        <f t="shared" si="0"/>
        <v>2132</v>
      </c>
      <c r="L28">
        <f t="shared" si="1"/>
        <v>10925000</v>
      </c>
    </row>
    <row r="29" spans="1:12" x14ac:dyDescent="0.3">
      <c r="A29">
        <v>28</v>
      </c>
      <c r="B29">
        <v>67</v>
      </c>
      <c r="C29">
        <v>39</v>
      </c>
      <c r="D29">
        <v>2</v>
      </c>
      <c r="E29">
        <v>0</v>
      </c>
      <c r="F29">
        <v>1</v>
      </c>
      <c r="G29">
        <v>0</v>
      </c>
      <c r="H29">
        <v>0</v>
      </c>
      <c r="I29">
        <v>0</v>
      </c>
      <c r="J29">
        <v>123.65</v>
      </c>
      <c r="K29">
        <f t="shared" si="0"/>
        <v>2613</v>
      </c>
      <c r="L29">
        <f t="shared" si="1"/>
        <v>13075000</v>
      </c>
    </row>
    <row r="30" spans="1:12" x14ac:dyDescent="0.3">
      <c r="A30">
        <v>29</v>
      </c>
      <c r="B30">
        <v>69</v>
      </c>
      <c r="C30">
        <v>33</v>
      </c>
      <c r="D30">
        <v>2</v>
      </c>
      <c r="E30">
        <v>0</v>
      </c>
      <c r="F30">
        <v>0</v>
      </c>
      <c r="G30">
        <v>0</v>
      </c>
      <c r="H30">
        <v>0</v>
      </c>
      <c r="I30">
        <v>1</v>
      </c>
      <c r="J30">
        <v>99.850000000000009</v>
      </c>
      <c r="K30">
        <f t="shared" si="0"/>
        <v>2277</v>
      </c>
      <c r="L30">
        <f t="shared" si="1"/>
        <v>11795000</v>
      </c>
    </row>
    <row r="31" spans="1:12" x14ac:dyDescent="0.3">
      <c r="A31">
        <v>30</v>
      </c>
      <c r="B31">
        <v>52</v>
      </c>
      <c r="C31">
        <v>46</v>
      </c>
      <c r="D31">
        <v>8</v>
      </c>
      <c r="E31">
        <v>1</v>
      </c>
      <c r="F31">
        <v>0</v>
      </c>
      <c r="G31">
        <v>0</v>
      </c>
      <c r="H31">
        <v>0</v>
      </c>
      <c r="I31">
        <v>1</v>
      </c>
      <c r="J31">
        <v>136.60000000000002</v>
      </c>
      <c r="K31">
        <f t="shared" si="0"/>
        <v>2392</v>
      </c>
      <c r="L31">
        <f t="shared" si="1"/>
        <v>12900000</v>
      </c>
    </row>
    <row r="32" spans="1:12" x14ac:dyDescent="0.3">
      <c r="A32">
        <v>31</v>
      </c>
      <c r="B32">
        <v>57</v>
      </c>
      <c r="C32">
        <v>53</v>
      </c>
      <c r="D32">
        <v>11</v>
      </c>
      <c r="E32">
        <v>0</v>
      </c>
      <c r="F32">
        <v>0</v>
      </c>
      <c r="G32">
        <v>0</v>
      </c>
      <c r="H32">
        <v>0</v>
      </c>
      <c r="I32">
        <v>1</v>
      </c>
      <c r="J32">
        <v>153.05000000000001</v>
      </c>
      <c r="K32">
        <f t="shared" si="0"/>
        <v>3021</v>
      </c>
      <c r="L32">
        <f t="shared" si="1"/>
        <v>15560000</v>
      </c>
    </row>
    <row r="33" spans="1:12" x14ac:dyDescent="0.3">
      <c r="A33">
        <v>32</v>
      </c>
      <c r="B33">
        <v>59</v>
      </c>
      <c r="C33">
        <v>39</v>
      </c>
      <c r="D33">
        <v>3</v>
      </c>
      <c r="E33">
        <v>1</v>
      </c>
      <c r="F33">
        <v>0</v>
      </c>
      <c r="G33">
        <v>1</v>
      </c>
      <c r="H33">
        <v>0</v>
      </c>
      <c r="I33">
        <v>0</v>
      </c>
      <c r="J33">
        <v>130.05000000000001</v>
      </c>
      <c r="K33">
        <f t="shared" si="0"/>
        <v>2301</v>
      </c>
      <c r="L33">
        <f t="shared" si="1"/>
        <v>12220000</v>
      </c>
    </row>
    <row r="34" spans="1:12" x14ac:dyDescent="0.3">
      <c r="A34">
        <v>33</v>
      </c>
      <c r="B34">
        <v>42</v>
      </c>
      <c r="C34">
        <v>50</v>
      </c>
      <c r="D34">
        <v>2</v>
      </c>
      <c r="E34">
        <v>0</v>
      </c>
      <c r="F34">
        <v>1</v>
      </c>
      <c r="G34">
        <v>0</v>
      </c>
      <c r="H34">
        <v>0</v>
      </c>
      <c r="I34">
        <v>0</v>
      </c>
      <c r="J34">
        <v>89</v>
      </c>
      <c r="K34">
        <f t="shared" si="0"/>
        <v>2100</v>
      </c>
      <c r="L34">
        <f t="shared" si="1"/>
        <v>10510000</v>
      </c>
    </row>
    <row r="35" spans="1:12" x14ac:dyDescent="0.3">
      <c r="A35">
        <v>34</v>
      </c>
      <c r="B35">
        <v>47</v>
      </c>
      <c r="C35">
        <v>47</v>
      </c>
      <c r="D35">
        <v>3</v>
      </c>
      <c r="E35">
        <v>1</v>
      </c>
      <c r="F35">
        <v>0</v>
      </c>
      <c r="G35">
        <v>0</v>
      </c>
      <c r="H35">
        <v>0</v>
      </c>
      <c r="I35">
        <v>1</v>
      </c>
      <c r="J35">
        <v>106.45</v>
      </c>
      <c r="K35">
        <f t="shared" si="0"/>
        <v>2209</v>
      </c>
      <c r="L35">
        <f t="shared" si="1"/>
        <v>11960000</v>
      </c>
    </row>
    <row r="36" spans="1:12" x14ac:dyDescent="0.3">
      <c r="A36">
        <v>35</v>
      </c>
      <c r="B36">
        <v>80</v>
      </c>
      <c r="C36">
        <v>56</v>
      </c>
      <c r="D36">
        <v>11</v>
      </c>
      <c r="E36">
        <v>0</v>
      </c>
      <c r="F36">
        <v>0</v>
      </c>
      <c r="G36">
        <v>0</v>
      </c>
      <c r="H36">
        <v>1</v>
      </c>
      <c r="I36">
        <v>0</v>
      </c>
      <c r="J36">
        <v>232</v>
      </c>
      <c r="K36">
        <f t="shared" si="0"/>
        <v>4480</v>
      </c>
      <c r="L36">
        <f t="shared" si="1"/>
        <v>22755000</v>
      </c>
    </row>
    <row r="37" spans="1:12" x14ac:dyDescent="0.3">
      <c r="A37">
        <v>36</v>
      </c>
      <c r="B37">
        <v>46</v>
      </c>
      <c r="C37">
        <v>41</v>
      </c>
      <c r="D37">
        <v>8</v>
      </c>
      <c r="E37">
        <v>0</v>
      </c>
      <c r="F37">
        <v>0</v>
      </c>
      <c r="G37">
        <v>0</v>
      </c>
      <c r="H37">
        <v>0</v>
      </c>
      <c r="I37">
        <v>1</v>
      </c>
      <c r="J37">
        <v>74.300000000000011</v>
      </c>
      <c r="K37">
        <f t="shared" si="0"/>
        <v>1886</v>
      </c>
      <c r="L37">
        <f t="shared" si="1"/>
        <v>9870000</v>
      </c>
    </row>
    <row r="38" spans="1:12" x14ac:dyDescent="0.3">
      <c r="A38">
        <v>37</v>
      </c>
      <c r="B38">
        <v>80</v>
      </c>
      <c r="C38">
        <v>31</v>
      </c>
      <c r="D38">
        <v>3</v>
      </c>
      <c r="E38">
        <v>1</v>
      </c>
      <c r="F38">
        <v>0</v>
      </c>
      <c r="G38">
        <v>0</v>
      </c>
      <c r="H38">
        <v>0</v>
      </c>
      <c r="I38">
        <v>1</v>
      </c>
      <c r="J38">
        <v>127</v>
      </c>
      <c r="K38">
        <f t="shared" si="0"/>
        <v>2480</v>
      </c>
      <c r="L38">
        <f t="shared" si="1"/>
        <v>13315000</v>
      </c>
    </row>
    <row r="39" spans="1:12" x14ac:dyDescent="0.3">
      <c r="A39">
        <v>38</v>
      </c>
      <c r="B39">
        <v>77</v>
      </c>
      <c r="C39">
        <v>59</v>
      </c>
      <c r="D39">
        <v>10</v>
      </c>
      <c r="E39">
        <v>0</v>
      </c>
      <c r="F39">
        <v>0</v>
      </c>
      <c r="G39">
        <v>0</v>
      </c>
      <c r="H39">
        <v>1</v>
      </c>
      <c r="I39">
        <v>0</v>
      </c>
      <c r="J39">
        <v>218.15</v>
      </c>
      <c r="K39">
        <f t="shared" si="0"/>
        <v>4543</v>
      </c>
      <c r="L39">
        <f t="shared" si="1"/>
        <v>23065000</v>
      </c>
    </row>
    <row r="40" spans="1:12" x14ac:dyDescent="0.3">
      <c r="A40">
        <v>39</v>
      </c>
      <c r="B40">
        <v>75</v>
      </c>
      <c r="C40">
        <v>53</v>
      </c>
      <c r="D40">
        <v>3</v>
      </c>
      <c r="E40">
        <v>0</v>
      </c>
      <c r="F40">
        <v>0</v>
      </c>
      <c r="G40">
        <v>0</v>
      </c>
      <c r="H40">
        <v>1</v>
      </c>
      <c r="I40">
        <v>0</v>
      </c>
      <c r="J40">
        <v>189.75</v>
      </c>
      <c r="K40">
        <f t="shared" si="0"/>
        <v>3975</v>
      </c>
      <c r="L40">
        <f t="shared" si="1"/>
        <v>20190000</v>
      </c>
    </row>
    <row r="41" spans="1:12" x14ac:dyDescent="0.3">
      <c r="A41">
        <v>40</v>
      </c>
      <c r="B41">
        <v>49</v>
      </c>
      <c r="C41">
        <v>32</v>
      </c>
      <c r="D41">
        <v>13</v>
      </c>
      <c r="E41">
        <v>0</v>
      </c>
      <c r="F41">
        <v>0</v>
      </c>
      <c r="G41">
        <v>0</v>
      </c>
      <c r="H41">
        <v>0</v>
      </c>
      <c r="I41">
        <v>1</v>
      </c>
      <c r="J41">
        <v>66.400000000000006</v>
      </c>
      <c r="K41">
        <f t="shared" si="0"/>
        <v>1568</v>
      </c>
      <c r="L41">
        <f t="shared" si="1"/>
        <v>8305000</v>
      </c>
    </row>
    <row r="42" spans="1:12" x14ac:dyDescent="0.3">
      <c r="A42">
        <v>41</v>
      </c>
      <c r="B42">
        <v>70</v>
      </c>
      <c r="C42">
        <v>60</v>
      </c>
      <c r="D42">
        <v>3</v>
      </c>
      <c r="E42">
        <v>0</v>
      </c>
      <c r="F42">
        <v>0</v>
      </c>
      <c r="G42">
        <v>0</v>
      </c>
      <c r="H42">
        <v>1</v>
      </c>
      <c r="I42">
        <v>0</v>
      </c>
      <c r="J42">
        <v>200</v>
      </c>
      <c r="K42">
        <f t="shared" si="0"/>
        <v>4200</v>
      </c>
      <c r="L42">
        <f t="shared" si="1"/>
        <v>21315000</v>
      </c>
    </row>
    <row r="43" spans="1:12" x14ac:dyDescent="0.3">
      <c r="A43">
        <v>42</v>
      </c>
      <c r="B43">
        <v>69</v>
      </c>
      <c r="C43">
        <v>60</v>
      </c>
      <c r="D43">
        <v>10</v>
      </c>
      <c r="E43">
        <v>1</v>
      </c>
      <c r="F43">
        <v>1</v>
      </c>
      <c r="G43">
        <v>0</v>
      </c>
      <c r="H43">
        <v>0</v>
      </c>
      <c r="I43">
        <v>0</v>
      </c>
      <c r="J43">
        <v>218</v>
      </c>
      <c r="K43">
        <f t="shared" si="0"/>
        <v>4140</v>
      </c>
      <c r="L43">
        <f t="shared" si="1"/>
        <v>21250000</v>
      </c>
    </row>
    <row r="44" spans="1:12" x14ac:dyDescent="0.3">
      <c r="A44">
        <v>43</v>
      </c>
      <c r="B44">
        <v>75</v>
      </c>
      <c r="C44">
        <v>44</v>
      </c>
      <c r="D44">
        <v>8</v>
      </c>
      <c r="E44">
        <v>0</v>
      </c>
      <c r="F44">
        <v>0</v>
      </c>
      <c r="G44">
        <v>1</v>
      </c>
      <c r="H44">
        <v>0</v>
      </c>
      <c r="I44">
        <v>0</v>
      </c>
      <c r="J44">
        <v>163</v>
      </c>
      <c r="K44">
        <f t="shared" si="0"/>
        <v>3300</v>
      </c>
      <c r="L44">
        <f t="shared" si="1"/>
        <v>16740000</v>
      </c>
    </row>
    <row r="45" spans="1:12" x14ac:dyDescent="0.3">
      <c r="A45">
        <v>44</v>
      </c>
      <c r="B45">
        <v>58</v>
      </c>
      <c r="C45">
        <v>55</v>
      </c>
      <c r="D45">
        <v>11</v>
      </c>
      <c r="E45">
        <v>0</v>
      </c>
      <c r="F45">
        <v>0</v>
      </c>
      <c r="G45">
        <v>1</v>
      </c>
      <c r="H45">
        <v>0</v>
      </c>
      <c r="I45">
        <v>0</v>
      </c>
      <c r="J45">
        <v>146.5</v>
      </c>
      <c r="K45">
        <f t="shared" si="0"/>
        <v>3190</v>
      </c>
      <c r="L45">
        <f t="shared" si="1"/>
        <v>16205000</v>
      </c>
    </row>
    <row r="46" spans="1:12" x14ac:dyDescent="0.3">
      <c r="A46">
        <v>45</v>
      </c>
      <c r="B46">
        <v>60</v>
      </c>
      <c r="C46">
        <v>59</v>
      </c>
      <c r="D46">
        <v>10</v>
      </c>
      <c r="E46">
        <v>0</v>
      </c>
      <c r="F46">
        <v>1</v>
      </c>
      <c r="G46">
        <v>0</v>
      </c>
      <c r="H46">
        <v>0</v>
      </c>
      <c r="I46">
        <v>0</v>
      </c>
      <c r="J46">
        <v>164</v>
      </c>
      <c r="K46">
        <f t="shared" si="0"/>
        <v>3540</v>
      </c>
      <c r="L46">
        <f t="shared" si="1"/>
        <v>17750000</v>
      </c>
    </row>
    <row r="47" spans="1:12" x14ac:dyDescent="0.3">
      <c r="A47">
        <v>46</v>
      </c>
      <c r="B47">
        <v>69</v>
      </c>
      <c r="C47">
        <v>60</v>
      </c>
      <c r="D47">
        <v>14</v>
      </c>
      <c r="E47">
        <v>0</v>
      </c>
      <c r="F47">
        <v>0</v>
      </c>
      <c r="G47">
        <v>1</v>
      </c>
      <c r="H47">
        <v>0</v>
      </c>
      <c r="I47">
        <v>0</v>
      </c>
      <c r="J47">
        <v>198</v>
      </c>
      <c r="K47">
        <f t="shared" si="0"/>
        <v>4140</v>
      </c>
      <c r="L47">
        <f t="shared" si="1"/>
        <v>20970000</v>
      </c>
    </row>
    <row r="48" spans="1:12" x14ac:dyDescent="0.3">
      <c r="A48">
        <v>47</v>
      </c>
      <c r="B48">
        <v>53</v>
      </c>
      <c r="C48">
        <v>53</v>
      </c>
      <c r="D48">
        <v>15</v>
      </c>
      <c r="E48">
        <v>0</v>
      </c>
      <c r="F48">
        <v>0</v>
      </c>
      <c r="G48">
        <v>0</v>
      </c>
      <c r="H48">
        <v>0</v>
      </c>
      <c r="I48">
        <v>1</v>
      </c>
      <c r="J48">
        <v>136.45000000000002</v>
      </c>
      <c r="K48">
        <f t="shared" si="0"/>
        <v>2809</v>
      </c>
      <c r="L48">
        <f t="shared" si="1"/>
        <v>14520000</v>
      </c>
    </row>
    <row r="49" spans="1:12" x14ac:dyDescent="0.3">
      <c r="A49">
        <v>48</v>
      </c>
      <c r="B49">
        <v>52</v>
      </c>
      <c r="C49">
        <v>47</v>
      </c>
      <c r="D49">
        <v>8</v>
      </c>
      <c r="E49">
        <v>1</v>
      </c>
      <c r="F49">
        <v>0</v>
      </c>
      <c r="G49">
        <v>0</v>
      </c>
      <c r="H49">
        <v>1</v>
      </c>
      <c r="I49">
        <v>0</v>
      </c>
      <c r="J49">
        <v>106.2</v>
      </c>
      <c r="K49">
        <f t="shared" si="0"/>
        <v>2444</v>
      </c>
      <c r="L49">
        <f t="shared" si="1"/>
        <v>13060000</v>
      </c>
    </row>
    <row r="50" spans="1:12" x14ac:dyDescent="0.3">
      <c r="A50">
        <v>49</v>
      </c>
      <c r="B50">
        <v>62</v>
      </c>
      <c r="C50">
        <v>35</v>
      </c>
      <c r="D50">
        <v>13</v>
      </c>
      <c r="E50">
        <v>0</v>
      </c>
      <c r="F50">
        <v>0</v>
      </c>
      <c r="G50">
        <v>0</v>
      </c>
      <c r="H50">
        <v>1</v>
      </c>
      <c r="I50">
        <v>0</v>
      </c>
      <c r="J50">
        <v>112.5</v>
      </c>
      <c r="K50">
        <f t="shared" si="0"/>
        <v>2170</v>
      </c>
      <c r="L50">
        <f t="shared" si="1"/>
        <v>11215000</v>
      </c>
    </row>
    <row r="51" spans="1:12" x14ac:dyDescent="0.3">
      <c r="A51">
        <v>50</v>
      </c>
      <c r="B51">
        <v>65</v>
      </c>
      <c r="C51">
        <v>30</v>
      </c>
      <c r="D51">
        <v>15</v>
      </c>
      <c r="E51">
        <v>0</v>
      </c>
      <c r="F51">
        <v>0</v>
      </c>
      <c r="G51">
        <v>0</v>
      </c>
      <c r="H51">
        <v>0</v>
      </c>
      <c r="I51">
        <v>1</v>
      </c>
      <c r="J51">
        <v>91.5</v>
      </c>
      <c r="K51">
        <f t="shared" si="0"/>
        <v>1950</v>
      </c>
      <c r="L51">
        <f t="shared" si="1"/>
        <v>10225000</v>
      </c>
    </row>
  </sheetData>
  <autoFilter ref="A1:L51" xr:uid="{849776AA-BDFD-4132-AD31-25E8BF731B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45CF-C8C1-4D7A-A599-137A17EEF310}">
  <dimension ref="A1:K21"/>
  <sheetViews>
    <sheetView workbookViewId="0">
      <selection activeCell="I14" sqref="I14"/>
    </sheetView>
  </sheetViews>
  <sheetFormatPr defaultRowHeight="14.4" x14ac:dyDescent="0.3"/>
  <sheetData>
    <row r="1" spans="1:9" x14ac:dyDescent="0.3">
      <c r="A1" t="s">
        <v>17</v>
      </c>
      <c r="B1" t="s">
        <v>18</v>
      </c>
      <c r="C1" t="s">
        <v>19</v>
      </c>
      <c r="D1" t="s">
        <v>20</v>
      </c>
    </row>
    <row r="2" spans="1:9" x14ac:dyDescent="0.3">
      <c r="A2">
        <v>2</v>
      </c>
      <c r="B2">
        <f>AVERAGE(A2:A17)</f>
        <v>4.5</v>
      </c>
      <c r="C2">
        <f>_xlfn.STDEV.P(A2:A17)</f>
        <v>2.1213203435596424</v>
      </c>
      <c r="D2">
        <f>($A2-$B$2)/C$2</f>
        <v>-1.1785113019775793</v>
      </c>
    </row>
    <row r="3" spans="1:9" x14ac:dyDescent="0.3">
      <c r="A3">
        <v>4</v>
      </c>
      <c r="D3">
        <f t="shared" ref="D3:D17" si="0">($A3-$B$2)/C$2</f>
        <v>-0.23570226039551587</v>
      </c>
    </row>
    <row r="4" spans="1:9" x14ac:dyDescent="0.3">
      <c r="A4">
        <v>5</v>
      </c>
      <c r="D4">
        <f t="shared" si="0"/>
        <v>0.23570226039551587</v>
      </c>
      <c r="F4">
        <v>35.64</v>
      </c>
      <c r="I4">
        <f>AVERAGE(LARGE(D2:D17,{1,2,3,4,5}))</f>
        <v>1.1785113019775793</v>
      </c>
    </row>
    <row r="5" spans="1:9" x14ac:dyDescent="0.3">
      <c r="A5">
        <v>6</v>
      </c>
      <c r="D5">
        <f t="shared" si="0"/>
        <v>0.70710678118654757</v>
      </c>
      <c r="F5">
        <v>31.17</v>
      </c>
    </row>
    <row r="6" spans="1:9" x14ac:dyDescent="0.3">
      <c r="A6">
        <v>7</v>
      </c>
      <c r="D6">
        <f t="shared" si="0"/>
        <v>1.1785113019775793</v>
      </c>
      <c r="F6">
        <v>47.13</v>
      </c>
    </row>
    <row r="7" spans="1:9" x14ac:dyDescent="0.3">
      <c r="A7">
        <v>2</v>
      </c>
      <c r="D7">
        <f t="shared" si="0"/>
        <v>-1.1785113019775793</v>
      </c>
      <c r="F7">
        <f>AVERAGEIF(F4:F6,"&gt;32.5")</f>
        <v>41.385000000000005</v>
      </c>
    </row>
    <row r="8" spans="1:9" x14ac:dyDescent="0.3">
      <c r="A8">
        <v>3</v>
      </c>
      <c r="D8">
        <f t="shared" si="0"/>
        <v>-0.70710678118654757</v>
      </c>
    </row>
    <row r="9" spans="1:9" x14ac:dyDescent="0.3">
      <c r="A9">
        <v>4</v>
      </c>
      <c r="D9">
        <f t="shared" si="0"/>
        <v>-0.23570226039551587</v>
      </c>
      <c r="F9">
        <f>MAX(aa)</f>
        <v>47.13</v>
      </c>
      <c r="G9" t="e">
        <f>AVERAGE(LARGE(aa,{1,2,3,4,5}))</f>
        <v>#NUM!</v>
      </c>
    </row>
    <row r="10" spans="1:9" x14ac:dyDescent="0.3">
      <c r="A10">
        <v>5</v>
      </c>
      <c r="D10">
        <f t="shared" si="0"/>
        <v>0.23570226039551587</v>
      </c>
      <c r="F10">
        <f>MIN(aa)</f>
        <v>31.17</v>
      </c>
    </row>
    <row r="11" spans="1:9" x14ac:dyDescent="0.3">
      <c r="A11">
        <v>6</v>
      </c>
      <c r="D11">
        <f t="shared" si="0"/>
        <v>0.70710678118654757</v>
      </c>
    </row>
    <row r="12" spans="1:9" x14ac:dyDescent="0.3">
      <c r="A12">
        <v>7</v>
      </c>
      <c r="D12">
        <f t="shared" si="0"/>
        <v>1.1785113019775793</v>
      </c>
    </row>
    <row r="13" spans="1:9" x14ac:dyDescent="0.3">
      <c r="A13">
        <v>8</v>
      </c>
      <c r="D13">
        <f t="shared" si="0"/>
        <v>1.649915822768611</v>
      </c>
    </row>
    <row r="14" spans="1:9" x14ac:dyDescent="0.3">
      <c r="A14">
        <v>7</v>
      </c>
      <c r="D14">
        <f t="shared" si="0"/>
        <v>1.1785113019775793</v>
      </c>
    </row>
    <row r="15" spans="1:9" x14ac:dyDescent="0.3">
      <c r="A15">
        <v>1</v>
      </c>
      <c r="D15">
        <f t="shared" si="0"/>
        <v>-1.649915822768611</v>
      </c>
    </row>
    <row r="16" spans="1:9" x14ac:dyDescent="0.3">
      <c r="A16">
        <v>2</v>
      </c>
      <c r="D16">
        <f t="shared" si="0"/>
        <v>-1.1785113019775793</v>
      </c>
    </row>
    <row r="17" spans="1:11" x14ac:dyDescent="0.3">
      <c r="A17">
        <v>3</v>
      </c>
      <c r="D17">
        <f t="shared" si="0"/>
        <v>-0.70710678118654757</v>
      </c>
      <c r="I17">
        <f>_xlfn.STDEV.P(D2:D17)</f>
        <v>1</v>
      </c>
    </row>
    <row r="18" spans="1:11" x14ac:dyDescent="0.3">
      <c r="I18" t="s">
        <v>21</v>
      </c>
      <c r="J18" t="str">
        <f>_xlfn.UNICHAR(35)</f>
        <v>#</v>
      </c>
    </row>
    <row r="20" spans="1:11" x14ac:dyDescent="0.3">
      <c r="K20">
        <f>_xlfn.MODE.MULT(D2:D17)</f>
        <v>-1.1785113019775793</v>
      </c>
    </row>
    <row r="21" spans="1:11" x14ac:dyDescent="0.3">
      <c r="K21">
        <f>MEDIAN(D2:D17)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Housing_Price</vt:lpstr>
      <vt:lpstr>Sheet2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Kumar Veldurthi</dc:creator>
  <cp:lastModifiedBy>Amulya J M</cp:lastModifiedBy>
  <dcterms:created xsi:type="dcterms:W3CDTF">2020-05-02T07:22:48Z</dcterms:created>
  <dcterms:modified xsi:type="dcterms:W3CDTF">2023-10-07T11:02:54Z</dcterms:modified>
</cp:coreProperties>
</file>