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NG_Biblioteca\BIM - IMPLANTAÇÃO\TEMPLATES\CIVIL 3D\"/>
    </mc:Choice>
  </mc:AlternateContent>
  <xr:revisionPtr revIDLastSave="0" documentId="13_ncr:1_{980BCFB0-D6DD-45A0-AECD-14A8B16D0A0E}" xr6:coauthVersionLast="47" xr6:coauthVersionMax="47" xr10:uidLastSave="{00000000-0000-0000-0000-000000000000}"/>
  <workbookProtection lockStructure="1"/>
  <bookViews>
    <workbookView xWindow="-120" yWindow="-120" windowWidth="25440" windowHeight="15390" activeTab="1" xr2:uid="{00000000-000D-0000-FFFF-FFFF00000000}"/>
  </bookViews>
  <sheets>
    <sheet name="DADOS" sheetId="1" r:id="rId1"/>
    <sheet name="Orçamento" sheetId="2" r:id="rId2"/>
    <sheet name="Cronograma" sheetId="3" r:id="rId3"/>
    <sheet name="BDI Principal" sheetId="4" r:id="rId4"/>
    <sheet name="BDI Diferenciado" sheetId="5" r:id="rId5"/>
    <sheet name="BDI (Fator K e TRDE)" sheetId="6" r:id="rId6"/>
    <sheet name="Material e Serviços" sheetId="7" r:id="rId7"/>
    <sheet name="Repositório" sheetId="8" state="veryHidden" r:id="rId8"/>
  </sheets>
  <calcPr calcId="191029"/>
</workbook>
</file>

<file path=xl/calcChain.xml><?xml version="1.0" encoding="utf-8"?>
<calcChain xmlns="http://schemas.openxmlformats.org/spreadsheetml/2006/main">
  <c r="E96" i="7" l="1"/>
  <c r="E95" i="7"/>
  <c r="H84" i="7"/>
  <c r="H83" i="7"/>
  <c r="H82" i="7"/>
  <c r="H81" i="7"/>
  <c r="H80" i="7"/>
  <c r="H79" i="7"/>
  <c r="H78" i="7"/>
  <c r="H77" i="7"/>
  <c r="H76" i="7"/>
  <c r="H75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0" i="7"/>
  <c r="H49" i="7"/>
  <c r="H48" i="7"/>
  <c r="H46" i="7"/>
  <c r="H45" i="7"/>
  <c r="H44" i="7"/>
  <c r="H42" i="7"/>
  <c r="H41" i="7"/>
  <c r="H40" i="7"/>
  <c r="H38" i="7"/>
  <c r="H37" i="7"/>
  <c r="H36" i="7"/>
  <c r="H35" i="7"/>
  <c r="H34" i="7"/>
  <c r="H33" i="7"/>
  <c r="H32" i="7"/>
  <c r="H31" i="7"/>
  <c r="H28" i="7"/>
  <c r="H27" i="7"/>
  <c r="H26" i="7"/>
  <c r="H25" i="7"/>
  <c r="H22" i="7" s="1"/>
  <c r="H24" i="7"/>
  <c r="H23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5" i="7"/>
  <c r="E5" i="7"/>
  <c r="B5" i="7"/>
  <c r="H4" i="7"/>
  <c r="B4" i="7"/>
  <c r="B3" i="7"/>
  <c r="E24" i="6"/>
  <c r="E23" i="6"/>
  <c r="B13" i="6"/>
  <c r="A4" i="8" s="1"/>
  <c r="B12" i="6"/>
  <c r="A3" i="8" s="1"/>
  <c r="I5" i="6"/>
  <c r="E5" i="6"/>
  <c r="B5" i="6"/>
  <c r="H4" i="6"/>
  <c r="B4" i="6"/>
  <c r="B3" i="6"/>
  <c r="E27" i="5"/>
  <c r="E26" i="5"/>
  <c r="J15" i="5"/>
  <c r="D13" i="5"/>
  <c r="J13" i="5" s="1"/>
  <c r="D14" i="5" s="1"/>
  <c r="A2" i="8" s="1"/>
  <c r="J12" i="5"/>
  <c r="J11" i="5"/>
  <c r="J10" i="5"/>
  <c r="J9" i="5"/>
  <c r="J8" i="5"/>
  <c r="I5" i="5"/>
  <c r="E5" i="5"/>
  <c r="B5" i="5"/>
  <c r="H4" i="5"/>
  <c r="B4" i="5"/>
  <c r="B3" i="5"/>
  <c r="E30" i="4"/>
  <c r="E29" i="4"/>
  <c r="I18" i="4"/>
  <c r="D13" i="4" s="1"/>
  <c r="J16" i="4"/>
  <c r="J15" i="4"/>
  <c r="J13" i="4"/>
  <c r="J12" i="4"/>
  <c r="J11" i="4"/>
  <c r="J10" i="4"/>
  <c r="J9" i="4"/>
  <c r="J8" i="4"/>
  <c r="I5" i="4"/>
  <c r="E5" i="4"/>
  <c r="B5" i="4"/>
  <c r="H4" i="4"/>
  <c r="B4" i="4"/>
  <c r="B3" i="4"/>
  <c r="AB12" i="3"/>
  <c r="AB11" i="3"/>
  <c r="AB10" i="3"/>
  <c r="AB9" i="3"/>
  <c r="AB8" i="3"/>
  <c r="I5" i="3"/>
  <c r="E5" i="3"/>
  <c r="B5" i="3"/>
  <c r="H4" i="3"/>
  <c r="B4" i="3"/>
  <c r="B3" i="3"/>
  <c r="E96" i="2"/>
  <c r="E95" i="2"/>
  <c r="I5" i="2"/>
  <c r="E5" i="2"/>
  <c r="B5" i="2"/>
  <c r="H4" i="2"/>
  <c r="B4" i="2"/>
  <c r="B3" i="2"/>
  <c r="H29" i="7" l="1"/>
  <c r="H51" i="7"/>
  <c r="H74" i="7"/>
  <c r="J18" i="4"/>
  <c r="D14" i="4" s="1"/>
  <c r="H8" i="7"/>
  <c r="H85" i="7" s="1"/>
  <c r="I72" i="2" l="1"/>
  <c r="J72" i="2" s="1"/>
  <c r="I64" i="2"/>
  <c r="J64" i="2" s="1"/>
  <c r="I56" i="2"/>
  <c r="J56" i="2" s="1"/>
  <c r="I18" i="2"/>
  <c r="J18" i="2" s="1"/>
  <c r="I10" i="2"/>
  <c r="J10" i="2" s="1"/>
  <c r="I26" i="2"/>
  <c r="J26" i="2" s="1"/>
  <c r="A1" i="8"/>
  <c r="I17" i="2"/>
  <c r="J17" i="2" s="1"/>
  <c r="I35" i="2"/>
  <c r="J35" i="2" s="1"/>
  <c r="I54" i="2"/>
  <c r="J54" i="2" s="1"/>
  <c r="I46" i="2"/>
  <c r="J46" i="2" s="1"/>
  <c r="I36" i="2"/>
  <c r="J36" i="2" s="1"/>
  <c r="I80" i="2"/>
  <c r="J80" i="2" s="1"/>
  <c r="I71" i="2"/>
  <c r="J71" i="2" s="1"/>
  <c r="I63" i="2"/>
  <c r="J63" i="2" s="1"/>
  <c r="I55" i="2"/>
  <c r="J55" i="2" s="1"/>
  <c r="I9" i="2"/>
  <c r="J9" i="2" s="1"/>
  <c r="I45" i="2"/>
  <c r="J45" i="2" s="1"/>
  <c r="I70" i="2"/>
  <c r="J70" i="2" s="1"/>
  <c r="I79" i="2"/>
  <c r="J79" i="2" s="1"/>
  <c r="I25" i="2"/>
  <c r="J25" i="2" s="1"/>
  <c r="I62" i="2"/>
  <c r="J62" i="2" s="1"/>
  <c r="I16" i="2"/>
  <c r="J16" i="2" s="1"/>
  <c r="I68" i="2"/>
  <c r="J68" i="2" s="1"/>
  <c r="I60" i="2"/>
  <c r="J60" i="2" s="1"/>
  <c r="I52" i="2"/>
  <c r="J52" i="2" s="1"/>
  <c r="I14" i="2"/>
  <c r="J14" i="2" s="1"/>
  <c r="I65" i="2"/>
  <c r="J65" i="2" s="1"/>
  <c r="I11" i="2"/>
  <c r="J11" i="2" s="1"/>
  <c r="I41" i="2"/>
  <c r="J41" i="2" s="1"/>
  <c r="I76" i="2"/>
  <c r="J76" i="2" s="1"/>
  <c r="I37" i="2"/>
  <c r="J37" i="2" s="1"/>
  <c r="I13" i="2"/>
  <c r="J13" i="2" s="1"/>
  <c r="I21" i="2"/>
  <c r="J21" i="2" s="1"/>
  <c r="I50" i="2"/>
  <c r="J50" i="2" s="1"/>
  <c r="I34" i="2"/>
  <c r="J34" i="2" s="1"/>
  <c r="I61" i="2"/>
  <c r="J61" i="2" s="1"/>
  <c r="I49" i="2"/>
  <c r="J49" i="2" s="1"/>
  <c r="I33" i="2"/>
  <c r="J33" i="2" s="1"/>
  <c r="I73" i="2"/>
  <c r="J73" i="2" s="1"/>
  <c r="I19" i="2"/>
  <c r="J19" i="2" s="1"/>
  <c r="I58" i="2"/>
  <c r="J58" i="2" s="1"/>
  <c r="I15" i="2"/>
  <c r="J15" i="2" s="1"/>
  <c r="I67" i="2"/>
  <c r="J67" i="2" s="1"/>
  <c r="I40" i="2"/>
  <c r="J40" i="2" s="1"/>
  <c r="I75" i="2"/>
  <c r="J75" i="2" s="1"/>
  <c r="I20" i="2"/>
  <c r="J20" i="2" s="1"/>
  <c r="I32" i="2"/>
  <c r="J32" i="2" s="1"/>
  <c r="I69" i="2"/>
  <c r="J69" i="2" s="1"/>
  <c r="I81" i="2"/>
  <c r="J81" i="2" s="1"/>
  <c r="I84" i="2"/>
  <c r="J84" i="2" s="1"/>
  <c r="I48" i="2"/>
  <c r="J48" i="2" s="1"/>
  <c r="I59" i="2"/>
  <c r="J59" i="2" s="1"/>
  <c r="I44" i="2"/>
  <c r="J44" i="2" s="1"/>
  <c r="I31" i="2"/>
  <c r="J31" i="2" s="1"/>
  <c r="I83" i="2"/>
  <c r="J83" i="2" s="1"/>
  <c r="I42" i="2"/>
  <c r="J42" i="2" s="1"/>
  <c r="I27" i="2"/>
  <c r="J27" i="2" s="1"/>
  <c r="I82" i="2"/>
  <c r="J82" i="2" s="1"/>
  <c r="I28" i="2"/>
  <c r="J28" i="2" s="1"/>
  <c r="I57" i="2"/>
  <c r="J57" i="2" s="1"/>
  <c r="I38" i="2"/>
  <c r="J38" i="2" s="1"/>
  <c r="I23" i="2"/>
  <c r="J23" i="2" s="1"/>
  <c r="I12" i="2"/>
  <c r="J12" i="2" s="1"/>
  <c r="I77" i="2"/>
  <c r="J77" i="2" s="1"/>
  <c r="I66" i="2"/>
  <c r="J66" i="2" s="1"/>
  <c r="I24" i="2"/>
  <c r="J24" i="2" s="1"/>
  <c r="I78" i="2"/>
  <c r="J78" i="2" s="1"/>
  <c r="I53" i="2"/>
  <c r="J53" i="2" s="1"/>
  <c r="E32" i="7" l="1"/>
  <c r="G32" i="7" s="1"/>
  <c r="I32" i="7" s="1"/>
  <c r="K32" i="2"/>
  <c r="J32" i="7" s="1"/>
  <c r="E15" i="7"/>
  <c r="G15" i="7" s="1"/>
  <c r="I15" i="7" s="1"/>
  <c r="K15" i="2"/>
  <c r="J15" i="7" s="1"/>
  <c r="K70" i="2"/>
  <c r="J70" i="7" s="1"/>
  <c r="E70" i="7"/>
  <c r="G70" i="7" s="1"/>
  <c r="I70" i="7" s="1"/>
  <c r="K68" i="2"/>
  <c r="J68" i="7" s="1"/>
  <c r="E68" i="7"/>
  <c r="G68" i="7" s="1"/>
  <c r="I68" i="7" s="1"/>
  <c r="K62" i="2"/>
  <c r="J62" i="7" s="1"/>
  <c r="E62" i="7"/>
  <c r="G62" i="7" s="1"/>
  <c r="I62" i="7" s="1"/>
  <c r="E67" i="7"/>
  <c r="G67" i="7" s="1"/>
  <c r="I67" i="7" s="1"/>
  <c r="K67" i="2"/>
  <c r="J67" i="7" s="1"/>
  <c r="K45" i="2"/>
  <c r="J45" i="7" s="1"/>
  <c r="E45" i="7"/>
  <c r="G45" i="7" s="1"/>
  <c r="I45" i="7" s="1"/>
  <c r="K12" i="2"/>
  <c r="J12" i="7" s="1"/>
  <c r="E12" i="7"/>
  <c r="G12" i="7" s="1"/>
  <c r="I12" i="7" s="1"/>
  <c r="K80" i="2"/>
  <c r="J80" i="7" s="1"/>
  <c r="E80" i="7"/>
  <c r="G80" i="7" s="1"/>
  <c r="I80" i="7" s="1"/>
  <c r="K75" i="2"/>
  <c r="E75" i="7"/>
  <c r="G75" i="7" s="1"/>
  <c r="I75" i="7" s="1"/>
  <c r="K25" i="2"/>
  <c r="J25" i="7" s="1"/>
  <c r="E25" i="7"/>
  <c r="G25" i="7" s="1"/>
  <c r="I25" i="7" s="1"/>
  <c r="K24" i="2"/>
  <c r="J24" i="7" s="1"/>
  <c r="E24" i="7"/>
  <c r="G24" i="7" s="1"/>
  <c r="I24" i="7" s="1"/>
  <c r="E77" i="7"/>
  <c r="G77" i="7" s="1"/>
  <c r="I77" i="7" s="1"/>
  <c r="K77" i="2"/>
  <c r="J77" i="7" s="1"/>
  <c r="E9" i="7"/>
  <c r="G9" i="7" s="1"/>
  <c r="I9" i="7" s="1"/>
  <c r="K9" i="2"/>
  <c r="K63" i="2"/>
  <c r="J63" i="7" s="1"/>
  <c r="E63" i="7"/>
  <c r="G63" i="7" s="1"/>
  <c r="I63" i="7" s="1"/>
  <c r="K71" i="2"/>
  <c r="J71" i="7" s="1"/>
  <c r="E71" i="7"/>
  <c r="G71" i="7" s="1"/>
  <c r="I71" i="7" s="1"/>
  <c r="K36" i="2"/>
  <c r="J36" i="7" s="1"/>
  <c r="E36" i="7"/>
  <c r="G36" i="7" s="1"/>
  <c r="I36" i="7" s="1"/>
  <c r="E46" i="7"/>
  <c r="G46" i="7" s="1"/>
  <c r="I46" i="7" s="1"/>
  <c r="K46" i="2"/>
  <c r="J46" i="7" s="1"/>
  <c r="K27" i="2"/>
  <c r="J27" i="7" s="1"/>
  <c r="E27" i="7"/>
  <c r="G27" i="7" s="1"/>
  <c r="I27" i="7" s="1"/>
  <c r="E21" i="7"/>
  <c r="G21" i="7" s="1"/>
  <c r="I21" i="7" s="1"/>
  <c r="K21" i="2"/>
  <c r="J21" i="7" s="1"/>
  <c r="K54" i="2"/>
  <c r="J54" i="7" s="1"/>
  <c r="E54" i="7"/>
  <c r="G54" i="7" s="1"/>
  <c r="I54" i="7" s="1"/>
  <c r="K20" i="2"/>
  <c r="J20" i="7" s="1"/>
  <c r="E20" i="7"/>
  <c r="G20" i="7" s="1"/>
  <c r="I20" i="7" s="1"/>
  <c r="E40" i="7"/>
  <c r="G40" i="7" s="1"/>
  <c r="I40" i="7" s="1"/>
  <c r="K40" i="2"/>
  <c r="J40" i="7" s="1"/>
  <c r="K79" i="2"/>
  <c r="J79" i="7" s="1"/>
  <c r="E79" i="7"/>
  <c r="G79" i="7" s="1"/>
  <c r="I79" i="7" s="1"/>
  <c r="E66" i="7"/>
  <c r="G66" i="7" s="1"/>
  <c r="I66" i="7" s="1"/>
  <c r="K66" i="2"/>
  <c r="J66" i="7" s="1"/>
  <c r="K55" i="2"/>
  <c r="J55" i="7" s="1"/>
  <c r="E55" i="7"/>
  <c r="G55" i="7" s="1"/>
  <c r="I55" i="7" s="1"/>
  <c r="E23" i="7"/>
  <c r="G23" i="7" s="1"/>
  <c r="I23" i="7" s="1"/>
  <c r="K23" i="2"/>
  <c r="E38" i="7"/>
  <c r="G38" i="7" s="1"/>
  <c r="I38" i="7" s="1"/>
  <c r="K38" i="2"/>
  <c r="J38" i="7" s="1"/>
  <c r="E57" i="7"/>
  <c r="G57" i="7" s="1"/>
  <c r="I57" i="7" s="1"/>
  <c r="K57" i="2"/>
  <c r="J57" i="7" s="1"/>
  <c r="E28" i="7"/>
  <c r="G28" i="7" s="1"/>
  <c r="I28" i="7" s="1"/>
  <c r="K28" i="2"/>
  <c r="J28" i="7" s="1"/>
  <c r="K82" i="2"/>
  <c r="J82" i="7" s="1"/>
  <c r="E82" i="7"/>
  <c r="G82" i="7" s="1"/>
  <c r="I82" i="7" s="1"/>
  <c r="K42" i="2"/>
  <c r="J42" i="7" s="1"/>
  <c r="E42" i="7"/>
  <c r="G42" i="7" s="1"/>
  <c r="I42" i="7" s="1"/>
  <c r="K35" i="2"/>
  <c r="J35" i="7" s="1"/>
  <c r="E35" i="7"/>
  <c r="G35" i="7" s="1"/>
  <c r="I35" i="7" s="1"/>
  <c r="E37" i="7"/>
  <c r="G37" i="7" s="1"/>
  <c r="I37" i="7" s="1"/>
  <c r="K37" i="2"/>
  <c r="J37" i="7" s="1"/>
  <c r="E76" i="7"/>
  <c r="G76" i="7" s="1"/>
  <c r="I76" i="7" s="1"/>
  <c r="K76" i="2"/>
  <c r="J76" i="7" s="1"/>
  <c r="E41" i="7"/>
  <c r="G41" i="7" s="1"/>
  <c r="I41" i="7" s="1"/>
  <c r="K41" i="2"/>
  <c r="J41" i="7" s="1"/>
  <c r="K11" i="2"/>
  <c r="J11" i="7" s="1"/>
  <c r="E11" i="7"/>
  <c r="G11" i="7" s="1"/>
  <c r="I11" i="7" s="1"/>
  <c r="E48" i="7"/>
  <c r="G48" i="7" s="1"/>
  <c r="I48" i="7" s="1"/>
  <c r="K48" i="2"/>
  <c r="J48" i="7" s="1"/>
  <c r="K65" i="2"/>
  <c r="J65" i="7" s="1"/>
  <c r="E65" i="7"/>
  <c r="G65" i="7" s="1"/>
  <c r="I65" i="7" s="1"/>
  <c r="K84" i="2"/>
  <c r="J84" i="7" s="1"/>
  <c r="E84" i="7"/>
  <c r="G84" i="7" s="1"/>
  <c r="I84" i="7" s="1"/>
  <c r="K56" i="2"/>
  <c r="J56" i="7" s="1"/>
  <c r="E56" i="7"/>
  <c r="G56" i="7" s="1"/>
  <c r="I56" i="7" s="1"/>
  <c r="E52" i="7"/>
  <c r="G52" i="7" s="1"/>
  <c r="I52" i="7" s="1"/>
  <c r="K52" i="2"/>
  <c r="E64" i="7"/>
  <c r="G64" i="7" s="1"/>
  <c r="I64" i="7" s="1"/>
  <c r="K64" i="2"/>
  <c r="J64" i="7" s="1"/>
  <c r="K16" i="2"/>
  <c r="J16" i="7" s="1"/>
  <c r="E16" i="7"/>
  <c r="G16" i="7" s="1"/>
  <c r="I16" i="7" s="1"/>
  <c r="K53" i="2"/>
  <c r="J53" i="7" s="1"/>
  <c r="E53" i="7"/>
  <c r="G53" i="7" s="1"/>
  <c r="I53" i="7" s="1"/>
  <c r="K78" i="2"/>
  <c r="J78" i="7" s="1"/>
  <c r="E78" i="7"/>
  <c r="G78" i="7" s="1"/>
  <c r="I78" i="7" s="1"/>
  <c r="K58" i="2"/>
  <c r="J58" i="7" s="1"/>
  <c r="E58" i="7"/>
  <c r="G58" i="7" s="1"/>
  <c r="I58" i="7" s="1"/>
  <c r="K19" i="2"/>
  <c r="J19" i="7" s="1"/>
  <c r="E19" i="7"/>
  <c r="G19" i="7" s="1"/>
  <c r="I19" i="7" s="1"/>
  <c r="E73" i="7"/>
  <c r="G73" i="7" s="1"/>
  <c r="I73" i="7" s="1"/>
  <c r="K73" i="2"/>
  <c r="J73" i="7" s="1"/>
  <c r="K33" i="2"/>
  <c r="J33" i="7" s="1"/>
  <c r="E33" i="7"/>
  <c r="G33" i="7" s="1"/>
  <c r="I33" i="7" s="1"/>
  <c r="E49" i="7"/>
  <c r="G49" i="7" s="1"/>
  <c r="I49" i="7" s="1"/>
  <c r="K49" i="2"/>
  <c r="J49" i="7" s="1"/>
  <c r="E61" i="7"/>
  <c r="G61" i="7" s="1"/>
  <c r="I61" i="7" s="1"/>
  <c r="K61" i="2"/>
  <c r="J61" i="7" s="1"/>
  <c r="K34" i="2"/>
  <c r="J34" i="7" s="1"/>
  <c r="E34" i="7"/>
  <c r="G34" i="7" s="1"/>
  <c r="I34" i="7" s="1"/>
  <c r="K50" i="2"/>
  <c r="J50" i="7" s="1"/>
  <c r="E50" i="7"/>
  <c r="G50" i="7" s="1"/>
  <c r="I50" i="7" s="1"/>
  <c r="E13" i="7"/>
  <c r="G13" i="7" s="1"/>
  <c r="I13" i="7" s="1"/>
  <c r="K13" i="2"/>
  <c r="J13" i="7" s="1"/>
  <c r="E83" i="7"/>
  <c r="G83" i="7" s="1"/>
  <c r="I83" i="7" s="1"/>
  <c r="K83" i="2"/>
  <c r="J83" i="7" s="1"/>
  <c r="K17" i="2"/>
  <c r="J17" i="7" s="1"/>
  <c r="E17" i="7"/>
  <c r="G17" i="7" s="1"/>
  <c r="I17" i="7" s="1"/>
  <c r="E31" i="7"/>
  <c r="G31" i="7" s="1"/>
  <c r="I31" i="7" s="1"/>
  <c r="K31" i="2"/>
  <c r="K44" i="2"/>
  <c r="J44" i="7" s="1"/>
  <c r="E44" i="7"/>
  <c r="G44" i="7" s="1"/>
  <c r="I44" i="7" s="1"/>
  <c r="K26" i="2"/>
  <c r="J26" i="7" s="1"/>
  <c r="E26" i="7"/>
  <c r="G26" i="7" s="1"/>
  <c r="I26" i="7" s="1"/>
  <c r="E59" i="7"/>
  <c r="G59" i="7" s="1"/>
  <c r="I59" i="7" s="1"/>
  <c r="K59" i="2"/>
  <c r="J59" i="7" s="1"/>
  <c r="K10" i="2"/>
  <c r="J10" i="7" s="1"/>
  <c r="E10" i="7"/>
  <c r="G10" i="7" s="1"/>
  <c r="I10" i="7" s="1"/>
  <c r="E18" i="7"/>
  <c r="G18" i="7" s="1"/>
  <c r="I18" i="7" s="1"/>
  <c r="K18" i="2"/>
  <c r="J18" i="7" s="1"/>
  <c r="K14" i="2"/>
  <c r="J14" i="7" s="1"/>
  <c r="E14" i="7"/>
  <c r="G14" i="7" s="1"/>
  <c r="I14" i="7" s="1"/>
  <c r="E81" i="7"/>
  <c r="G81" i="7" s="1"/>
  <c r="I81" i="7" s="1"/>
  <c r="K81" i="2"/>
  <c r="J81" i="7" s="1"/>
  <c r="E69" i="7"/>
  <c r="G69" i="7" s="1"/>
  <c r="I69" i="7" s="1"/>
  <c r="K69" i="2"/>
  <c r="J69" i="7" s="1"/>
  <c r="K60" i="2"/>
  <c r="J60" i="7" s="1"/>
  <c r="E60" i="7"/>
  <c r="G60" i="7" s="1"/>
  <c r="I60" i="7" s="1"/>
  <c r="K72" i="2"/>
  <c r="J72" i="7" s="1"/>
  <c r="E72" i="7"/>
  <c r="G72" i="7" s="1"/>
  <c r="I72" i="7" s="1"/>
  <c r="J75" i="7" l="1"/>
  <c r="J74" i="7" s="1"/>
  <c r="K74" i="2"/>
  <c r="C12" i="3" s="1"/>
  <c r="I29" i="7"/>
  <c r="I51" i="7"/>
  <c r="J23" i="7"/>
  <c r="J22" i="7" s="1"/>
  <c r="K22" i="2"/>
  <c r="C9" i="3" s="1"/>
  <c r="I8" i="7"/>
  <c r="J31" i="7"/>
  <c r="J29" i="7" s="1"/>
  <c r="K29" i="2"/>
  <c r="C10" i="3" s="1"/>
  <c r="I74" i="7"/>
  <c r="K51" i="2"/>
  <c r="C11" i="3" s="1"/>
  <c r="J52" i="7"/>
  <c r="J51" i="7" s="1"/>
  <c r="I22" i="7"/>
  <c r="K8" i="2"/>
  <c r="J9" i="7"/>
  <c r="J8" i="7" s="1"/>
  <c r="J85" i="7" s="1"/>
  <c r="S10" i="3" l="1"/>
  <c r="Q10" i="3"/>
  <c r="K10" i="3"/>
  <c r="I10" i="3"/>
  <c r="G10" i="3"/>
  <c r="E10" i="3"/>
  <c r="Y10" i="3"/>
  <c r="AA10" i="3"/>
  <c r="U10" i="3"/>
  <c r="M10" i="3"/>
  <c r="W10" i="3"/>
  <c r="O10" i="3"/>
  <c r="I85" i="7"/>
  <c r="S12" i="3"/>
  <c r="AA12" i="3"/>
  <c r="Y12" i="3"/>
  <c r="W12" i="3"/>
  <c r="U12" i="3"/>
  <c r="G12" i="3"/>
  <c r="E12" i="3"/>
  <c r="Q12" i="3"/>
  <c r="O12" i="3"/>
  <c r="M12" i="3"/>
  <c r="K12" i="3"/>
  <c r="I12" i="3"/>
  <c r="C8" i="3"/>
  <c r="J85" i="2"/>
  <c r="M11" i="3"/>
  <c r="I11" i="3"/>
  <c r="K11" i="3"/>
  <c r="G11" i="3"/>
  <c r="E11" i="3"/>
  <c r="S11" i="3"/>
  <c r="U11" i="3"/>
  <c r="AA11" i="3"/>
  <c r="Y11" i="3"/>
  <c r="W11" i="3"/>
  <c r="Q11" i="3"/>
  <c r="O11" i="3"/>
  <c r="Y9" i="3"/>
  <c r="U9" i="3"/>
  <c r="Q9" i="3"/>
  <c r="W9" i="3"/>
  <c r="S9" i="3"/>
  <c r="O9" i="3"/>
  <c r="M9" i="3"/>
  <c r="K9" i="3"/>
  <c r="AA9" i="3"/>
  <c r="I9" i="3"/>
  <c r="G9" i="3"/>
  <c r="E9" i="3"/>
  <c r="AC11" i="3" l="1"/>
  <c r="AC9" i="3"/>
  <c r="G8" i="3"/>
  <c r="F13" i="3" s="1"/>
  <c r="E8" i="3"/>
  <c r="C13" i="3"/>
  <c r="Q8" i="3"/>
  <c r="P13" i="3" s="1"/>
  <c r="AA8" i="3"/>
  <c r="Z13" i="3" s="1"/>
  <c r="S8" i="3"/>
  <c r="R13" i="3" s="1"/>
  <c r="Y8" i="3"/>
  <c r="X13" i="3" s="1"/>
  <c r="W8" i="3"/>
  <c r="V13" i="3" s="1"/>
  <c r="U8" i="3"/>
  <c r="T13" i="3" s="1"/>
  <c r="O8" i="3"/>
  <c r="N13" i="3" s="1"/>
  <c r="M8" i="3"/>
  <c r="L13" i="3" s="1"/>
  <c r="K8" i="3"/>
  <c r="J13" i="3" s="1"/>
  <c r="I8" i="3"/>
  <c r="H13" i="3" s="1"/>
  <c r="AC12" i="3"/>
  <c r="AC10" i="3"/>
  <c r="AC8" i="3" l="1"/>
  <c r="AC13" i="3" s="1"/>
  <c r="AB13" i="3" s="1"/>
  <c r="D13" i="3"/>
</calcChain>
</file>

<file path=xl/sharedStrings.xml><?xml version="1.0" encoding="utf-8"?>
<sst xmlns="http://schemas.openxmlformats.org/spreadsheetml/2006/main" count="733" uniqueCount="248">
  <si>
    <t>Prefeitura Municipal de Corupá - SC</t>
  </si>
  <si>
    <t>AMVALI - Associação dos Municípios do Vale do Itapocu</t>
  </si>
  <si>
    <t>Data do documento:</t>
  </si>
  <si>
    <t>23/10/2024</t>
  </si>
  <si>
    <t>Licitação número:</t>
  </si>
  <si>
    <t>Lote:</t>
  </si>
  <si>
    <t>Dados da licitante</t>
  </si>
  <si>
    <t>Razão social</t>
  </si>
  <si>
    <t>CNPJ:</t>
  </si>
  <si>
    <t/>
  </si>
  <si>
    <t>Telefone:</t>
  </si>
  <si>
    <t>E-Mail:</t>
  </si>
  <si>
    <t>Nome responsável:</t>
  </si>
  <si>
    <t>CPF responsável:</t>
  </si>
  <si>
    <t>Cidade licitante:</t>
  </si>
  <si>
    <t>UF licitante:</t>
  </si>
  <si>
    <t>Orcamento de obra - AMV-0031.1-R00-RUA ANO BOM TRECHO 02</t>
  </si>
  <si>
    <t xml:space="preserve">Data: </t>
  </si>
  <si>
    <t xml:space="preserve">Empresa: </t>
  </si>
  <si>
    <t xml:space="preserve">Telefone: </t>
  </si>
  <si>
    <t xml:space="preserve">CNPJ: </t>
  </si>
  <si>
    <t xml:space="preserve">Cidade: </t>
  </si>
  <si>
    <t xml:space="preserve">UF: </t>
  </si>
  <si>
    <t>Item</t>
  </si>
  <si>
    <t>Descrição dos itens</t>
  </si>
  <si>
    <t>U.M.</t>
  </si>
  <si>
    <t>Qtde.</t>
  </si>
  <si>
    <t>Custo Un. R$</t>
  </si>
  <si>
    <t>%BDI/K/TRDE</t>
  </si>
  <si>
    <t>Preço Un. R$</t>
  </si>
  <si>
    <t>Total R$</t>
  </si>
  <si>
    <t>1</t>
  </si>
  <si>
    <t>SERVÇOS PRELIMINARES</t>
  </si>
  <si>
    <t>Etapa</t>
  </si>
  <si>
    <t>1.1</t>
  </si>
  <si>
    <t>PLACA DE OBRA EM CHAPA DE AÇO GALVANIZADO (REF. SINAPI 74209/001 – JAN/2020)</t>
  </si>
  <si>
    <t>M²</t>
  </si>
  <si>
    <t>1.2</t>
  </si>
  <si>
    <t>LOCAÇÃO DE BANHEIRO QUÍMICO, INCLUSO 1 LIMPEZA SEMANAL.</t>
  </si>
  <si>
    <t>MÊS</t>
  </si>
  <si>
    <t>1.3</t>
  </si>
  <si>
    <t>SERVICOS TOPOGRAFICOS PARA PAVIMENTACAO, INCLUSIVE NOTA DE SERVICOS, ACOMPANHAMENTO E GREIDE (REF. SINAPI 78472/2020)</t>
  </si>
  <si>
    <t>M2</t>
  </si>
  <si>
    <t>1.4</t>
  </si>
  <si>
    <t>CORTE RASO E RECORTE DE ÁRVORE COM DIÂMETRO DE TRONCO MAIOR OU IGUAL A 0,20 M E MENOR QUE 0,40 M.AF_05/2018</t>
  </si>
  <si>
    <t>UN</t>
  </si>
  <si>
    <t>1.5</t>
  </si>
  <si>
    <t>REMOÇÃO DE RAÍZES REMANESCENTES DE TRONCO DE ÁRVORE COM DIÂMETRO MAIOR OU IGUAL A 0,20 M E MENOR QUE 0,40 M.AF_05/2018</t>
  </si>
  <si>
    <t>1.6</t>
  </si>
  <si>
    <t>REMOÇÃO DE CERCAS E MOURÕES, DE FORMA MANUAL, SEM REAPROVEITAMENTO. AF_09/2023</t>
  </si>
  <si>
    <t>M</t>
  </si>
  <si>
    <t>1.7</t>
  </si>
  <si>
    <t>DEMOLIÇÃO DE MUROS, DE FORMA MANUAL, SEM REAPROVEITAMENTO. AF_09/2023</t>
  </si>
  <si>
    <t>M3</t>
  </si>
  <si>
    <t>1.8</t>
  </si>
  <si>
    <t>DEMOLIÇÃO PARCIAL DE PAVIMENTO ASFÁLTICO, DE FORMA MECANIZADA, SEM REAPROVEITAMENTO. AF_09/2023</t>
  </si>
  <si>
    <t>1.9</t>
  </si>
  <si>
    <t>LIMPEZA MECANIZADA DE CAMADA VEGETAL, VEGETAÇÃO E PEQUENAS ÁRVORES (DIÂMETRO DE TRONCO MENOR QUE 0,20 M), COM TRATOR DE ESTEIRAS.AF_05/2018</t>
  </si>
  <si>
    <t>1.10</t>
  </si>
  <si>
    <t>CARGA, MANOBRA E DESCARGA DE SOLOS E MATERIAIS GRANULARES EM CAMINHÃO BASCULANTE 14 M³ - CARGA COM ESCAVADEIRA HIDRÁULICA (CAÇAMBA DE 1,20 M³ / 155 HP) E DESCARGA LIVRE (UNIDADE: M3). AF_07/2020</t>
  </si>
  <si>
    <t>1.11</t>
  </si>
  <si>
    <t>TRANSPORTE COM CAMINHÃO BASCULANTE DE 14 M³, EM VIA URBANA PAVIMENTADA, DMT ATÉ 30 KM (UNIDADE: M3XKM). AF_07/2020</t>
  </si>
  <si>
    <t>M3XKM</t>
  </si>
  <si>
    <t>1.12</t>
  </si>
  <si>
    <t>ESPALHAMENTO DE MATERIAL COM TRATOR DE ESTEIRAS. AF_11/2019</t>
  </si>
  <si>
    <t>1.13</t>
  </si>
  <si>
    <t>DESMONTE DE MATERIAL DE 3ª CATEGORIA (BLOCOS DE ROCHAS OU MATACOS), EM VALA, COM MARTELETE PNEUMÁTICO MANUAL -  EXCLUSIVE RETIRADA, CARGA E TRANSPORTE. AF_03/2021</t>
  </si>
  <si>
    <t>2</t>
  </si>
  <si>
    <t>TERRAPLANAGEM</t>
  </si>
  <si>
    <t>2.1</t>
  </si>
  <si>
    <t>ESCAVAÇÃO VERTICAL A CÉU ABERTO, EM OBRAS DE INFRAESTRUTURA, INCLUINDO CARGA, DESCARGA E TRANSPORTE, EM SOLO DE 1ª CATEGORIA COM ESCAVADEIRA HIDRÁULICA (CAÇAMBA: 1,2 M³ / 155HP), FROTA DE 12 CAMINHÕES BASCULANTES DE 10 M³, DMT DE 6 KM E VELOCIDADE MÉDIA22</t>
  </si>
  <si>
    <t>2.2</t>
  </si>
  <si>
    <t>2.3</t>
  </si>
  <si>
    <t>EXECUÇÃO E COMPACTAÇÃO DE BASE/ SUB BASE/ REFORÇO - EXCLUSIVE SOLO, CARGA E TRANSPORTE (REF. 96399 SINAPI)</t>
  </si>
  <si>
    <t>M³</t>
  </si>
  <si>
    <t>2.4</t>
  </si>
  <si>
    <t>SEIXO CLASSIFICADO - PARA REFORÇO DE SUBLEITO E SUB BASE, SEM FRETE</t>
  </si>
  <si>
    <t>2.5</t>
  </si>
  <si>
    <t>2.6</t>
  </si>
  <si>
    <t>3</t>
  </si>
  <si>
    <t>PAVIMENTAÇÃO</t>
  </si>
  <si>
    <t>3.1</t>
  </si>
  <si>
    <t>ESTRUTURA DO PAVIMENTO</t>
  </si>
  <si>
    <t>Serviço</t>
  </si>
  <si>
    <t>3.1.1</t>
  </si>
  <si>
    <t>REGULARIZAÇÃO E COMPACTAÇÃO DE SUBLEITO DE SOLO PREDOMINANTEMENTE ARENOSO. AF_11/2019</t>
  </si>
  <si>
    <t>3.1.2</t>
  </si>
  <si>
    <t>3.1.3</t>
  </si>
  <si>
    <t>3.1.4</t>
  </si>
  <si>
    <t>3.1.5</t>
  </si>
  <si>
    <t>3.1.6</t>
  </si>
  <si>
    <t>EXECUÇÃO E COMPACTAÇÃO DE BASE E OU SUB BASE PARA PAVIMENTAÇÃO DE BRITA GRADUADA SIMPLES - EXCLUSIVE CARGA E TRANSPORTE. AF_11/2019</t>
  </si>
  <si>
    <t>3.1.7</t>
  </si>
  <si>
    <t>3.1.8</t>
  </si>
  <si>
    <t>3.2</t>
  </si>
  <si>
    <t>IMPRIMAÇÃO</t>
  </si>
  <si>
    <t>3.2.1</t>
  </si>
  <si>
    <t>EXECUÇÃO DE IMPRIMAÇÃO, SEM EMULSÃO ASFÁLTICA (REF. SINAPI 96401/2020)</t>
  </si>
  <si>
    <t>3.2.2</t>
  </si>
  <si>
    <t>EMULSÃO ASFÁLTICA PARA IMPRIMAÇÃO EAI - SOMENTE INSUMO, INCLUSO FRETE</t>
  </si>
  <si>
    <t>T</t>
  </si>
  <si>
    <t>3.2.3</t>
  </si>
  <si>
    <t>TRANSPORTE COM CAMINHÃO TANQUE DE TRANSPORTE DE MATERIAL ASFÁLTICO DE 30000 L, EM VIA URBANA PAVIMENTADA, DMT ATÉ 30KM (UNIDADE: TXKM). AF_07/2020</t>
  </si>
  <si>
    <t>TXKM</t>
  </si>
  <si>
    <t>3.3</t>
  </si>
  <si>
    <t>PINTURA DE LIGAÇÃO</t>
  </si>
  <si>
    <t>3.3.1</t>
  </si>
  <si>
    <t>EXECUÇÃO DE PINTURA DE LIGAÇÃO, SEM EMULSÃO ASFÁLTICA (REF. SINAPI 96402/2022)</t>
  </si>
  <si>
    <t>3.3.2</t>
  </si>
  <si>
    <t>EMULSÃO ASFÁLTICA RR-2C - SOMENTE INSUMO, INCLUSO FRETE</t>
  </si>
  <si>
    <t>3.3.3</t>
  </si>
  <si>
    <t>3.4</t>
  </si>
  <si>
    <t>REVESTIMENTO</t>
  </si>
  <si>
    <t>3.4.1</t>
  </si>
  <si>
    <t>EXECUÇÃO DE PAVIMENTO COM APLICAÇÃO DE CONCRETO ASFÁLTICO, CAMADA DE ROLAMENTO - EXCLUSIVE CARGA E TRANSPORTE. AF_11/2019</t>
  </si>
  <si>
    <t>3.4.2</t>
  </si>
  <si>
    <t>3.4.3</t>
  </si>
  <si>
    <t>4</t>
  </si>
  <si>
    <t>DRENAGEM DE ÁGUAS PLUVIAIS</t>
  </si>
  <si>
    <t>4.1</t>
  </si>
  <si>
    <t>SARJETA TRIANGULAR DE CONCRETO - STC 80-15 MOLDADA NO LOCAL COM EXTRUSORA E CONCRETO USINADO - ESCAVAÇÃO MECÂNICA - AREIA E BRITA COMERCIAIS</t>
  </si>
  <si>
    <t>4.2</t>
  </si>
  <si>
    <t>TUBO DE CONCRETO PARA REDES COLETORAS DE ÁGUAS PLUVIAIS, DIÂMETRO DE 400 MM, JUNTA RÍGIDA, INSTALADO EM LOCAL COM ALTO NÍVEL DE INTERFERÊNCIAS - FORNECIMENTO E ASSENTAMENTO. AF_03/2024</t>
  </si>
  <si>
    <t>4.3</t>
  </si>
  <si>
    <t>TUBO DE CONCRETO PARA REDES COLETORAS DE ÁGUAS PLUVIAIS, DIÂMETRO DE 600 MM, JUNTA RÍGIDA, INSTALADO EM LOCAL COM ALTO NÍVEL DE INTERFERÊNCIAS - FORNECIMENTO E ASSENTAMENTO. AF_03/2024</t>
  </si>
  <si>
    <t>4.4</t>
  </si>
  <si>
    <t>TUBO DE CONCRETO PARA REDES COLETORAS DE ÁGUAS PLUVIAIS, DIÂMETRO DE 800 MM, JUNTA RÍGIDA, INSTALADO EM LOCAL COM ALTO NÍVEL DE INTERFERÊNCIAS - FORNECIMENTO E ASSENTAMENTO. AF_03/2024</t>
  </si>
  <si>
    <t>4.5</t>
  </si>
  <si>
    <t>LASTRO COM MATERIAL GRANULAR (PEDRA BRITADA N.2), APLICADO EM PISOS OU LAJES SOBRE SOLO, ESPESSURA DE *10 CM*. AF_01/2024</t>
  </si>
  <si>
    <t>4.6</t>
  </si>
  <si>
    <t>LASTRO DE CONCRETO MAGRO, APLICADO EM BLOCOS DE COROAMENTO OU SAPATAS. AF_01/2024</t>
  </si>
  <si>
    <t>4.7</t>
  </si>
  <si>
    <t>ESCAVAÇÃO MECANIZADA DE VALA COM PROF. ATÉ 1,5 M (MÉDIA MONTANTE E JUSANTE/UMA COMPOSIÇÃO POR TRECHO), RETROESCAV. (0,26 M3), LARG. DE 0,8 M A 1,5 M, EM SOLO DE 1A CATEGORIA, EM LOCAIS COM ALTO NÍVEL DE INTERFERÊNCIA. AF_02/2021</t>
  </si>
  <si>
    <t>4.8</t>
  </si>
  <si>
    <t>4.9</t>
  </si>
  <si>
    <t>4.10</t>
  </si>
  <si>
    <t>REATERRO MECANIZADO DE VALA COM RETROESCAVADEIRA (CAPACIDADE DA CAÇAMBA   DA RETRO: 0,26 M³/POTÊNCIA: 88 HP), LARGURA 0,8 A 1,5 M, PROFUNDIDADE 1,5 A 3,0 M, COM SOLO (SEM SUBSTITUIÇÃO) DE 1ª CATEGORIA E COMPACTADOR DE SOLOS DE PERCUSSÃO. AF_08/2023</t>
  </si>
  <si>
    <t>4.11</t>
  </si>
  <si>
    <t>4.12</t>
  </si>
  <si>
    <t>4.13</t>
  </si>
  <si>
    <t>4.14</t>
  </si>
  <si>
    <t>BLSG 01 - BOCA DE LOBO SIMPLES COM GRELHA FOFO (REF. SICRO 2003626)</t>
  </si>
  <si>
    <t>4.15</t>
  </si>
  <si>
    <t>BLSG 02 - BOCA DE LOBO SIMPLES COM GRELHA FOFO (REF. SICRO 2003628)</t>
  </si>
  <si>
    <t>4.16</t>
  </si>
  <si>
    <t>BLSG 03 - BOCA DE LOBO SIMPLES COM GRELHA FOFO (REF. SICRO 2003630)</t>
  </si>
  <si>
    <t>4.17</t>
  </si>
  <si>
    <t>BLSG 04 - BOCA DE LOBO SIMPLES COM GRELHA FOFO (REF. SICRO 2003632)</t>
  </si>
  <si>
    <t>4.18</t>
  </si>
  <si>
    <t>BOCA PARA BUEIRO SIMPLES TUBULAR D = 40 CM EM CONCRETO, ALAS COM ESCONSIDADE DE 0°, INCLUINDO FÔRMAS E MATERIAIS. AF_07/2021</t>
  </si>
  <si>
    <t>4.19</t>
  </si>
  <si>
    <t>BOCA PARA BUEIRO SIMPLES TUBULAR D = 60 CM EM CONCRETO, ALAS COM ESCONSIDADE DE 30°, INCLUINDO FÔRMAS E MATERIAIS. AF_07/2021</t>
  </si>
  <si>
    <t>4.20</t>
  </si>
  <si>
    <t>BOCA PARA BUEIRO SIMPLES TUBULAR D = 80 CM EM CONCRETO, ALAS COM ESCONSIDADE DE 30°, INCLUINDO FÔRMAS E MATERIAIS. AF_07/2021</t>
  </si>
  <si>
    <t>4.21</t>
  </si>
  <si>
    <t>GRELHA DE FERRO FUNDIDO SIMPLES COM REQUADRO, 300 X 1000 MM, ASSENTADA COM ARGAMASSA 1 : 3 CIMENTO: AREIA - FORNECIMENTO E INSTALAÇÃO. AF_08/2021</t>
  </si>
  <si>
    <t>4.22</t>
  </si>
  <si>
    <t>ASSENTAMENTO DE GUIA (MEIO-FIO) EM TRECHO RETO, CONFECCIONADA EM CONCRETO PRÉ-FABRICADO, DIMENSÕES 100X15X13X30 CM (COMPRIMENTO X BASE INFERIOR X BASE SUPERIOR X ALTURA). AF_01/2024</t>
  </si>
  <si>
    <t>5</t>
  </si>
  <si>
    <t>SINALIZAÇÃO</t>
  </si>
  <si>
    <t>5.1</t>
  </si>
  <si>
    <t>PINTURA DE FAIXA COM TINTA ACRÍLICA - ESPESSURA DE 0,6 MM</t>
  </si>
  <si>
    <t>5.2</t>
  </si>
  <si>
    <t>PINTURA DE SÍMBOLOS E ESCRITAS COM TINTA ACRÍLICA - ESPESSURA DE 0,6 MM</t>
  </si>
  <si>
    <t>5.3</t>
  </si>
  <si>
    <t>TACHÃO REFLETIVO EM PLÁSTICO INJETADO - BIDIRECIONAL - FORNECIMENTO E COLOCAÇÃO</t>
  </si>
  <si>
    <t>5.4</t>
  </si>
  <si>
    <t>TACHA REFLETIVA EM PLÁSTICO INJETADO - BIDIRECIONAL TIPO I - COM UM PINO - FORNECIMENTO E COLOCAÇÃO</t>
  </si>
  <si>
    <t>5.5</t>
  </si>
  <si>
    <t>PLACA DE ADVERTÊNCIA EM AÇO, LADO DE 0,60 M - PELÍCULA RETRORREFLETIVA TIPO I + SI - FORNECIMENTO E IMPLANTAÇÃO</t>
  </si>
  <si>
    <t>5.6</t>
  </si>
  <si>
    <t>PLACA DE REGULAMENTAÇÃO EM AÇO D = 0,60 M - PELÍCULA RETRORREFLETIVA TIPO I + SI - FORNECIMENTO E IMPLANTAÇÃO</t>
  </si>
  <si>
    <t>5.7</t>
  </si>
  <si>
    <t>PLACA DE REGULAMENTAÇÃO EM AÇO, R2 LADO 0,60 M - PELÍCULA RETRORREFLETIVA TIPO I + SI - FORNECIMENTO E IMPLANTAÇÃO</t>
  </si>
  <si>
    <t>5.8</t>
  </si>
  <si>
    <t>PLACA DE REGULAMENTAÇÃO EM AÇO, R1 LADO 0,331 M - PELÍCULA RETRORREFLETIVA TIPO I + SI - FORNECIMENTO E IMPLANTAÇÃO</t>
  </si>
  <si>
    <t>5.9</t>
  </si>
  <si>
    <t xml:space="preserve">PLACA DE INDICAÇÃO 50CM X 72CM - PELÍCULA RETRORREFLETIVA TIPO I + SI - FORNECIMENTO E IMPLANTAÇÃO (REF. 5213464 SICRO) </t>
  </si>
  <si>
    <t>5.10</t>
  </si>
  <si>
    <t>SUPORTE METÁLICO GALVANIZADO PARA PLACA DE ADVERTÊNCIA OU REGULAMENTAÇÃO - LADO OU DIÂMETRO DE 0,60 M - FORNECIMENTO E IMPLANTAÇÃO</t>
  </si>
  <si>
    <t>Valor total R$</t>
  </si>
  <si>
    <t>Itens com 'Custo Un. R$' na cor azul são de contrapartida do município, por isso seu custo deve permanecer zero!</t>
  </si>
  <si>
    <t>Itens com 'Custo Un. R$' na cor amarela serão executados pela empresa contratante!</t>
  </si>
  <si>
    <t>% Mês 1</t>
  </si>
  <si>
    <t>R$ Mês 1</t>
  </si>
  <si>
    <t>% Mês 2</t>
  </si>
  <si>
    <t>R$ Mês 2</t>
  </si>
  <si>
    <t>% Mês 3</t>
  </si>
  <si>
    <t>R$ Mês 3</t>
  </si>
  <si>
    <t>% Mês 4</t>
  </si>
  <si>
    <t>R$ Mês 4</t>
  </si>
  <si>
    <t>% Mês 5</t>
  </si>
  <si>
    <t>R$ Mês 5</t>
  </si>
  <si>
    <t>% Mês 6</t>
  </si>
  <si>
    <t>R$ Mês 6</t>
  </si>
  <si>
    <t>% Mês 7</t>
  </si>
  <si>
    <t>R$ Mês 7</t>
  </si>
  <si>
    <t>% Mês 8</t>
  </si>
  <si>
    <t>R$ Mês 8</t>
  </si>
  <si>
    <t>% Mês 9</t>
  </si>
  <si>
    <t>R$ Mês 9</t>
  </si>
  <si>
    <t>% Mês 10</t>
  </si>
  <si>
    <t>R$ Mês 10</t>
  </si>
  <si>
    <t>% Mês 11</t>
  </si>
  <si>
    <t>R$ Mês 11</t>
  </si>
  <si>
    <t>% Mês 12</t>
  </si>
  <si>
    <t>R$ Mês 12</t>
  </si>
  <si>
    <t>% Total</t>
  </si>
  <si>
    <t>R$ Total</t>
  </si>
  <si>
    <t>Totais cronograma</t>
  </si>
  <si>
    <t>1º quartil</t>
  </si>
  <si>
    <t>3º quartil</t>
  </si>
  <si>
    <t>Proposto</t>
  </si>
  <si>
    <t>Identificação</t>
  </si>
  <si>
    <t>AC</t>
  </si>
  <si>
    <t>Administração Central</t>
  </si>
  <si>
    <t>S+G</t>
  </si>
  <si>
    <t>Seguro e Garantia</t>
  </si>
  <si>
    <t>R</t>
  </si>
  <si>
    <t>Risco</t>
  </si>
  <si>
    <t>DF</t>
  </si>
  <si>
    <t>Despesas Financeiras</t>
  </si>
  <si>
    <t>L</t>
  </si>
  <si>
    <t>Lucro</t>
  </si>
  <si>
    <t>I*</t>
  </si>
  <si>
    <t>Tributos *</t>
  </si>
  <si>
    <t>Total</t>
  </si>
  <si>
    <t>PIS e COFINS</t>
  </si>
  <si>
    <t>Alíquota ISS</t>
  </si>
  <si>
    <t>Base de cálculo</t>
  </si>
  <si>
    <t>ISS Aplicável</t>
  </si>
  <si>
    <t>Cont. Prev. s/Rec.Bruta</t>
  </si>
  <si>
    <t>K1=</t>
  </si>
  <si>
    <t>Encargos sociais incidentes sobre a mão de obra</t>
  </si>
  <si>
    <t>k2=</t>
  </si>
  <si>
    <t>Administração central (overhead)</t>
  </si>
  <si>
    <t>k3=</t>
  </si>
  <si>
    <t>Margem bruta</t>
  </si>
  <si>
    <t>k4=</t>
  </si>
  <si>
    <t>Impostos (PIS + COFINS + ISS)</t>
  </si>
  <si>
    <t>K</t>
  </si>
  <si>
    <t>{[(1+k1+k2)(1+k3)]/(1-k4)}</t>
  </si>
  <si>
    <t>TRDE</t>
  </si>
  <si>
    <t>[(1+k3)/(1-k4)]</t>
  </si>
  <si>
    <t>Material R$</t>
  </si>
  <si>
    <t>Serviço R$</t>
  </si>
  <si>
    <t>Total Material R$</t>
  </si>
  <si>
    <t>Total Serviço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</si>
</sst>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\ 000\ 000\ 0000\ 00"/>
    <numFmt numFmtId="165" formatCode="00\ 000\ 0000\ 00"/>
    <numFmt numFmtId="166" formatCode="\(##\)\ ####\-####"/>
    <numFmt numFmtId="167" formatCode="\(000\)\ 0000\-0000"/>
    <numFmt numFmtId="168" formatCode="#,##0.0000"/>
    <numFmt numFmtId="169" formatCode="###,##0.00"/>
    <numFmt numFmtId="170" formatCode="###,##0.0000"/>
    <numFmt numFmtId="171" formatCode="#,##0.00##"/>
  </numFmts>
  <fonts count="2096" x14ac:knownFonts="1">
    <font>
      <sz val="11"/>
      <color indexed="8"/>
      <name val="Calibri"/>
      <family val="2"/>
      <scheme val="minor"/>
    </font>
    <font>
      <b/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11"/>
      <color indexed="9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11"/>
      <color indexed="9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sz val="8"/>
      <name val="Calibri"/>
    </font>
    <font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name val="Calibri"/>
    </font>
    <font>
      <b/>
      <sz val="8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64"/>
      </patternFill>
    </fill>
    <fill>
      <patternFill patternType="solid">
        <fgColor rgb="FFC0C0C0"/>
      </patternFill>
    </fill>
    <fill>
      <patternFill patternType="solid">
        <fgColor rgb="FFB0E0E6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104">
    <xf numFmtId="0" fontId="0" fillId="0" borderId="0" xfId="0"/>
    <xf numFmtId="0" fontId="6" fillId="0" borderId="0" xfId="0" applyFont="1" applyAlignment="1">
      <alignment horizontal="left" vertical="top"/>
    </xf>
    <xf numFmtId="14" fontId="0" fillId="0" borderId="0" xfId="0" applyNumberFormat="1"/>
    <xf numFmtId="0" fontId="9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4" fontId="20" fillId="3" borderId="1" xfId="0" applyNumberFormat="1" applyFont="1" applyFill="1" applyBorder="1" applyAlignment="1">
      <alignment horizontal="right"/>
    </xf>
    <xf numFmtId="0" fontId="21" fillId="0" borderId="0" xfId="0" applyFont="1"/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center" vertical="top"/>
    </xf>
    <xf numFmtId="168" fontId="25" fillId="0" borderId="1" xfId="0" applyNumberFormat="1" applyFont="1" applyBorder="1" applyAlignment="1">
      <alignment horizontal="right" vertical="top"/>
    </xf>
    <xf numFmtId="169" fontId="26" fillId="0" borderId="1" xfId="0" applyNumberFormat="1" applyFont="1" applyBorder="1" applyAlignment="1">
      <alignment horizontal="right" vertical="top"/>
    </xf>
    <xf numFmtId="169" fontId="27" fillId="0" borderId="1" xfId="0" applyNumberFormat="1" applyFont="1" applyBorder="1" applyAlignment="1">
      <alignment horizontal="right" vertical="top"/>
    </xf>
    <xf numFmtId="169" fontId="28" fillId="0" borderId="1" xfId="0" applyNumberFormat="1" applyFont="1" applyBorder="1" applyAlignment="1">
      <alignment horizontal="right" vertical="top"/>
    </xf>
    <xf numFmtId="170" fontId="29" fillId="2" borderId="1" xfId="0" applyNumberFormat="1" applyFont="1" applyFill="1" applyBorder="1" applyAlignment="1" applyProtection="1">
      <alignment horizontal="right" vertical="top"/>
      <protection locked="0"/>
    </xf>
    <xf numFmtId="171" fontId="30" fillId="0" borderId="1" xfId="0" applyNumberFormat="1" applyFont="1" applyBorder="1" applyAlignment="1">
      <alignment horizontal="right" vertical="top"/>
    </xf>
    <xf numFmtId="4" fontId="31" fillId="0" borderId="1" xfId="0" applyNumberFormat="1" applyFont="1" applyBorder="1" applyAlignment="1">
      <alignment horizontal="right" vertical="top"/>
    </xf>
    <xf numFmtId="4" fontId="32" fillId="0" borderId="1" xfId="0" applyNumberFormat="1" applyFont="1" applyBorder="1" applyAlignment="1">
      <alignment horizontal="right" vertical="top"/>
    </xf>
    <xf numFmtId="0" fontId="33" fillId="0" borderId="0" xfId="0" applyFont="1"/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center" vertical="top"/>
    </xf>
    <xf numFmtId="168" fontId="37" fillId="0" borderId="1" xfId="0" applyNumberFormat="1" applyFont="1" applyBorder="1" applyAlignment="1">
      <alignment horizontal="right" vertical="top"/>
    </xf>
    <xf numFmtId="169" fontId="38" fillId="0" borderId="1" xfId="0" applyNumberFormat="1" applyFont="1" applyBorder="1" applyAlignment="1">
      <alignment horizontal="right" vertical="top"/>
    </xf>
    <xf numFmtId="169" fontId="39" fillId="0" borderId="1" xfId="0" applyNumberFormat="1" applyFont="1" applyBorder="1" applyAlignment="1">
      <alignment horizontal="right" vertical="top"/>
    </xf>
    <xf numFmtId="169" fontId="40" fillId="0" borderId="1" xfId="0" applyNumberFormat="1" applyFont="1" applyBorder="1" applyAlignment="1">
      <alignment horizontal="right" vertical="top"/>
    </xf>
    <xf numFmtId="170" fontId="41" fillId="2" borderId="1" xfId="0" applyNumberFormat="1" applyFont="1" applyFill="1" applyBorder="1" applyAlignment="1" applyProtection="1">
      <alignment horizontal="right" vertical="top"/>
      <protection locked="0"/>
    </xf>
    <xf numFmtId="171" fontId="42" fillId="0" borderId="1" xfId="0" applyNumberFormat="1" applyFont="1" applyBorder="1" applyAlignment="1">
      <alignment horizontal="right" vertical="top"/>
    </xf>
    <xf numFmtId="4" fontId="43" fillId="0" borderId="1" xfId="0" applyNumberFormat="1" applyFont="1" applyBorder="1" applyAlignment="1">
      <alignment horizontal="right" vertical="top"/>
    </xf>
    <xf numFmtId="4" fontId="44" fillId="0" borderId="1" xfId="0" applyNumberFormat="1" applyFont="1" applyBorder="1" applyAlignment="1">
      <alignment horizontal="right" vertical="top"/>
    </xf>
    <xf numFmtId="0" fontId="45" fillId="0" borderId="0" xfId="0" applyFont="1"/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 wrapText="1"/>
    </xf>
    <xf numFmtId="0" fontId="48" fillId="0" borderId="1" xfId="0" applyFont="1" applyBorder="1" applyAlignment="1">
      <alignment horizontal="center" vertical="top"/>
    </xf>
    <xf numFmtId="168" fontId="49" fillId="0" borderId="1" xfId="0" applyNumberFormat="1" applyFont="1" applyBorder="1" applyAlignment="1">
      <alignment horizontal="right" vertical="top"/>
    </xf>
    <xf numFmtId="169" fontId="50" fillId="0" borderId="1" xfId="0" applyNumberFormat="1" applyFont="1" applyBorder="1" applyAlignment="1">
      <alignment horizontal="right" vertical="top"/>
    </xf>
    <xf numFmtId="169" fontId="51" fillId="0" borderId="1" xfId="0" applyNumberFormat="1" applyFont="1" applyBorder="1" applyAlignment="1">
      <alignment horizontal="right" vertical="top"/>
    </xf>
    <xf numFmtId="169" fontId="52" fillId="0" borderId="1" xfId="0" applyNumberFormat="1" applyFont="1" applyBorder="1" applyAlignment="1">
      <alignment horizontal="right" vertical="top"/>
    </xf>
    <xf numFmtId="170" fontId="53" fillId="2" borderId="1" xfId="0" applyNumberFormat="1" applyFont="1" applyFill="1" applyBorder="1" applyAlignment="1" applyProtection="1">
      <alignment horizontal="right" vertical="top"/>
      <protection locked="0"/>
    </xf>
    <xf numFmtId="171" fontId="54" fillId="0" borderId="1" xfId="0" applyNumberFormat="1" applyFont="1" applyBorder="1" applyAlignment="1">
      <alignment horizontal="right" vertical="top"/>
    </xf>
    <xf numFmtId="4" fontId="55" fillId="0" borderId="1" xfId="0" applyNumberFormat="1" applyFont="1" applyBorder="1" applyAlignment="1">
      <alignment horizontal="right" vertical="top"/>
    </xf>
    <xf numFmtId="4" fontId="56" fillId="0" borderId="1" xfId="0" applyNumberFormat="1" applyFont="1" applyBorder="1" applyAlignment="1">
      <alignment horizontal="right" vertical="top"/>
    </xf>
    <xf numFmtId="0" fontId="57" fillId="0" borderId="0" xfId="0" applyFont="1"/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 wrapText="1"/>
    </xf>
    <xf numFmtId="0" fontId="60" fillId="0" borderId="1" xfId="0" applyFont="1" applyBorder="1" applyAlignment="1">
      <alignment horizontal="center" vertical="top"/>
    </xf>
    <xf numFmtId="168" fontId="61" fillId="0" borderId="1" xfId="0" applyNumberFormat="1" applyFont="1" applyBorder="1" applyAlignment="1">
      <alignment horizontal="right" vertical="top"/>
    </xf>
    <xf numFmtId="169" fontId="62" fillId="0" borderId="1" xfId="0" applyNumberFormat="1" applyFont="1" applyBorder="1" applyAlignment="1">
      <alignment horizontal="right" vertical="top"/>
    </xf>
    <xf numFmtId="169" fontId="63" fillId="0" borderId="1" xfId="0" applyNumberFormat="1" applyFont="1" applyBorder="1" applyAlignment="1">
      <alignment horizontal="right" vertical="top"/>
    </xf>
    <xf numFmtId="169" fontId="64" fillId="0" borderId="1" xfId="0" applyNumberFormat="1" applyFont="1" applyBorder="1" applyAlignment="1">
      <alignment horizontal="right" vertical="top"/>
    </xf>
    <xf numFmtId="170" fontId="65" fillId="2" borderId="1" xfId="0" applyNumberFormat="1" applyFont="1" applyFill="1" applyBorder="1" applyAlignment="1" applyProtection="1">
      <alignment horizontal="right" vertical="top"/>
      <protection locked="0"/>
    </xf>
    <xf numFmtId="171" fontId="66" fillId="0" borderId="1" xfId="0" applyNumberFormat="1" applyFont="1" applyBorder="1" applyAlignment="1">
      <alignment horizontal="right" vertical="top"/>
    </xf>
    <xf numFmtId="4" fontId="67" fillId="0" borderId="1" xfId="0" applyNumberFormat="1" applyFont="1" applyBorder="1" applyAlignment="1">
      <alignment horizontal="right" vertical="top"/>
    </xf>
    <xf numFmtId="4" fontId="68" fillId="0" borderId="1" xfId="0" applyNumberFormat="1" applyFont="1" applyBorder="1" applyAlignment="1">
      <alignment horizontal="right" vertical="top"/>
    </xf>
    <xf numFmtId="0" fontId="69" fillId="0" borderId="0" xfId="0" applyFont="1"/>
    <xf numFmtId="0" fontId="70" fillId="0" borderId="1" xfId="0" applyFont="1" applyBorder="1" applyAlignment="1">
      <alignment horizontal="left" vertical="top"/>
    </xf>
    <xf numFmtId="0" fontId="71" fillId="0" borderId="1" xfId="0" applyFont="1" applyBorder="1" applyAlignment="1">
      <alignment horizontal="left" vertical="top" wrapText="1"/>
    </xf>
    <xf numFmtId="0" fontId="72" fillId="0" borderId="1" xfId="0" applyFont="1" applyBorder="1" applyAlignment="1">
      <alignment horizontal="center" vertical="top"/>
    </xf>
    <xf numFmtId="168" fontId="73" fillId="0" borderId="1" xfId="0" applyNumberFormat="1" applyFont="1" applyBorder="1" applyAlignment="1">
      <alignment horizontal="right" vertical="top"/>
    </xf>
    <xf numFmtId="169" fontId="74" fillId="0" borderId="1" xfId="0" applyNumberFormat="1" applyFont="1" applyBorder="1" applyAlignment="1">
      <alignment horizontal="right" vertical="top"/>
    </xf>
    <xf numFmtId="169" fontId="75" fillId="0" borderId="1" xfId="0" applyNumberFormat="1" applyFont="1" applyBorder="1" applyAlignment="1">
      <alignment horizontal="right" vertical="top"/>
    </xf>
    <xf numFmtId="169" fontId="76" fillId="0" borderId="1" xfId="0" applyNumberFormat="1" applyFont="1" applyBorder="1" applyAlignment="1">
      <alignment horizontal="right" vertical="top"/>
    </xf>
    <xf numFmtId="170" fontId="77" fillId="2" borderId="1" xfId="0" applyNumberFormat="1" applyFont="1" applyFill="1" applyBorder="1" applyAlignment="1" applyProtection="1">
      <alignment horizontal="right" vertical="top"/>
      <protection locked="0"/>
    </xf>
    <xf numFmtId="171" fontId="78" fillId="0" borderId="1" xfId="0" applyNumberFormat="1" applyFont="1" applyBorder="1" applyAlignment="1">
      <alignment horizontal="right" vertical="top"/>
    </xf>
    <xf numFmtId="4" fontId="79" fillId="0" borderId="1" xfId="0" applyNumberFormat="1" applyFont="1" applyBorder="1" applyAlignment="1">
      <alignment horizontal="right" vertical="top"/>
    </xf>
    <xf numFmtId="4" fontId="80" fillId="0" borderId="1" xfId="0" applyNumberFormat="1" applyFont="1" applyBorder="1" applyAlignment="1">
      <alignment horizontal="right" vertical="top"/>
    </xf>
    <xf numFmtId="0" fontId="81" fillId="0" borderId="0" xfId="0" applyFont="1"/>
    <xf numFmtId="0" fontId="82" fillId="0" borderId="1" xfId="0" applyFont="1" applyBorder="1" applyAlignment="1">
      <alignment horizontal="left" vertical="top"/>
    </xf>
    <xf numFmtId="0" fontId="83" fillId="0" borderId="1" xfId="0" applyFont="1" applyBorder="1" applyAlignment="1">
      <alignment horizontal="left" vertical="top" wrapText="1"/>
    </xf>
    <xf numFmtId="0" fontId="84" fillId="0" borderId="1" xfId="0" applyFont="1" applyBorder="1" applyAlignment="1">
      <alignment horizontal="center" vertical="top"/>
    </xf>
    <xf numFmtId="168" fontId="85" fillId="0" borderId="1" xfId="0" applyNumberFormat="1" applyFont="1" applyBorder="1" applyAlignment="1">
      <alignment horizontal="right" vertical="top"/>
    </xf>
    <xf numFmtId="169" fontId="86" fillId="0" borderId="1" xfId="0" applyNumberFormat="1" applyFont="1" applyBorder="1" applyAlignment="1">
      <alignment horizontal="right" vertical="top"/>
    </xf>
    <xf numFmtId="169" fontId="87" fillId="0" borderId="1" xfId="0" applyNumberFormat="1" applyFont="1" applyBorder="1" applyAlignment="1">
      <alignment horizontal="right" vertical="top"/>
    </xf>
    <xf numFmtId="169" fontId="88" fillId="0" borderId="1" xfId="0" applyNumberFormat="1" applyFont="1" applyBorder="1" applyAlignment="1">
      <alignment horizontal="right" vertical="top"/>
    </xf>
    <xf numFmtId="170" fontId="89" fillId="2" borderId="1" xfId="0" applyNumberFormat="1" applyFont="1" applyFill="1" applyBorder="1" applyAlignment="1" applyProtection="1">
      <alignment horizontal="right" vertical="top"/>
      <protection locked="0"/>
    </xf>
    <xf numFmtId="171" fontId="90" fillId="0" borderId="1" xfId="0" applyNumberFormat="1" applyFont="1" applyBorder="1" applyAlignment="1">
      <alignment horizontal="right" vertical="top"/>
    </xf>
    <xf numFmtId="4" fontId="91" fillId="0" borderId="1" xfId="0" applyNumberFormat="1" applyFont="1" applyBorder="1" applyAlignment="1">
      <alignment horizontal="right" vertical="top"/>
    </xf>
    <xf numFmtId="4" fontId="92" fillId="0" borderId="1" xfId="0" applyNumberFormat="1" applyFont="1" applyBorder="1" applyAlignment="1">
      <alignment horizontal="right" vertical="top"/>
    </xf>
    <xf numFmtId="0" fontId="93" fillId="0" borderId="0" xfId="0" applyFont="1"/>
    <xf numFmtId="0" fontId="94" fillId="0" borderId="1" xfId="0" applyFont="1" applyBorder="1" applyAlignment="1">
      <alignment horizontal="left" vertical="top"/>
    </xf>
    <xf numFmtId="0" fontId="95" fillId="0" borderId="1" xfId="0" applyFont="1" applyBorder="1" applyAlignment="1">
      <alignment horizontal="left" vertical="top" wrapText="1"/>
    </xf>
    <xf numFmtId="0" fontId="96" fillId="0" borderId="1" xfId="0" applyFont="1" applyBorder="1" applyAlignment="1">
      <alignment horizontal="center" vertical="top"/>
    </xf>
    <xf numFmtId="168" fontId="97" fillId="0" borderId="1" xfId="0" applyNumberFormat="1" applyFont="1" applyBorder="1" applyAlignment="1">
      <alignment horizontal="right" vertical="top"/>
    </xf>
    <xf numFmtId="169" fontId="98" fillId="0" borderId="1" xfId="0" applyNumberFormat="1" applyFont="1" applyBorder="1" applyAlignment="1">
      <alignment horizontal="right" vertical="top"/>
    </xf>
    <xf numFmtId="169" fontId="99" fillId="0" borderId="1" xfId="0" applyNumberFormat="1" applyFont="1" applyBorder="1" applyAlignment="1">
      <alignment horizontal="right" vertical="top"/>
    </xf>
    <xf numFmtId="169" fontId="100" fillId="0" borderId="1" xfId="0" applyNumberFormat="1" applyFont="1" applyBorder="1" applyAlignment="1">
      <alignment horizontal="right" vertical="top"/>
    </xf>
    <xf numFmtId="170" fontId="101" fillId="2" borderId="1" xfId="0" applyNumberFormat="1" applyFont="1" applyFill="1" applyBorder="1" applyAlignment="1" applyProtection="1">
      <alignment horizontal="right" vertical="top"/>
      <protection locked="0"/>
    </xf>
    <xf numFmtId="171" fontId="102" fillId="0" borderId="1" xfId="0" applyNumberFormat="1" applyFont="1" applyBorder="1" applyAlignment="1">
      <alignment horizontal="right" vertical="top"/>
    </xf>
    <xf numFmtId="4" fontId="103" fillId="0" borderId="1" xfId="0" applyNumberFormat="1" applyFont="1" applyBorder="1" applyAlignment="1">
      <alignment horizontal="right" vertical="top"/>
    </xf>
    <xf numFmtId="4" fontId="104" fillId="0" borderId="1" xfId="0" applyNumberFormat="1" applyFont="1" applyBorder="1" applyAlignment="1">
      <alignment horizontal="right" vertical="top"/>
    </xf>
    <xf numFmtId="0" fontId="105" fillId="0" borderId="0" xfId="0" applyFont="1"/>
    <xf numFmtId="0" fontId="106" fillId="0" borderId="1" xfId="0" applyFont="1" applyBorder="1" applyAlignment="1">
      <alignment horizontal="left" vertical="top"/>
    </xf>
    <xf numFmtId="0" fontId="107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center" vertical="top"/>
    </xf>
    <xf numFmtId="168" fontId="109" fillId="0" borderId="1" xfId="0" applyNumberFormat="1" applyFont="1" applyBorder="1" applyAlignment="1">
      <alignment horizontal="right" vertical="top"/>
    </xf>
    <xf numFmtId="169" fontId="110" fillId="0" borderId="1" xfId="0" applyNumberFormat="1" applyFont="1" applyBorder="1" applyAlignment="1">
      <alignment horizontal="right" vertical="top"/>
    </xf>
    <xf numFmtId="169" fontId="111" fillId="0" borderId="1" xfId="0" applyNumberFormat="1" applyFont="1" applyBorder="1" applyAlignment="1">
      <alignment horizontal="right" vertical="top"/>
    </xf>
    <xf numFmtId="169" fontId="112" fillId="0" borderId="1" xfId="0" applyNumberFormat="1" applyFont="1" applyBorder="1" applyAlignment="1">
      <alignment horizontal="right" vertical="top"/>
    </xf>
    <xf numFmtId="170" fontId="113" fillId="2" borderId="1" xfId="0" applyNumberFormat="1" applyFont="1" applyFill="1" applyBorder="1" applyAlignment="1" applyProtection="1">
      <alignment horizontal="right" vertical="top"/>
      <protection locked="0"/>
    </xf>
    <xf numFmtId="171" fontId="114" fillId="0" borderId="1" xfId="0" applyNumberFormat="1" applyFont="1" applyBorder="1" applyAlignment="1">
      <alignment horizontal="right" vertical="top"/>
    </xf>
    <xf numFmtId="4" fontId="115" fillId="0" borderId="1" xfId="0" applyNumberFormat="1" applyFont="1" applyBorder="1" applyAlignment="1">
      <alignment horizontal="right" vertical="top"/>
    </xf>
    <xf numFmtId="4" fontId="116" fillId="0" borderId="1" xfId="0" applyNumberFormat="1" applyFont="1" applyBorder="1" applyAlignment="1">
      <alignment horizontal="right" vertical="top"/>
    </xf>
    <xf numFmtId="0" fontId="117" fillId="0" borderId="0" xfId="0" applyFont="1"/>
    <xf numFmtId="0" fontId="118" fillId="0" borderId="1" xfId="0" applyFont="1" applyBorder="1" applyAlignment="1">
      <alignment horizontal="left" vertical="top"/>
    </xf>
    <xf numFmtId="0" fontId="119" fillId="0" borderId="1" xfId="0" applyFont="1" applyBorder="1" applyAlignment="1">
      <alignment horizontal="left" vertical="top" wrapText="1"/>
    </xf>
    <xf numFmtId="0" fontId="120" fillId="0" borderId="1" xfId="0" applyFont="1" applyBorder="1" applyAlignment="1">
      <alignment horizontal="center" vertical="top"/>
    </xf>
    <xf numFmtId="168" fontId="121" fillId="0" borderId="1" xfId="0" applyNumberFormat="1" applyFont="1" applyBorder="1" applyAlignment="1">
      <alignment horizontal="right" vertical="top"/>
    </xf>
    <xf numFmtId="169" fontId="122" fillId="0" borderId="1" xfId="0" applyNumberFormat="1" applyFont="1" applyBorder="1" applyAlignment="1">
      <alignment horizontal="right" vertical="top"/>
    </xf>
    <xf numFmtId="169" fontId="123" fillId="0" borderId="1" xfId="0" applyNumberFormat="1" applyFont="1" applyBorder="1" applyAlignment="1">
      <alignment horizontal="right" vertical="top"/>
    </xf>
    <xf numFmtId="169" fontId="124" fillId="0" borderId="1" xfId="0" applyNumberFormat="1" applyFont="1" applyBorder="1" applyAlignment="1">
      <alignment horizontal="right" vertical="top"/>
    </xf>
    <xf numFmtId="170" fontId="125" fillId="2" borderId="1" xfId="0" applyNumberFormat="1" applyFont="1" applyFill="1" applyBorder="1" applyAlignment="1" applyProtection="1">
      <alignment horizontal="right" vertical="top"/>
      <protection locked="0"/>
    </xf>
    <xf numFmtId="171" fontId="126" fillId="0" borderId="1" xfId="0" applyNumberFormat="1" applyFont="1" applyBorder="1" applyAlignment="1">
      <alignment horizontal="right" vertical="top"/>
    </xf>
    <xf numFmtId="4" fontId="127" fillId="0" borderId="1" xfId="0" applyNumberFormat="1" applyFont="1" applyBorder="1" applyAlignment="1">
      <alignment horizontal="right" vertical="top"/>
    </xf>
    <xf numFmtId="4" fontId="128" fillId="0" borderId="1" xfId="0" applyNumberFormat="1" applyFont="1" applyBorder="1" applyAlignment="1">
      <alignment horizontal="right" vertical="top"/>
    </xf>
    <xf numFmtId="0" fontId="129" fillId="0" borderId="0" xfId="0" applyFont="1"/>
    <xf numFmtId="0" fontId="130" fillId="0" borderId="1" xfId="0" applyFont="1" applyBorder="1" applyAlignment="1">
      <alignment horizontal="left" vertical="top"/>
    </xf>
    <xf numFmtId="0" fontId="131" fillId="0" borderId="1" xfId="0" applyFont="1" applyBorder="1" applyAlignment="1">
      <alignment horizontal="left" vertical="top" wrapText="1"/>
    </xf>
    <xf numFmtId="0" fontId="132" fillId="0" borderId="1" xfId="0" applyFont="1" applyBorder="1" applyAlignment="1">
      <alignment horizontal="center" vertical="top"/>
    </xf>
    <xf numFmtId="168" fontId="133" fillId="0" borderId="1" xfId="0" applyNumberFormat="1" applyFont="1" applyBorder="1" applyAlignment="1">
      <alignment horizontal="right" vertical="top"/>
    </xf>
    <xf numFmtId="169" fontId="134" fillId="0" borderId="1" xfId="0" applyNumberFormat="1" applyFont="1" applyBorder="1" applyAlignment="1">
      <alignment horizontal="right" vertical="top"/>
    </xf>
    <xf numFmtId="169" fontId="135" fillId="0" borderId="1" xfId="0" applyNumberFormat="1" applyFont="1" applyBorder="1" applyAlignment="1">
      <alignment horizontal="right" vertical="top"/>
    </xf>
    <xf numFmtId="169" fontId="136" fillId="0" borderId="1" xfId="0" applyNumberFormat="1" applyFont="1" applyBorder="1" applyAlignment="1">
      <alignment horizontal="right" vertical="top"/>
    </xf>
    <xf numFmtId="170" fontId="137" fillId="2" borderId="1" xfId="0" applyNumberFormat="1" applyFont="1" applyFill="1" applyBorder="1" applyAlignment="1" applyProtection="1">
      <alignment horizontal="right" vertical="top"/>
      <protection locked="0"/>
    </xf>
    <xf numFmtId="171" fontId="138" fillId="0" borderId="1" xfId="0" applyNumberFormat="1" applyFont="1" applyBorder="1" applyAlignment="1">
      <alignment horizontal="right" vertical="top"/>
    </xf>
    <xf numFmtId="4" fontId="139" fillId="0" borderId="1" xfId="0" applyNumberFormat="1" applyFont="1" applyBorder="1" applyAlignment="1">
      <alignment horizontal="right" vertical="top"/>
    </xf>
    <xf numFmtId="4" fontId="140" fillId="0" borderId="1" xfId="0" applyNumberFormat="1" applyFont="1" applyBorder="1" applyAlignment="1">
      <alignment horizontal="right" vertical="top"/>
    </xf>
    <xf numFmtId="0" fontId="141" fillId="0" borderId="0" xfId="0" applyFont="1"/>
    <xf numFmtId="0" fontId="142" fillId="0" borderId="1" xfId="0" applyFont="1" applyBorder="1" applyAlignment="1">
      <alignment horizontal="left" vertical="top"/>
    </xf>
    <xf numFmtId="0" fontId="143" fillId="0" borderId="1" xfId="0" applyFont="1" applyBorder="1" applyAlignment="1">
      <alignment horizontal="left" vertical="top" wrapText="1"/>
    </xf>
    <xf numFmtId="0" fontId="144" fillId="0" borderId="1" xfId="0" applyFont="1" applyBorder="1" applyAlignment="1">
      <alignment horizontal="center" vertical="top"/>
    </xf>
    <xf numFmtId="168" fontId="145" fillId="0" borderId="1" xfId="0" applyNumberFormat="1" applyFont="1" applyBorder="1" applyAlignment="1">
      <alignment horizontal="right" vertical="top"/>
    </xf>
    <xf numFmtId="169" fontId="146" fillId="0" borderId="1" xfId="0" applyNumberFormat="1" applyFont="1" applyBorder="1" applyAlignment="1">
      <alignment horizontal="right" vertical="top"/>
    </xf>
    <xf numFmtId="169" fontId="147" fillId="0" borderId="1" xfId="0" applyNumberFormat="1" applyFont="1" applyBorder="1" applyAlignment="1">
      <alignment horizontal="right" vertical="top"/>
    </xf>
    <xf numFmtId="169" fontId="148" fillId="0" borderId="1" xfId="0" applyNumberFormat="1" applyFont="1" applyBorder="1" applyAlignment="1">
      <alignment horizontal="right" vertical="top"/>
    </xf>
    <xf numFmtId="170" fontId="149" fillId="2" borderId="1" xfId="0" applyNumberFormat="1" applyFont="1" applyFill="1" applyBorder="1" applyAlignment="1" applyProtection="1">
      <alignment horizontal="right" vertical="top"/>
      <protection locked="0"/>
    </xf>
    <xf numFmtId="171" fontId="150" fillId="0" borderId="1" xfId="0" applyNumberFormat="1" applyFont="1" applyBorder="1" applyAlignment="1">
      <alignment horizontal="right" vertical="top"/>
    </xf>
    <xf numFmtId="4" fontId="151" fillId="0" borderId="1" xfId="0" applyNumberFormat="1" applyFont="1" applyBorder="1" applyAlignment="1">
      <alignment horizontal="right" vertical="top"/>
    </xf>
    <xf numFmtId="4" fontId="152" fillId="0" borderId="1" xfId="0" applyNumberFormat="1" applyFont="1" applyBorder="1" applyAlignment="1">
      <alignment horizontal="right" vertical="top"/>
    </xf>
    <xf numFmtId="0" fontId="153" fillId="0" borderId="0" xfId="0" applyFont="1"/>
    <xf numFmtId="0" fontId="154" fillId="0" borderId="1" xfId="0" applyFont="1" applyBorder="1" applyAlignment="1">
      <alignment horizontal="left" vertical="top"/>
    </xf>
    <xf numFmtId="0" fontId="155" fillId="0" borderId="1" xfId="0" applyFont="1" applyBorder="1" applyAlignment="1">
      <alignment horizontal="left" vertical="top" wrapText="1"/>
    </xf>
    <xf numFmtId="0" fontId="156" fillId="0" borderId="1" xfId="0" applyFont="1" applyBorder="1" applyAlignment="1">
      <alignment horizontal="center" vertical="top"/>
    </xf>
    <xf numFmtId="168" fontId="157" fillId="0" borderId="1" xfId="0" applyNumberFormat="1" applyFont="1" applyBorder="1" applyAlignment="1">
      <alignment horizontal="right" vertical="top"/>
    </xf>
    <xf numFmtId="169" fontId="158" fillId="0" borderId="1" xfId="0" applyNumberFormat="1" applyFont="1" applyBorder="1" applyAlignment="1">
      <alignment horizontal="right" vertical="top"/>
    </xf>
    <xf numFmtId="169" fontId="159" fillId="0" borderId="1" xfId="0" applyNumberFormat="1" applyFont="1" applyBorder="1" applyAlignment="1">
      <alignment horizontal="right" vertical="top"/>
    </xf>
    <xf numFmtId="169" fontId="160" fillId="0" borderId="1" xfId="0" applyNumberFormat="1" applyFont="1" applyBorder="1" applyAlignment="1">
      <alignment horizontal="right" vertical="top"/>
    </xf>
    <xf numFmtId="170" fontId="161" fillId="2" borderId="1" xfId="0" applyNumberFormat="1" applyFont="1" applyFill="1" applyBorder="1" applyAlignment="1" applyProtection="1">
      <alignment horizontal="right" vertical="top"/>
      <protection locked="0"/>
    </xf>
    <xf numFmtId="171" fontId="162" fillId="0" borderId="1" xfId="0" applyNumberFormat="1" applyFont="1" applyBorder="1" applyAlignment="1">
      <alignment horizontal="right" vertical="top"/>
    </xf>
    <xf numFmtId="4" fontId="163" fillId="0" borderId="1" xfId="0" applyNumberFormat="1" applyFont="1" applyBorder="1" applyAlignment="1">
      <alignment horizontal="right" vertical="top"/>
    </xf>
    <xf numFmtId="4" fontId="164" fillId="0" borderId="1" xfId="0" applyNumberFormat="1" applyFont="1" applyBorder="1" applyAlignment="1">
      <alignment horizontal="right" vertical="top"/>
    </xf>
    <xf numFmtId="0" fontId="165" fillId="0" borderId="0" xfId="0" applyFont="1"/>
    <xf numFmtId="0" fontId="166" fillId="0" borderId="1" xfId="0" applyFont="1" applyBorder="1" applyAlignment="1">
      <alignment horizontal="left" vertical="top"/>
    </xf>
    <xf numFmtId="0" fontId="167" fillId="0" borderId="1" xfId="0" applyFont="1" applyBorder="1" applyAlignment="1">
      <alignment horizontal="left" vertical="top" wrapText="1"/>
    </xf>
    <xf numFmtId="0" fontId="168" fillId="0" borderId="1" xfId="0" applyFont="1" applyBorder="1" applyAlignment="1">
      <alignment horizontal="center" vertical="top"/>
    </xf>
    <xf numFmtId="168" fontId="169" fillId="0" borderId="1" xfId="0" applyNumberFormat="1" applyFont="1" applyBorder="1" applyAlignment="1">
      <alignment horizontal="right" vertical="top"/>
    </xf>
    <xf numFmtId="169" fontId="170" fillId="0" borderId="1" xfId="0" applyNumberFormat="1" applyFont="1" applyBorder="1" applyAlignment="1">
      <alignment horizontal="right" vertical="top"/>
    </xf>
    <xf numFmtId="169" fontId="171" fillId="0" borderId="1" xfId="0" applyNumberFormat="1" applyFont="1" applyBorder="1" applyAlignment="1">
      <alignment horizontal="right" vertical="top"/>
    </xf>
    <xf numFmtId="169" fontId="172" fillId="0" borderId="1" xfId="0" applyNumberFormat="1" applyFont="1" applyBorder="1" applyAlignment="1">
      <alignment horizontal="right" vertical="top"/>
    </xf>
    <xf numFmtId="170" fontId="173" fillId="2" borderId="1" xfId="0" applyNumberFormat="1" applyFont="1" applyFill="1" applyBorder="1" applyAlignment="1" applyProtection="1">
      <alignment horizontal="right" vertical="top"/>
      <protection locked="0"/>
    </xf>
    <xf numFmtId="171" fontId="174" fillId="0" borderId="1" xfId="0" applyNumberFormat="1" applyFont="1" applyBorder="1" applyAlignment="1">
      <alignment horizontal="right" vertical="top"/>
    </xf>
    <xf numFmtId="4" fontId="175" fillId="0" borderId="1" xfId="0" applyNumberFormat="1" applyFont="1" applyBorder="1" applyAlignment="1">
      <alignment horizontal="right" vertical="top"/>
    </xf>
    <xf numFmtId="4" fontId="176" fillId="0" borderId="1" xfId="0" applyNumberFormat="1" applyFont="1" applyBorder="1" applyAlignment="1">
      <alignment horizontal="right" vertical="top"/>
    </xf>
    <xf numFmtId="0" fontId="177" fillId="0" borderId="0" xfId="0" applyFont="1"/>
    <xf numFmtId="0" fontId="178" fillId="3" borderId="1" xfId="0" applyFont="1" applyFill="1" applyBorder="1" applyAlignment="1">
      <alignment horizontal="left"/>
    </xf>
    <xf numFmtId="0" fontId="186" fillId="3" borderId="1" xfId="0" applyFont="1" applyFill="1" applyBorder="1" applyAlignment="1">
      <alignment horizontal="left"/>
    </xf>
    <xf numFmtId="0" fontId="187" fillId="3" borderId="1" xfId="0" applyFont="1" applyFill="1" applyBorder="1" applyAlignment="1">
      <alignment horizontal="left"/>
    </xf>
    <xf numFmtId="4" fontId="188" fillId="3" borderId="1" xfId="0" applyNumberFormat="1" applyFont="1" applyFill="1" applyBorder="1" applyAlignment="1">
      <alignment horizontal="right"/>
    </xf>
    <xf numFmtId="0" fontId="189" fillId="0" borderId="0" xfId="0" applyFont="1"/>
    <xf numFmtId="0" fontId="190" fillId="0" borderId="1" xfId="0" applyFont="1" applyBorder="1" applyAlignment="1">
      <alignment horizontal="left" vertical="top"/>
    </xf>
    <xf numFmtId="0" fontId="191" fillId="0" borderId="1" xfId="0" applyFont="1" applyBorder="1" applyAlignment="1">
      <alignment horizontal="left" vertical="top" wrapText="1"/>
    </xf>
    <xf numFmtId="0" fontId="192" fillId="0" borderId="1" xfId="0" applyFont="1" applyBorder="1" applyAlignment="1">
      <alignment horizontal="center" vertical="top"/>
    </xf>
    <xf numFmtId="168" fontId="193" fillId="0" borderId="1" xfId="0" applyNumberFormat="1" applyFont="1" applyBorder="1" applyAlignment="1">
      <alignment horizontal="right" vertical="top"/>
    </xf>
    <xf numFmtId="169" fontId="194" fillId="0" borderId="1" xfId="0" applyNumberFormat="1" applyFont="1" applyBorder="1" applyAlignment="1">
      <alignment horizontal="right" vertical="top"/>
    </xf>
    <xf numFmtId="169" fontId="195" fillId="0" borderId="1" xfId="0" applyNumberFormat="1" applyFont="1" applyBorder="1" applyAlignment="1">
      <alignment horizontal="right" vertical="top"/>
    </xf>
    <xf numFmtId="169" fontId="196" fillId="0" borderId="1" xfId="0" applyNumberFormat="1" applyFont="1" applyBorder="1" applyAlignment="1">
      <alignment horizontal="right" vertical="top"/>
    </xf>
    <xf numFmtId="170" fontId="197" fillId="2" borderId="1" xfId="0" applyNumberFormat="1" applyFont="1" applyFill="1" applyBorder="1" applyAlignment="1" applyProtection="1">
      <alignment horizontal="right" vertical="top"/>
      <protection locked="0"/>
    </xf>
    <xf numFmtId="171" fontId="198" fillId="0" borderId="1" xfId="0" applyNumberFormat="1" applyFont="1" applyBorder="1" applyAlignment="1">
      <alignment horizontal="right" vertical="top"/>
    </xf>
    <xf numFmtId="4" fontId="199" fillId="0" borderId="1" xfId="0" applyNumberFormat="1" applyFont="1" applyBorder="1" applyAlignment="1">
      <alignment horizontal="right" vertical="top"/>
    </xf>
    <xf numFmtId="4" fontId="200" fillId="0" borderId="1" xfId="0" applyNumberFormat="1" applyFont="1" applyBorder="1" applyAlignment="1">
      <alignment horizontal="right" vertical="top"/>
    </xf>
    <xf numFmtId="0" fontId="201" fillId="0" borderId="0" xfId="0" applyFont="1"/>
    <xf numFmtId="0" fontId="202" fillId="0" borderId="1" xfId="0" applyFont="1" applyBorder="1" applyAlignment="1">
      <alignment horizontal="left" vertical="top"/>
    </xf>
    <xf numFmtId="0" fontId="203" fillId="0" borderId="1" xfId="0" applyFont="1" applyBorder="1" applyAlignment="1">
      <alignment horizontal="left" vertical="top" wrapText="1"/>
    </xf>
    <xf numFmtId="0" fontId="204" fillId="0" borderId="1" xfId="0" applyFont="1" applyBorder="1" applyAlignment="1">
      <alignment horizontal="center" vertical="top"/>
    </xf>
    <xf numFmtId="168" fontId="205" fillId="0" borderId="1" xfId="0" applyNumberFormat="1" applyFont="1" applyBorder="1" applyAlignment="1">
      <alignment horizontal="right" vertical="top"/>
    </xf>
    <xf numFmtId="169" fontId="206" fillId="0" borderId="1" xfId="0" applyNumberFormat="1" applyFont="1" applyBorder="1" applyAlignment="1">
      <alignment horizontal="right" vertical="top"/>
    </xf>
    <xf numFmtId="169" fontId="207" fillId="0" borderId="1" xfId="0" applyNumberFormat="1" applyFont="1" applyBorder="1" applyAlignment="1">
      <alignment horizontal="right" vertical="top"/>
    </xf>
    <xf numFmtId="169" fontId="208" fillId="0" borderId="1" xfId="0" applyNumberFormat="1" applyFont="1" applyBorder="1" applyAlignment="1">
      <alignment horizontal="right" vertical="top"/>
    </xf>
    <xf numFmtId="170" fontId="209" fillId="2" borderId="1" xfId="0" applyNumberFormat="1" applyFont="1" applyFill="1" applyBorder="1" applyAlignment="1" applyProtection="1">
      <alignment horizontal="right" vertical="top"/>
      <protection locked="0"/>
    </xf>
    <xf numFmtId="171" fontId="210" fillId="0" borderId="1" xfId="0" applyNumberFormat="1" applyFont="1" applyBorder="1" applyAlignment="1">
      <alignment horizontal="right" vertical="top"/>
    </xf>
    <xf numFmtId="4" fontId="211" fillId="0" borderId="1" xfId="0" applyNumberFormat="1" applyFont="1" applyBorder="1" applyAlignment="1">
      <alignment horizontal="right" vertical="top"/>
    </xf>
    <xf numFmtId="4" fontId="212" fillId="0" borderId="1" xfId="0" applyNumberFormat="1" applyFont="1" applyBorder="1" applyAlignment="1">
      <alignment horizontal="right" vertical="top"/>
    </xf>
    <xf numFmtId="0" fontId="213" fillId="0" borderId="0" xfId="0" applyFont="1"/>
    <xf numFmtId="0" fontId="214" fillId="0" borderId="1" xfId="0" applyFont="1" applyBorder="1" applyAlignment="1">
      <alignment horizontal="left" vertical="top"/>
    </xf>
    <xf numFmtId="0" fontId="215" fillId="0" borderId="1" xfId="0" applyFont="1" applyBorder="1" applyAlignment="1">
      <alignment horizontal="left" vertical="top" wrapText="1"/>
    </xf>
    <xf numFmtId="0" fontId="216" fillId="0" borderId="1" xfId="0" applyFont="1" applyBorder="1" applyAlignment="1">
      <alignment horizontal="center" vertical="top"/>
    </xf>
    <xf numFmtId="168" fontId="217" fillId="0" borderId="1" xfId="0" applyNumberFormat="1" applyFont="1" applyBorder="1" applyAlignment="1">
      <alignment horizontal="right" vertical="top"/>
    </xf>
    <xf numFmtId="169" fontId="218" fillId="0" borderId="1" xfId="0" applyNumberFormat="1" applyFont="1" applyBorder="1" applyAlignment="1">
      <alignment horizontal="right" vertical="top"/>
    </xf>
    <xf numFmtId="169" fontId="219" fillId="0" borderId="1" xfId="0" applyNumberFormat="1" applyFont="1" applyBorder="1" applyAlignment="1">
      <alignment horizontal="right" vertical="top"/>
    </xf>
    <xf numFmtId="169" fontId="220" fillId="0" borderId="1" xfId="0" applyNumberFormat="1" applyFont="1" applyBorder="1" applyAlignment="1">
      <alignment horizontal="right" vertical="top"/>
    </xf>
    <xf numFmtId="170" fontId="221" fillId="2" borderId="1" xfId="0" applyNumberFormat="1" applyFont="1" applyFill="1" applyBorder="1" applyAlignment="1" applyProtection="1">
      <alignment horizontal="right" vertical="top"/>
      <protection locked="0"/>
    </xf>
    <xf numFmtId="171" fontId="222" fillId="0" borderId="1" xfId="0" applyNumberFormat="1" applyFont="1" applyBorder="1" applyAlignment="1">
      <alignment horizontal="right" vertical="top"/>
    </xf>
    <xf numFmtId="4" fontId="223" fillId="0" borderId="1" xfId="0" applyNumberFormat="1" applyFont="1" applyBorder="1" applyAlignment="1">
      <alignment horizontal="right" vertical="top"/>
    </xf>
    <xf numFmtId="4" fontId="224" fillId="0" borderId="1" xfId="0" applyNumberFormat="1" applyFont="1" applyBorder="1" applyAlignment="1">
      <alignment horizontal="right" vertical="top"/>
    </xf>
    <xf numFmtId="0" fontId="225" fillId="0" borderId="0" xfId="0" applyFont="1"/>
    <xf numFmtId="0" fontId="226" fillId="0" borderId="1" xfId="0" applyFont="1" applyBorder="1" applyAlignment="1">
      <alignment horizontal="left" vertical="top"/>
    </xf>
    <xf numFmtId="0" fontId="227" fillId="0" borderId="1" xfId="0" applyFont="1" applyBorder="1" applyAlignment="1">
      <alignment horizontal="left" vertical="top" wrapText="1"/>
    </xf>
    <xf numFmtId="0" fontId="228" fillId="0" borderId="1" xfId="0" applyFont="1" applyBorder="1" applyAlignment="1">
      <alignment horizontal="center" vertical="top"/>
    </xf>
    <xf numFmtId="168" fontId="229" fillId="0" borderId="1" xfId="0" applyNumberFormat="1" applyFont="1" applyBorder="1" applyAlignment="1">
      <alignment horizontal="right" vertical="top"/>
    </xf>
    <xf numFmtId="169" fontId="230" fillId="0" borderId="1" xfId="0" applyNumberFormat="1" applyFont="1" applyBorder="1" applyAlignment="1">
      <alignment horizontal="right" vertical="top"/>
    </xf>
    <xf numFmtId="169" fontId="231" fillId="0" borderId="1" xfId="0" applyNumberFormat="1" applyFont="1" applyBorder="1" applyAlignment="1">
      <alignment horizontal="right" vertical="top"/>
    </xf>
    <xf numFmtId="169" fontId="232" fillId="0" borderId="1" xfId="0" applyNumberFormat="1" applyFont="1" applyBorder="1" applyAlignment="1">
      <alignment horizontal="right" vertical="top"/>
    </xf>
    <xf numFmtId="170" fontId="233" fillId="2" borderId="1" xfId="0" applyNumberFormat="1" applyFont="1" applyFill="1" applyBorder="1" applyAlignment="1" applyProtection="1">
      <alignment horizontal="right" vertical="top"/>
      <protection locked="0"/>
    </xf>
    <xf numFmtId="171" fontId="234" fillId="0" borderId="1" xfId="0" applyNumberFormat="1" applyFont="1" applyBorder="1" applyAlignment="1">
      <alignment horizontal="right" vertical="top"/>
    </xf>
    <xf numFmtId="4" fontId="235" fillId="0" borderId="1" xfId="0" applyNumberFormat="1" applyFont="1" applyBorder="1" applyAlignment="1">
      <alignment horizontal="right" vertical="top"/>
    </xf>
    <xf numFmtId="4" fontId="236" fillId="0" borderId="1" xfId="0" applyNumberFormat="1" applyFont="1" applyBorder="1" applyAlignment="1">
      <alignment horizontal="right" vertical="top"/>
    </xf>
    <xf numFmtId="0" fontId="237" fillId="0" borderId="0" xfId="0" applyFont="1"/>
    <xf numFmtId="0" fontId="238" fillId="0" borderId="1" xfId="0" applyFont="1" applyBorder="1" applyAlignment="1">
      <alignment horizontal="left" vertical="top"/>
    </xf>
    <xf numFmtId="0" fontId="239" fillId="0" borderId="1" xfId="0" applyFont="1" applyBorder="1" applyAlignment="1">
      <alignment horizontal="left" vertical="top" wrapText="1"/>
    </xf>
    <xf numFmtId="0" fontId="240" fillId="0" borderId="1" xfId="0" applyFont="1" applyBorder="1" applyAlignment="1">
      <alignment horizontal="center" vertical="top"/>
    </xf>
    <xf numFmtId="168" fontId="241" fillId="0" borderId="1" xfId="0" applyNumberFormat="1" applyFont="1" applyBorder="1" applyAlignment="1">
      <alignment horizontal="right" vertical="top"/>
    </xf>
    <xf numFmtId="169" fontId="242" fillId="0" borderId="1" xfId="0" applyNumberFormat="1" applyFont="1" applyBorder="1" applyAlignment="1">
      <alignment horizontal="right" vertical="top"/>
    </xf>
    <xf numFmtId="169" fontId="243" fillId="0" borderId="1" xfId="0" applyNumberFormat="1" applyFont="1" applyBorder="1" applyAlignment="1">
      <alignment horizontal="right" vertical="top"/>
    </xf>
    <xf numFmtId="169" fontId="244" fillId="0" borderId="1" xfId="0" applyNumberFormat="1" applyFont="1" applyBorder="1" applyAlignment="1">
      <alignment horizontal="right" vertical="top"/>
    </xf>
    <xf numFmtId="170" fontId="245" fillId="2" borderId="1" xfId="0" applyNumberFormat="1" applyFont="1" applyFill="1" applyBorder="1" applyAlignment="1" applyProtection="1">
      <alignment horizontal="right" vertical="top"/>
      <protection locked="0"/>
    </xf>
    <xf numFmtId="171" fontId="246" fillId="0" borderId="1" xfId="0" applyNumberFormat="1" applyFont="1" applyBorder="1" applyAlignment="1">
      <alignment horizontal="right" vertical="top"/>
    </xf>
    <xf numFmtId="4" fontId="247" fillId="0" borderId="1" xfId="0" applyNumberFormat="1" applyFont="1" applyBorder="1" applyAlignment="1">
      <alignment horizontal="right" vertical="top"/>
    </xf>
    <xf numFmtId="4" fontId="248" fillId="0" borderId="1" xfId="0" applyNumberFormat="1" applyFont="1" applyBorder="1" applyAlignment="1">
      <alignment horizontal="right" vertical="top"/>
    </xf>
    <xf numFmtId="0" fontId="249" fillId="0" borderId="0" xfId="0" applyFont="1"/>
    <xf numFmtId="0" fontId="250" fillId="0" borderId="1" xfId="0" applyFont="1" applyBorder="1" applyAlignment="1">
      <alignment horizontal="left" vertical="top"/>
    </xf>
    <xf numFmtId="0" fontId="251" fillId="0" borderId="1" xfId="0" applyFont="1" applyBorder="1" applyAlignment="1">
      <alignment horizontal="left" vertical="top" wrapText="1"/>
    </xf>
    <xf numFmtId="0" fontId="252" fillId="0" borderId="1" xfId="0" applyFont="1" applyBorder="1" applyAlignment="1">
      <alignment horizontal="center" vertical="top"/>
    </xf>
    <xf numFmtId="168" fontId="253" fillId="0" borderId="1" xfId="0" applyNumberFormat="1" applyFont="1" applyBorder="1" applyAlignment="1">
      <alignment horizontal="right" vertical="top"/>
    </xf>
    <xf numFmtId="169" fontId="254" fillId="0" borderId="1" xfId="0" applyNumberFormat="1" applyFont="1" applyBorder="1" applyAlignment="1">
      <alignment horizontal="right" vertical="top"/>
    </xf>
    <xf numFmtId="169" fontId="255" fillId="0" borderId="1" xfId="0" applyNumberFormat="1" applyFont="1" applyBorder="1" applyAlignment="1">
      <alignment horizontal="right" vertical="top"/>
    </xf>
    <xf numFmtId="169" fontId="256" fillId="0" borderId="1" xfId="0" applyNumberFormat="1" applyFont="1" applyBorder="1" applyAlignment="1">
      <alignment horizontal="right" vertical="top"/>
    </xf>
    <xf numFmtId="170" fontId="257" fillId="2" borderId="1" xfId="0" applyNumberFormat="1" applyFont="1" applyFill="1" applyBorder="1" applyAlignment="1" applyProtection="1">
      <alignment horizontal="right" vertical="top"/>
      <protection locked="0"/>
    </xf>
    <xf numFmtId="171" fontId="258" fillId="0" borderId="1" xfId="0" applyNumberFormat="1" applyFont="1" applyBorder="1" applyAlignment="1">
      <alignment horizontal="right" vertical="top"/>
    </xf>
    <xf numFmtId="4" fontId="259" fillId="0" borderId="1" xfId="0" applyNumberFormat="1" applyFont="1" applyBorder="1" applyAlignment="1">
      <alignment horizontal="right" vertical="top"/>
    </xf>
    <xf numFmtId="4" fontId="260" fillId="0" borderId="1" xfId="0" applyNumberFormat="1" applyFont="1" applyBorder="1" applyAlignment="1">
      <alignment horizontal="right" vertical="top"/>
    </xf>
    <xf numFmtId="0" fontId="261" fillId="0" borderId="0" xfId="0" applyFont="1"/>
    <xf numFmtId="0" fontId="262" fillId="3" borderId="1" xfId="0" applyFont="1" applyFill="1" applyBorder="1" applyAlignment="1">
      <alignment horizontal="left"/>
    </xf>
    <xf numFmtId="0" fontId="270" fillId="3" borderId="1" xfId="0" applyFont="1" applyFill="1" applyBorder="1" applyAlignment="1">
      <alignment horizontal="left"/>
    </xf>
    <xf numFmtId="0" fontId="271" fillId="3" borderId="1" xfId="0" applyFont="1" applyFill="1" applyBorder="1" applyAlignment="1">
      <alignment horizontal="left"/>
    </xf>
    <xf numFmtId="4" fontId="272" fillId="3" borderId="1" xfId="0" applyNumberFormat="1" applyFont="1" applyFill="1" applyBorder="1" applyAlignment="1">
      <alignment horizontal="right"/>
    </xf>
    <xf numFmtId="0" fontId="273" fillId="0" borderId="0" xfId="0" applyFont="1"/>
    <xf numFmtId="0" fontId="274" fillId="0" borderId="1" xfId="0" applyFont="1" applyBorder="1" applyAlignment="1">
      <alignment horizontal="left" vertical="top"/>
    </xf>
    <xf numFmtId="0" fontId="276" fillId="0" borderId="0" xfId="0" applyFont="1"/>
    <xf numFmtId="0" fontId="277" fillId="0" borderId="1" xfId="0" applyFont="1" applyBorder="1" applyAlignment="1">
      <alignment horizontal="left" vertical="top"/>
    </xf>
    <xf numFmtId="0" fontId="278" fillId="0" borderId="1" xfId="0" applyFont="1" applyBorder="1" applyAlignment="1">
      <alignment horizontal="left" vertical="top" wrapText="1"/>
    </xf>
    <xf numFmtId="0" fontId="279" fillId="0" borderId="1" xfId="0" applyFont="1" applyBorder="1" applyAlignment="1">
      <alignment horizontal="center" vertical="top"/>
    </xf>
    <xf numFmtId="168" fontId="280" fillId="0" borderId="1" xfId="0" applyNumberFormat="1" applyFont="1" applyBorder="1" applyAlignment="1">
      <alignment horizontal="right" vertical="top"/>
    </xf>
    <xf numFmtId="169" fontId="281" fillId="0" borderId="1" xfId="0" applyNumberFormat="1" applyFont="1" applyBorder="1" applyAlignment="1">
      <alignment horizontal="right" vertical="top"/>
    </xf>
    <xf numFmtId="169" fontId="282" fillId="0" borderId="1" xfId="0" applyNumberFormat="1" applyFont="1" applyBorder="1" applyAlignment="1">
      <alignment horizontal="right" vertical="top"/>
    </xf>
    <xf numFmtId="169" fontId="283" fillId="0" borderId="1" xfId="0" applyNumberFormat="1" applyFont="1" applyBorder="1" applyAlignment="1">
      <alignment horizontal="right" vertical="top"/>
    </xf>
    <xf numFmtId="170" fontId="284" fillId="2" borderId="1" xfId="0" applyNumberFormat="1" applyFont="1" applyFill="1" applyBorder="1" applyAlignment="1" applyProtection="1">
      <alignment horizontal="right" vertical="top"/>
      <protection locked="0"/>
    </xf>
    <xf numFmtId="171" fontId="285" fillId="0" borderId="1" xfId="0" applyNumberFormat="1" applyFont="1" applyBorder="1" applyAlignment="1">
      <alignment horizontal="right" vertical="top"/>
    </xf>
    <xf numFmtId="4" fontId="286" fillId="0" borderId="1" xfId="0" applyNumberFormat="1" applyFont="1" applyBorder="1" applyAlignment="1">
      <alignment horizontal="right" vertical="top"/>
    </xf>
    <xf numFmtId="4" fontId="287" fillId="0" borderId="1" xfId="0" applyNumberFormat="1" applyFont="1" applyBorder="1" applyAlignment="1">
      <alignment horizontal="right" vertical="top"/>
    </xf>
    <xf numFmtId="0" fontId="288" fillId="0" borderId="0" xfId="0" applyFont="1"/>
    <xf numFmtId="0" fontId="289" fillId="0" borderId="1" xfId="0" applyFont="1" applyBorder="1" applyAlignment="1">
      <alignment horizontal="left" vertical="top"/>
    </xf>
    <xf numFmtId="0" fontId="290" fillId="0" borderId="1" xfId="0" applyFont="1" applyBorder="1" applyAlignment="1">
      <alignment horizontal="left" vertical="top" wrapText="1"/>
    </xf>
    <xf numFmtId="0" fontId="291" fillId="0" borderId="1" xfId="0" applyFont="1" applyBorder="1" applyAlignment="1">
      <alignment horizontal="center" vertical="top"/>
    </xf>
    <xf numFmtId="168" fontId="292" fillId="0" borderId="1" xfId="0" applyNumberFormat="1" applyFont="1" applyBorder="1" applyAlignment="1">
      <alignment horizontal="right" vertical="top"/>
    </xf>
    <xf numFmtId="169" fontId="293" fillId="0" borderId="1" xfId="0" applyNumberFormat="1" applyFont="1" applyBorder="1" applyAlignment="1">
      <alignment horizontal="right" vertical="top"/>
    </xf>
    <xf numFmtId="169" fontId="294" fillId="0" borderId="1" xfId="0" applyNumberFormat="1" applyFont="1" applyBorder="1" applyAlignment="1">
      <alignment horizontal="right" vertical="top"/>
    </xf>
    <xf numFmtId="169" fontId="295" fillId="0" borderId="1" xfId="0" applyNumberFormat="1" applyFont="1" applyBorder="1" applyAlignment="1">
      <alignment horizontal="right" vertical="top"/>
    </xf>
    <xf numFmtId="170" fontId="296" fillId="2" borderId="1" xfId="0" applyNumberFormat="1" applyFont="1" applyFill="1" applyBorder="1" applyAlignment="1" applyProtection="1">
      <alignment horizontal="right" vertical="top"/>
      <protection locked="0"/>
    </xf>
    <xf numFmtId="171" fontId="297" fillId="0" borderId="1" xfId="0" applyNumberFormat="1" applyFont="1" applyBorder="1" applyAlignment="1">
      <alignment horizontal="right" vertical="top"/>
    </xf>
    <xf numFmtId="4" fontId="298" fillId="0" borderId="1" xfId="0" applyNumberFormat="1" applyFont="1" applyBorder="1" applyAlignment="1">
      <alignment horizontal="right" vertical="top"/>
    </xf>
    <xf numFmtId="4" fontId="299" fillId="0" borderId="1" xfId="0" applyNumberFormat="1" applyFont="1" applyBorder="1" applyAlignment="1">
      <alignment horizontal="right" vertical="top"/>
    </xf>
    <xf numFmtId="0" fontId="300" fillId="0" borderId="0" xfId="0" applyFont="1"/>
    <xf numFmtId="0" fontId="301" fillId="0" borderId="1" xfId="0" applyFont="1" applyBorder="1" applyAlignment="1">
      <alignment horizontal="left" vertical="top"/>
    </xf>
    <xf numFmtId="0" fontId="302" fillId="0" borderId="1" xfId="0" applyFont="1" applyBorder="1" applyAlignment="1">
      <alignment horizontal="left" vertical="top" wrapText="1"/>
    </xf>
    <xf numFmtId="0" fontId="303" fillId="0" borderId="1" xfId="0" applyFont="1" applyBorder="1" applyAlignment="1">
      <alignment horizontal="center" vertical="top"/>
    </xf>
    <xf numFmtId="168" fontId="304" fillId="0" borderId="1" xfId="0" applyNumberFormat="1" applyFont="1" applyBorder="1" applyAlignment="1">
      <alignment horizontal="right" vertical="top"/>
    </xf>
    <xf numFmtId="169" fontId="305" fillId="0" borderId="1" xfId="0" applyNumberFormat="1" applyFont="1" applyBorder="1" applyAlignment="1">
      <alignment horizontal="right" vertical="top"/>
    </xf>
    <xf numFmtId="169" fontId="306" fillId="0" borderId="1" xfId="0" applyNumberFormat="1" applyFont="1" applyBorder="1" applyAlignment="1">
      <alignment horizontal="right" vertical="top"/>
    </xf>
    <xf numFmtId="169" fontId="307" fillId="0" borderId="1" xfId="0" applyNumberFormat="1" applyFont="1" applyBorder="1" applyAlignment="1">
      <alignment horizontal="right" vertical="top"/>
    </xf>
    <xf numFmtId="170" fontId="308" fillId="2" borderId="1" xfId="0" applyNumberFormat="1" applyFont="1" applyFill="1" applyBorder="1" applyAlignment="1" applyProtection="1">
      <alignment horizontal="right" vertical="top"/>
      <protection locked="0"/>
    </xf>
    <xf numFmtId="171" fontId="309" fillId="0" borderId="1" xfId="0" applyNumberFormat="1" applyFont="1" applyBorder="1" applyAlignment="1">
      <alignment horizontal="right" vertical="top"/>
    </xf>
    <xf numFmtId="4" fontId="310" fillId="0" borderId="1" xfId="0" applyNumberFormat="1" applyFont="1" applyBorder="1" applyAlignment="1">
      <alignment horizontal="right" vertical="top"/>
    </xf>
    <xf numFmtId="4" fontId="311" fillId="0" borderId="1" xfId="0" applyNumberFormat="1" applyFont="1" applyBorder="1" applyAlignment="1">
      <alignment horizontal="right" vertical="top"/>
    </xf>
    <xf numFmtId="0" fontId="312" fillId="0" borderId="0" xfId="0" applyFont="1"/>
    <xf numFmtId="0" fontId="313" fillId="0" borderId="1" xfId="0" applyFont="1" applyBorder="1" applyAlignment="1">
      <alignment horizontal="left" vertical="top"/>
    </xf>
    <xf numFmtId="0" fontId="314" fillId="0" borderId="1" xfId="0" applyFont="1" applyBorder="1" applyAlignment="1">
      <alignment horizontal="left" vertical="top" wrapText="1"/>
    </xf>
    <xf numFmtId="0" fontId="315" fillId="0" borderId="1" xfId="0" applyFont="1" applyBorder="1" applyAlignment="1">
      <alignment horizontal="center" vertical="top"/>
    </xf>
    <xf numFmtId="168" fontId="316" fillId="0" borderId="1" xfId="0" applyNumberFormat="1" applyFont="1" applyBorder="1" applyAlignment="1">
      <alignment horizontal="right" vertical="top"/>
    </xf>
    <xf numFmtId="169" fontId="317" fillId="0" borderId="1" xfId="0" applyNumberFormat="1" applyFont="1" applyBorder="1" applyAlignment="1">
      <alignment horizontal="right" vertical="top"/>
    </xf>
    <xf numFmtId="169" fontId="318" fillId="0" borderId="1" xfId="0" applyNumberFormat="1" applyFont="1" applyBorder="1" applyAlignment="1">
      <alignment horizontal="right" vertical="top"/>
    </xf>
    <xf numFmtId="169" fontId="319" fillId="0" borderId="1" xfId="0" applyNumberFormat="1" applyFont="1" applyBorder="1" applyAlignment="1">
      <alignment horizontal="right" vertical="top"/>
    </xf>
    <xf numFmtId="170" fontId="320" fillId="2" borderId="1" xfId="0" applyNumberFormat="1" applyFont="1" applyFill="1" applyBorder="1" applyAlignment="1" applyProtection="1">
      <alignment horizontal="right" vertical="top"/>
      <protection locked="0"/>
    </xf>
    <xf numFmtId="171" fontId="321" fillId="0" borderId="1" xfId="0" applyNumberFormat="1" applyFont="1" applyBorder="1" applyAlignment="1">
      <alignment horizontal="right" vertical="top"/>
    </xf>
    <xf numFmtId="4" fontId="322" fillId="0" borderId="1" xfId="0" applyNumberFormat="1" applyFont="1" applyBorder="1" applyAlignment="1">
      <alignment horizontal="right" vertical="top"/>
    </xf>
    <xf numFmtId="4" fontId="323" fillId="0" borderId="1" xfId="0" applyNumberFormat="1" applyFont="1" applyBorder="1" applyAlignment="1">
      <alignment horizontal="right" vertical="top"/>
    </xf>
    <xf numFmtId="0" fontId="324" fillId="0" borderId="0" xfId="0" applyFont="1"/>
    <xf numFmtId="0" fontId="325" fillId="0" borderId="1" xfId="0" applyFont="1" applyBorder="1" applyAlignment="1">
      <alignment horizontal="left" vertical="top"/>
    </xf>
    <xf numFmtId="0" fontId="326" fillId="0" borderId="1" xfId="0" applyFont="1" applyBorder="1" applyAlignment="1">
      <alignment horizontal="left" vertical="top" wrapText="1"/>
    </xf>
    <xf numFmtId="0" fontId="327" fillId="0" borderId="1" xfId="0" applyFont="1" applyBorder="1" applyAlignment="1">
      <alignment horizontal="center" vertical="top"/>
    </xf>
    <xf numFmtId="168" fontId="328" fillId="0" borderId="1" xfId="0" applyNumberFormat="1" applyFont="1" applyBorder="1" applyAlignment="1">
      <alignment horizontal="right" vertical="top"/>
    </xf>
    <xf numFmtId="169" fontId="329" fillId="0" borderId="1" xfId="0" applyNumberFormat="1" applyFont="1" applyBorder="1" applyAlignment="1">
      <alignment horizontal="right" vertical="top"/>
    </xf>
    <xf numFmtId="169" fontId="330" fillId="0" borderId="1" xfId="0" applyNumberFormat="1" applyFont="1" applyBorder="1" applyAlignment="1">
      <alignment horizontal="right" vertical="top"/>
    </xf>
    <xf numFmtId="169" fontId="331" fillId="0" borderId="1" xfId="0" applyNumberFormat="1" applyFont="1" applyBorder="1" applyAlignment="1">
      <alignment horizontal="right" vertical="top"/>
    </xf>
    <xf numFmtId="170" fontId="332" fillId="2" borderId="1" xfId="0" applyNumberFormat="1" applyFont="1" applyFill="1" applyBorder="1" applyAlignment="1" applyProtection="1">
      <alignment horizontal="right" vertical="top"/>
      <protection locked="0"/>
    </xf>
    <xf numFmtId="171" fontId="333" fillId="0" borderId="1" xfId="0" applyNumberFormat="1" applyFont="1" applyBorder="1" applyAlignment="1">
      <alignment horizontal="right" vertical="top"/>
    </xf>
    <xf numFmtId="4" fontId="334" fillId="0" borderId="1" xfId="0" applyNumberFormat="1" applyFont="1" applyBorder="1" applyAlignment="1">
      <alignment horizontal="right" vertical="top"/>
    </xf>
    <xf numFmtId="4" fontId="335" fillId="0" borderId="1" xfId="0" applyNumberFormat="1" applyFont="1" applyBorder="1" applyAlignment="1">
      <alignment horizontal="right" vertical="top"/>
    </xf>
    <xf numFmtId="0" fontId="336" fillId="0" borderId="0" xfId="0" applyFont="1"/>
    <xf numFmtId="0" fontId="337" fillId="0" borderId="1" xfId="0" applyFont="1" applyBorder="1" applyAlignment="1">
      <alignment horizontal="left" vertical="top"/>
    </xf>
    <xf numFmtId="0" fontId="338" fillId="0" borderId="1" xfId="0" applyFont="1" applyBorder="1" applyAlignment="1">
      <alignment horizontal="left" vertical="top" wrapText="1"/>
    </xf>
    <xf numFmtId="0" fontId="339" fillId="0" borderId="1" xfId="0" applyFont="1" applyBorder="1" applyAlignment="1">
      <alignment horizontal="center" vertical="top"/>
    </xf>
    <xf numFmtId="168" fontId="340" fillId="0" borderId="1" xfId="0" applyNumberFormat="1" applyFont="1" applyBorder="1" applyAlignment="1">
      <alignment horizontal="right" vertical="top"/>
    </xf>
    <xf numFmtId="169" fontId="341" fillId="0" borderId="1" xfId="0" applyNumberFormat="1" applyFont="1" applyBorder="1" applyAlignment="1">
      <alignment horizontal="right" vertical="top"/>
    </xf>
    <xf numFmtId="169" fontId="342" fillId="0" borderId="1" xfId="0" applyNumberFormat="1" applyFont="1" applyBorder="1" applyAlignment="1">
      <alignment horizontal="right" vertical="top"/>
    </xf>
    <xf numFmtId="169" fontId="343" fillId="0" borderId="1" xfId="0" applyNumberFormat="1" applyFont="1" applyBorder="1" applyAlignment="1">
      <alignment horizontal="right" vertical="top"/>
    </xf>
    <xf numFmtId="170" fontId="344" fillId="2" borderId="1" xfId="0" applyNumberFormat="1" applyFont="1" applyFill="1" applyBorder="1" applyAlignment="1" applyProtection="1">
      <alignment horizontal="right" vertical="top"/>
      <protection locked="0"/>
    </xf>
    <xf numFmtId="171" fontId="345" fillId="0" borderId="1" xfId="0" applyNumberFormat="1" applyFont="1" applyBorder="1" applyAlignment="1">
      <alignment horizontal="right" vertical="top"/>
    </xf>
    <xf numFmtId="4" fontId="346" fillId="0" borderId="1" xfId="0" applyNumberFormat="1" applyFont="1" applyBorder="1" applyAlignment="1">
      <alignment horizontal="right" vertical="top"/>
    </xf>
    <xf numFmtId="4" fontId="347" fillId="0" borderId="1" xfId="0" applyNumberFormat="1" applyFont="1" applyBorder="1" applyAlignment="1">
      <alignment horizontal="right" vertical="top"/>
    </xf>
    <xf numFmtId="0" fontId="348" fillId="0" borderId="0" xfId="0" applyFont="1"/>
    <xf numFmtId="0" fontId="349" fillId="0" borderId="1" xfId="0" applyFont="1" applyBorder="1" applyAlignment="1">
      <alignment horizontal="left" vertical="top"/>
    </xf>
    <xf numFmtId="0" fontId="350" fillId="0" borderId="1" xfId="0" applyFont="1" applyBorder="1" applyAlignment="1">
      <alignment horizontal="left" vertical="top" wrapText="1"/>
    </xf>
    <xf numFmtId="0" fontId="351" fillId="0" borderId="1" xfId="0" applyFont="1" applyBorder="1" applyAlignment="1">
      <alignment horizontal="center" vertical="top"/>
    </xf>
    <xf numFmtId="168" fontId="352" fillId="0" borderId="1" xfId="0" applyNumberFormat="1" applyFont="1" applyBorder="1" applyAlignment="1">
      <alignment horizontal="right" vertical="top"/>
    </xf>
    <xf numFmtId="169" fontId="353" fillId="0" borderId="1" xfId="0" applyNumberFormat="1" applyFont="1" applyBorder="1" applyAlignment="1">
      <alignment horizontal="right" vertical="top"/>
    </xf>
    <xf numFmtId="169" fontId="354" fillId="0" borderId="1" xfId="0" applyNumberFormat="1" applyFont="1" applyBorder="1" applyAlignment="1">
      <alignment horizontal="right" vertical="top"/>
    </xf>
    <xf numFmtId="169" fontId="355" fillId="0" borderId="1" xfId="0" applyNumberFormat="1" applyFont="1" applyBorder="1" applyAlignment="1">
      <alignment horizontal="right" vertical="top"/>
    </xf>
    <xf numFmtId="170" fontId="356" fillId="2" borderId="1" xfId="0" applyNumberFormat="1" applyFont="1" applyFill="1" applyBorder="1" applyAlignment="1" applyProtection="1">
      <alignment horizontal="right" vertical="top"/>
      <protection locked="0"/>
    </xf>
    <xf numFmtId="171" fontId="357" fillId="0" borderId="1" xfId="0" applyNumberFormat="1" applyFont="1" applyBorder="1" applyAlignment="1">
      <alignment horizontal="right" vertical="top"/>
    </xf>
    <xf numFmtId="4" fontId="358" fillId="0" borderId="1" xfId="0" applyNumberFormat="1" applyFont="1" applyBorder="1" applyAlignment="1">
      <alignment horizontal="right" vertical="top"/>
    </xf>
    <xf numFmtId="4" fontId="359" fillId="0" borderId="1" xfId="0" applyNumberFormat="1" applyFont="1" applyBorder="1" applyAlignment="1">
      <alignment horizontal="right" vertical="top"/>
    </xf>
    <xf numFmtId="0" fontId="360" fillId="0" borderId="0" xfId="0" applyFont="1"/>
    <xf numFmtId="0" fontId="361" fillId="0" borderId="1" xfId="0" applyFont="1" applyBorder="1" applyAlignment="1">
      <alignment horizontal="left" vertical="top"/>
    </xf>
    <xf numFmtId="0" fontId="362" fillId="0" borderId="1" xfId="0" applyFont="1" applyBorder="1" applyAlignment="1">
      <alignment horizontal="left" vertical="top" wrapText="1"/>
    </xf>
    <xf numFmtId="0" fontId="363" fillId="0" borderId="1" xfId="0" applyFont="1" applyBorder="1" applyAlignment="1">
      <alignment horizontal="center" vertical="top"/>
    </xf>
    <xf numFmtId="168" fontId="364" fillId="0" borderId="1" xfId="0" applyNumberFormat="1" applyFont="1" applyBorder="1" applyAlignment="1">
      <alignment horizontal="right" vertical="top"/>
    </xf>
    <xf numFmtId="169" fontId="365" fillId="0" borderId="1" xfId="0" applyNumberFormat="1" applyFont="1" applyBorder="1" applyAlignment="1">
      <alignment horizontal="right" vertical="top"/>
    </xf>
    <xf numFmtId="169" fontId="366" fillId="0" borderId="1" xfId="0" applyNumberFormat="1" applyFont="1" applyBorder="1" applyAlignment="1">
      <alignment horizontal="right" vertical="top"/>
    </xf>
    <xf numFmtId="169" fontId="367" fillId="0" borderId="1" xfId="0" applyNumberFormat="1" applyFont="1" applyBorder="1" applyAlignment="1">
      <alignment horizontal="right" vertical="top"/>
    </xf>
    <xf numFmtId="170" fontId="368" fillId="2" borderId="1" xfId="0" applyNumberFormat="1" applyFont="1" applyFill="1" applyBorder="1" applyAlignment="1" applyProtection="1">
      <alignment horizontal="right" vertical="top"/>
      <protection locked="0"/>
    </xf>
    <xf numFmtId="171" fontId="369" fillId="0" borderId="1" xfId="0" applyNumberFormat="1" applyFont="1" applyBorder="1" applyAlignment="1">
      <alignment horizontal="right" vertical="top"/>
    </xf>
    <xf numFmtId="4" fontId="370" fillId="0" borderId="1" xfId="0" applyNumberFormat="1" applyFont="1" applyBorder="1" applyAlignment="1">
      <alignment horizontal="right" vertical="top"/>
    </xf>
    <xf numFmtId="4" fontId="371" fillId="0" borderId="1" xfId="0" applyNumberFormat="1" applyFont="1" applyBorder="1" applyAlignment="1">
      <alignment horizontal="right" vertical="top"/>
    </xf>
    <xf numFmtId="0" fontId="372" fillId="0" borderId="0" xfId="0" applyFont="1"/>
    <xf numFmtId="0" fontId="373" fillId="0" borderId="1" xfId="0" applyFont="1" applyBorder="1" applyAlignment="1">
      <alignment horizontal="left" vertical="top"/>
    </xf>
    <xf numFmtId="0" fontId="375" fillId="0" borderId="0" xfId="0" applyFont="1"/>
    <xf numFmtId="0" fontId="376" fillId="0" borderId="1" xfId="0" applyFont="1" applyBorder="1" applyAlignment="1">
      <alignment horizontal="left" vertical="top"/>
    </xf>
    <xf numFmtId="0" fontId="377" fillId="0" borderId="1" xfId="0" applyFont="1" applyBorder="1" applyAlignment="1">
      <alignment horizontal="left" vertical="top" wrapText="1"/>
    </xf>
    <xf numFmtId="0" fontId="378" fillId="0" borderId="1" xfId="0" applyFont="1" applyBorder="1" applyAlignment="1">
      <alignment horizontal="center" vertical="top"/>
    </xf>
    <xf numFmtId="168" fontId="379" fillId="0" borderId="1" xfId="0" applyNumberFormat="1" applyFont="1" applyBorder="1" applyAlignment="1">
      <alignment horizontal="right" vertical="top"/>
    </xf>
    <xf numFmtId="169" fontId="380" fillId="0" borderId="1" xfId="0" applyNumberFormat="1" applyFont="1" applyBorder="1" applyAlignment="1">
      <alignment horizontal="right" vertical="top"/>
    </xf>
    <xf numFmtId="169" fontId="381" fillId="0" borderId="1" xfId="0" applyNumberFormat="1" applyFont="1" applyBorder="1" applyAlignment="1">
      <alignment horizontal="right" vertical="top"/>
    </xf>
    <xf numFmtId="169" fontId="382" fillId="0" borderId="1" xfId="0" applyNumberFormat="1" applyFont="1" applyBorder="1" applyAlignment="1">
      <alignment horizontal="right" vertical="top"/>
    </xf>
    <xf numFmtId="170" fontId="383" fillId="2" borderId="1" xfId="0" applyNumberFormat="1" applyFont="1" applyFill="1" applyBorder="1" applyAlignment="1" applyProtection="1">
      <alignment horizontal="right" vertical="top"/>
      <protection locked="0"/>
    </xf>
    <xf numFmtId="171" fontId="384" fillId="0" borderId="1" xfId="0" applyNumberFormat="1" applyFont="1" applyBorder="1" applyAlignment="1">
      <alignment horizontal="right" vertical="top"/>
    </xf>
    <xf numFmtId="4" fontId="385" fillId="0" borderId="1" xfId="0" applyNumberFormat="1" applyFont="1" applyBorder="1" applyAlignment="1">
      <alignment horizontal="right" vertical="top"/>
    </xf>
    <xf numFmtId="4" fontId="386" fillId="0" borderId="1" xfId="0" applyNumberFormat="1" applyFont="1" applyBorder="1" applyAlignment="1">
      <alignment horizontal="right" vertical="top"/>
    </xf>
    <xf numFmtId="0" fontId="387" fillId="0" borderId="0" xfId="0" applyFont="1"/>
    <xf numFmtId="0" fontId="388" fillId="0" borderId="1" xfId="0" applyFont="1" applyBorder="1" applyAlignment="1">
      <alignment horizontal="left" vertical="top"/>
    </xf>
    <xf numFmtId="0" fontId="389" fillId="0" borderId="1" xfId="0" applyFont="1" applyBorder="1" applyAlignment="1">
      <alignment horizontal="left" vertical="top" wrapText="1"/>
    </xf>
    <xf numFmtId="0" fontId="390" fillId="0" borderId="1" xfId="0" applyFont="1" applyBorder="1" applyAlignment="1">
      <alignment horizontal="center" vertical="top"/>
    </xf>
    <xf numFmtId="168" fontId="391" fillId="0" borderId="1" xfId="0" applyNumberFormat="1" applyFont="1" applyBorder="1" applyAlignment="1">
      <alignment horizontal="right" vertical="top"/>
    </xf>
    <xf numFmtId="169" fontId="392" fillId="0" borderId="1" xfId="0" applyNumberFormat="1" applyFont="1" applyBorder="1" applyAlignment="1">
      <alignment horizontal="right" vertical="top"/>
    </xf>
    <xf numFmtId="169" fontId="393" fillId="0" borderId="1" xfId="0" applyNumberFormat="1" applyFont="1" applyBorder="1" applyAlignment="1">
      <alignment horizontal="right" vertical="top"/>
    </xf>
    <xf numFmtId="169" fontId="394" fillId="0" borderId="1" xfId="0" applyNumberFormat="1" applyFont="1" applyBorder="1" applyAlignment="1">
      <alignment horizontal="right" vertical="top"/>
    </xf>
    <xf numFmtId="170" fontId="395" fillId="2" borderId="1" xfId="0" applyNumberFormat="1" applyFont="1" applyFill="1" applyBorder="1" applyAlignment="1" applyProtection="1">
      <alignment horizontal="right" vertical="top"/>
      <protection locked="0"/>
    </xf>
    <xf numFmtId="171" fontId="396" fillId="0" borderId="1" xfId="0" applyNumberFormat="1" applyFont="1" applyBorder="1" applyAlignment="1">
      <alignment horizontal="right" vertical="top"/>
    </xf>
    <xf numFmtId="4" fontId="397" fillId="0" borderId="1" xfId="0" applyNumberFormat="1" applyFont="1" applyBorder="1" applyAlignment="1">
      <alignment horizontal="right" vertical="top"/>
    </xf>
    <xf numFmtId="4" fontId="398" fillId="0" borderId="1" xfId="0" applyNumberFormat="1" applyFont="1" applyBorder="1" applyAlignment="1">
      <alignment horizontal="right" vertical="top"/>
    </xf>
    <xf numFmtId="0" fontId="399" fillId="0" borderId="0" xfId="0" applyFont="1"/>
    <xf numFmtId="0" fontId="400" fillId="0" borderId="1" xfId="0" applyFont="1" applyBorder="1" applyAlignment="1">
      <alignment horizontal="left" vertical="top"/>
    </xf>
    <xf numFmtId="0" fontId="401" fillId="0" borderId="1" xfId="0" applyFont="1" applyBorder="1" applyAlignment="1">
      <alignment horizontal="left" vertical="top" wrapText="1"/>
    </xf>
    <xf numFmtId="0" fontId="402" fillId="0" borderId="1" xfId="0" applyFont="1" applyBorder="1" applyAlignment="1">
      <alignment horizontal="center" vertical="top"/>
    </xf>
    <xf numFmtId="168" fontId="403" fillId="0" borderId="1" xfId="0" applyNumberFormat="1" applyFont="1" applyBorder="1" applyAlignment="1">
      <alignment horizontal="right" vertical="top"/>
    </xf>
    <xf numFmtId="169" fontId="404" fillId="0" borderId="1" xfId="0" applyNumberFormat="1" applyFont="1" applyBorder="1" applyAlignment="1">
      <alignment horizontal="right" vertical="top"/>
    </xf>
    <xf numFmtId="169" fontId="405" fillId="0" borderId="1" xfId="0" applyNumberFormat="1" applyFont="1" applyBorder="1" applyAlignment="1">
      <alignment horizontal="right" vertical="top"/>
    </xf>
    <xf numFmtId="169" fontId="406" fillId="0" borderId="1" xfId="0" applyNumberFormat="1" applyFont="1" applyBorder="1" applyAlignment="1">
      <alignment horizontal="right" vertical="top"/>
    </xf>
    <xf numFmtId="170" fontId="407" fillId="2" borderId="1" xfId="0" applyNumberFormat="1" applyFont="1" applyFill="1" applyBorder="1" applyAlignment="1" applyProtection="1">
      <alignment horizontal="right" vertical="top"/>
      <protection locked="0"/>
    </xf>
    <xf numFmtId="171" fontId="408" fillId="0" borderId="1" xfId="0" applyNumberFormat="1" applyFont="1" applyBorder="1" applyAlignment="1">
      <alignment horizontal="right" vertical="top"/>
    </xf>
    <xf numFmtId="4" fontId="409" fillId="0" borderId="1" xfId="0" applyNumberFormat="1" applyFont="1" applyBorder="1" applyAlignment="1">
      <alignment horizontal="right" vertical="top"/>
    </xf>
    <xf numFmtId="4" fontId="410" fillId="0" borderId="1" xfId="0" applyNumberFormat="1" applyFont="1" applyBorder="1" applyAlignment="1">
      <alignment horizontal="right" vertical="top"/>
    </xf>
    <xf numFmtId="0" fontId="411" fillId="0" borderId="0" xfId="0" applyFont="1"/>
    <xf numFmtId="0" fontId="412" fillId="0" borderId="1" xfId="0" applyFont="1" applyBorder="1" applyAlignment="1">
      <alignment horizontal="left" vertical="top"/>
    </xf>
    <xf numFmtId="0" fontId="414" fillId="0" borderId="0" xfId="0" applyFont="1"/>
    <xf numFmtId="0" fontId="415" fillId="0" borderId="1" xfId="0" applyFont="1" applyBorder="1" applyAlignment="1">
      <alignment horizontal="left" vertical="top"/>
    </xf>
    <xf numFmtId="0" fontId="416" fillId="0" borderId="1" xfId="0" applyFont="1" applyBorder="1" applyAlignment="1">
      <alignment horizontal="left" vertical="top" wrapText="1"/>
    </xf>
    <xf numFmtId="0" fontId="417" fillId="0" borderId="1" xfId="0" applyFont="1" applyBorder="1" applyAlignment="1">
      <alignment horizontal="center" vertical="top"/>
    </xf>
    <xf numFmtId="168" fontId="418" fillId="0" borderId="1" xfId="0" applyNumberFormat="1" applyFont="1" applyBorder="1" applyAlignment="1">
      <alignment horizontal="right" vertical="top"/>
    </xf>
    <xf numFmtId="169" fontId="419" fillId="0" borderId="1" xfId="0" applyNumberFormat="1" applyFont="1" applyBorder="1" applyAlignment="1">
      <alignment horizontal="right" vertical="top"/>
    </xf>
    <xf numFmtId="169" fontId="420" fillId="0" borderId="1" xfId="0" applyNumberFormat="1" applyFont="1" applyBorder="1" applyAlignment="1">
      <alignment horizontal="right" vertical="top"/>
    </xf>
    <xf numFmtId="169" fontId="421" fillId="0" borderId="1" xfId="0" applyNumberFormat="1" applyFont="1" applyBorder="1" applyAlignment="1">
      <alignment horizontal="right" vertical="top"/>
    </xf>
    <xf numFmtId="170" fontId="422" fillId="2" borderId="1" xfId="0" applyNumberFormat="1" applyFont="1" applyFill="1" applyBorder="1" applyAlignment="1" applyProtection="1">
      <alignment horizontal="right" vertical="top"/>
      <protection locked="0"/>
    </xf>
    <xf numFmtId="171" fontId="423" fillId="0" borderId="1" xfId="0" applyNumberFormat="1" applyFont="1" applyBorder="1" applyAlignment="1">
      <alignment horizontal="right" vertical="top"/>
    </xf>
    <xf numFmtId="4" fontId="424" fillId="0" borderId="1" xfId="0" applyNumberFormat="1" applyFont="1" applyBorder="1" applyAlignment="1">
      <alignment horizontal="right" vertical="top"/>
    </xf>
    <xf numFmtId="4" fontId="425" fillId="0" borderId="1" xfId="0" applyNumberFormat="1" applyFont="1" applyBorder="1" applyAlignment="1">
      <alignment horizontal="right" vertical="top"/>
    </xf>
    <xf numFmtId="0" fontId="426" fillId="0" borderId="0" xfId="0" applyFont="1"/>
    <xf numFmtId="0" fontId="427" fillId="0" borderId="1" xfId="0" applyFont="1" applyBorder="1" applyAlignment="1">
      <alignment horizontal="left" vertical="top"/>
    </xf>
    <xf numFmtId="0" fontId="428" fillId="0" borderId="1" xfId="0" applyFont="1" applyBorder="1" applyAlignment="1">
      <alignment horizontal="left" vertical="top" wrapText="1"/>
    </xf>
    <xf numFmtId="0" fontId="429" fillId="0" borderId="1" xfId="0" applyFont="1" applyBorder="1" applyAlignment="1">
      <alignment horizontal="center" vertical="top"/>
    </xf>
    <xf numFmtId="168" fontId="430" fillId="0" borderId="1" xfId="0" applyNumberFormat="1" applyFont="1" applyBorder="1" applyAlignment="1">
      <alignment horizontal="right" vertical="top"/>
    </xf>
    <xf numFmtId="169" fontId="431" fillId="0" borderId="1" xfId="0" applyNumberFormat="1" applyFont="1" applyBorder="1" applyAlignment="1">
      <alignment horizontal="right" vertical="top"/>
    </xf>
    <xf numFmtId="169" fontId="432" fillId="0" borderId="1" xfId="0" applyNumberFormat="1" applyFont="1" applyBorder="1" applyAlignment="1">
      <alignment horizontal="right" vertical="top"/>
    </xf>
    <xf numFmtId="169" fontId="433" fillId="0" borderId="1" xfId="0" applyNumberFormat="1" applyFont="1" applyBorder="1" applyAlignment="1">
      <alignment horizontal="right" vertical="top"/>
    </xf>
    <xf numFmtId="170" fontId="434" fillId="2" borderId="1" xfId="0" applyNumberFormat="1" applyFont="1" applyFill="1" applyBorder="1" applyAlignment="1" applyProtection="1">
      <alignment horizontal="right" vertical="top"/>
      <protection locked="0"/>
    </xf>
    <xf numFmtId="171" fontId="435" fillId="0" borderId="1" xfId="0" applyNumberFormat="1" applyFont="1" applyBorder="1" applyAlignment="1">
      <alignment horizontal="right" vertical="top"/>
    </xf>
    <xf numFmtId="4" fontId="436" fillId="0" borderId="1" xfId="0" applyNumberFormat="1" applyFont="1" applyBorder="1" applyAlignment="1">
      <alignment horizontal="right" vertical="top"/>
    </xf>
    <xf numFmtId="4" fontId="437" fillId="0" borderId="1" xfId="0" applyNumberFormat="1" applyFont="1" applyBorder="1" applyAlignment="1">
      <alignment horizontal="right" vertical="top"/>
    </xf>
    <xf numFmtId="0" fontId="438" fillId="0" borderId="0" xfId="0" applyFont="1"/>
    <xf numFmtId="0" fontId="439" fillId="0" borderId="1" xfId="0" applyFont="1" applyBorder="1" applyAlignment="1">
      <alignment horizontal="left" vertical="top"/>
    </xf>
    <xf numFmtId="0" fontId="440" fillId="0" borderId="1" xfId="0" applyFont="1" applyBorder="1" applyAlignment="1">
      <alignment horizontal="left" vertical="top" wrapText="1"/>
    </xf>
    <xf numFmtId="0" fontId="441" fillId="0" borderId="1" xfId="0" applyFont="1" applyBorder="1" applyAlignment="1">
      <alignment horizontal="center" vertical="top"/>
    </xf>
    <xf numFmtId="168" fontId="442" fillId="0" borderId="1" xfId="0" applyNumberFormat="1" applyFont="1" applyBorder="1" applyAlignment="1">
      <alignment horizontal="right" vertical="top"/>
    </xf>
    <xf numFmtId="169" fontId="443" fillId="0" borderId="1" xfId="0" applyNumberFormat="1" applyFont="1" applyBorder="1" applyAlignment="1">
      <alignment horizontal="right" vertical="top"/>
    </xf>
    <xf numFmtId="169" fontId="444" fillId="0" borderId="1" xfId="0" applyNumberFormat="1" applyFont="1" applyBorder="1" applyAlignment="1">
      <alignment horizontal="right" vertical="top"/>
    </xf>
    <xf numFmtId="169" fontId="445" fillId="0" borderId="1" xfId="0" applyNumberFormat="1" applyFont="1" applyBorder="1" applyAlignment="1">
      <alignment horizontal="right" vertical="top"/>
    </xf>
    <xf numFmtId="170" fontId="446" fillId="2" borderId="1" xfId="0" applyNumberFormat="1" applyFont="1" applyFill="1" applyBorder="1" applyAlignment="1" applyProtection="1">
      <alignment horizontal="right" vertical="top"/>
      <protection locked="0"/>
    </xf>
    <xf numFmtId="171" fontId="447" fillId="0" borderId="1" xfId="0" applyNumberFormat="1" applyFont="1" applyBorder="1" applyAlignment="1">
      <alignment horizontal="right" vertical="top"/>
    </xf>
    <xf numFmtId="4" fontId="448" fillId="0" borderId="1" xfId="0" applyNumberFormat="1" applyFont="1" applyBorder="1" applyAlignment="1">
      <alignment horizontal="right" vertical="top"/>
    </xf>
    <xf numFmtId="4" fontId="449" fillId="0" borderId="1" xfId="0" applyNumberFormat="1" applyFont="1" applyBorder="1" applyAlignment="1">
      <alignment horizontal="right" vertical="top"/>
    </xf>
    <xf numFmtId="0" fontId="450" fillId="0" borderId="0" xfId="0" applyFont="1"/>
    <xf numFmtId="0" fontId="451" fillId="0" borderId="1" xfId="0" applyFont="1" applyBorder="1" applyAlignment="1">
      <alignment horizontal="left" vertical="top"/>
    </xf>
    <xf numFmtId="0" fontId="453" fillId="0" borderId="0" xfId="0" applyFont="1"/>
    <xf numFmtId="0" fontId="454" fillId="0" borderId="1" xfId="0" applyFont="1" applyBorder="1" applyAlignment="1">
      <alignment horizontal="left" vertical="top"/>
    </xf>
    <xf numFmtId="0" fontId="455" fillId="0" borderId="1" xfId="0" applyFont="1" applyBorder="1" applyAlignment="1">
      <alignment horizontal="left" vertical="top" wrapText="1"/>
    </xf>
    <xf numFmtId="0" fontId="456" fillId="0" borderId="1" xfId="0" applyFont="1" applyBorder="1" applyAlignment="1">
      <alignment horizontal="center" vertical="top"/>
    </xf>
    <xf numFmtId="168" fontId="457" fillId="0" borderId="1" xfId="0" applyNumberFormat="1" applyFont="1" applyBorder="1" applyAlignment="1">
      <alignment horizontal="right" vertical="top"/>
    </xf>
    <xf numFmtId="169" fontId="458" fillId="0" borderId="1" xfId="0" applyNumberFormat="1" applyFont="1" applyBorder="1" applyAlignment="1">
      <alignment horizontal="right" vertical="top"/>
    </xf>
    <xf numFmtId="169" fontId="459" fillId="0" borderId="1" xfId="0" applyNumberFormat="1" applyFont="1" applyBorder="1" applyAlignment="1">
      <alignment horizontal="right" vertical="top"/>
    </xf>
    <xf numFmtId="169" fontId="460" fillId="0" borderId="1" xfId="0" applyNumberFormat="1" applyFont="1" applyBorder="1" applyAlignment="1">
      <alignment horizontal="right" vertical="top"/>
    </xf>
    <xf numFmtId="170" fontId="461" fillId="2" borderId="1" xfId="0" applyNumberFormat="1" applyFont="1" applyFill="1" applyBorder="1" applyAlignment="1" applyProtection="1">
      <alignment horizontal="right" vertical="top"/>
      <protection locked="0"/>
    </xf>
    <xf numFmtId="171" fontId="462" fillId="0" borderId="1" xfId="0" applyNumberFormat="1" applyFont="1" applyBorder="1" applyAlignment="1">
      <alignment horizontal="right" vertical="top"/>
    </xf>
    <xf numFmtId="4" fontId="463" fillId="0" borderId="1" xfId="0" applyNumberFormat="1" applyFont="1" applyBorder="1" applyAlignment="1">
      <alignment horizontal="right" vertical="top"/>
    </xf>
    <xf numFmtId="4" fontId="464" fillId="0" borderId="1" xfId="0" applyNumberFormat="1" applyFont="1" applyBorder="1" applyAlignment="1">
      <alignment horizontal="right" vertical="top"/>
    </xf>
    <xf numFmtId="0" fontId="465" fillId="0" borderId="0" xfId="0" applyFont="1"/>
    <xf numFmtId="0" fontId="466" fillId="0" borderId="1" xfId="0" applyFont="1" applyBorder="1" applyAlignment="1">
      <alignment horizontal="left" vertical="top"/>
    </xf>
    <xf numFmtId="0" fontId="467" fillId="0" borderId="1" xfId="0" applyFont="1" applyBorder="1" applyAlignment="1">
      <alignment horizontal="left" vertical="top" wrapText="1"/>
    </xf>
    <xf numFmtId="0" fontId="468" fillId="0" borderId="1" xfId="0" applyFont="1" applyBorder="1" applyAlignment="1">
      <alignment horizontal="center" vertical="top"/>
    </xf>
    <xf numFmtId="168" fontId="469" fillId="0" borderId="1" xfId="0" applyNumberFormat="1" applyFont="1" applyBorder="1" applyAlignment="1">
      <alignment horizontal="right" vertical="top"/>
    </xf>
    <xf numFmtId="169" fontId="470" fillId="0" borderId="1" xfId="0" applyNumberFormat="1" applyFont="1" applyBorder="1" applyAlignment="1">
      <alignment horizontal="right" vertical="top"/>
    </xf>
    <xf numFmtId="169" fontId="471" fillId="0" borderId="1" xfId="0" applyNumberFormat="1" applyFont="1" applyBorder="1" applyAlignment="1">
      <alignment horizontal="right" vertical="top"/>
    </xf>
    <xf numFmtId="169" fontId="472" fillId="0" borderId="1" xfId="0" applyNumberFormat="1" applyFont="1" applyBorder="1" applyAlignment="1">
      <alignment horizontal="right" vertical="top"/>
    </xf>
    <xf numFmtId="170" fontId="473" fillId="2" borderId="1" xfId="0" applyNumberFormat="1" applyFont="1" applyFill="1" applyBorder="1" applyAlignment="1" applyProtection="1">
      <alignment horizontal="right" vertical="top"/>
      <protection locked="0"/>
    </xf>
    <xf numFmtId="171" fontId="474" fillId="0" borderId="1" xfId="0" applyNumberFormat="1" applyFont="1" applyBorder="1" applyAlignment="1">
      <alignment horizontal="right" vertical="top"/>
    </xf>
    <xf numFmtId="4" fontId="475" fillId="0" borderId="1" xfId="0" applyNumberFormat="1" applyFont="1" applyBorder="1" applyAlignment="1">
      <alignment horizontal="right" vertical="top"/>
    </xf>
    <xf numFmtId="4" fontId="476" fillId="0" borderId="1" xfId="0" applyNumberFormat="1" applyFont="1" applyBorder="1" applyAlignment="1">
      <alignment horizontal="right" vertical="top"/>
    </xf>
    <xf numFmtId="0" fontId="477" fillId="0" borderId="0" xfId="0" applyFont="1"/>
    <xf numFmtId="0" fontId="478" fillId="0" borderId="1" xfId="0" applyFont="1" applyBorder="1" applyAlignment="1">
      <alignment horizontal="left" vertical="top"/>
    </xf>
    <xf numFmtId="0" fontId="479" fillId="0" borderId="1" xfId="0" applyFont="1" applyBorder="1" applyAlignment="1">
      <alignment horizontal="left" vertical="top" wrapText="1"/>
    </xf>
    <xf numFmtId="0" fontId="480" fillId="0" borderId="1" xfId="0" applyFont="1" applyBorder="1" applyAlignment="1">
      <alignment horizontal="center" vertical="top"/>
    </xf>
    <xf numFmtId="168" fontId="481" fillId="0" borderId="1" xfId="0" applyNumberFormat="1" applyFont="1" applyBorder="1" applyAlignment="1">
      <alignment horizontal="right" vertical="top"/>
    </xf>
    <xf numFmtId="169" fontId="482" fillId="0" borderId="1" xfId="0" applyNumberFormat="1" applyFont="1" applyBorder="1" applyAlignment="1">
      <alignment horizontal="right" vertical="top"/>
    </xf>
    <xf numFmtId="169" fontId="483" fillId="0" borderId="1" xfId="0" applyNumberFormat="1" applyFont="1" applyBorder="1" applyAlignment="1">
      <alignment horizontal="right" vertical="top"/>
    </xf>
    <xf numFmtId="169" fontId="484" fillId="0" borderId="1" xfId="0" applyNumberFormat="1" applyFont="1" applyBorder="1" applyAlignment="1">
      <alignment horizontal="right" vertical="top"/>
    </xf>
    <xf numFmtId="170" fontId="485" fillId="2" borderId="1" xfId="0" applyNumberFormat="1" applyFont="1" applyFill="1" applyBorder="1" applyAlignment="1" applyProtection="1">
      <alignment horizontal="right" vertical="top"/>
      <protection locked="0"/>
    </xf>
    <xf numFmtId="171" fontId="486" fillId="0" borderId="1" xfId="0" applyNumberFormat="1" applyFont="1" applyBorder="1" applyAlignment="1">
      <alignment horizontal="right" vertical="top"/>
    </xf>
    <xf numFmtId="4" fontId="487" fillId="0" borderId="1" xfId="0" applyNumberFormat="1" applyFont="1" applyBorder="1" applyAlignment="1">
      <alignment horizontal="right" vertical="top"/>
    </xf>
    <xf numFmtId="4" fontId="488" fillId="0" borderId="1" xfId="0" applyNumberFormat="1" applyFont="1" applyBorder="1" applyAlignment="1">
      <alignment horizontal="right" vertical="top"/>
    </xf>
    <xf numFmtId="0" fontId="489" fillId="0" borderId="0" xfId="0" applyFont="1"/>
    <xf numFmtId="0" fontId="490" fillId="3" borderId="1" xfId="0" applyFont="1" applyFill="1" applyBorder="1" applyAlignment="1">
      <alignment horizontal="left"/>
    </xf>
    <xf numFmtId="0" fontId="498" fillId="3" borderId="1" xfId="0" applyFont="1" applyFill="1" applyBorder="1" applyAlignment="1">
      <alignment horizontal="left"/>
    </xf>
    <xf numFmtId="0" fontId="499" fillId="3" borderId="1" xfId="0" applyFont="1" applyFill="1" applyBorder="1" applyAlignment="1">
      <alignment horizontal="left"/>
    </xf>
    <xf numFmtId="4" fontId="500" fillId="3" borderId="1" xfId="0" applyNumberFormat="1" applyFont="1" applyFill="1" applyBorder="1" applyAlignment="1">
      <alignment horizontal="right"/>
    </xf>
    <xf numFmtId="0" fontId="501" fillId="0" borderId="0" xfId="0" applyFont="1"/>
    <xf numFmtId="0" fontId="502" fillId="0" borderId="1" xfId="0" applyFont="1" applyBorder="1" applyAlignment="1">
      <alignment horizontal="left" vertical="top"/>
    </xf>
    <xf numFmtId="0" fontId="503" fillId="0" borderId="1" xfId="0" applyFont="1" applyBorder="1" applyAlignment="1">
      <alignment horizontal="left" vertical="top" wrapText="1"/>
    </xf>
    <xf numFmtId="0" fontId="504" fillId="0" borderId="1" xfId="0" applyFont="1" applyBorder="1" applyAlignment="1">
      <alignment horizontal="center" vertical="top"/>
    </xf>
    <xf numFmtId="168" fontId="505" fillId="0" borderId="1" xfId="0" applyNumberFormat="1" applyFont="1" applyBorder="1" applyAlignment="1">
      <alignment horizontal="right" vertical="top"/>
    </xf>
    <xf numFmtId="169" fontId="506" fillId="0" borderId="1" xfId="0" applyNumberFormat="1" applyFont="1" applyBorder="1" applyAlignment="1">
      <alignment horizontal="right" vertical="top"/>
    </xf>
    <xf numFmtId="169" fontId="507" fillId="0" borderId="1" xfId="0" applyNumberFormat="1" applyFont="1" applyBorder="1" applyAlignment="1">
      <alignment horizontal="right" vertical="top"/>
    </xf>
    <xf numFmtId="169" fontId="508" fillId="0" borderId="1" xfId="0" applyNumberFormat="1" applyFont="1" applyBorder="1" applyAlignment="1">
      <alignment horizontal="right" vertical="top"/>
    </xf>
    <xf numFmtId="170" fontId="509" fillId="2" borderId="1" xfId="0" applyNumberFormat="1" applyFont="1" applyFill="1" applyBorder="1" applyAlignment="1" applyProtection="1">
      <alignment horizontal="right" vertical="top"/>
      <protection locked="0"/>
    </xf>
    <xf numFmtId="171" fontId="510" fillId="0" borderId="1" xfId="0" applyNumberFormat="1" applyFont="1" applyBorder="1" applyAlignment="1">
      <alignment horizontal="right" vertical="top"/>
    </xf>
    <xf numFmtId="4" fontId="511" fillId="0" borderId="1" xfId="0" applyNumberFormat="1" applyFont="1" applyBorder="1" applyAlignment="1">
      <alignment horizontal="right" vertical="top"/>
    </xf>
    <xf numFmtId="4" fontId="512" fillId="0" borderId="1" xfId="0" applyNumberFormat="1" applyFont="1" applyBorder="1" applyAlignment="1">
      <alignment horizontal="right" vertical="top"/>
    </xf>
    <xf numFmtId="0" fontId="513" fillId="0" borderId="0" xfId="0" applyFont="1"/>
    <xf numFmtId="0" fontId="514" fillId="0" borderId="1" xfId="0" applyFont="1" applyBorder="1" applyAlignment="1">
      <alignment horizontal="left" vertical="top"/>
    </xf>
    <xf numFmtId="0" fontId="515" fillId="0" borderId="1" xfId="0" applyFont="1" applyBorder="1" applyAlignment="1">
      <alignment horizontal="left" vertical="top" wrapText="1"/>
    </xf>
    <xf numFmtId="0" fontId="516" fillId="0" borderId="1" xfId="0" applyFont="1" applyBorder="1" applyAlignment="1">
      <alignment horizontal="center" vertical="top"/>
    </xf>
    <xf numFmtId="168" fontId="517" fillId="0" borderId="1" xfId="0" applyNumberFormat="1" applyFont="1" applyBorder="1" applyAlignment="1">
      <alignment horizontal="right" vertical="top"/>
    </xf>
    <xf numFmtId="169" fontId="518" fillId="0" borderId="1" xfId="0" applyNumberFormat="1" applyFont="1" applyBorder="1" applyAlignment="1">
      <alignment horizontal="right" vertical="top"/>
    </xf>
    <xf numFmtId="169" fontId="519" fillId="0" borderId="1" xfId="0" applyNumberFormat="1" applyFont="1" applyBorder="1" applyAlignment="1">
      <alignment horizontal="right" vertical="top"/>
    </xf>
    <xf numFmtId="169" fontId="520" fillId="0" borderId="1" xfId="0" applyNumberFormat="1" applyFont="1" applyBorder="1" applyAlignment="1">
      <alignment horizontal="right" vertical="top"/>
    </xf>
    <xf numFmtId="170" fontId="521" fillId="2" borderId="1" xfId="0" applyNumberFormat="1" applyFont="1" applyFill="1" applyBorder="1" applyAlignment="1" applyProtection="1">
      <alignment horizontal="right" vertical="top"/>
      <protection locked="0"/>
    </xf>
    <xf numFmtId="171" fontId="522" fillId="0" borderId="1" xfId="0" applyNumberFormat="1" applyFont="1" applyBorder="1" applyAlignment="1">
      <alignment horizontal="right" vertical="top"/>
    </xf>
    <xf numFmtId="4" fontId="523" fillId="0" borderId="1" xfId="0" applyNumberFormat="1" applyFont="1" applyBorder="1" applyAlignment="1">
      <alignment horizontal="right" vertical="top"/>
    </xf>
    <xf numFmtId="4" fontId="524" fillId="0" borderId="1" xfId="0" applyNumberFormat="1" applyFont="1" applyBorder="1" applyAlignment="1">
      <alignment horizontal="right" vertical="top"/>
    </xf>
    <xf numFmtId="0" fontId="525" fillId="0" borderId="0" xfId="0" applyFont="1"/>
    <xf numFmtId="0" fontId="526" fillId="0" borderId="1" xfId="0" applyFont="1" applyBorder="1" applyAlignment="1">
      <alignment horizontal="left" vertical="top"/>
    </xf>
    <xf numFmtId="0" fontId="527" fillId="0" borderId="1" xfId="0" applyFont="1" applyBorder="1" applyAlignment="1">
      <alignment horizontal="left" vertical="top" wrapText="1"/>
    </xf>
    <xf numFmtId="0" fontId="528" fillId="0" borderId="1" xfId="0" applyFont="1" applyBorder="1" applyAlignment="1">
      <alignment horizontal="center" vertical="top"/>
    </xf>
    <xf numFmtId="168" fontId="529" fillId="0" borderId="1" xfId="0" applyNumberFormat="1" applyFont="1" applyBorder="1" applyAlignment="1">
      <alignment horizontal="right" vertical="top"/>
    </xf>
    <xf numFmtId="169" fontId="530" fillId="0" borderId="1" xfId="0" applyNumberFormat="1" applyFont="1" applyBorder="1" applyAlignment="1">
      <alignment horizontal="right" vertical="top"/>
    </xf>
    <xf numFmtId="169" fontId="531" fillId="0" borderId="1" xfId="0" applyNumberFormat="1" applyFont="1" applyBorder="1" applyAlignment="1">
      <alignment horizontal="right" vertical="top"/>
    </xf>
    <xf numFmtId="169" fontId="532" fillId="0" borderId="1" xfId="0" applyNumberFormat="1" applyFont="1" applyBorder="1" applyAlignment="1">
      <alignment horizontal="right" vertical="top"/>
    </xf>
    <xf numFmtId="170" fontId="533" fillId="2" borderId="1" xfId="0" applyNumberFormat="1" applyFont="1" applyFill="1" applyBorder="1" applyAlignment="1" applyProtection="1">
      <alignment horizontal="right" vertical="top"/>
      <protection locked="0"/>
    </xf>
    <xf numFmtId="171" fontId="534" fillId="0" borderId="1" xfId="0" applyNumberFormat="1" applyFont="1" applyBorder="1" applyAlignment="1">
      <alignment horizontal="right" vertical="top"/>
    </xf>
    <xf numFmtId="4" fontId="535" fillId="0" borderId="1" xfId="0" applyNumberFormat="1" applyFont="1" applyBorder="1" applyAlignment="1">
      <alignment horizontal="right" vertical="top"/>
    </xf>
    <xf numFmtId="4" fontId="536" fillId="0" borderId="1" xfId="0" applyNumberFormat="1" applyFont="1" applyBorder="1" applyAlignment="1">
      <alignment horizontal="right" vertical="top"/>
    </xf>
    <xf numFmtId="0" fontId="537" fillId="0" borderId="0" xfId="0" applyFont="1"/>
    <xf numFmtId="0" fontId="538" fillId="0" borderId="1" xfId="0" applyFont="1" applyBorder="1" applyAlignment="1">
      <alignment horizontal="left" vertical="top"/>
    </xf>
    <xf numFmtId="0" fontId="539" fillId="0" borderId="1" xfId="0" applyFont="1" applyBorder="1" applyAlignment="1">
      <alignment horizontal="left" vertical="top" wrapText="1"/>
    </xf>
    <xf numFmtId="0" fontId="540" fillId="0" borderId="1" xfId="0" applyFont="1" applyBorder="1" applyAlignment="1">
      <alignment horizontal="center" vertical="top"/>
    </xf>
    <xf numFmtId="168" fontId="541" fillId="0" borderId="1" xfId="0" applyNumberFormat="1" applyFont="1" applyBorder="1" applyAlignment="1">
      <alignment horizontal="right" vertical="top"/>
    </xf>
    <xf numFmtId="169" fontId="542" fillId="0" borderId="1" xfId="0" applyNumberFormat="1" applyFont="1" applyBorder="1" applyAlignment="1">
      <alignment horizontal="right" vertical="top"/>
    </xf>
    <xf numFmtId="169" fontId="543" fillId="0" borderId="1" xfId="0" applyNumberFormat="1" applyFont="1" applyBorder="1" applyAlignment="1">
      <alignment horizontal="right" vertical="top"/>
    </xf>
    <xf numFmtId="169" fontId="544" fillId="0" borderId="1" xfId="0" applyNumberFormat="1" applyFont="1" applyBorder="1" applyAlignment="1">
      <alignment horizontal="right" vertical="top"/>
    </xf>
    <xf numFmtId="170" fontId="545" fillId="2" borderId="1" xfId="0" applyNumberFormat="1" applyFont="1" applyFill="1" applyBorder="1" applyAlignment="1" applyProtection="1">
      <alignment horizontal="right" vertical="top"/>
      <protection locked="0"/>
    </xf>
    <xf numFmtId="171" fontId="546" fillId="0" borderId="1" xfId="0" applyNumberFormat="1" applyFont="1" applyBorder="1" applyAlignment="1">
      <alignment horizontal="right" vertical="top"/>
    </xf>
    <xf numFmtId="4" fontId="547" fillId="0" borderId="1" xfId="0" applyNumberFormat="1" applyFont="1" applyBorder="1" applyAlignment="1">
      <alignment horizontal="right" vertical="top"/>
    </xf>
    <xf numFmtId="4" fontId="548" fillId="0" borderId="1" xfId="0" applyNumberFormat="1" applyFont="1" applyBorder="1" applyAlignment="1">
      <alignment horizontal="right" vertical="top"/>
    </xf>
    <xf numFmtId="0" fontId="549" fillId="0" borderId="0" xfId="0" applyFont="1"/>
    <xf numFmtId="0" fontId="550" fillId="0" borderId="1" xfId="0" applyFont="1" applyBorder="1" applyAlignment="1">
      <alignment horizontal="left" vertical="top"/>
    </xf>
    <xf numFmtId="0" fontId="551" fillId="0" borderId="1" xfId="0" applyFont="1" applyBorder="1" applyAlignment="1">
      <alignment horizontal="left" vertical="top" wrapText="1"/>
    </xf>
    <xf numFmtId="0" fontId="552" fillId="0" borderId="1" xfId="0" applyFont="1" applyBorder="1" applyAlignment="1">
      <alignment horizontal="center" vertical="top"/>
    </xf>
    <xf numFmtId="168" fontId="553" fillId="0" borderId="1" xfId="0" applyNumberFormat="1" applyFont="1" applyBorder="1" applyAlignment="1">
      <alignment horizontal="right" vertical="top"/>
    </xf>
    <xf numFmtId="169" fontId="554" fillId="0" borderId="1" xfId="0" applyNumberFormat="1" applyFont="1" applyBorder="1" applyAlignment="1">
      <alignment horizontal="right" vertical="top"/>
    </xf>
    <xf numFmtId="169" fontId="555" fillId="0" borderId="1" xfId="0" applyNumberFormat="1" applyFont="1" applyBorder="1" applyAlignment="1">
      <alignment horizontal="right" vertical="top"/>
    </xf>
    <xf numFmtId="169" fontId="556" fillId="0" borderId="1" xfId="0" applyNumberFormat="1" applyFont="1" applyBorder="1" applyAlignment="1">
      <alignment horizontal="right" vertical="top"/>
    </xf>
    <xf numFmtId="170" fontId="557" fillId="2" borderId="1" xfId="0" applyNumberFormat="1" applyFont="1" applyFill="1" applyBorder="1" applyAlignment="1" applyProtection="1">
      <alignment horizontal="right" vertical="top"/>
      <protection locked="0"/>
    </xf>
    <xf numFmtId="171" fontId="558" fillId="0" borderId="1" xfId="0" applyNumberFormat="1" applyFont="1" applyBorder="1" applyAlignment="1">
      <alignment horizontal="right" vertical="top"/>
    </xf>
    <xf numFmtId="4" fontId="559" fillId="0" borderId="1" xfId="0" applyNumberFormat="1" applyFont="1" applyBorder="1" applyAlignment="1">
      <alignment horizontal="right" vertical="top"/>
    </xf>
    <xf numFmtId="4" fontId="560" fillId="0" borderId="1" xfId="0" applyNumberFormat="1" applyFont="1" applyBorder="1" applyAlignment="1">
      <alignment horizontal="right" vertical="top"/>
    </xf>
    <xf numFmtId="0" fontId="561" fillId="0" borderId="0" xfId="0" applyFont="1"/>
    <xf numFmtId="0" fontId="562" fillId="0" borderId="1" xfId="0" applyFont="1" applyBorder="1" applyAlignment="1">
      <alignment horizontal="left" vertical="top"/>
    </xf>
    <xf numFmtId="0" fontId="563" fillId="0" borderId="1" xfId="0" applyFont="1" applyBorder="1" applyAlignment="1">
      <alignment horizontal="left" vertical="top" wrapText="1"/>
    </xf>
    <xf numFmtId="0" fontId="564" fillId="0" borderId="1" xfId="0" applyFont="1" applyBorder="1" applyAlignment="1">
      <alignment horizontal="center" vertical="top"/>
    </xf>
    <xf numFmtId="168" fontId="565" fillId="0" borderId="1" xfId="0" applyNumberFormat="1" applyFont="1" applyBorder="1" applyAlignment="1">
      <alignment horizontal="right" vertical="top"/>
    </xf>
    <xf numFmtId="169" fontId="566" fillId="0" borderId="1" xfId="0" applyNumberFormat="1" applyFont="1" applyBorder="1" applyAlignment="1">
      <alignment horizontal="right" vertical="top"/>
    </xf>
    <xf numFmtId="169" fontId="567" fillId="0" borderId="1" xfId="0" applyNumberFormat="1" applyFont="1" applyBorder="1" applyAlignment="1">
      <alignment horizontal="right" vertical="top"/>
    </xf>
    <xf numFmtId="169" fontId="568" fillId="0" borderId="1" xfId="0" applyNumberFormat="1" applyFont="1" applyBorder="1" applyAlignment="1">
      <alignment horizontal="right" vertical="top"/>
    </xf>
    <xf numFmtId="170" fontId="569" fillId="2" borderId="1" xfId="0" applyNumberFormat="1" applyFont="1" applyFill="1" applyBorder="1" applyAlignment="1" applyProtection="1">
      <alignment horizontal="right" vertical="top"/>
      <protection locked="0"/>
    </xf>
    <xf numFmtId="171" fontId="570" fillId="0" borderId="1" xfId="0" applyNumberFormat="1" applyFont="1" applyBorder="1" applyAlignment="1">
      <alignment horizontal="right" vertical="top"/>
    </xf>
    <xf numFmtId="4" fontId="571" fillId="0" borderId="1" xfId="0" applyNumberFormat="1" applyFont="1" applyBorder="1" applyAlignment="1">
      <alignment horizontal="right" vertical="top"/>
    </xf>
    <xf numFmtId="4" fontId="572" fillId="0" borderId="1" xfId="0" applyNumberFormat="1" applyFont="1" applyBorder="1" applyAlignment="1">
      <alignment horizontal="right" vertical="top"/>
    </xf>
    <xf numFmtId="0" fontId="573" fillId="0" borderId="0" xfId="0" applyFont="1"/>
    <xf numFmtId="0" fontId="574" fillId="0" borderId="1" xfId="0" applyFont="1" applyBorder="1" applyAlignment="1">
      <alignment horizontal="left" vertical="top"/>
    </xf>
    <xf numFmtId="0" fontId="575" fillId="0" borderId="1" xfId="0" applyFont="1" applyBorder="1" applyAlignment="1">
      <alignment horizontal="left" vertical="top" wrapText="1"/>
    </xf>
    <xf numFmtId="0" fontId="576" fillId="0" borderId="1" xfId="0" applyFont="1" applyBorder="1" applyAlignment="1">
      <alignment horizontal="center" vertical="top"/>
    </xf>
    <xf numFmtId="168" fontId="577" fillId="0" borderId="1" xfId="0" applyNumberFormat="1" applyFont="1" applyBorder="1" applyAlignment="1">
      <alignment horizontal="right" vertical="top"/>
    </xf>
    <xf numFmtId="169" fontId="578" fillId="0" borderId="1" xfId="0" applyNumberFormat="1" applyFont="1" applyBorder="1" applyAlignment="1">
      <alignment horizontal="right" vertical="top"/>
    </xf>
    <xf numFmtId="169" fontId="579" fillId="0" borderId="1" xfId="0" applyNumberFormat="1" applyFont="1" applyBorder="1" applyAlignment="1">
      <alignment horizontal="right" vertical="top"/>
    </xf>
    <xf numFmtId="169" fontId="580" fillId="0" borderId="1" xfId="0" applyNumberFormat="1" applyFont="1" applyBorder="1" applyAlignment="1">
      <alignment horizontal="right" vertical="top"/>
    </xf>
    <xf numFmtId="170" fontId="581" fillId="2" borderId="1" xfId="0" applyNumberFormat="1" applyFont="1" applyFill="1" applyBorder="1" applyAlignment="1" applyProtection="1">
      <alignment horizontal="right" vertical="top"/>
      <protection locked="0"/>
    </xf>
    <xf numFmtId="171" fontId="582" fillId="0" borderId="1" xfId="0" applyNumberFormat="1" applyFont="1" applyBorder="1" applyAlignment="1">
      <alignment horizontal="right" vertical="top"/>
    </xf>
    <xf numFmtId="4" fontId="583" fillId="0" borderId="1" xfId="0" applyNumberFormat="1" applyFont="1" applyBorder="1" applyAlignment="1">
      <alignment horizontal="right" vertical="top"/>
    </xf>
    <xf numFmtId="4" fontId="584" fillId="0" borderId="1" xfId="0" applyNumberFormat="1" applyFont="1" applyBorder="1" applyAlignment="1">
      <alignment horizontal="right" vertical="top"/>
    </xf>
    <xf numFmtId="0" fontId="585" fillId="0" borderId="0" xfId="0" applyFont="1"/>
    <xf numFmtId="0" fontId="586" fillId="0" borderId="1" xfId="0" applyFont="1" applyBorder="1" applyAlignment="1">
      <alignment horizontal="left" vertical="top"/>
    </xf>
    <xf numFmtId="0" fontId="587" fillId="0" borderId="1" xfId="0" applyFont="1" applyBorder="1" applyAlignment="1">
      <alignment horizontal="left" vertical="top" wrapText="1"/>
    </xf>
    <xf numFmtId="0" fontId="588" fillId="0" borderId="1" xfId="0" applyFont="1" applyBorder="1" applyAlignment="1">
      <alignment horizontal="center" vertical="top"/>
    </xf>
    <xf numFmtId="168" fontId="589" fillId="0" borderId="1" xfId="0" applyNumberFormat="1" applyFont="1" applyBorder="1" applyAlignment="1">
      <alignment horizontal="right" vertical="top"/>
    </xf>
    <xf numFmtId="169" fontId="590" fillId="0" borderId="1" xfId="0" applyNumberFormat="1" applyFont="1" applyBorder="1" applyAlignment="1">
      <alignment horizontal="right" vertical="top"/>
    </xf>
    <xf numFmtId="169" fontId="591" fillId="0" borderId="1" xfId="0" applyNumberFormat="1" applyFont="1" applyBorder="1" applyAlignment="1">
      <alignment horizontal="right" vertical="top"/>
    </xf>
    <xf numFmtId="169" fontId="592" fillId="0" borderId="1" xfId="0" applyNumberFormat="1" applyFont="1" applyBorder="1" applyAlignment="1">
      <alignment horizontal="right" vertical="top"/>
    </xf>
    <xf numFmtId="170" fontId="593" fillId="2" borderId="1" xfId="0" applyNumberFormat="1" applyFont="1" applyFill="1" applyBorder="1" applyAlignment="1" applyProtection="1">
      <alignment horizontal="right" vertical="top"/>
      <protection locked="0"/>
    </xf>
    <xf numFmtId="171" fontId="594" fillId="0" borderId="1" xfId="0" applyNumberFormat="1" applyFont="1" applyBorder="1" applyAlignment="1">
      <alignment horizontal="right" vertical="top"/>
    </xf>
    <xf numFmtId="4" fontId="595" fillId="0" borderId="1" xfId="0" applyNumberFormat="1" applyFont="1" applyBorder="1" applyAlignment="1">
      <alignment horizontal="right" vertical="top"/>
    </xf>
    <xf numFmtId="4" fontId="596" fillId="0" borderId="1" xfId="0" applyNumberFormat="1" applyFont="1" applyBorder="1" applyAlignment="1">
      <alignment horizontal="right" vertical="top"/>
    </xf>
    <xf numFmtId="0" fontId="597" fillId="0" borderId="0" xfId="0" applyFont="1"/>
    <xf numFmtId="0" fontId="598" fillId="0" borderId="1" xfId="0" applyFont="1" applyBorder="1" applyAlignment="1">
      <alignment horizontal="left" vertical="top"/>
    </xf>
    <xf numFmtId="0" fontId="599" fillId="0" borderId="1" xfId="0" applyFont="1" applyBorder="1" applyAlignment="1">
      <alignment horizontal="left" vertical="top" wrapText="1"/>
    </xf>
    <xf numFmtId="0" fontId="600" fillId="0" borderId="1" xfId="0" applyFont="1" applyBorder="1" applyAlignment="1">
      <alignment horizontal="center" vertical="top"/>
    </xf>
    <xf numFmtId="168" fontId="601" fillId="0" borderId="1" xfId="0" applyNumberFormat="1" applyFont="1" applyBorder="1" applyAlignment="1">
      <alignment horizontal="right" vertical="top"/>
    </xf>
    <xf numFmtId="169" fontId="602" fillId="0" borderId="1" xfId="0" applyNumberFormat="1" applyFont="1" applyBorder="1" applyAlignment="1">
      <alignment horizontal="right" vertical="top"/>
    </xf>
    <xf numFmtId="169" fontId="603" fillId="0" borderId="1" xfId="0" applyNumberFormat="1" applyFont="1" applyBorder="1" applyAlignment="1">
      <alignment horizontal="right" vertical="top"/>
    </xf>
    <xf numFmtId="169" fontId="604" fillId="0" borderId="1" xfId="0" applyNumberFormat="1" applyFont="1" applyBorder="1" applyAlignment="1">
      <alignment horizontal="right" vertical="top"/>
    </xf>
    <xf numFmtId="170" fontId="605" fillId="2" borderId="1" xfId="0" applyNumberFormat="1" applyFont="1" applyFill="1" applyBorder="1" applyAlignment="1" applyProtection="1">
      <alignment horizontal="right" vertical="top"/>
      <protection locked="0"/>
    </xf>
    <xf numFmtId="171" fontId="606" fillId="0" borderId="1" xfId="0" applyNumberFormat="1" applyFont="1" applyBorder="1" applyAlignment="1">
      <alignment horizontal="right" vertical="top"/>
    </xf>
    <xf numFmtId="4" fontId="607" fillId="0" borderId="1" xfId="0" applyNumberFormat="1" applyFont="1" applyBorder="1" applyAlignment="1">
      <alignment horizontal="right" vertical="top"/>
    </xf>
    <xf numFmtId="4" fontId="608" fillId="0" borderId="1" xfId="0" applyNumberFormat="1" applyFont="1" applyBorder="1" applyAlignment="1">
      <alignment horizontal="right" vertical="top"/>
    </xf>
    <xf numFmtId="0" fontId="609" fillId="0" borderId="0" xfId="0" applyFont="1"/>
    <xf numFmtId="0" fontId="610" fillId="0" borderId="1" xfId="0" applyFont="1" applyBorder="1" applyAlignment="1">
      <alignment horizontal="left" vertical="top"/>
    </xf>
    <xf numFmtId="0" fontId="611" fillId="0" borderId="1" xfId="0" applyFont="1" applyBorder="1" applyAlignment="1">
      <alignment horizontal="left" vertical="top" wrapText="1"/>
    </xf>
    <xf numFmtId="0" fontId="612" fillId="0" borderId="1" xfId="0" applyFont="1" applyBorder="1" applyAlignment="1">
      <alignment horizontal="center" vertical="top"/>
    </xf>
    <xf numFmtId="168" fontId="613" fillId="0" borderId="1" xfId="0" applyNumberFormat="1" applyFont="1" applyBorder="1" applyAlignment="1">
      <alignment horizontal="right" vertical="top"/>
    </xf>
    <xf numFmtId="169" fontId="614" fillId="0" borderId="1" xfId="0" applyNumberFormat="1" applyFont="1" applyBorder="1" applyAlignment="1">
      <alignment horizontal="right" vertical="top"/>
    </xf>
    <xf numFmtId="169" fontId="615" fillId="0" borderId="1" xfId="0" applyNumberFormat="1" applyFont="1" applyBorder="1" applyAlignment="1">
      <alignment horizontal="right" vertical="top"/>
    </xf>
    <xf numFmtId="169" fontId="616" fillId="0" borderId="1" xfId="0" applyNumberFormat="1" applyFont="1" applyBorder="1" applyAlignment="1">
      <alignment horizontal="right" vertical="top"/>
    </xf>
    <xf numFmtId="170" fontId="617" fillId="2" borderId="1" xfId="0" applyNumberFormat="1" applyFont="1" applyFill="1" applyBorder="1" applyAlignment="1" applyProtection="1">
      <alignment horizontal="right" vertical="top"/>
      <protection locked="0"/>
    </xf>
    <xf numFmtId="171" fontId="618" fillId="0" borderId="1" xfId="0" applyNumberFormat="1" applyFont="1" applyBorder="1" applyAlignment="1">
      <alignment horizontal="right" vertical="top"/>
    </xf>
    <xf numFmtId="4" fontId="619" fillId="0" borderId="1" xfId="0" applyNumberFormat="1" applyFont="1" applyBorder="1" applyAlignment="1">
      <alignment horizontal="right" vertical="top"/>
    </xf>
    <xf numFmtId="4" fontId="620" fillId="0" borderId="1" xfId="0" applyNumberFormat="1" applyFont="1" applyBorder="1" applyAlignment="1">
      <alignment horizontal="right" vertical="top"/>
    </xf>
    <xf numFmtId="0" fontId="621" fillId="0" borderId="0" xfId="0" applyFont="1"/>
    <xf numFmtId="0" fontId="622" fillId="0" borderId="1" xfId="0" applyFont="1" applyBorder="1" applyAlignment="1">
      <alignment horizontal="left" vertical="top"/>
    </xf>
    <xf numFmtId="0" fontId="623" fillId="0" borderId="1" xfId="0" applyFont="1" applyBorder="1" applyAlignment="1">
      <alignment horizontal="left" vertical="top" wrapText="1"/>
    </xf>
    <xf numFmtId="0" fontId="624" fillId="0" borderId="1" xfId="0" applyFont="1" applyBorder="1" applyAlignment="1">
      <alignment horizontal="center" vertical="top"/>
    </xf>
    <xf numFmtId="168" fontId="625" fillId="0" borderId="1" xfId="0" applyNumberFormat="1" applyFont="1" applyBorder="1" applyAlignment="1">
      <alignment horizontal="right" vertical="top"/>
    </xf>
    <xf numFmtId="169" fontId="626" fillId="0" borderId="1" xfId="0" applyNumberFormat="1" applyFont="1" applyBorder="1" applyAlignment="1">
      <alignment horizontal="right" vertical="top"/>
    </xf>
    <xf numFmtId="169" fontId="627" fillId="0" borderId="1" xfId="0" applyNumberFormat="1" applyFont="1" applyBorder="1" applyAlignment="1">
      <alignment horizontal="right" vertical="top"/>
    </xf>
    <xf numFmtId="169" fontId="628" fillId="0" borderId="1" xfId="0" applyNumberFormat="1" applyFont="1" applyBorder="1" applyAlignment="1">
      <alignment horizontal="right" vertical="top"/>
    </xf>
    <xf numFmtId="170" fontId="629" fillId="2" borderId="1" xfId="0" applyNumberFormat="1" applyFont="1" applyFill="1" applyBorder="1" applyAlignment="1" applyProtection="1">
      <alignment horizontal="right" vertical="top"/>
      <protection locked="0"/>
    </xf>
    <xf numFmtId="171" fontId="630" fillId="0" borderId="1" xfId="0" applyNumberFormat="1" applyFont="1" applyBorder="1" applyAlignment="1">
      <alignment horizontal="right" vertical="top"/>
    </xf>
    <xf numFmtId="4" fontId="631" fillId="0" borderId="1" xfId="0" applyNumberFormat="1" applyFont="1" applyBorder="1" applyAlignment="1">
      <alignment horizontal="right" vertical="top"/>
    </xf>
    <xf numFmtId="4" fontId="632" fillId="0" borderId="1" xfId="0" applyNumberFormat="1" applyFont="1" applyBorder="1" applyAlignment="1">
      <alignment horizontal="right" vertical="top"/>
    </xf>
    <xf numFmtId="0" fontId="633" fillId="0" borderId="0" xfId="0" applyFont="1"/>
    <xf numFmtId="0" fontId="634" fillId="0" borderId="1" xfId="0" applyFont="1" applyBorder="1" applyAlignment="1">
      <alignment horizontal="left" vertical="top"/>
    </xf>
    <xf numFmtId="0" fontId="635" fillId="0" borderId="1" xfId="0" applyFont="1" applyBorder="1" applyAlignment="1">
      <alignment horizontal="left" vertical="top" wrapText="1"/>
    </xf>
    <xf numFmtId="0" fontId="636" fillId="0" borderId="1" xfId="0" applyFont="1" applyBorder="1" applyAlignment="1">
      <alignment horizontal="center" vertical="top"/>
    </xf>
    <xf numFmtId="168" fontId="637" fillId="0" borderId="1" xfId="0" applyNumberFormat="1" applyFont="1" applyBorder="1" applyAlignment="1">
      <alignment horizontal="right" vertical="top"/>
    </xf>
    <xf numFmtId="169" fontId="638" fillId="0" borderId="1" xfId="0" applyNumberFormat="1" applyFont="1" applyBorder="1" applyAlignment="1">
      <alignment horizontal="right" vertical="top"/>
    </xf>
    <xf numFmtId="169" fontId="639" fillId="0" borderId="1" xfId="0" applyNumberFormat="1" applyFont="1" applyBorder="1" applyAlignment="1">
      <alignment horizontal="right" vertical="top"/>
    </xf>
    <xf numFmtId="169" fontId="640" fillId="0" borderId="1" xfId="0" applyNumberFormat="1" applyFont="1" applyBorder="1" applyAlignment="1">
      <alignment horizontal="right" vertical="top"/>
    </xf>
    <xf numFmtId="170" fontId="641" fillId="2" borderId="1" xfId="0" applyNumberFormat="1" applyFont="1" applyFill="1" applyBorder="1" applyAlignment="1" applyProtection="1">
      <alignment horizontal="right" vertical="top"/>
      <protection locked="0"/>
    </xf>
    <xf numFmtId="171" fontId="642" fillId="0" borderId="1" xfId="0" applyNumberFormat="1" applyFont="1" applyBorder="1" applyAlignment="1">
      <alignment horizontal="right" vertical="top"/>
    </xf>
    <xf numFmtId="4" fontId="643" fillId="0" borderId="1" xfId="0" applyNumberFormat="1" applyFont="1" applyBorder="1" applyAlignment="1">
      <alignment horizontal="right" vertical="top"/>
    </xf>
    <xf numFmtId="4" fontId="644" fillId="0" borderId="1" xfId="0" applyNumberFormat="1" applyFont="1" applyBorder="1" applyAlignment="1">
      <alignment horizontal="right" vertical="top"/>
    </xf>
    <xf numFmtId="0" fontId="645" fillId="0" borderId="0" xfId="0" applyFont="1"/>
    <xf numFmtId="0" fontId="646" fillId="0" borderId="1" xfId="0" applyFont="1" applyBorder="1" applyAlignment="1">
      <alignment horizontal="left" vertical="top"/>
    </xf>
    <xf numFmtId="0" fontId="647" fillId="0" borderId="1" xfId="0" applyFont="1" applyBorder="1" applyAlignment="1">
      <alignment horizontal="left" vertical="top" wrapText="1"/>
    </xf>
    <xf numFmtId="0" fontId="648" fillId="0" borderId="1" xfId="0" applyFont="1" applyBorder="1" applyAlignment="1">
      <alignment horizontal="center" vertical="top"/>
    </xf>
    <xf numFmtId="168" fontId="649" fillId="0" borderId="1" xfId="0" applyNumberFormat="1" applyFont="1" applyBorder="1" applyAlignment="1">
      <alignment horizontal="right" vertical="top"/>
    </xf>
    <xf numFmtId="169" fontId="650" fillId="0" borderId="1" xfId="0" applyNumberFormat="1" applyFont="1" applyBorder="1" applyAlignment="1">
      <alignment horizontal="right" vertical="top"/>
    </xf>
    <xf numFmtId="169" fontId="651" fillId="0" borderId="1" xfId="0" applyNumberFormat="1" applyFont="1" applyBorder="1" applyAlignment="1">
      <alignment horizontal="right" vertical="top"/>
    </xf>
    <xf numFmtId="169" fontId="652" fillId="0" borderId="1" xfId="0" applyNumberFormat="1" applyFont="1" applyBorder="1" applyAlignment="1">
      <alignment horizontal="right" vertical="top"/>
    </xf>
    <xf numFmtId="170" fontId="653" fillId="2" borderId="1" xfId="0" applyNumberFormat="1" applyFont="1" applyFill="1" applyBorder="1" applyAlignment="1" applyProtection="1">
      <alignment horizontal="right" vertical="top"/>
      <protection locked="0"/>
    </xf>
    <xf numFmtId="171" fontId="654" fillId="0" borderId="1" xfId="0" applyNumberFormat="1" applyFont="1" applyBorder="1" applyAlignment="1">
      <alignment horizontal="right" vertical="top"/>
    </xf>
    <xf numFmtId="4" fontId="655" fillId="0" borderId="1" xfId="0" applyNumberFormat="1" applyFont="1" applyBorder="1" applyAlignment="1">
      <alignment horizontal="right" vertical="top"/>
    </xf>
    <xf numFmtId="4" fontId="656" fillId="0" borderId="1" xfId="0" applyNumberFormat="1" applyFont="1" applyBorder="1" applyAlignment="1">
      <alignment horizontal="right" vertical="top"/>
    </xf>
    <xf numFmtId="0" fontId="657" fillId="0" borderId="0" xfId="0" applyFont="1"/>
    <xf numFmtId="0" fontId="658" fillId="0" borderId="1" xfId="0" applyFont="1" applyBorder="1" applyAlignment="1">
      <alignment horizontal="left" vertical="top"/>
    </xf>
    <xf numFmtId="0" fontId="659" fillId="0" borderId="1" xfId="0" applyFont="1" applyBorder="1" applyAlignment="1">
      <alignment horizontal="left" vertical="top" wrapText="1"/>
    </xf>
    <xf numFmtId="0" fontId="660" fillId="0" borderId="1" xfId="0" applyFont="1" applyBorder="1" applyAlignment="1">
      <alignment horizontal="center" vertical="top"/>
    </xf>
    <xf numFmtId="168" fontId="661" fillId="0" borderId="1" xfId="0" applyNumberFormat="1" applyFont="1" applyBorder="1" applyAlignment="1">
      <alignment horizontal="right" vertical="top"/>
    </xf>
    <xf numFmtId="169" fontId="662" fillId="0" borderId="1" xfId="0" applyNumberFormat="1" applyFont="1" applyBorder="1" applyAlignment="1">
      <alignment horizontal="right" vertical="top"/>
    </xf>
    <xf numFmtId="169" fontId="663" fillId="0" borderId="1" xfId="0" applyNumberFormat="1" applyFont="1" applyBorder="1" applyAlignment="1">
      <alignment horizontal="right" vertical="top"/>
    </xf>
    <xf numFmtId="169" fontId="664" fillId="0" borderId="1" xfId="0" applyNumberFormat="1" applyFont="1" applyBorder="1" applyAlignment="1">
      <alignment horizontal="right" vertical="top"/>
    </xf>
    <xf numFmtId="170" fontId="665" fillId="2" borderId="1" xfId="0" applyNumberFormat="1" applyFont="1" applyFill="1" applyBorder="1" applyAlignment="1" applyProtection="1">
      <alignment horizontal="right" vertical="top"/>
      <protection locked="0"/>
    </xf>
    <xf numFmtId="171" fontId="666" fillId="0" borderId="1" xfId="0" applyNumberFormat="1" applyFont="1" applyBorder="1" applyAlignment="1">
      <alignment horizontal="right" vertical="top"/>
    </xf>
    <xf numFmtId="4" fontId="667" fillId="0" borderId="1" xfId="0" applyNumberFormat="1" applyFont="1" applyBorder="1" applyAlignment="1">
      <alignment horizontal="right" vertical="top"/>
    </xf>
    <xf numFmtId="4" fontId="668" fillId="0" borderId="1" xfId="0" applyNumberFormat="1" applyFont="1" applyBorder="1" applyAlignment="1">
      <alignment horizontal="right" vertical="top"/>
    </xf>
    <xf numFmtId="0" fontId="669" fillId="0" borderId="0" xfId="0" applyFont="1"/>
    <xf numFmtId="0" fontId="670" fillId="0" borderId="1" xfId="0" applyFont="1" applyBorder="1" applyAlignment="1">
      <alignment horizontal="left" vertical="top"/>
    </xf>
    <xf numFmtId="0" fontId="671" fillId="0" borderId="1" xfId="0" applyFont="1" applyBorder="1" applyAlignment="1">
      <alignment horizontal="left" vertical="top" wrapText="1"/>
    </xf>
    <xf numFmtId="0" fontId="672" fillId="0" borderId="1" xfId="0" applyFont="1" applyBorder="1" applyAlignment="1">
      <alignment horizontal="center" vertical="top"/>
    </xf>
    <xf numFmtId="168" fontId="673" fillId="0" borderId="1" xfId="0" applyNumberFormat="1" applyFont="1" applyBorder="1" applyAlignment="1">
      <alignment horizontal="right" vertical="top"/>
    </xf>
    <xf numFmtId="169" fontId="674" fillId="0" borderId="1" xfId="0" applyNumberFormat="1" applyFont="1" applyBorder="1" applyAlignment="1">
      <alignment horizontal="right" vertical="top"/>
    </xf>
    <xf numFmtId="169" fontId="675" fillId="0" borderId="1" xfId="0" applyNumberFormat="1" applyFont="1" applyBorder="1" applyAlignment="1">
      <alignment horizontal="right" vertical="top"/>
    </xf>
    <xf numFmtId="169" fontId="676" fillId="0" borderId="1" xfId="0" applyNumberFormat="1" applyFont="1" applyBorder="1" applyAlignment="1">
      <alignment horizontal="right" vertical="top"/>
    </xf>
    <xf numFmtId="170" fontId="677" fillId="2" borderId="1" xfId="0" applyNumberFormat="1" applyFont="1" applyFill="1" applyBorder="1" applyAlignment="1" applyProtection="1">
      <alignment horizontal="right" vertical="top"/>
      <protection locked="0"/>
    </xf>
    <xf numFmtId="171" fontId="678" fillId="0" borderId="1" xfId="0" applyNumberFormat="1" applyFont="1" applyBorder="1" applyAlignment="1">
      <alignment horizontal="right" vertical="top"/>
    </xf>
    <xf numFmtId="4" fontId="679" fillId="0" borderId="1" xfId="0" applyNumberFormat="1" applyFont="1" applyBorder="1" applyAlignment="1">
      <alignment horizontal="right" vertical="top"/>
    </xf>
    <xf numFmtId="4" fontId="680" fillId="0" borderId="1" xfId="0" applyNumberFormat="1" applyFont="1" applyBorder="1" applyAlignment="1">
      <alignment horizontal="right" vertical="top"/>
    </xf>
    <xf numFmtId="0" fontId="681" fillId="0" borderId="0" xfId="0" applyFont="1"/>
    <xf numFmtId="0" fontId="682" fillId="0" borderId="1" xfId="0" applyFont="1" applyBorder="1" applyAlignment="1">
      <alignment horizontal="left" vertical="top"/>
    </xf>
    <xf numFmtId="0" fontId="683" fillId="0" borderId="1" xfId="0" applyFont="1" applyBorder="1" applyAlignment="1">
      <alignment horizontal="left" vertical="top" wrapText="1"/>
    </xf>
    <xf numFmtId="0" fontId="684" fillId="0" borderId="1" xfId="0" applyFont="1" applyBorder="1" applyAlignment="1">
      <alignment horizontal="center" vertical="top"/>
    </xf>
    <xf numFmtId="168" fontId="685" fillId="0" borderId="1" xfId="0" applyNumberFormat="1" applyFont="1" applyBorder="1" applyAlignment="1">
      <alignment horizontal="right" vertical="top"/>
    </xf>
    <xf numFmtId="169" fontId="686" fillId="0" borderId="1" xfId="0" applyNumberFormat="1" applyFont="1" applyBorder="1" applyAlignment="1">
      <alignment horizontal="right" vertical="top"/>
    </xf>
    <xf numFmtId="169" fontId="687" fillId="0" borderId="1" xfId="0" applyNumberFormat="1" applyFont="1" applyBorder="1" applyAlignment="1">
      <alignment horizontal="right" vertical="top"/>
    </xf>
    <xf numFmtId="169" fontId="688" fillId="0" borderId="1" xfId="0" applyNumberFormat="1" applyFont="1" applyBorder="1" applyAlignment="1">
      <alignment horizontal="right" vertical="top"/>
    </xf>
    <xf numFmtId="170" fontId="689" fillId="2" borderId="1" xfId="0" applyNumberFormat="1" applyFont="1" applyFill="1" applyBorder="1" applyAlignment="1" applyProtection="1">
      <alignment horizontal="right" vertical="top"/>
      <protection locked="0"/>
    </xf>
    <xf numFmtId="171" fontId="690" fillId="0" borderId="1" xfId="0" applyNumberFormat="1" applyFont="1" applyBorder="1" applyAlignment="1">
      <alignment horizontal="right" vertical="top"/>
    </xf>
    <xf numFmtId="4" fontId="691" fillId="0" borderId="1" xfId="0" applyNumberFormat="1" applyFont="1" applyBorder="1" applyAlignment="1">
      <alignment horizontal="right" vertical="top"/>
    </xf>
    <xf numFmtId="4" fontId="692" fillId="0" borderId="1" xfId="0" applyNumberFormat="1" applyFont="1" applyBorder="1" applyAlignment="1">
      <alignment horizontal="right" vertical="top"/>
    </xf>
    <xf numFmtId="0" fontId="693" fillId="0" borderId="0" xfId="0" applyFont="1"/>
    <xf numFmtId="0" fontId="694" fillId="0" borderId="1" xfId="0" applyFont="1" applyBorder="1" applyAlignment="1">
      <alignment horizontal="left" vertical="top"/>
    </xf>
    <xf numFmtId="0" fontId="695" fillId="0" borderId="1" xfId="0" applyFont="1" applyBorder="1" applyAlignment="1">
      <alignment horizontal="left" vertical="top" wrapText="1"/>
    </xf>
    <xf numFmtId="0" fontId="696" fillId="0" borderId="1" xfId="0" applyFont="1" applyBorder="1" applyAlignment="1">
      <alignment horizontal="center" vertical="top"/>
    </xf>
    <xf numFmtId="168" fontId="697" fillId="0" borderId="1" xfId="0" applyNumberFormat="1" applyFont="1" applyBorder="1" applyAlignment="1">
      <alignment horizontal="right" vertical="top"/>
    </xf>
    <xf numFmtId="169" fontId="698" fillId="0" borderId="1" xfId="0" applyNumberFormat="1" applyFont="1" applyBorder="1" applyAlignment="1">
      <alignment horizontal="right" vertical="top"/>
    </xf>
    <xf numFmtId="169" fontId="699" fillId="0" borderId="1" xfId="0" applyNumberFormat="1" applyFont="1" applyBorder="1" applyAlignment="1">
      <alignment horizontal="right" vertical="top"/>
    </xf>
    <xf numFmtId="169" fontId="700" fillId="0" borderId="1" xfId="0" applyNumberFormat="1" applyFont="1" applyBorder="1" applyAlignment="1">
      <alignment horizontal="right" vertical="top"/>
    </xf>
    <xf numFmtId="170" fontId="701" fillId="2" borderId="1" xfId="0" applyNumberFormat="1" applyFont="1" applyFill="1" applyBorder="1" applyAlignment="1" applyProtection="1">
      <alignment horizontal="right" vertical="top"/>
      <protection locked="0"/>
    </xf>
    <xf numFmtId="171" fontId="702" fillId="0" borderId="1" xfId="0" applyNumberFormat="1" applyFont="1" applyBorder="1" applyAlignment="1">
      <alignment horizontal="right" vertical="top"/>
    </xf>
    <xf numFmtId="4" fontId="703" fillId="0" borderId="1" xfId="0" applyNumberFormat="1" applyFont="1" applyBorder="1" applyAlignment="1">
      <alignment horizontal="right" vertical="top"/>
    </xf>
    <xf numFmtId="4" fontId="704" fillId="0" borderId="1" xfId="0" applyNumberFormat="1" applyFont="1" applyBorder="1" applyAlignment="1">
      <alignment horizontal="right" vertical="top"/>
    </xf>
    <xf numFmtId="0" fontId="705" fillId="0" borderId="0" xfId="0" applyFont="1"/>
    <xf numFmtId="0" fontId="706" fillId="0" borderId="1" xfId="0" applyFont="1" applyBorder="1" applyAlignment="1">
      <alignment horizontal="left" vertical="top"/>
    </xf>
    <xf numFmtId="0" fontId="707" fillId="0" borderId="1" xfId="0" applyFont="1" applyBorder="1" applyAlignment="1">
      <alignment horizontal="left" vertical="top" wrapText="1"/>
    </xf>
    <xf numFmtId="0" fontId="708" fillId="0" borderId="1" xfId="0" applyFont="1" applyBorder="1" applyAlignment="1">
      <alignment horizontal="center" vertical="top"/>
    </xf>
    <xf numFmtId="168" fontId="709" fillId="0" borderId="1" xfId="0" applyNumberFormat="1" applyFont="1" applyBorder="1" applyAlignment="1">
      <alignment horizontal="right" vertical="top"/>
    </xf>
    <xf numFmtId="169" fontId="710" fillId="0" borderId="1" xfId="0" applyNumberFormat="1" applyFont="1" applyBorder="1" applyAlignment="1">
      <alignment horizontal="right" vertical="top"/>
    </xf>
    <xf numFmtId="169" fontId="711" fillId="0" borderId="1" xfId="0" applyNumberFormat="1" applyFont="1" applyBorder="1" applyAlignment="1">
      <alignment horizontal="right" vertical="top"/>
    </xf>
    <xf numFmtId="169" fontId="712" fillId="0" borderId="1" xfId="0" applyNumberFormat="1" applyFont="1" applyBorder="1" applyAlignment="1">
      <alignment horizontal="right" vertical="top"/>
    </xf>
    <xf numFmtId="170" fontId="713" fillId="2" borderId="1" xfId="0" applyNumberFormat="1" applyFont="1" applyFill="1" applyBorder="1" applyAlignment="1" applyProtection="1">
      <alignment horizontal="right" vertical="top"/>
      <protection locked="0"/>
    </xf>
    <xf numFmtId="171" fontId="714" fillId="0" borderId="1" xfId="0" applyNumberFormat="1" applyFont="1" applyBorder="1" applyAlignment="1">
      <alignment horizontal="right" vertical="top"/>
    </xf>
    <xf numFmtId="4" fontId="715" fillId="0" borderId="1" xfId="0" applyNumberFormat="1" applyFont="1" applyBorder="1" applyAlignment="1">
      <alignment horizontal="right" vertical="top"/>
    </xf>
    <xf numFmtId="4" fontId="716" fillId="0" borderId="1" xfId="0" applyNumberFormat="1" applyFont="1" applyBorder="1" applyAlignment="1">
      <alignment horizontal="right" vertical="top"/>
    </xf>
    <xf numFmtId="0" fontId="717" fillId="0" borderId="0" xfId="0" applyFont="1"/>
    <xf numFmtId="0" fontId="718" fillId="0" borderId="1" xfId="0" applyFont="1" applyBorder="1" applyAlignment="1">
      <alignment horizontal="left" vertical="top"/>
    </xf>
    <xf numFmtId="0" fontId="719" fillId="0" borderId="1" xfId="0" applyFont="1" applyBorder="1" applyAlignment="1">
      <alignment horizontal="left" vertical="top" wrapText="1"/>
    </xf>
    <xf numFmtId="0" fontId="720" fillId="0" borderId="1" xfId="0" applyFont="1" applyBorder="1" applyAlignment="1">
      <alignment horizontal="center" vertical="top"/>
    </xf>
    <xf numFmtId="168" fontId="721" fillId="0" borderId="1" xfId="0" applyNumberFormat="1" applyFont="1" applyBorder="1" applyAlignment="1">
      <alignment horizontal="right" vertical="top"/>
    </xf>
    <xf numFmtId="169" fontId="722" fillId="0" borderId="1" xfId="0" applyNumberFormat="1" applyFont="1" applyBorder="1" applyAlignment="1">
      <alignment horizontal="right" vertical="top"/>
    </xf>
    <xf numFmtId="169" fontId="723" fillId="0" borderId="1" xfId="0" applyNumberFormat="1" applyFont="1" applyBorder="1" applyAlignment="1">
      <alignment horizontal="right" vertical="top"/>
    </xf>
    <xf numFmtId="169" fontId="724" fillId="0" borderId="1" xfId="0" applyNumberFormat="1" applyFont="1" applyBorder="1" applyAlignment="1">
      <alignment horizontal="right" vertical="top"/>
    </xf>
    <xf numFmtId="170" fontId="725" fillId="2" borderId="1" xfId="0" applyNumberFormat="1" applyFont="1" applyFill="1" applyBorder="1" applyAlignment="1" applyProtection="1">
      <alignment horizontal="right" vertical="top"/>
      <protection locked="0"/>
    </xf>
    <xf numFmtId="171" fontId="726" fillId="0" borderId="1" xfId="0" applyNumberFormat="1" applyFont="1" applyBorder="1" applyAlignment="1">
      <alignment horizontal="right" vertical="top"/>
    </xf>
    <xf numFmtId="4" fontId="727" fillId="0" borderId="1" xfId="0" applyNumberFormat="1" applyFont="1" applyBorder="1" applyAlignment="1">
      <alignment horizontal="right" vertical="top"/>
    </xf>
    <xf numFmtId="4" fontId="728" fillId="0" borderId="1" xfId="0" applyNumberFormat="1" applyFont="1" applyBorder="1" applyAlignment="1">
      <alignment horizontal="right" vertical="top"/>
    </xf>
    <xf numFmtId="0" fontId="729" fillId="0" borderId="0" xfId="0" applyFont="1"/>
    <xf numFmtId="0" fontId="730" fillId="0" borderId="1" xfId="0" applyFont="1" applyBorder="1" applyAlignment="1">
      <alignment horizontal="left" vertical="top"/>
    </xf>
    <xf numFmtId="0" fontId="731" fillId="0" borderId="1" xfId="0" applyFont="1" applyBorder="1" applyAlignment="1">
      <alignment horizontal="left" vertical="top" wrapText="1"/>
    </xf>
    <xf numFmtId="0" fontId="732" fillId="0" borderId="1" xfId="0" applyFont="1" applyBorder="1" applyAlignment="1">
      <alignment horizontal="center" vertical="top"/>
    </xf>
    <xf numFmtId="168" fontId="733" fillId="0" borderId="1" xfId="0" applyNumberFormat="1" applyFont="1" applyBorder="1" applyAlignment="1">
      <alignment horizontal="right" vertical="top"/>
    </xf>
    <xf numFmtId="169" fontId="734" fillId="0" borderId="1" xfId="0" applyNumberFormat="1" applyFont="1" applyBorder="1" applyAlignment="1">
      <alignment horizontal="right" vertical="top"/>
    </xf>
    <xf numFmtId="169" fontId="735" fillId="0" borderId="1" xfId="0" applyNumberFormat="1" applyFont="1" applyBorder="1" applyAlignment="1">
      <alignment horizontal="right" vertical="top"/>
    </xf>
    <xf numFmtId="169" fontId="736" fillId="0" borderId="1" xfId="0" applyNumberFormat="1" applyFont="1" applyBorder="1" applyAlignment="1">
      <alignment horizontal="right" vertical="top"/>
    </xf>
    <xf numFmtId="170" fontId="737" fillId="2" borderId="1" xfId="0" applyNumberFormat="1" applyFont="1" applyFill="1" applyBorder="1" applyAlignment="1" applyProtection="1">
      <alignment horizontal="right" vertical="top"/>
      <protection locked="0"/>
    </xf>
    <xf numFmtId="171" fontId="738" fillId="0" borderId="1" xfId="0" applyNumberFormat="1" applyFont="1" applyBorder="1" applyAlignment="1">
      <alignment horizontal="right" vertical="top"/>
    </xf>
    <xf numFmtId="4" fontId="739" fillId="0" borderId="1" xfId="0" applyNumberFormat="1" applyFont="1" applyBorder="1" applyAlignment="1">
      <alignment horizontal="right" vertical="top"/>
    </xf>
    <xf numFmtId="4" fontId="740" fillId="0" borderId="1" xfId="0" applyNumberFormat="1" applyFont="1" applyBorder="1" applyAlignment="1">
      <alignment horizontal="right" vertical="top"/>
    </xf>
    <xf numFmtId="0" fontId="741" fillId="0" borderId="0" xfId="0" applyFont="1"/>
    <xf numFmtId="0" fontId="742" fillId="0" borderId="1" xfId="0" applyFont="1" applyBorder="1" applyAlignment="1">
      <alignment horizontal="left" vertical="top"/>
    </xf>
    <xf numFmtId="0" fontId="743" fillId="0" borderId="1" xfId="0" applyFont="1" applyBorder="1" applyAlignment="1">
      <alignment horizontal="left" vertical="top" wrapText="1"/>
    </xf>
    <xf numFmtId="0" fontId="744" fillId="0" borderId="1" xfId="0" applyFont="1" applyBorder="1" applyAlignment="1">
      <alignment horizontal="center" vertical="top"/>
    </xf>
    <xf numFmtId="168" fontId="745" fillId="0" borderId="1" xfId="0" applyNumberFormat="1" applyFont="1" applyBorder="1" applyAlignment="1">
      <alignment horizontal="right" vertical="top"/>
    </xf>
    <xf numFmtId="169" fontId="746" fillId="0" borderId="1" xfId="0" applyNumberFormat="1" applyFont="1" applyBorder="1" applyAlignment="1">
      <alignment horizontal="right" vertical="top"/>
    </xf>
    <xf numFmtId="169" fontId="747" fillId="0" borderId="1" xfId="0" applyNumberFormat="1" applyFont="1" applyBorder="1" applyAlignment="1">
      <alignment horizontal="right" vertical="top"/>
    </xf>
    <xf numFmtId="169" fontId="748" fillId="0" borderId="1" xfId="0" applyNumberFormat="1" applyFont="1" applyBorder="1" applyAlignment="1">
      <alignment horizontal="right" vertical="top"/>
    </xf>
    <xf numFmtId="170" fontId="749" fillId="2" borderId="1" xfId="0" applyNumberFormat="1" applyFont="1" applyFill="1" applyBorder="1" applyAlignment="1" applyProtection="1">
      <alignment horizontal="right" vertical="top"/>
      <protection locked="0"/>
    </xf>
    <xf numFmtId="171" fontId="750" fillId="0" borderId="1" xfId="0" applyNumberFormat="1" applyFont="1" applyBorder="1" applyAlignment="1">
      <alignment horizontal="right" vertical="top"/>
    </xf>
    <xf numFmtId="4" fontId="751" fillId="0" borderId="1" xfId="0" applyNumberFormat="1" applyFont="1" applyBorder="1" applyAlignment="1">
      <alignment horizontal="right" vertical="top"/>
    </xf>
    <xf numFmtId="4" fontId="752" fillId="0" borderId="1" xfId="0" applyNumberFormat="1" applyFont="1" applyBorder="1" applyAlignment="1">
      <alignment horizontal="right" vertical="top"/>
    </xf>
    <xf numFmtId="0" fontId="753" fillId="0" borderId="0" xfId="0" applyFont="1"/>
    <xf numFmtId="0" fontId="754" fillId="0" borderId="1" xfId="0" applyFont="1" applyBorder="1" applyAlignment="1">
      <alignment horizontal="left" vertical="top"/>
    </xf>
    <xf numFmtId="0" fontId="755" fillId="0" borderId="1" xfId="0" applyFont="1" applyBorder="1" applyAlignment="1">
      <alignment horizontal="left" vertical="top" wrapText="1"/>
    </xf>
    <xf numFmtId="0" fontId="756" fillId="0" borderId="1" xfId="0" applyFont="1" applyBorder="1" applyAlignment="1">
      <alignment horizontal="center" vertical="top"/>
    </xf>
    <xf numFmtId="168" fontId="757" fillId="0" borderId="1" xfId="0" applyNumberFormat="1" applyFont="1" applyBorder="1" applyAlignment="1">
      <alignment horizontal="right" vertical="top"/>
    </xf>
    <xf numFmtId="169" fontId="758" fillId="0" borderId="1" xfId="0" applyNumberFormat="1" applyFont="1" applyBorder="1" applyAlignment="1">
      <alignment horizontal="right" vertical="top"/>
    </xf>
    <xf numFmtId="169" fontId="759" fillId="0" borderId="1" xfId="0" applyNumberFormat="1" applyFont="1" applyBorder="1" applyAlignment="1">
      <alignment horizontal="right" vertical="top"/>
    </xf>
    <xf numFmtId="169" fontId="760" fillId="0" borderId="1" xfId="0" applyNumberFormat="1" applyFont="1" applyBorder="1" applyAlignment="1">
      <alignment horizontal="right" vertical="top"/>
    </xf>
    <xf numFmtId="170" fontId="761" fillId="2" borderId="1" xfId="0" applyNumberFormat="1" applyFont="1" applyFill="1" applyBorder="1" applyAlignment="1" applyProtection="1">
      <alignment horizontal="right" vertical="top"/>
      <protection locked="0"/>
    </xf>
    <xf numFmtId="171" fontId="762" fillId="0" borderId="1" xfId="0" applyNumberFormat="1" applyFont="1" applyBorder="1" applyAlignment="1">
      <alignment horizontal="right" vertical="top"/>
    </xf>
    <xf numFmtId="4" fontId="763" fillId="0" borderId="1" xfId="0" applyNumberFormat="1" applyFont="1" applyBorder="1" applyAlignment="1">
      <alignment horizontal="right" vertical="top"/>
    </xf>
    <xf numFmtId="4" fontId="764" fillId="0" borderId="1" xfId="0" applyNumberFormat="1" applyFont="1" applyBorder="1" applyAlignment="1">
      <alignment horizontal="right" vertical="top"/>
    </xf>
    <xf numFmtId="0" fontId="765" fillId="0" borderId="0" xfId="0" applyFont="1"/>
    <xf numFmtId="0" fontId="766" fillId="3" borderId="1" xfId="0" applyFont="1" applyFill="1" applyBorder="1" applyAlignment="1">
      <alignment horizontal="left"/>
    </xf>
    <xf numFmtId="0" fontId="774" fillId="3" borderId="1" xfId="0" applyFont="1" applyFill="1" applyBorder="1" applyAlignment="1">
      <alignment horizontal="left"/>
    </xf>
    <xf numFmtId="0" fontId="775" fillId="3" borderId="1" xfId="0" applyFont="1" applyFill="1" applyBorder="1" applyAlignment="1">
      <alignment horizontal="left"/>
    </xf>
    <xf numFmtId="4" fontId="776" fillId="3" borderId="1" xfId="0" applyNumberFormat="1" applyFont="1" applyFill="1" applyBorder="1" applyAlignment="1">
      <alignment horizontal="right"/>
    </xf>
    <xf numFmtId="0" fontId="777" fillId="0" borderId="0" xfId="0" applyFont="1"/>
    <xf numFmtId="0" fontId="778" fillId="0" borderId="1" xfId="0" applyFont="1" applyBorder="1" applyAlignment="1">
      <alignment horizontal="left" vertical="top"/>
    </xf>
    <xf numFmtId="0" fontId="779" fillId="0" borderId="1" xfId="0" applyFont="1" applyBorder="1" applyAlignment="1">
      <alignment horizontal="left" vertical="top" wrapText="1"/>
    </xf>
    <xf numFmtId="0" fontId="780" fillId="0" borderId="1" xfId="0" applyFont="1" applyBorder="1" applyAlignment="1">
      <alignment horizontal="center" vertical="top"/>
    </xf>
    <xf numFmtId="168" fontId="781" fillId="0" borderId="1" xfId="0" applyNumberFormat="1" applyFont="1" applyBorder="1" applyAlignment="1">
      <alignment horizontal="right" vertical="top"/>
    </xf>
    <xf numFmtId="169" fontId="782" fillId="0" borderId="1" xfId="0" applyNumberFormat="1" applyFont="1" applyBorder="1" applyAlignment="1">
      <alignment horizontal="right" vertical="top"/>
    </xf>
    <xf numFmtId="169" fontId="783" fillId="0" borderId="1" xfId="0" applyNumberFormat="1" applyFont="1" applyBorder="1" applyAlignment="1">
      <alignment horizontal="right" vertical="top"/>
    </xf>
    <xf numFmtId="169" fontId="784" fillId="0" borderId="1" xfId="0" applyNumberFormat="1" applyFont="1" applyBorder="1" applyAlignment="1">
      <alignment horizontal="right" vertical="top"/>
    </xf>
    <xf numFmtId="170" fontId="785" fillId="2" borderId="1" xfId="0" applyNumberFormat="1" applyFont="1" applyFill="1" applyBorder="1" applyAlignment="1" applyProtection="1">
      <alignment horizontal="right" vertical="top"/>
      <protection locked="0"/>
    </xf>
    <xf numFmtId="171" fontId="786" fillId="0" borderId="1" xfId="0" applyNumberFormat="1" applyFont="1" applyBorder="1" applyAlignment="1">
      <alignment horizontal="right" vertical="top"/>
    </xf>
    <xf numFmtId="4" fontId="787" fillId="0" borderId="1" xfId="0" applyNumberFormat="1" applyFont="1" applyBorder="1" applyAlignment="1">
      <alignment horizontal="right" vertical="top"/>
    </xf>
    <xf numFmtId="4" fontId="788" fillId="0" borderId="1" xfId="0" applyNumberFormat="1" applyFont="1" applyBorder="1" applyAlignment="1">
      <alignment horizontal="right" vertical="top"/>
    </xf>
    <xf numFmtId="0" fontId="789" fillId="0" borderId="0" xfId="0" applyFont="1"/>
    <xf numFmtId="0" fontId="790" fillId="0" borderId="1" xfId="0" applyFont="1" applyBorder="1" applyAlignment="1">
      <alignment horizontal="left" vertical="top"/>
    </xf>
    <xf numFmtId="0" fontId="791" fillId="0" borderId="1" xfId="0" applyFont="1" applyBorder="1" applyAlignment="1">
      <alignment horizontal="left" vertical="top" wrapText="1"/>
    </xf>
    <xf numFmtId="0" fontId="792" fillId="0" borderId="1" xfId="0" applyFont="1" applyBorder="1" applyAlignment="1">
      <alignment horizontal="center" vertical="top"/>
    </xf>
    <xf numFmtId="168" fontId="793" fillId="0" borderId="1" xfId="0" applyNumberFormat="1" applyFont="1" applyBorder="1" applyAlignment="1">
      <alignment horizontal="right" vertical="top"/>
    </xf>
    <xf numFmtId="169" fontId="794" fillId="0" borderId="1" xfId="0" applyNumberFormat="1" applyFont="1" applyBorder="1" applyAlignment="1">
      <alignment horizontal="right" vertical="top"/>
    </xf>
    <xf numFmtId="169" fontId="795" fillId="0" borderId="1" xfId="0" applyNumberFormat="1" applyFont="1" applyBorder="1" applyAlignment="1">
      <alignment horizontal="right" vertical="top"/>
    </xf>
    <xf numFmtId="169" fontId="796" fillId="0" borderId="1" xfId="0" applyNumberFormat="1" applyFont="1" applyBorder="1" applyAlignment="1">
      <alignment horizontal="right" vertical="top"/>
    </xf>
    <xf numFmtId="170" fontId="797" fillId="2" borderId="1" xfId="0" applyNumberFormat="1" applyFont="1" applyFill="1" applyBorder="1" applyAlignment="1" applyProtection="1">
      <alignment horizontal="right" vertical="top"/>
      <protection locked="0"/>
    </xf>
    <xf numFmtId="171" fontId="798" fillId="0" borderId="1" xfId="0" applyNumberFormat="1" applyFont="1" applyBorder="1" applyAlignment="1">
      <alignment horizontal="right" vertical="top"/>
    </xf>
    <xf numFmtId="4" fontId="799" fillId="0" borderId="1" xfId="0" applyNumberFormat="1" applyFont="1" applyBorder="1" applyAlignment="1">
      <alignment horizontal="right" vertical="top"/>
    </xf>
    <xf numFmtId="4" fontId="800" fillId="0" borderId="1" xfId="0" applyNumberFormat="1" applyFont="1" applyBorder="1" applyAlignment="1">
      <alignment horizontal="right" vertical="top"/>
    </xf>
    <xf numFmtId="0" fontId="801" fillId="0" borderId="0" xfId="0" applyFont="1"/>
    <xf numFmtId="0" fontId="802" fillId="0" borderId="1" xfId="0" applyFont="1" applyBorder="1" applyAlignment="1">
      <alignment horizontal="left" vertical="top"/>
    </xf>
    <xf numFmtId="0" fontId="803" fillId="0" borderId="1" xfId="0" applyFont="1" applyBorder="1" applyAlignment="1">
      <alignment horizontal="left" vertical="top" wrapText="1"/>
    </xf>
    <xf numFmtId="0" fontId="804" fillId="0" borderId="1" xfId="0" applyFont="1" applyBorder="1" applyAlignment="1">
      <alignment horizontal="center" vertical="top"/>
    </xf>
    <xf numFmtId="168" fontId="805" fillId="0" borderId="1" xfId="0" applyNumberFormat="1" applyFont="1" applyBorder="1" applyAlignment="1">
      <alignment horizontal="right" vertical="top"/>
    </xf>
    <xf numFmtId="169" fontId="806" fillId="0" borderId="1" xfId="0" applyNumberFormat="1" applyFont="1" applyBorder="1" applyAlignment="1">
      <alignment horizontal="right" vertical="top"/>
    </xf>
    <xf numFmtId="169" fontId="807" fillId="0" borderId="1" xfId="0" applyNumberFormat="1" applyFont="1" applyBorder="1" applyAlignment="1">
      <alignment horizontal="right" vertical="top"/>
    </xf>
    <xf numFmtId="169" fontId="808" fillId="0" borderId="1" xfId="0" applyNumberFormat="1" applyFont="1" applyBorder="1" applyAlignment="1">
      <alignment horizontal="right" vertical="top"/>
    </xf>
    <xf numFmtId="170" fontId="809" fillId="2" borderId="1" xfId="0" applyNumberFormat="1" applyFont="1" applyFill="1" applyBorder="1" applyAlignment="1" applyProtection="1">
      <alignment horizontal="right" vertical="top"/>
      <protection locked="0"/>
    </xf>
    <xf numFmtId="171" fontId="810" fillId="0" borderId="1" xfId="0" applyNumberFormat="1" applyFont="1" applyBorder="1" applyAlignment="1">
      <alignment horizontal="right" vertical="top"/>
    </xf>
    <xf numFmtId="4" fontId="811" fillId="0" borderId="1" xfId="0" applyNumberFormat="1" applyFont="1" applyBorder="1" applyAlignment="1">
      <alignment horizontal="right" vertical="top"/>
    </xf>
    <xf numFmtId="4" fontId="812" fillId="0" borderId="1" xfId="0" applyNumberFormat="1" applyFont="1" applyBorder="1" applyAlignment="1">
      <alignment horizontal="right" vertical="top"/>
    </xf>
    <xf numFmtId="0" fontId="813" fillId="0" borderId="0" xfId="0" applyFont="1"/>
    <xf numFmtId="0" fontId="814" fillId="0" borderId="1" xfId="0" applyFont="1" applyBorder="1" applyAlignment="1">
      <alignment horizontal="left" vertical="top"/>
    </xf>
    <xf numFmtId="0" fontId="815" fillId="0" borderId="1" xfId="0" applyFont="1" applyBorder="1" applyAlignment="1">
      <alignment horizontal="left" vertical="top" wrapText="1"/>
    </xf>
    <xf numFmtId="0" fontId="816" fillId="0" borderId="1" xfId="0" applyFont="1" applyBorder="1" applyAlignment="1">
      <alignment horizontal="center" vertical="top"/>
    </xf>
    <xf numFmtId="168" fontId="817" fillId="0" borderId="1" xfId="0" applyNumberFormat="1" applyFont="1" applyBorder="1" applyAlignment="1">
      <alignment horizontal="right" vertical="top"/>
    </xf>
    <xf numFmtId="169" fontId="818" fillId="0" borderId="1" xfId="0" applyNumberFormat="1" applyFont="1" applyBorder="1" applyAlignment="1">
      <alignment horizontal="right" vertical="top"/>
    </xf>
    <xf numFmtId="169" fontId="819" fillId="0" borderId="1" xfId="0" applyNumberFormat="1" applyFont="1" applyBorder="1" applyAlignment="1">
      <alignment horizontal="right" vertical="top"/>
    </xf>
    <xf numFmtId="169" fontId="820" fillId="0" borderId="1" xfId="0" applyNumberFormat="1" applyFont="1" applyBorder="1" applyAlignment="1">
      <alignment horizontal="right" vertical="top"/>
    </xf>
    <xf numFmtId="170" fontId="821" fillId="2" borderId="1" xfId="0" applyNumberFormat="1" applyFont="1" applyFill="1" applyBorder="1" applyAlignment="1" applyProtection="1">
      <alignment horizontal="right" vertical="top"/>
      <protection locked="0"/>
    </xf>
    <xf numFmtId="171" fontId="822" fillId="0" borderId="1" xfId="0" applyNumberFormat="1" applyFont="1" applyBorder="1" applyAlignment="1">
      <alignment horizontal="right" vertical="top"/>
    </xf>
    <xf numFmtId="4" fontId="823" fillId="0" borderId="1" xfId="0" applyNumberFormat="1" applyFont="1" applyBorder="1" applyAlignment="1">
      <alignment horizontal="right" vertical="top"/>
    </xf>
    <xf numFmtId="4" fontId="824" fillId="0" borderId="1" xfId="0" applyNumberFormat="1" applyFont="1" applyBorder="1" applyAlignment="1">
      <alignment horizontal="right" vertical="top"/>
    </xf>
    <xf numFmtId="0" fontId="825" fillId="0" borderId="0" xfId="0" applyFont="1"/>
    <xf numFmtId="0" fontId="826" fillId="0" borderId="1" xfId="0" applyFont="1" applyBorder="1" applyAlignment="1">
      <alignment horizontal="left" vertical="top"/>
    </xf>
    <xf numFmtId="0" fontId="827" fillId="0" borderId="1" xfId="0" applyFont="1" applyBorder="1" applyAlignment="1">
      <alignment horizontal="left" vertical="top" wrapText="1"/>
    </xf>
    <xf numFmtId="0" fontId="828" fillId="0" borderId="1" xfId="0" applyFont="1" applyBorder="1" applyAlignment="1">
      <alignment horizontal="center" vertical="top"/>
    </xf>
    <xf numFmtId="168" fontId="829" fillId="0" borderId="1" xfId="0" applyNumberFormat="1" applyFont="1" applyBorder="1" applyAlignment="1">
      <alignment horizontal="right" vertical="top"/>
    </xf>
    <xf numFmtId="169" fontId="830" fillId="0" borderId="1" xfId="0" applyNumberFormat="1" applyFont="1" applyBorder="1" applyAlignment="1">
      <alignment horizontal="right" vertical="top"/>
    </xf>
    <xf numFmtId="169" fontId="831" fillId="0" borderId="1" xfId="0" applyNumberFormat="1" applyFont="1" applyBorder="1" applyAlignment="1">
      <alignment horizontal="right" vertical="top"/>
    </xf>
    <xf numFmtId="169" fontId="832" fillId="0" borderId="1" xfId="0" applyNumberFormat="1" applyFont="1" applyBorder="1" applyAlignment="1">
      <alignment horizontal="right" vertical="top"/>
    </xf>
    <xf numFmtId="170" fontId="833" fillId="2" borderId="1" xfId="0" applyNumberFormat="1" applyFont="1" applyFill="1" applyBorder="1" applyAlignment="1" applyProtection="1">
      <alignment horizontal="right" vertical="top"/>
      <protection locked="0"/>
    </xf>
    <xf numFmtId="171" fontId="834" fillId="0" borderId="1" xfId="0" applyNumberFormat="1" applyFont="1" applyBorder="1" applyAlignment="1">
      <alignment horizontal="right" vertical="top"/>
    </xf>
    <xf numFmtId="4" fontId="835" fillId="0" borderId="1" xfId="0" applyNumberFormat="1" applyFont="1" applyBorder="1" applyAlignment="1">
      <alignment horizontal="right" vertical="top"/>
    </xf>
    <xf numFmtId="4" fontId="836" fillId="0" borderId="1" xfId="0" applyNumberFormat="1" applyFont="1" applyBorder="1" applyAlignment="1">
      <alignment horizontal="right" vertical="top"/>
    </xf>
    <xf numFmtId="0" fontId="837" fillId="0" borderId="0" xfId="0" applyFont="1"/>
    <xf numFmtId="0" fontId="838" fillId="0" borderId="1" xfId="0" applyFont="1" applyBorder="1" applyAlignment="1">
      <alignment horizontal="left" vertical="top"/>
    </xf>
    <xf numFmtId="0" fontId="839" fillId="0" borderId="1" xfId="0" applyFont="1" applyBorder="1" applyAlignment="1">
      <alignment horizontal="left" vertical="top" wrapText="1"/>
    </xf>
    <xf numFmtId="0" fontId="840" fillId="0" borderId="1" xfId="0" applyFont="1" applyBorder="1" applyAlignment="1">
      <alignment horizontal="center" vertical="top"/>
    </xf>
    <xf numFmtId="168" fontId="841" fillId="0" borderId="1" xfId="0" applyNumberFormat="1" applyFont="1" applyBorder="1" applyAlignment="1">
      <alignment horizontal="right" vertical="top"/>
    </xf>
    <xf numFmtId="169" fontId="842" fillId="0" borderId="1" xfId="0" applyNumberFormat="1" applyFont="1" applyBorder="1" applyAlignment="1">
      <alignment horizontal="right" vertical="top"/>
    </xf>
    <xf numFmtId="169" fontId="843" fillId="0" borderId="1" xfId="0" applyNumberFormat="1" applyFont="1" applyBorder="1" applyAlignment="1">
      <alignment horizontal="right" vertical="top"/>
    </xf>
    <xf numFmtId="169" fontId="844" fillId="0" borderId="1" xfId="0" applyNumberFormat="1" applyFont="1" applyBorder="1" applyAlignment="1">
      <alignment horizontal="right" vertical="top"/>
    </xf>
    <xf numFmtId="170" fontId="845" fillId="2" borderId="1" xfId="0" applyNumberFormat="1" applyFont="1" applyFill="1" applyBorder="1" applyAlignment="1" applyProtection="1">
      <alignment horizontal="right" vertical="top"/>
      <protection locked="0"/>
    </xf>
    <xf numFmtId="171" fontId="846" fillId="0" borderId="1" xfId="0" applyNumberFormat="1" applyFont="1" applyBorder="1" applyAlignment="1">
      <alignment horizontal="right" vertical="top"/>
    </xf>
    <xf numFmtId="4" fontId="847" fillId="0" borderId="1" xfId="0" applyNumberFormat="1" applyFont="1" applyBorder="1" applyAlignment="1">
      <alignment horizontal="right" vertical="top"/>
    </xf>
    <xf numFmtId="4" fontId="848" fillId="0" borderId="1" xfId="0" applyNumberFormat="1" applyFont="1" applyBorder="1" applyAlignment="1">
      <alignment horizontal="right" vertical="top"/>
    </xf>
    <xf numFmtId="0" fontId="849" fillId="0" borderId="0" xfId="0" applyFont="1"/>
    <xf numFmtId="0" fontId="850" fillId="0" borderId="1" xfId="0" applyFont="1" applyBorder="1" applyAlignment="1">
      <alignment horizontal="left" vertical="top"/>
    </xf>
    <xf numFmtId="0" fontId="851" fillId="0" borderId="1" xfId="0" applyFont="1" applyBorder="1" applyAlignment="1">
      <alignment horizontal="left" vertical="top" wrapText="1"/>
    </xf>
    <xf numFmtId="0" fontId="852" fillId="0" borderId="1" xfId="0" applyFont="1" applyBorder="1" applyAlignment="1">
      <alignment horizontal="center" vertical="top"/>
    </xf>
    <xf numFmtId="168" fontId="853" fillId="0" borderId="1" xfId="0" applyNumberFormat="1" applyFont="1" applyBorder="1" applyAlignment="1">
      <alignment horizontal="right" vertical="top"/>
    </xf>
    <xf numFmtId="169" fontId="854" fillId="0" borderId="1" xfId="0" applyNumberFormat="1" applyFont="1" applyBorder="1" applyAlignment="1">
      <alignment horizontal="right" vertical="top"/>
    </xf>
    <xf numFmtId="169" fontId="855" fillId="0" borderId="1" xfId="0" applyNumberFormat="1" applyFont="1" applyBorder="1" applyAlignment="1">
      <alignment horizontal="right" vertical="top"/>
    </xf>
    <xf numFmtId="169" fontId="856" fillId="0" borderId="1" xfId="0" applyNumberFormat="1" applyFont="1" applyBorder="1" applyAlignment="1">
      <alignment horizontal="right" vertical="top"/>
    </xf>
    <xf numFmtId="170" fontId="857" fillId="2" borderId="1" xfId="0" applyNumberFormat="1" applyFont="1" applyFill="1" applyBorder="1" applyAlignment="1" applyProtection="1">
      <alignment horizontal="right" vertical="top"/>
      <protection locked="0"/>
    </xf>
    <xf numFmtId="171" fontId="858" fillId="0" borderId="1" xfId="0" applyNumberFormat="1" applyFont="1" applyBorder="1" applyAlignment="1">
      <alignment horizontal="right" vertical="top"/>
    </xf>
    <xf numFmtId="4" fontId="859" fillId="0" borderId="1" xfId="0" applyNumberFormat="1" applyFont="1" applyBorder="1" applyAlignment="1">
      <alignment horizontal="right" vertical="top"/>
    </xf>
    <xf numFmtId="4" fontId="860" fillId="0" borderId="1" xfId="0" applyNumberFormat="1" applyFont="1" applyBorder="1" applyAlignment="1">
      <alignment horizontal="right" vertical="top"/>
    </xf>
    <xf numFmtId="0" fontId="861" fillId="0" borderId="0" xfId="0" applyFont="1"/>
    <xf numFmtId="0" fontId="862" fillId="0" borderId="1" xfId="0" applyFont="1" applyBorder="1" applyAlignment="1">
      <alignment horizontal="left" vertical="top"/>
    </xf>
    <xf numFmtId="0" fontId="863" fillId="0" borderId="1" xfId="0" applyFont="1" applyBorder="1" applyAlignment="1">
      <alignment horizontal="left" vertical="top" wrapText="1"/>
    </xf>
    <xf numFmtId="0" fontId="864" fillId="0" borderId="1" xfId="0" applyFont="1" applyBorder="1" applyAlignment="1">
      <alignment horizontal="center" vertical="top"/>
    </xf>
    <xf numFmtId="168" fontId="865" fillId="0" borderId="1" xfId="0" applyNumberFormat="1" applyFont="1" applyBorder="1" applyAlignment="1">
      <alignment horizontal="right" vertical="top"/>
    </xf>
    <xf numFmtId="169" fontId="866" fillId="0" borderId="1" xfId="0" applyNumberFormat="1" applyFont="1" applyBorder="1" applyAlignment="1">
      <alignment horizontal="right" vertical="top"/>
    </xf>
    <xf numFmtId="169" fontId="867" fillId="0" borderId="1" xfId="0" applyNumberFormat="1" applyFont="1" applyBorder="1" applyAlignment="1">
      <alignment horizontal="right" vertical="top"/>
    </xf>
    <xf numFmtId="169" fontId="868" fillId="0" borderId="1" xfId="0" applyNumberFormat="1" applyFont="1" applyBorder="1" applyAlignment="1">
      <alignment horizontal="right" vertical="top"/>
    </xf>
    <xf numFmtId="170" fontId="869" fillId="2" borderId="1" xfId="0" applyNumberFormat="1" applyFont="1" applyFill="1" applyBorder="1" applyAlignment="1" applyProtection="1">
      <alignment horizontal="right" vertical="top"/>
      <protection locked="0"/>
    </xf>
    <xf numFmtId="171" fontId="870" fillId="0" borderId="1" xfId="0" applyNumberFormat="1" applyFont="1" applyBorder="1" applyAlignment="1">
      <alignment horizontal="right" vertical="top"/>
    </xf>
    <xf numFmtId="4" fontId="871" fillId="0" borderId="1" xfId="0" applyNumberFormat="1" applyFont="1" applyBorder="1" applyAlignment="1">
      <alignment horizontal="right" vertical="top"/>
    </xf>
    <xf numFmtId="4" fontId="872" fillId="0" borderId="1" xfId="0" applyNumberFormat="1" applyFont="1" applyBorder="1" applyAlignment="1">
      <alignment horizontal="right" vertical="top"/>
    </xf>
    <xf numFmtId="0" fontId="873" fillId="0" borderId="0" xfId="0" applyFont="1"/>
    <xf numFmtId="0" fontId="874" fillId="0" borderId="1" xfId="0" applyFont="1" applyBorder="1" applyAlignment="1">
      <alignment horizontal="left" vertical="top"/>
    </xf>
    <xf numFmtId="0" fontId="875" fillId="0" borderId="1" xfId="0" applyFont="1" applyBorder="1" applyAlignment="1">
      <alignment horizontal="left" vertical="top" wrapText="1"/>
    </xf>
    <xf numFmtId="0" fontId="876" fillId="0" borderId="1" xfId="0" applyFont="1" applyBorder="1" applyAlignment="1">
      <alignment horizontal="center" vertical="top"/>
    </xf>
    <xf numFmtId="168" fontId="877" fillId="0" borderId="1" xfId="0" applyNumberFormat="1" applyFont="1" applyBorder="1" applyAlignment="1">
      <alignment horizontal="right" vertical="top"/>
    </xf>
    <xf numFmtId="169" fontId="878" fillId="0" borderId="1" xfId="0" applyNumberFormat="1" applyFont="1" applyBorder="1" applyAlignment="1">
      <alignment horizontal="right" vertical="top"/>
    </xf>
    <xf numFmtId="169" fontId="879" fillId="0" borderId="1" xfId="0" applyNumberFormat="1" applyFont="1" applyBorder="1" applyAlignment="1">
      <alignment horizontal="right" vertical="top"/>
    </xf>
    <xf numFmtId="169" fontId="880" fillId="0" borderId="1" xfId="0" applyNumberFormat="1" applyFont="1" applyBorder="1" applyAlignment="1">
      <alignment horizontal="right" vertical="top"/>
    </xf>
    <xf numFmtId="170" fontId="881" fillId="2" borderId="1" xfId="0" applyNumberFormat="1" applyFont="1" applyFill="1" applyBorder="1" applyAlignment="1" applyProtection="1">
      <alignment horizontal="right" vertical="top"/>
      <protection locked="0"/>
    </xf>
    <xf numFmtId="171" fontId="882" fillId="0" borderId="1" xfId="0" applyNumberFormat="1" applyFont="1" applyBorder="1" applyAlignment="1">
      <alignment horizontal="right" vertical="top"/>
    </xf>
    <xf numFmtId="4" fontId="883" fillId="0" borderId="1" xfId="0" applyNumberFormat="1" applyFont="1" applyBorder="1" applyAlignment="1">
      <alignment horizontal="right" vertical="top"/>
    </xf>
    <xf numFmtId="4" fontId="884" fillId="0" borderId="1" xfId="0" applyNumberFormat="1" applyFont="1" applyBorder="1" applyAlignment="1">
      <alignment horizontal="right" vertical="top"/>
    </xf>
    <xf numFmtId="0" fontId="885" fillId="0" borderId="0" xfId="0" applyFont="1"/>
    <xf numFmtId="0" fontId="886" fillId="0" borderId="1" xfId="0" applyFont="1" applyBorder="1" applyAlignment="1">
      <alignment horizontal="left" vertical="top"/>
    </xf>
    <xf numFmtId="0" fontId="887" fillId="0" borderId="1" xfId="0" applyFont="1" applyBorder="1" applyAlignment="1">
      <alignment horizontal="left" vertical="top" wrapText="1"/>
    </xf>
    <xf numFmtId="0" fontId="888" fillId="0" borderId="1" xfId="0" applyFont="1" applyBorder="1" applyAlignment="1">
      <alignment horizontal="center" vertical="top"/>
    </xf>
    <xf numFmtId="168" fontId="889" fillId="0" borderId="1" xfId="0" applyNumberFormat="1" applyFont="1" applyBorder="1" applyAlignment="1">
      <alignment horizontal="right" vertical="top"/>
    </xf>
    <xf numFmtId="169" fontId="890" fillId="0" borderId="1" xfId="0" applyNumberFormat="1" applyFont="1" applyBorder="1" applyAlignment="1">
      <alignment horizontal="right" vertical="top"/>
    </xf>
    <xf numFmtId="169" fontId="891" fillId="0" borderId="1" xfId="0" applyNumberFormat="1" applyFont="1" applyBorder="1" applyAlignment="1">
      <alignment horizontal="right" vertical="top"/>
    </xf>
    <xf numFmtId="169" fontId="892" fillId="0" borderId="1" xfId="0" applyNumberFormat="1" applyFont="1" applyBorder="1" applyAlignment="1">
      <alignment horizontal="right" vertical="top"/>
    </xf>
    <xf numFmtId="170" fontId="893" fillId="2" borderId="1" xfId="0" applyNumberFormat="1" applyFont="1" applyFill="1" applyBorder="1" applyAlignment="1" applyProtection="1">
      <alignment horizontal="right" vertical="top"/>
      <protection locked="0"/>
    </xf>
    <xf numFmtId="171" fontId="894" fillId="0" borderId="1" xfId="0" applyNumberFormat="1" applyFont="1" applyBorder="1" applyAlignment="1">
      <alignment horizontal="right" vertical="top"/>
    </xf>
    <xf numFmtId="4" fontId="895" fillId="0" borderId="1" xfId="0" applyNumberFormat="1" applyFont="1" applyBorder="1" applyAlignment="1">
      <alignment horizontal="right" vertical="top"/>
    </xf>
    <xf numFmtId="4" fontId="896" fillId="0" borderId="1" xfId="0" applyNumberFormat="1" applyFont="1" applyBorder="1" applyAlignment="1">
      <alignment horizontal="right" vertical="top"/>
    </xf>
    <xf numFmtId="0" fontId="897" fillId="0" borderId="0" xfId="0" applyFont="1"/>
    <xf numFmtId="0" fontId="904" fillId="0" borderId="0" xfId="0" applyFont="1" applyAlignment="1">
      <alignment horizontal="left" vertical="top"/>
    </xf>
    <xf numFmtId="0" fontId="907" fillId="3" borderId="1" xfId="0" applyFont="1" applyFill="1" applyBorder="1" applyAlignment="1">
      <alignment horizontal="left"/>
    </xf>
    <xf numFmtId="0" fontId="908" fillId="3" borderId="1" xfId="0" applyFont="1" applyFill="1" applyBorder="1" applyAlignment="1">
      <alignment horizontal="left"/>
    </xf>
    <xf numFmtId="0" fontId="909" fillId="3" borderId="1" xfId="0" applyFont="1" applyFill="1" applyBorder="1" applyAlignment="1">
      <alignment horizontal="left"/>
    </xf>
    <xf numFmtId="0" fontId="910" fillId="3" borderId="1" xfId="0" applyFont="1" applyFill="1" applyBorder="1" applyAlignment="1">
      <alignment horizontal="left"/>
    </xf>
    <xf numFmtId="0" fontId="911" fillId="3" borderId="1" xfId="0" applyFont="1" applyFill="1" applyBorder="1" applyAlignment="1">
      <alignment horizontal="left"/>
    </xf>
    <xf numFmtId="0" fontId="912" fillId="3" borderId="1" xfId="0" applyFont="1" applyFill="1" applyBorder="1" applyAlignment="1">
      <alignment horizontal="left"/>
    </xf>
    <xf numFmtId="0" fontId="913" fillId="3" borderId="1" xfId="0" applyFont="1" applyFill="1" applyBorder="1" applyAlignment="1">
      <alignment horizontal="left"/>
    </xf>
    <xf numFmtId="0" fontId="914" fillId="3" borderId="1" xfId="0" applyFont="1" applyFill="1" applyBorder="1" applyAlignment="1">
      <alignment horizontal="left"/>
    </xf>
    <xf numFmtId="0" fontId="915" fillId="3" borderId="1" xfId="0" applyFont="1" applyFill="1" applyBorder="1" applyAlignment="1">
      <alignment horizontal="left"/>
    </xf>
    <xf numFmtId="0" fontId="916" fillId="3" borderId="1" xfId="0" applyFont="1" applyFill="1" applyBorder="1" applyAlignment="1">
      <alignment horizontal="left"/>
    </xf>
    <xf numFmtId="0" fontId="917" fillId="3" borderId="1" xfId="0" applyFont="1" applyFill="1" applyBorder="1" applyAlignment="1">
      <alignment horizontal="left"/>
    </xf>
    <xf numFmtId="0" fontId="918" fillId="3" borderId="1" xfId="0" applyFont="1" applyFill="1" applyBorder="1" applyAlignment="1">
      <alignment horizontal="left"/>
    </xf>
    <xf numFmtId="0" fontId="919" fillId="3" borderId="1" xfId="0" applyFont="1" applyFill="1" applyBorder="1" applyAlignment="1">
      <alignment horizontal="left"/>
    </xf>
    <xf numFmtId="0" fontId="920" fillId="3" borderId="1" xfId="0" applyFont="1" applyFill="1" applyBorder="1" applyAlignment="1">
      <alignment horizontal="left"/>
    </xf>
    <xf numFmtId="0" fontId="921" fillId="3" borderId="1" xfId="0" applyFont="1" applyFill="1" applyBorder="1" applyAlignment="1">
      <alignment horizontal="left"/>
    </xf>
    <xf numFmtId="0" fontId="922" fillId="3" borderId="1" xfId="0" applyFont="1" applyFill="1" applyBorder="1" applyAlignment="1">
      <alignment horizontal="left"/>
    </xf>
    <xf numFmtId="0" fontId="923" fillId="3" borderId="1" xfId="0" applyFont="1" applyFill="1" applyBorder="1" applyAlignment="1">
      <alignment horizontal="left"/>
    </xf>
    <xf numFmtId="0" fontId="924" fillId="3" borderId="1" xfId="0" applyFont="1" applyFill="1" applyBorder="1" applyAlignment="1">
      <alignment horizontal="left"/>
    </xf>
    <xf numFmtId="0" fontId="925" fillId="3" borderId="1" xfId="0" applyFont="1" applyFill="1" applyBorder="1" applyAlignment="1">
      <alignment horizontal="left"/>
    </xf>
    <xf numFmtId="0" fontId="926" fillId="3" borderId="1" xfId="0" applyFont="1" applyFill="1" applyBorder="1" applyAlignment="1">
      <alignment horizontal="left"/>
    </xf>
    <xf numFmtId="0" fontId="927" fillId="3" borderId="1" xfId="0" applyFont="1" applyFill="1" applyBorder="1" applyAlignment="1">
      <alignment horizontal="left"/>
    </xf>
    <xf numFmtId="0" fontId="928" fillId="3" borderId="1" xfId="0" applyFont="1" applyFill="1" applyBorder="1" applyAlignment="1">
      <alignment horizontal="left"/>
    </xf>
    <xf numFmtId="0" fontId="929" fillId="3" borderId="1" xfId="0" applyFont="1" applyFill="1" applyBorder="1" applyAlignment="1">
      <alignment horizontal="left"/>
    </xf>
    <xf numFmtId="0" fontId="930" fillId="3" borderId="1" xfId="0" applyFont="1" applyFill="1" applyBorder="1" applyAlignment="1">
      <alignment horizontal="left"/>
    </xf>
    <xf numFmtId="0" fontId="931" fillId="3" borderId="1" xfId="0" applyFont="1" applyFill="1" applyBorder="1" applyAlignment="1">
      <alignment horizontal="left"/>
    </xf>
    <xf numFmtId="0" fontId="932" fillId="3" borderId="1" xfId="0" applyFont="1" applyFill="1" applyBorder="1" applyAlignment="1">
      <alignment horizontal="left"/>
    </xf>
    <xf numFmtId="0" fontId="933" fillId="3" borderId="1" xfId="0" applyFont="1" applyFill="1" applyBorder="1" applyAlignment="1">
      <alignment horizontal="left"/>
    </xf>
    <xf numFmtId="0" fontId="934" fillId="3" borderId="1" xfId="0" applyFont="1" applyFill="1" applyBorder="1" applyAlignment="1">
      <alignment horizontal="left"/>
    </xf>
    <xf numFmtId="0" fontId="935" fillId="3" borderId="1" xfId="0" applyFont="1" applyFill="1" applyBorder="1" applyAlignment="1">
      <alignment horizontal="left"/>
    </xf>
    <xf numFmtId="0" fontId="936" fillId="0" borderId="1" xfId="0" applyFont="1" applyBorder="1" applyAlignment="1">
      <alignment horizontal="left" vertical="top"/>
    </xf>
    <xf numFmtId="0" fontId="937" fillId="0" borderId="1" xfId="0" applyFont="1" applyBorder="1" applyAlignment="1">
      <alignment horizontal="left" vertical="top" wrapText="1"/>
    </xf>
    <xf numFmtId="4" fontId="938" fillId="2" borderId="1" xfId="0" applyNumberFormat="1" applyFont="1" applyFill="1" applyBorder="1" applyAlignment="1" applyProtection="1">
      <alignment horizontal="right" vertical="top"/>
      <protection locked="0"/>
    </xf>
    <xf numFmtId="4" fontId="939" fillId="0" borderId="1" xfId="0" applyNumberFormat="1" applyFont="1" applyBorder="1" applyAlignment="1">
      <alignment horizontal="right" vertical="top"/>
    </xf>
    <xf numFmtId="4" fontId="940" fillId="2" borderId="1" xfId="0" applyNumberFormat="1" applyFont="1" applyFill="1" applyBorder="1" applyAlignment="1" applyProtection="1">
      <alignment horizontal="right" vertical="top"/>
      <protection locked="0"/>
    </xf>
    <xf numFmtId="4" fontId="941" fillId="0" borderId="1" xfId="0" applyNumberFormat="1" applyFont="1" applyBorder="1" applyAlignment="1">
      <alignment horizontal="right" vertical="top"/>
    </xf>
    <xf numFmtId="4" fontId="942" fillId="2" borderId="1" xfId="0" applyNumberFormat="1" applyFont="1" applyFill="1" applyBorder="1" applyAlignment="1" applyProtection="1">
      <alignment horizontal="right" vertical="top"/>
      <protection locked="0"/>
    </xf>
    <xf numFmtId="4" fontId="943" fillId="0" borderId="1" xfId="0" applyNumberFormat="1" applyFont="1" applyBorder="1" applyAlignment="1">
      <alignment horizontal="right" vertical="top"/>
    </xf>
    <xf numFmtId="4" fontId="944" fillId="2" borderId="1" xfId="0" applyNumberFormat="1" applyFont="1" applyFill="1" applyBorder="1" applyAlignment="1" applyProtection="1">
      <alignment horizontal="right" vertical="top"/>
      <protection locked="0"/>
    </xf>
    <xf numFmtId="4" fontId="945" fillId="0" borderId="1" xfId="0" applyNumberFormat="1" applyFont="1" applyBorder="1" applyAlignment="1">
      <alignment horizontal="right" vertical="top"/>
    </xf>
    <xf numFmtId="4" fontId="946" fillId="2" borderId="1" xfId="0" applyNumberFormat="1" applyFont="1" applyFill="1" applyBorder="1" applyAlignment="1" applyProtection="1">
      <alignment horizontal="right" vertical="top"/>
      <protection locked="0"/>
    </xf>
    <xf numFmtId="4" fontId="947" fillId="0" borderId="1" xfId="0" applyNumberFormat="1" applyFont="1" applyBorder="1" applyAlignment="1">
      <alignment horizontal="right" vertical="top"/>
    </xf>
    <xf numFmtId="4" fontId="948" fillId="2" borderId="1" xfId="0" applyNumberFormat="1" applyFont="1" applyFill="1" applyBorder="1" applyAlignment="1" applyProtection="1">
      <alignment horizontal="right" vertical="top"/>
      <protection locked="0"/>
    </xf>
    <xf numFmtId="4" fontId="949" fillId="0" borderId="1" xfId="0" applyNumberFormat="1" applyFont="1" applyBorder="1" applyAlignment="1">
      <alignment horizontal="right" vertical="top"/>
    </xf>
    <xf numFmtId="4" fontId="950" fillId="2" borderId="1" xfId="0" applyNumberFormat="1" applyFont="1" applyFill="1" applyBorder="1" applyAlignment="1" applyProtection="1">
      <alignment horizontal="right" vertical="top"/>
      <protection locked="0"/>
    </xf>
    <xf numFmtId="4" fontId="951" fillId="0" borderId="1" xfId="0" applyNumberFormat="1" applyFont="1" applyBorder="1" applyAlignment="1">
      <alignment horizontal="right" vertical="top"/>
    </xf>
    <xf numFmtId="4" fontId="952" fillId="2" borderId="1" xfId="0" applyNumberFormat="1" applyFont="1" applyFill="1" applyBorder="1" applyAlignment="1" applyProtection="1">
      <alignment horizontal="right" vertical="top"/>
      <protection locked="0"/>
    </xf>
    <xf numFmtId="4" fontId="953" fillId="0" borderId="1" xfId="0" applyNumberFormat="1" applyFont="1" applyBorder="1" applyAlignment="1">
      <alignment horizontal="right" vertical="top"/>
    </xf>
    <xf numFmtId="4" fontId="954" fillId="2" borderId="1" xfId="0" applyNumberFormat="1" applyFont="1" applyFill="1" applyBorder="1" applyAlignment="1" applyProtection="1">
      <alignment horizontal="right" vertical="top"/>
      <protection locked="0"/>
    </xf>
    <xf numFmtId="4" fontId="955" fillId="0" borderId="1" xfId="0" applyNumberFormat="1" applyFont="1" applyBorder="1" applyAlignment="1">
      <alignment horizontal="right" vertical="top"/>
    </xf>
    <xf numFmtId="4" fontId="956" fillId="2" borderId="1" xfId="0" applyNumberFormat="1" applyFont="1" applyFill="1" applyBorder="1" applyAlignment="1" applyProtection="1">
      <alignment horizontal="right" vertical="top"/>
      <protection locked="0"/>
    </xf>
    <xf numFmtId="4" fontId="957" fillId="0" borderId="1" xfId="0" applyNumberFormat="1" applyFont="1" applyBorder="1" applyAlignment="1">
      <alignment horizontal="right" vertical="top"/>
    </xf>
    <xf numFmtId="4" fontId="958" fillId="2" borderId="1" xfId="0" applyNumberFormat="1" applyFont="1" applyFill="1" applyBorder="1" applyAlignment="1" applyProtection="1">
      <alignment horizontal="right" vertical="top"/>
      <protection locked="0"/>
    </xf>
    <xf numFmtId="4" fontId="959" fillId="0" borderId="1" xfId="0" applyNumberFormat="1" applyFont="1" applyBorder="1" applyAlignment="1">
      <alignment horizontal="right" vertical="top"/>
    </xf>
    <xf numFmtId="4" fontId="960" fillId="2" borderId="1" xfId="0" applyNumberFormat="1" applyFont="1" applyFill="1" applyBorder="1" applyAlignment="1" applyProtection="1">
      <alignment horizontal="right" vertical="top"/>
      <protection locked="0"/>
    </xf>
    <xf numFmtId="4" fontId="961" fillId="0" borderId="1" xfId="0" applyNumberFormat="1" applyFont="1" applyBorder="1" applyAlignment="1">
      <alignment horizontal="right" vertical="top"/>
    </xf>
    <xf numFmtId="4" fontId="962" fillId="3" borderId="1" xfId="0" applyNumberFormat="1" applyFont="1" applyFill="1" applyBorder="1" applyAlignment="1">
      <alignment horizontal="right" vertical="top"/>
    </xf>
    <xf numFmtId="4" fontId="963" fillId="3" borderId="1" xfId="0" applyNumberFormat="1" applyFont="1" applyFill="1" applyBorder="1" applyAlignment="1">
      <alignment horizontal="right" vertical="top"/>
    </xf>
    <xf numFmtId="0" fontId="964" fillId="0" borderId="1" xfId="0" applyFont="1" applyBorder="1" applyAlignment="1">
      <alignment horizontal="left" vertical="top"/>
    </xf>
    <xf numFmtId="0" fontId="965" fillId="0" borderId="1" xfId="0" applyFont="1" applyBorder="1" applyAlignment="1">
      <alignment horizontal="left" vertical="top" wrapText="1"/>
    </xf>
    <xf numFmtId="4" fontId="966" fillId="2" borderId="1" xfId="0" applyNumberFormat="1" applyFont="1" applyFill="1" applyBorder="1" applyAlignment="1" applyProtection="1">
      <alignment horizontal="right" vertical="top"/>
      <protection locked="0"/>
    </xf>
    <xf numFmtId="4" fontId="967" fillId="0" borderId="1" xfId="0" applyNumberFormat="1" applyFont="1" applyBorder="1" applyAlignment="1">
      <alignment horizontal="right" vertical="top"/>
    </xf>
    <xf numFmtId="4" fontId="968" fillId="2" borderId="1" xfId="0" applyNumberFormat="1" applyFont="1" applyFill="1" applyBorder="1" applyAlignment="1" applyProtection="1">
      <alignment horizontal="right" vertical="top"/>
      <protection locked="0"/>
    </xf>
    <xf numFmtId="4" fontId="969" fillId="0" borderId="1" xfId="0" applyNumberFormat="1" applyFont="1" applyBorder="1" applyAlignment="1">
      <alignment horizontal="right" vertical="top"/>
    </xf>
    <xf numFmtId="4" fontId="970" fillId="2" borderId="1" xfId="0" applyNumberFormat="1" applyFont="1" applyFill="1" applyBorder="1" applyAlignment="1" applyProtection="1">
      <alignment horizontal="right" vertical="top"/>
      <protection locked="0"/>
    </xf>
    <xf numFmtId="4" fontId="971" fillId="0" borderId="1" xfId="0" applyNumberFormat="1" applyFont="1" applyBorder="1" applyAlignment="1">
      <alignment horizontal="right" vertical="top"/>
    </xf>
    <xf numFmtId="4" fontId="972" fillId="2" borderId="1" xfId="0" applyNumberFormat="1" applyFont="1" applyFill="1" applyBorder="1" applyAlignment="1" applyProtection="1">
      <alignment horizontal="right" vertical="top"/>
      <protection locked="0"/>
    </xf>
    <xf numFmtId="4" fontId="973" fillId="0" borderId="1" xfId="0" applyNumberFormat="1" applyFont="1" applyBorder="1" applyAlignment="1">
      <alignment horizontal="right" vertical="top"/>
    </xf>
    <xf numFmtId="4" fontId="974" fillId="2" borderId="1" xfId="0" applyNumberFormat="1" applyFont="1" applyFill="1" applyBorder="1" applyAlignment="1" applyProtection="1">
      <alignment horizontal="right" vertical="top"/>
      <protection locked="0"/>
    </xf>
    <xf numFmtId="4" fontId="975" fillId="0" borderId="1" xfId="0" applyNumberFormat="1" applyFont="1" applyBorder="1" applyAlignment="1">
      <alignment horizontal="right" vertical="top"/>
    </xf>
    <xf numFmtId="4" fontId="976" fillId="2" borderId="1" xfId="0" applyNumberFormat="1" applyFont="1" applyFill="1" applyBorder="1" applyAlignment="1" applyProtection="1">
      <alignment horizontal="right" vertical="top"/>
      <protection locked="0"/>
    </xf>
    <xf numFmtId="4" fontId="977" fillId="0" borderId="1" xfId="0" applyNumberFormat="1" applyFont="1" applyBorder="1" applyAlignment="1">
      <alignment horizontal="right" vertical="top"/>
    </xf>
    <xf numFmtId="4" fontId="978" fillId="2" borderId="1" xfId="0" applyNumberFormat="1" applyFont="1" applyFill="1" applyBorder="1" applyAlignment="1" applyProtection="1">
      <alignment horizontal="right" vertical="top"/>
      <protection locked="0"/>
    </xf>
    <xf numFmtId="4" fontId="979" fillId="0" borderId="1" xfId="0" applyNumberFormat="1" applyFont="1" applyBorder="1" applyAlignment="1">
      <alignment horizontal="right" vertical="top"/>
    </xf>
    <xf numFmtId="4" fontId="980" fillId="2" borderId="1" xfId="0" applyNumberFormat="1" applyFont="1" applyFill="1" applyBorder="1" applyAlignment="1" applyProtection="1">
      <alignment horizontal="right" vertical="top"/>
      <protection locked="0"/>
    </xf>
    <xf numFmtId="4" fontId="981" fillId="0" borderId="1" xfId="0" applyNumberFormat="1" applyFont="1" applyBorder="1" applyAlignment="1">
      <alignment horizontal="right" vertical="top"/>
    </xf>
    <xf numFmtId="4" fontId="982" fillId="2" borderId="1" xfId="0" applyNumberFormat="1" applyFont="1" applyFill="1" applyBorder="1" applyAlignment="1" applyProtection="1">
      <alignment horizontal="right" vertical="top"/>
      <protection locked="0"/>
    </xf>
    <xf numFmtId="4" fontId="983" fillId="0" borderId="1" xfId="0" applyNumberFormat="1" applyFont="1" applyBorder="1" applyAlignment="1">
      <alignment horizontal="right" vertical="top"/>
    </xf>
    <xf numFmtId="4" fontId="984" fillId="2" borderId="1" xfId="0" applyNumberFormat="1" applyFont="1" applyFill="1" applyBorder="1" applyAlignment="1" applyProtection="1">
      <alignment horizontal="right" vertical="top"/>
      <protection locked="0"/>
    </xf>
    <xf numFmtId="4" fontId="985" fillId="0" borderId="1" xfId="0" applyNumberFormat="1" applyFont="1" applyBorder="1" applyAlignment="1">
      <alignment horizontal="right" vertical="top"/>
    </xf>
    <xf numFmtId="4" fontId="986" fillId="2" borderId="1" xfId="0" applyNumberFormat="1" applyFont="1" applyFill="1" applyBorder="1" applyAlignment="1" applyProtection="1">
      <alignment horizontal="right" vertical="top"/>
      <protection locked="0"/>
    </xf>
    <xf numFmtId="4" fontId="987" fillId="0" borderId="1" xfId="0" applyNumberFormat="1" applyFont="1" applyBorder="1" applyAlignment="1">
      <alignment horizontal="right" vertical="top"/>
    </xf>
    <xf numFmtId="4" fontId="988" fillId="2" borderId="1" xfId="0" applyNumberFormat="1" applyFont="1" applyFill="1" applyBorder="1" applyAlignment="1" applyProtection="1">
      <alignment horizontal="right" vertical="top"/>
      <protection locked="0"/>
    </xf>
    <xf numFmtId="4" fontId="989" fillId="0" borderId="1" xfId="0" applyNumberFormat="1" applyFont="1" applyBorder="1" applyAlignment="1">
      <alignment horizontal="right" vertical="top"/>
    </xf>
    <xf numFmtId="4" fontId="990" fillId="3" borderId="1" xfId="0" applyNumberFormat="1" applyFont="1" applyFill="1" applyBorder="1" applyAlignment="1">
      <alignment horizontal="right" vertical="top"/>
    </xf>
    <xf numFmtId="4" fontId="991" fillId="3" borderId="1" xfId="0" applyNumberFormat="1" applyFont="1" applyFill="1" applyBorder="1" applyAlignment="1">
      <alignment horizontal="right" vertical="top"/>
    </xf>
    <xf numFmtId="0" fontId="992" fillId="0" borderId="1" xfId="0" applyFont="1" applyBorder="1" applyAlignment="1">
      <alignment horizontal="left" vertical="top"/>
    </xf>
    <xf numFmtId="0" fontId="993" fillId="0" borderId="1" xfId="0" applyFont="1" applyBorder="1" applyAlignment="1">
      <alignment horizontal="left" vertical="top" wrapText="1"/>
    </xf>
    <xf numFmtId="4" fontId="994" fillId="2" borderId="1" xfId="0" applyNumberFormat="1" applyFont="1" applyFill="1" applyBorder="1" applyAlignment="1" applyProtection="1">
      <alignment horizontal="right" vertical="top"/>
      <protection locked="0"/>
    </xf>
    <xf numFmtId="4" fontId="995" fillId="0" borderId="1" xfId="0" applyNumberFormat="1" applyFont="1" applyBorder="1" applyAlignment="1">
      <alignment horizontal="right" vertical="top"/>
    </xf>
    <xf numFmtId="4" fontId="996" fillId="2" borderId="1" xfId="0" applyNumberFormat="1" applyFont="1" applyFill="1" applyBorder="1" applyAlignment="1" applyProtection="1">
      <alignment horizontal="right" vertical="top"/>
      <protection locked="0"/>
    </xf>
    <xf numFmtId="4" fontId="997" fillId="0" borderId="1" xfId="0" applyNumberFormat="1" applyFont="1" applyBorder="1" applyAlignment="1">
      <alignment horizontal="right" vertical="top"/>
    </xf>
    <xf numFmtId="4" fontId="998" fillId="2" borderId="1" xfId="0" applyNumberFormat="1" applyFont="1" applyFill="1" applyBorder="1" applyAlignment="1" applyProtection="1">
      <alignment horizontal="right" vertical="top"/>
      <protection locked="0"/>
    </xf>
    <xf numFmtId="4" fontId="999" fillId="0" borderId="1" xfId="0" applyNumberFormat="1" applyFont="1" applyBorder="1" applyAlignment="1">
      <alignment horizontal="right" vertical="top"/>
    </xf>
    <xf numFmtId="4" fontId="1000" fillId="2" borderId="1" xfId="0" applyNumberFormat="1" applyFont="1" applyFill="1" applyBorder="1" applyAlignment="1" applyProtection="1">
      <alignment horizontal="right" vertical="top"/>
      <protection locked="0"/>
    </xf>
    <xf numFmtId="4" fontId="1001" fillId="0" borderId="1" xfId="0" applyNumberFormat="1" applyFont="1" applyBorder="1" applyAlignment="1">
      <alignment horizontal="right" vertical="top"/>
    </xf>
    <xf numFmtId="4" fontId="1002" fillId="2" borderId="1" xfId="0" applyNumberFormat="1" applyFont="1" applyFill="1" applyBorder="1" applyAlignment="1" applyProtection="1">
      <alignment horizontal="right" vertical="top"/>
      <protection locked="0"/>
    </xf>
    <xf numFmtId="4" fontId="1003" fillId="0" borderId="1" xfId="0" applyNumberFormat="1" applyFont="1" applyBorder="1" applyAlignment="1">
      <alignment horizontal="right" vertical="top"/>
    </xf>
    <xf numFmtId="4" fontId="1004" fillId="2" borderId="1" xfId="0" applyNumberFormat="1" applyFont="1" applyFill="1" applyBorder="1" applyAlignment="1" applyProtection="1">
      <alignment horizontal="right" vertical="top"/>
      <protection locked="0"/>
    </xf>
    <xf numFmtId="4" fontId="1005" fillId="0" borderId="1" xfId="0" applyNumberFormat="1" applyFont="1" applyBorder="1" applyAlignment="1">
      <alignment horizontal="right" vertical="top"/>
    </xf>
    <xf numFmtId="4" fontId="1006" fillId="2" borderId="1" xfId="0" applyNumberFormat="1" applyFont="1" applyFill="1" applyBorder="1" applyAlignment="1" applyProtection="1">
      <alignment horizontal="right" vertical="top"/>
      <protection locked="0"/>
    </xf>
    <xf numFmtId="4" fontId="1007" fillId="0" borderId="1" xfId="0" applyNumberFormat="1" applyFont="1" applyBorder="1" applyAlignment="1">
      <alignment horizontal="right" vertical="top"/>
    </xf>
    <xf numFmtId="4" fontId="1008" fillId="2" borderId="1" xfId="0" applyNumberFormat="1" applyFont="1" applyFill="1" applyBorder="1" applyAlignment="1" applyProtection="1">
      <alignment horizontal="right" vertical="top"/>
      <protection locked="0"/>
    </xf>
    <xf numFmtId="4" fontId="1009" fillId="0" borderId="1" xfId="0" applyNumberFormat="1" applyFont="1" applyBorder="1" applyAlignment="1">
      <alignment horizontal="right" vertical="top"/>
    </xf>
    <xf numFmtId="4" fontId="1010" fillId="2" borderId="1" xfId="0" applyNumberFormat="1" applyFont="1" applyFill="1" applyBorder="1" applyAlignment="1" applyProtection="1">
      <alignment horizontal="right" vertical="top"/>
      <protection locked="0"/>
    </xf>
    <xf numFmtId="4" fontId="1011" fillId="0" borderId="1" xfId="0" applyNumberFormat="1" applyFont="1" applyBorder="1" applyAlignment="1">
      <alignment horizontal="right" vertical="top"/>
    </xf>
    <xf numFmtId="4" fontId="1012" fillId="2" borderId="1" xfId="0" applyNumberFormat="1" applyFont="1" applyFill="1" applyBorder="1" applyAlignment="1" applyProtection="1">
      <alignment horizontal="right" vertical="top"/>
      <protection locked="0"/>
    </xf>
    <xf numFmtId="4" fontId="1013" fillId="0" borderId="1" xfId="0" applyNumberFormat="1" applyFont="1" applyBorder="1" applyAlignment="1">
      <alignment horizontal="right" vertical="top"/>
    </xf>
    <xf numFmtId="4" fontId="1014" fillId="2" borderId="1" xfId="0" applyNumberFormat="1" applyFont="1" applyFill="1" applyBorder="1" applyAlignment="1" applyProtection="1">
      <alignment horizontal="right" vertical="top"/>
      <protection locked="0"/>
    </xf>
    <xf numFmtId="4" fontId="1015" fillId="0" borderId="1" xfId="0" applyNumberFormat="1" applyFont="1" applyBorder="1" applyAlignment="1">
      <alignment horizontal="right" vertical="top"/>
    </xf>
    <xf numFmtId="4" fontId="1016" fillId="2" borderId="1" xfId="0" applyNumberFormat="1" applyFont="1" applyFill="1" applyBorder="1" applyAlignment="1" applyProtection="1">
      <alignment horizontal="right" vertical="top"/>
      <protection locked="0"/>
    </xf>
    <xf numFmtId="4" fontId="1017" fillId="0" borderId="1" xfId="0" applyNumberFormat="1" applyFont="1" applyBorder="1" applyAlignment="1">
      <alignment horizontal="right" vertical="top"/>
    </xf>
    <xf numFmtId="4" fontId="1018" fillId="3" borderId="1" xfId="0" applyNumberFormat="1" applyFont="1" applyFill="1" applyBorder="1" applyAlignment="1">
      <alignment horizontal="right" vertical="top"/>
    </xf>
    <xf numFmtId="4" fontId="1019" fillId="3" borderId="1" xfId="0" applyNumberFormat="1" applyFont="1" applyFill="1" applyBorder="1" applyAlignment="1">
      <alignment horizontal="right" vertical="top"/>
    </xf>
    <xf numFmtId="0" fontId="1020" fillId="0" borderId="1" xfId="0" applyFont="1" applyBorder="1" applyAlignment="1">
      <alignment horizontal="left" vertical="top"/>
    </xf>
    <xf numFmtId="0" fontId="1021" fillId="0" borderId="1" xfId="0" applyFont="1" applyBorder="1" applyAlignment="1">
      <alignment horizontal="left" vertical="top" wrapText="1"/>
    </xf>
    <xf numFmtId="4" fontId="1022" fillId="2" borderId="1" xfId="0" applyNumberFormat="1" applyFont="1" applyFill="1" applyBorder="1" applyAlignment="1" applyProtection="1">
      <alignment horizontal="right" vertical="top"/>
      <protection locked="0"/>
    </xf>
    <xf numFmtId="4" fontId="1023" fillId="0" borderId="1" xfId="0" applyNumberFormat="1" applyFont="1" applyBorder="1" applyAlignment="1">
      <alignment horizontal="right" vertical="top"/>
    </xf>
    <xf numFmtId="4" fontId="1024" fillId="2" borderId="1" xfId="0" applyNumberFormat="1" applyFont="1" applyFill="1" applyBorder="1" applyAlignment="1" applyProtection="1">
      <alignment horizontal="right" vertical="top"/>
      <protection locked="0"/>
    </xf>
    <xf numFmtId="4" fontId="1025" fillId="0" borderId="1" xfId="0" applyNumberFormat="1" applyFont="1" applyBorder="1" applyAlignment="1">
      <alignment horizontal="right" vertical="top"/>
    </xf>
    <xf numFmtId="4" fontId="1026" fillId="2" borderId="1" xfId="0" applyNumberFormat="1" applyFont="1" applyFill="1" applyBorder="1" applyAlignment="1" applyProtection="1">
      <alignment horizontal="right" vertical="top"/>
      <protection locked="0"/>
    </xf>
    <xf numFmtId="4" fontId="1027" fillId="0" borderId="1" xfId="0" applyNumberFormat="1" applyFont="1" applyBorder="1" applyAlignment="1">
      <alignment horizontal="right" vertical="top"/>
    </xf>
    <xf numFmtId="4" fontId="1028" fillId="2" borderId="1" xfId="0" applyNumberFormat="1" applyFont="1" applyFill="1" applyBorder="1" applyAlignment="1" applyProtection="1">
      <alignment horizontal="right" vertical="top"/>
      <protection locked="0"/>
    </xf>
    <xf numFmtId="4" fontId="1029" fillId="0" borderId="1" xfId="0" applyNumberFormat="1" applyFont="1" applyBorder="1" applyAlignment="1">
      <alignment horizontal="right" vertical="top"/>
    </xf>
    <xf numFmtId="4" fontId="1030" fillId="2" borderId="1" xfId="0" applyNumberFormat="1" applyFont="1" applyFill="1" applyBorder="1" applyAlignment="1" applyProtection="1">
      <alignment horizontal="right" vertical="top"/>
      <protection locked="0"/>
    </xf>
    <xf numFmtId="4" fontId="1031" fillId="0" borderId="1" xfId="0" applyNumberFormat="1" applyFont="1" applyBorder="1" applyAlignment="1">
      <alignment horizontal="right" vertical="top"/>
    </xf>
    <xf numFmtId="4" fontId="1032" fillId="2" borderId="1" xfId="0" applyNumberFormat="1" applyFont="1" applyFill="1" applyBorder="1" applyAlignment="1" applyProtection="1">
      <alignment horizontal="right" vertical="top"/>
      <protection locked="0"/>
    </xf>
    <xf numFmtId="4" fontId="1033" fillId="0" borderId="1" xfId="0" applyNumberFormat="1" applyFont="1" applyBorder="1" applyAlignment="1">
      <alignment horizontal="right" vertical="top"/>
    </xf>
    <xf numFmtId="4" fontId="1034" fillId="2" borderId="1" xfId="0" applyNumberFormat="1" applyFont="1" applyFill="1" applyBorder="1" applyAlignment="1" applyProtection="1">
      <alignment horizontal="right" vertical="top"/>
      <protection locked="0"/>
    </xf>
    <xf numFmtId="4" fontId="1035" fillId="0" borderId="1" xfId="0" applyNumberFormat="1" applyFont="1" applyBorder="1" applyAlignment="1">
      <alignment horizontal="right" vertical="top"/>
    </xf>
    <xf numFmtId="4" fontId="1036" fillId="2" borderId="1" xfId="0" applyNumberFormat="1" applyFont="1" applyFill="1" applyBorder="1" applyAlignment="1" applyProtection="1">
      <alignment horizontal="right" vertical="top"/>
      <protection locked="0"/>
    </xf>
    <xf numFmtId="4" fontId="1037" fillId="0" borderId="1" xfId="0" applyNumberFormat="1" applyFont="1" applyBorder="1" applyAlignment="1">
      <alignment horizontal="right" vertical="top"/>
    </xf>
    <xf numFmtId="4" fontId="1038" fillId="2" borderId="1" xfId="0" applyNumberFormat="1" applyFont="1" applyFill="1" applyBorder="1" applyAlignment="1" applyProtection="1">
      <alignment horizontal="right" vertical="top"/>
      <protection locked="0"/>
    </xf>
    <xf numFmtId="4" fontId="1039" fillId="0" borderId="1" xfId="0" applyNumberFormat="1" applyFont="1" applyBorder="1" applyAlignment="1">
      <alignment horizontal="right" vertical="top"/>
    </xf>
    <xf numFmtId="4" fontId="1040" fillId="2" borderId="1" xfId="0" applyNumberFormat="1" applyFont="1" applyFill="1" applyBorder="1" applyAlignment="1" applyProtection="1">
      <alignment horizontal="right" vertical="top"/>
      <protection locked="0"/>
    </xf>
    <xf numFmtId="4" fontId="1041" fillId="0" borderId="1" xfId="0" applyNumberFormat="1" applyFont="1" applyBorder="1" applyAlignment="1">
      <alignment horizontal="right" vertical="top"/>
    </xf>
    <xf numFmtId="4" fontId="1042" fillId="2" borderId="1" xfId="0" applyNumberFormat="1" applyFont="1" applyFill="1" applyBorder="1" applyAlignment="1" applyProtection="1">
      <alignment horizontal="right" vertical="top"/>
      <protection locked="0"/>
    </xf>
    <xf numFmtId="4" fontId="1043" fillId="0" borderId="1" xfId="0" applyNumberFormat="1" applyFont="1" applyBorder="1" applyAlignment="1">
      <alignment horizontal="right" vertical="top"/>
    </xf>
    <xf numFmtId="4" fontId="1044" fillId="2" borderId="1" xfId="0" applyNumberFormat="1" applyFont="1" applyFill="1" applyBorder="1" applyAlignment="1" applyProtection="1">
      <alignment horizontal="right" vertical="top"/>
      <protection locked="0"/>
    </xf>
    <xf numFmtId="4" fontId="1045" fillId="0" borderId="1" xfId="0" applyNumberFormat="1" applyFont="1" applyBorder="1" applyAlignment="1">
      <alignment horizontal="right" vertical="top"/>
    </xf>
    <xf numFmtId="4" fontId="1046" fillId="3" borderId="1" xfId="0" applyNumberFormat="1" applyFont="1" applyFill="1" applyBorder="1" applyAlignment="1">
      <alignment horizontal="right" vertical="top"/>
    </xf>
    <xf numFmtId="4" fontId="1047" fillId="3" borderId="1" xfId="0" applyNumberFormat="1" applyFont="1" applyFill="1" applyBorder="1" applyAlignment="1">
      <alignment horizontal="right" vertical="top"/>
    </xf>
    <xf numFmtId="0" fontId="1048" fillId="0" borderId="1" xfId="0" applyFont="1" applyBorder="1" applyAlignment="1">
      <alignment horizontal="left" vertical="top"/>
    </xf>
    <xf numFmtId="0" fontId="1049" fillId="0" borderId="1" xfId="0" applyFont="1" applyBorder="1" applyAlignment="1">
      <alignment horizontal="left" vertical="top" wrapText="1"/>
    </xf>
    <xf numFmtId="4" fontId="1050" fillId="2" borderId="1" xfId="0" applyNumberFormat="1" applyFont="1" applyFill="1" applyBorder="1" applyAlignment="1" applyProtection="1">
      <alignment horizontal="right" vertical="top"/>
      <protection locked="0"/>
    </xf>
    <xf numFmtId="4" fontId="1051" fillId="0" borderId="1" xfId="0" applyNumberFormat="1" applyFont="1" applyBorder="1" applyAlignment="1">
      <alignment horizontal="right" vertical="top"/>
    </xf>
    <xf numFmtId="4" fontId="1052" fillId="2" borderId="1" xfId="0" applyNumberFormat="1" applyFont="1" applyFill="1" applyBorder="1" applyAlignment="1" applyProtection="1">
      <alignment horizontal="right" vertical="top"/>
      <protection locked="0"/>
    </xf>
    <xf numFmtId="4" fontId="1053" fillId="0" borderId="1" xfId="0" applyNumberFormat="1" applyFont="1" applyBorder="1" applyAlignment="1">
      <alignment horizontal="right" vertical="top"/>
    </xf>
    <xf numFmtId="4" fontId="1054" fillId="2" borderId="1" xfId="0" applyNumberFormat="1" applyFont="1" applyFill="1" applyBorder="1" applyAlignment="1" applyProtection="1">
      <alignment horizontal="right" vertical="top"/>
      <protection locked="0"/>
    </xf>
    <xf numFmtId="4" fontId="1055" fillId="0" borderId="1" xfId="0" applyNumberFormat="1" applyFont="1" applyBorder="1" applyAlignment="1">
      <alignment horizontal="right" vertical="top"/>
    </xf>
    <xf numFmtId="4" fontId="1056" fillId="2" borderId="1" xfId="0" applyNumberFormat="1" applyFont="1" applyFill="1" applyBorder="1" applyAlignment="1" applyProtection="1">
      <alignment horizontal="right" vertical="top"/>
      <protection locked="0"/>
    </xf>
    <xf numFmtId="4" fontId="1057" fillId="0" borderId="1" xfId="0" applyNumberFormat="1" applyFont="1" applyBorder="1" applyAlignment="1">
      <alignment horizontal="right" vertical="top"/>
    </xf>
    <xf numFmtId="4" fontId="1058" fillId="2" borderId="1" xfId="0" applyNumberFormat="1" applyFont="1" applyFill="1" applyBorder="1" applyAlignment="1" applyProtection="1">
      <alignment horizontal="right" vertical="top"/>
      <protection locked="0"/>
    </xf>
    <xf numFmtId="4" fontId="1059" fillId="0" borderId="1" xfId="0" applyNumberFormat="1" applyFont="1" applyBorder="1" applyAlignment="1">
      <alignment horizontal="right" vertical="top"/>
    </xf>
    <xf numFmtId="4" fontId="1060" fillId="2" borderId="1" xfId="0" applyNumberFormat="1" applyFont="1" applyFill="1" applyBorder="1" applyAlignment="1" applyProtection="1">
      <alignment horizontal="right" vertical="top"/>
      <protection locked="0"/>
    </xf>
    <xf numFmtId="4" fontId="1061" fillId="0" borderId="1" xfId="0" applyNumberFormat="1" applyFont="1" applyBorder="1" applyAlignment="1">
      <alignment horizontal="right" vertical="top"/>
    </xf>
    <xf numFmtId="4" fontId="1062" fillId="2" borderId="1" xfId="0" applyNumberFormat="1" applyFont="1" applyFill="1" applyBorder="1" applyAlignment="1" applyProtection="1">
      <alignment horizontal="right" vertical="top"/>
      <protection locked="0"/>
    </xf>
    <xf numFmtId="4" fontId="1063" fillId="0" borderId="1" xfId="0" applyNumberFormat="1" applyFont="1" applyBorder="1" applyAlignment="1">
      <alignment horizontal="right" vertical="top"/>
    </xf>
    <xf numFmtId="4" fontId="1064" fillId="2" borderId="1" xfId="0" applyNumberFormat="1" applyFont="1" applyFill="1" applyBorder="1" applyAlignment="1" applyProtection="1">
      <alignment horizontal="right" vertical="top"/>
      <protection locked="0"/>
    </xf>
    <xf numFmtId="4" fontId="1065" fillId="0" borderId="1" xfId="0" applyNumberFormat="1" applyFont="1" applyBorder="1" applyAlignment="1">
      <alignment horizontal="right" vertical="top"/>
    </xf>
    <xf numFmtId="4" fontId="1066" fillId="2" borderId="1" xfId="0" applyNumberFormat="1" applyFont="1" applyFill="1" applyBorder="1" applyAlignment="1" applyProtection="1">
      <alignment horizontal="right" vertical="top"/>
      <protection locked="0"/>
    </xf>
    <xf numFmtId="4" fontId="1067" fillId="0" borderId="1" xfId="0" applyNumberFormat="1" applyFont="1" applyBorder="1" applyAlignment="1">
      <alignment horizontal="right" vertical="top"/>
    </xf>
    <xf numFmtId="4" fontId="1068" fillId="2" borderId="1" xfId="0" applyNumberFormat="1" applyFont="1" applyFill="1" applyBorder="1" applyAlignment="1" applyProtection="1">
      <alignment horizontal="right" vertical="top"/>
      <protection locked="0"/>
    </xf>
    <xf numFmtId="4" fontId="1069" fillId="0" borderId="1" xfId="0" applyNumberFormat="1" applyFont="1" applyBorder="1" applyAlignment="1">
      <alignment horizontal="right" vertical="top"/>
    </xf>
    <xf numFmtId="4" fontId="1070" fillId="2" borderId="1" xfId="0" applyNumberFormat="1" applyFont="1" applyFill="1" applyBorder="1" applyAlignment="1" applyProtection="1">
      <alignment horizontal="right" vertical="top"/>
      <protection locked="0"/>
    </xf>
    <xf numFmtId="4" fontId="1071" fillId="0" borderId="1" xfId="0" applyNumberFormat="1" applyFont="1" applyBorder="1" applyAlignment="1">
      <alignment horizontal="right" vertical="top"/>
    </xf>
    <xf numFmtId="4" fontId="1072" fillId="2" borderId="1" xfId="0" applyNumberFormat="1" applyFont="1" applyFill="1" applyBorder="1" applyAlignment="1" applyProtection="1">
      <alignment horizontal="right" vertical="top"/>
      <protection locked="0"/>
    </xf>
    <xf numFmtId="4" fontId="1073" fillId="0" borderId="1" xfId="0" applyNumberFormat="1" applyFont="1" applyBorder="1" applyAlignment="1">
      <alignment horizontal="right" vertical="top"/>
    </xf>
    <xf numFmtId="4" fontId="1074" fillId="3" borderId="1" xfId="0" applyNumberFormat="1" applyFont="1" applyFill="1" applyBorder="1" applyAlignment="1">
      <alignment horizontal="right" vertical="top"/>
    </xf>
    <xf numFmtId="4" fontId="1075" fillId="3" borderId="1" xfId="0" applyNumberFormat="1" applyFont="1" applyFill="1" applyBorder="1" applyAlignment="1">
      <alignment horizontal="right" vertical="top"/>
    </xf>
    <xf numFmtId="4" fontId="1078" fillId="3" borderId="1" xfId="0" applyNumberFormat="1" applyFont="1" applyFill="1" applyBorder="1" applyAlignment="1">
      <alignment horizontal="right"/>
    </xf>
    <xf numFmtId="4" fontId="1103" fillId="3" borderId="1" xfId="0" applyNumberFormat="1" applyFont="1" applyFill="1" applyBorder="1" applyAlignment="1">
      <alignment horizontal="right"/>
    </xf>
    <xf numFmtId="4" fontId="1104" fillId="3" borderId="1" xfId="0" applyNumberFormat="1" applyFont="1" applyFill="1" applyBorder="1" applyAlignment="1">
      <alignment horizontal="right"/>
    </xf>
    <xf numFmtId="0" fontId="1105" fillId="0" borderId="0" xfId="0" applyFont="1" applyAlignment="1">
      <alignment horizontal="left" vertical="top"/>
    </xf>
    <xf numFmtId="0" fontId="1108" fillId="3" borderId="1" xfId="0" applyFont="1" applyFill="1" applyBorder="1" applyAlignment="1">
      <alignment horizontal="left"/>
    </xf>
    <xf numFmtId="0" fontId="1109" fillId="3" borderId="1" xfId="0" applyFont="1" applyFill="1" applyBorder="1" applyAlignment="1">
      <alignment horizontal="left"/>
    </xf>
    <xf numFmtId="0" fontId="1110" fillId="3" borderId="1" xfId="0" applyFont="1" applyFill="1" applyBorder="1" applyAlignment="1">
      <alignment horizontal="left"/>
    </xf>
    <xf numFmtId="0" fontId="1111" fillId="3" borderId="1" xfId="0" applyFont="1" applyFill="1" applyBorder="1" applyAlignment="1">
      <alignment horizontal="left"/>
    </xf>
    <xf numFmtId="0" fontId="1117" fillId="0" borderId="1" xfId="0" applyFont="1" applyBorder="1" applyAlignment="1">
      <alignment horizontal="left" vertical="top"/>
    </xf>
    <xf numFmtId="4" fontId="1118" fillId="0" borderId="1" xfId="0" applyNumberFormat="1" applyFont="1" applyBorder="1" applyAlignment="1">
      <alignment horizontal="right" vertical="top"/>
    </xf>
    <xf numFmtId="4" fontId="1119" fillId="0" borderId="1" xfId="0" applyNumberFormat="1" applyFont="1" applyBorder="1" applyAlignment="1">
      <alignment horizontal="right" vertical="top"/>
    </xf>
    <xf numFmtId="4" fontId="1120" fillId="2" borderId="1" xfId="0" applyNumberFormat="1" applyFont="1" applyFill="1" applyBorder="1" applyAlignment="1" applyProtection="1">
      <alignment vertical="top"/>
      <protection locked="0"/>
    </xf>
    <xf numFmtId="0" fontId="1126" fillId="0" borderId="0" xfId="0" applyFont="1"/>
    <xf numFmtId="0" fontId="1127" fillId="0" borderId="1" xfId="0" applyFont="1" applyBorder="1" applyAlignment="1">
      <alignment horizontal="left" vertical="top"/>
    </xf>
    <xf numFmtId="4" fontId="1128" fillId="0" borderId="1" xfId="0" applyNumberFormat="1" applyFont="1" applyBorder="1" applyAlignment="1">
      <alignment horizontal="right" vertical="top"/>
    </xf>
    <xf numFmtId="4" fontId="1129" fillId="0" borderId="1" xfId="0" applyNumberFormat="1" applyFont="1" applyBorder="1" applyAlignment="1">
      <alignment horizontal="right" vertical="top"/>
    </xf>
    <xf numFmtId="4" fontId="1130" fillId="2" borderId="1" xfId="0" applyNumberFormat="1" applyFont="1" applyFill="1" applyBorder="1" applyAlignment="1" applyProtection="1">
      <alignment vertical="top"/>
      <protection locked="0"/>
    </xf>
    <xf numFmtId="0" fontId="1136" fillId="0" borderId="0" xfId="0" applyFont="1"/>
    <xf numFmtId="0" fontId="1137" fillId="0" borderId="1" xfId="0" applyFont="1" applyBorder="1" applyAlignment="1">
      <alignment horizontal="left" vertical="top"/>
    </xf>
    <xf numFmtId="4" fontId="1138" fillId="0" borderId="1" xfId="0" applyNumberFormat="1" applyFont="1" applyBorder="1" applyAlignment="1">
      <alignment horizontal="right" vertical="top"/>
    </xf>
    <xf numFmtId="4" fontId="1139" fillId="0" borderId="1" xfId="0" applyNumberFormat="1" applyFont="1" applyBorder="1" applyAlignment="1">
      <alignment horizontal="right" vertical="top"/>
    </xf>
    <xf numFmtId="4" fontId="1140" fillId="2" borderId="1" xfId="0" applyNumberFormat="1" applyFont="1" applyFill="1" applyBorder="1" applyAlignment="1" applyProtection="1">
      <alignment vertical="top"/>
      <protection locked="0"/>
    </xf>
    <xf numFmtId="0" fontId="1146" fillId="0" borderId="0" xfId="0" applyFont="1"/>
    <xf numFmtId="0" fontId="1147" fillId="0" borderId="1" xfId="0" applyFont="1" applyBorder="1" applyAlignment="1">
      <alignment horizontal="left" vertical="top"/>
    </xf>
    <xf numFmtId="4" fontId="1148" fillId="0" borderId="1" xfId="0" applyNumberFormat="1" applyFont="1" applyBorder="1" applyAlignment="1">
      <alignment horizontal="right" vertical="top"/>
    </xf>
    <xf numFmtId="4" fontId="1149" fillId="0" borderId="1" xfId="0" applyNumberFormat="1" applyFont="1" applyBorder="1" applyAlignment="1">
      <alignment horizontal="right" vertical="top"/>
    </xf>
    <xf numFmtId="4" fontId="1150" fillId="2" borderId="1" xfId="0" applyNumberFormat="1" applyFont="1" applyFill="1" applyBorder="1" applyAlignment="1" applyProtection="1">
      <alignment vertical="top"/>
      <protection locked="0"/>
    </xf>
    <xf numFmtId="0" fontId="1156" fillId="0" borderId="0" xfId="0" applyFont="1"/>
    <xf numFmtId="0" fontId="1157" fillId="0" borderId="1" xfId="0" applyFont="1" applyBorder="1" applyAlignment="1">
      <alignment horizontal="left" vertical="top"/>
    </xf>
    <xf numFmtId="4" fontId="1158" fillId="0" borderId="1" xfId="0" applyNumberFormat="1" applyFont="1" applyBorder="1" applyAlignment="1">
      <alignment horizontal="right" vertical="top"/>
    </xf>
    <xf numFmtId="4" fontId="1159" fillId="0" borderId="1" xfId="0" applyNumberFormat="1" applyFont="1" applyBorder="1" applyAlignment="1">
      <alignment horizontal="right" vertical="top"/>
    </xf>
    <xf numFmtId="4" fontId="1160" fillId="2" borderId="1" xfId="0" applyNumberFormat="1" applyFont="1" applyFill="1" applyBorder="1" applyAlignment="1" applyProtection="1">
      <alignment vertical="top"/>
      <protection locked="0"/>
    </xf>
    <xf numFmtId="0" fontId="1166" fillId="0" borderId="0" xfId="0" applyFont="1"/>
    <xf numFmtId="0" fontId="1167" fillId="0" borderId="1" xfId="0" applyFont="1" applyBorder="1" applyAlignment="1">
      <alignment horizontal="left" vertical="top"/>
    </xf>
    <xf numFmtId="4" fontId="1168" fillId="0" borderId="1" xfId="0" applyNumberFormat="1" applyFont="1" applyBorder="1" applyAlignment="1">
      <alignment horizontal="right" vertical="top"/>
    </xf>
    <xf numFmtId="4" fontId="1169" fillId="0" borderId="1" xfId="0" applyNumberFormat="1" applyFont="1" applyBorder="1" applyAlignment="1">
      <alignment horizontal="right" vertical="top"/>
    </xf>
    <xf numFmtId="4" fontId="1170" fillId="0" borderId="1" xfId="0" applyNumberFormat="1" applyFont="1" applyBorder="1" applyAlignment="1">
      <alignment horizontal="right" vertical="top"/>
    </xf>
    <xf numFmtId="0" fontId="1176" fillId="0" borderId="0" xfId="0" applyFont="1"/>
    <xf numFmtId="0" fontId="1177" fillId="0" borderId="1" xfId="0" applyFont="1" applyBorder="1" applyAlignment="1">
      <alignment horizontal="left" vertical="top"/>
    </xf>
    <xf numFmtId="4" fontId="1178" fillId="0" borderId="1" xfId="0" applyNumberFormat="1" applyFont="1" applyBorder="1" applyAlignment="1">
      <alignment horizontal="right" vertical="top"/>
    </xf>
    <xf numFmtId="4" fontId="1182" fillId="2" borderId="1" xfId="0" applyNumberFormat="1" applyFont="1" applyFill="1" applyBorder="1" applyAlignment="1" applyProtection="1">
      <alignment horizontal="right" vertical="top"/>
      <protection locked="0"/>
    </xf>
    <xf numFmtId="0" fontId="1183" fillId="0" borderId="0" xfId="0" applyFont="1"/>
    <xf numFmtId="4" fontId="1187" fillId="2" borderId="1" xfId="0" applyNumberFormat="1" applyFont="1" applyFill="1" applyBorder="1" applyAlignment="1" applyProtection="1">
      <alignment horizontal="right" vertical="top"/>
      <protection locked="0"/>
    </xf>
    <xf numFmtId="0" fontId="1188" fillId="0" borderId="0" xfId="0" applyFont="1"/>
    <xf numFmtId="4" fontId="1192" fillId="2" borderId="1" xfId="0" applyNumberFormat="1" applyFont="1" applyFill="1" applyBorder="1" applyAlignment="1" applyProtection="1">
      <alignment horizontal="right" vertical="top"/>
      <protection locked="0"/>
    </xf>
    <xf numFmtId="4" fontId="1196" fillId="3" borderId="1" xfId="0" applyNumberFormat="1" applyFont="1" applyFill="1" applyBorder="1" applyAlignment="1">
      <alignment horizontal="right"/>
    </xf>
    <xf numFmtId="0" fontId="1197" fillId="0" borderId="0" xfId="0" applyFont="1"/>
    <xf numFmtId="4" fontId="1201" fillId="2" borderId="1" xfId="0" applyNumberFormat="1" applyFont="1" applyFill="1" applyBorder="1" applyAlignment="1" applyProtection="1">
      <alignment horizontal="right" vertical="top"/>
      <protection locked="0"/>
    </xf>
    <xf numFmtId="0" fontId="1204" fillId="0" borderId="0" xfId="0" applyFont="1" applyAlignment="1">
      <alignment horizontal="left" vertical="top"/>
    </xf>
    <xf numFmtId="0" fontId="1207" fillId="3" borderId="1" xfId="0" applyFont="1" applyFill="1" applyBorder="1" applyAlignment="1">
      <alignment horizontal="left"/>
    </xf>
    <xf numFmtId="0" fontId="1208" fillId="3" borderId="1" xfId="0" applyFont="1" applyFill="1" applyBorder="1" applyAlignment="1">
      <alignment horizontal="left"/>
    </xf>
    <xf numFmtId="0" fontId="1209" fillId="3" borderId="1" xfId="0" applyFont="1" applyFill="1" applyBorder="1" applyAlignment="1">
      <alignment horizontal="left"/>
    </xf>
    <xf numFmtId="0" fontId="1210" fillId="3" borderId="1" xfId="0" applyFont="1" applyFill="1" applyBorder="1" applyAlignment="1">
      <alignment horizontal="left"/>
    </xf>
    <xf numFmtId="0" fontId="1216" fillId="0" borderId="1" xfId="0" applyFont="1" applyBorder="1" applyAlignment="1">
      <alignment horizontal="left" vertical="top"/>
    </xf>
    <xf numFmtId="4" fontId="1217" fillId="0" borderId="1" xfId="0" applyNumberFormat="1" applyFont="1" applyBorder="1" applyAlignment="1">
      <alignment horizontal="right" vertical="top"/>
    </xf>
    <xf numFmtId="4" fontId="1218" fillId="0" borderId="1" xfId="0" applyNumberFormat="1" applyFont="1" applyBorder="1" applyAlignment="1">
      <alignment horizontal="right" vertical="top"/>
    </xf>
    <xf numFmtId="4" fontId="1219" fillId="2" borderId="1" xfId="0" applyNumberFormat="1" applyFont="1" applyFill="1" applyBorder="1" applyAlignment="1" applyProtection="1">
      <alignment vertical="top"/>
      <protection locked="0"/>
    </xf>
    <xf numFmtId="0" fontId="1225" fillId="0" borderId="0" xfId="0" applyFont="1"/>
    <xf numFmtId="0" fontId="1226" fillId="0" borderId="1" xfId="0" applyFont="1" applyBorder="1" applyAlignment="1">
      <alignment horizontal="left" vertical="top"/>
    </xf>
    <xf numFmtId="4" fontId="1227" fillId="0" borderId="1" xfId="0" applyNumberFormat="1" applyFont="1" applyBorder="1" applyAlignment="1">
      <alignment horizontal="right" vertical="top"/>
    </xf>
    <xf numFmtId="4" fontId="1228" fillId="0" borderId="1" xfId="0" applyNumberFormat="1" applyFont="1" applyBorder="1" applyAlignment="1">
      <alignment horizontal="right" vertical="top"/>
    </xf>
    <xf numFmtId="4" fontId="1229" fillId="2" borderId="1" xfId="0" applyNumberFormat="1" applyFont="1" applyFill="1" applyBorder="1" applyAlignment="1" applyProtection="1">
      <alignment vertical="top"/>
      <protection locked="0"/>
    </xf>
    <xf numFmtId="0" fontId="1235" fillId="0" borderId="0" xfId="0" applyFont="1"/>
    <xf numFmtId="0" fontId="1236" fillId="0" borderId="1" xfId="0" applyFont="1" applyBorder="1" applyAlignment="1">
      <alignment horizontal="left" vertical="top"/>
    </xf>
    <xf numFmtId="4" fontId="1237" fillId="0" borderId="1" xfId="0" applyNumberFormat="1" applyFont="1" applyBorder="1" applyAlignment="1">
      <alignment horizontal="right" vertical="top"/>
    </xf>
    <xf numFmtId="4" fontId="1238" fillId="0" borderId="1" xfId="0" applyNumberFormat="1" applyFont="1" applyBorder="1" applyAlignment="1">
      <alignment horizontal="right" vertical="top"/>
    </xf>
    <xf numFmtId="4" fontId="1239" fillId="2" borderId="1" xfId="0" applyNumberFormat="1" applyFont="1" applyFill="1" applyBorder="1" applyAlignment="1" applyProtection="1">
      <alignment vertical="top"/>
      <protection locked="0"/>
    </xf>
    <xf numFmtId="0" fontId="1245" fillId="0" borderId="0" xfId="0" applyFont="1"/>
    <xf numFmtId="0" fontId="1246" fillId="0" borderId="1" xfId="0" applyFont="1" applyBorder="1" applyAlignment="1">
      <alignment horizontal="left" vertical="top"/>
    </xf>
    <xf numFmtId="4" fontId="1247" fillId="0" borderId="1" xfId="0" applyNumberFormat="1" applyFont="1" applyBorder="1" applyAlignment="1">
      <alignment horizontal="right" vertical="top"/>
    </xf>
    <xf numFmtId="4" fontId="1248" fillId="0" borderId="1" xfId="0" applyNumberFormat="1" applyFont="1" applyBorder="1" applyAlignment="1">
      <alignment horizontal="right" vertical="top"/>
    </xf>
    <xf numFmtId="4" fontId="1249" fillId="2" borderId="1" xfId="0" applyNumberFormat="1" applyFont="1" applyFill="1" applyBorder="1" applyAlignment="1" applyProtection="1">
      <alignment vertical="top"/>
      <protection locked="0"/>
    </xf>
    <xf numFmtId="0" fontId="1255" fillId="0" borderId="0" xfId="0" applyFont="1"/>
    <xf numFmtId="0" fontId="1256" fillId="0" borderId="1" xfId="0" applyFont="1" applyBorder="1" applyAlignment="1">
      <alignment horizontal="left" vertical="top"/>
    </xf>
    <xf numFmtId="4" fontId="1257" fillId="0" borderId="1" xfId="0" applyNumberFormat="1" applyFont="1" applyBorder="1" applyAlignment="1">
      <alignment horizontal="right" vertical="top"/>
    </xf>
    <xf numFmtId="4" fontId="1258" fillId="0" borderId="1" xfId="0" applyNumberFormat="1" applyFont="1" applyBorder="1" applyAlignment="1">
      <alignment horizontal="right" vertical="top"/>
    </xf>
    <xf numFmtId="4" fontId="1259" fillId="2" borderId="1" xfId="0" applyNumberFormat="1" applyFont="1" applyFill="1" applyBorder="1" applyAlignment="1" applyProtection="1">
      <alignment vertical="top"/>
      <protection locked="0"/>
    </xf>
    <xf numFmtId="0" fontId="1265" fillId="0" borderId="0" xfId="0" applyFont="1"/>
    <xf numFmtId="0" fontId="1266" fillId="0" borderId="1" xfId="0" applyFont="1" applyBorder="1" applyAlignment="1">
      <alignment horizontal="left" vertical="top"/>
    </xf>
    <xf numFmtId="4" fontId="1267" fillId="0" borderId="1" xfId="0" applyNumberFormat="1" applyFont="1" applyBorder="1" applyAlignment="1">
      <alignment horizontal="right" vertical="top"/>
    </xf>
    <xf numFmtId="4" fontId="1268" fillId="0" borderId="1" xfId="0" applyNumberFormat="1" applyFont="1" applyBorder="1" applyAlignment="1">
      <alignment horizontal="right" vertical="top"/>
    </xf>
    <xf numFmtId="4" fontId="1269" fillId="0" borderId="1" xfId="0" applyNumberFormat="1" applyFont="1" applyBorder="1" applyAlignment="1">
      <alignment horizontal="right" vertical="top"/>
    </xf>
    <xf numFmtId="0" fontId="1275" fillId="0" borderId="0" xfId="0" applyFont="1"/>
    <xf numFmtId="0" fontId="1276" fillId="0" borderId="1" xfId="0" applyFont="1" applyBorder="1" applyAlignment="1">
      <alignment horizontal="left" vertical="top"/>
    </xf>
    <xf numFmtId="4" fontId="1277" fillId="0" borderId="1" xfId="0" applyNumberFormat="1" applyFont="1" applyBorder="1" applyAlignment="1">
      <alignment horizontal="right" vertical="top"/>
    </xf>
    <xf numFmtId="4" fontId="1281" fillId="2" borderId="1" xfId="0" applyNumberFormat="1" applyFont="1" applyFill="1" applyBorder="1" applyAlignment="1" applyProtection="1">
      <alignment horizontal="right" vertical="top"/>
      <protection locked="0"/>
    </xf>
    <xf numFmtId="0" fontId="1282" fillId="0" borderId="0" xfId="0" applyFont="1"/>
    <xf numFmtId="4" fontId="1286" fillId="2" borderId="1" xfId="0" applyNumberFormat="1" applyFont="1" applyFill="1" applyBorder="1" applyAlignment="1" applyProtection="1">
      <alignment horizontal="right" vertical="top"/>
      <protection locked="0"/>
    </xf>
    <xf numFmtId="0" fontId="1289" fillId="0" borderId="0" xfId="0" applyFont="1" applyAlignment="1">
      <alignment horizontal="left" vertical="top"/>
    </xf>
    <xf numFmtId="0" fontId="1292" fillId="0" borderId="1" xfId="0" applyFont="1" applyBorder="1" applyAlignment="1">
      <alignment horizontal="left" vertical="top"/>
    </xf>
    <xf numFmtId="0" fontId="1293" fillId="2" borderId="1" xfId="0" applyFont="1" applyFill="1" applyBorder="1" applyAlignment="1" applyProtection="1">
      <alignment vertical="top"/>
      <protection locked="0"/>
    </xf>
    <xf numFmtId="0" fontId="1301" fillId="0" borderId="1" xfId="0" applyFont="1" applyBorder="1" applyAlignment="1">
      <alignment horizontal="left" vertical="top"/>
    </xf>
    <xf numFmtId="0" fontId="1302" fillId="2" borderId="1" xfId="0" applyFont="1" applyFill="1" applyBorder="1" applyAlignment="1" applyProtection="1">
      <alignment vertical="top"/>
      <protection locked="0"/>
    </xf>
    <xf numFmtId="0" fontId="1310" fillId="0" borderId="1" xfId="0" applyFont="1" applyBorder="1" applyAlignment="1">
      <alignment horizontal="left" vertical="top"/>
    </xf>
    <xf numFmtId="0" fontId="1311" fillId="2" borderId="1" xfId="0" applyFont="1" applyFill="1" applyBorder="1" applyAlignment="1" applyProtection="1">
      <alignment vertical="top"/>
      <protection locked="0"/>
    </xf>
    <xf numFmtId="0" fontId="1319" fillId="0" borderId="1" xfId="0" applyFont="1" applyBorder="1" applyAlignment="1">
      <alignment horizontal="left" vertical="top"/>
    </xf>
    <xf numFmtId="0" fontId="1320" fillId="2" borderId="1" xfId="0" applyFont="1" applyFill="1" applyBorder="1" applyAlignment="1" applyProtection="1">
      <alignment vertical="top"/>
      <protection locked="0"/>
    </xf>
    <xf numFmtId="0" fontId="1328" fillId="0" borderId="1" xfId="0" applyFont="1" applyBorder="1" applyAlignment="1">
      <alignment horizontal="left" vertical="top"/>
    </xf>
    <xf numFmtId="170" fontId="1329" fillId="0" borderId="1" xfId="0" applyNumberFormat="1" applyFont="1" applyBorder="1" applyAlignment="1">
      <alignment horizontal="right" vertical="top"/>
    </xf>
    <xf numFmtId="0" fontId="1330" fillId="0" borderId="1" xfId="0" applyFont="1" applyBorder="1" applyAlignment="1">
      <alignment horizontal="left" vertical="top"/>
    </xf>
    <xf numFmtId="170" fontId="1331" fillId="0" borderId="1" xfId="0" applyNumberFormat="1" applyFont="1" applyBorder="1" applyAlignment="1">
      <alignment horizontal="right" vertical="top"/>
    </xf>
    <xf numFmtId="0" fontId="1334" fillId="0" borderId="0" xfId="0" applyFont="1" applyAlignment="1">
      <alignment horizontal="left" vertical="top"/>
    </xf>
    <xf numFmtId="0" fontId="1337" fillId="3" borderId="0" xfId="0" applyFont="1" applyFill="1" applyAlignment="1">
      <alignment horizontal="left"/>
    </xf>
    <xf numFmtId="0" fontId="1338" fillId="3" borderId="1" xfId="0" applyFont="1" applyFill="1" applyBorder="1" applyAlignment="1">
      <alignment horizontal="left"/>
    </xf>
    <xf numFmtId="4" fontId="1345" fillId="3" borderId="1" xfId="0" applyNumberFormat="1" applyFont="1" applyFill="1" applyBorder="1" applyAlignment="1">
      <alignment horizontal="right"/>
    </xf>
    <xf numFmtId="4" fontId="1346" fillId="3" borderId="1" xfId="0" applyNumberFormat="1" applyFont="1" applyFill="1" applyBorder="1" applyAlignment="1">
      <alignment horizontal="right"/>
    </xf>
    <xf numFmtId="4" fontId="1347" fillId="3" borderId="1" xfId="0" applyNumberFormat="1" applyFont="1" applyFill="1" applyBorder="1" applyAlignment="1">
      <alignment horizontal="right"/>
    </xf>
    <xf numFmtId="0" fontId="1348" fillId="0" borderId="0" xfId="0" applyFont="1"/>
    <xf numFmtId="0" fontId="1349" fillId="0" borderId="1" xfId="0" applyFont="1" applyBorder="1" applyAlignment="1">
      <alignment horizontal="left" vertical="top"/>
    </xf>
    <xf numFmtId="0" fontId="1350" fillId="0" borderId="1" xfId="0" applyFont="1" applyBorder="1" applyAlignment="1">
      <alignment horizontal="left" vertical="top" wrapText="1"/>
    </xf>
    <xf numFmtId="0" fontId="1351" fillId="0" borderId="1" xfId="0" applyFont="1" applyBorder="1" applyAlignment="1">
      <alignment horizontal="center" vertical="top"/>
    </xf>
    <xf numFmtId="168" fontId="1352" fillId="0" borderId="1" xfId="0" applyNumberFormat="1" applyFont="1" applyBorder="1" applyAlignment="1">
      <alignment horizontal="right" vertical="top"/>
    </xf>
    <xf numFmtId="169" fontId="1353" fillId="0" borderId="1" xfId="0" applyNumberFormat="1" applyFont="1" applyBorder="1" applyAlignment="1">
      <alignment horizontal="right" vertical="top"/>
    </xf>
    <xf numFmtId="169" fontId="1354" fillId="2" borderId="1" xfId="0" applyNumberFormat="1" applyFont="1" applyFill="1" applyBorder="1" applyAlignment="1" applyProtection="1">
      <alignment horizontal="right" vertical="top"/>
      <protection locked="0"/>
    </xf>
    <xf numFmtId="169" fontId="1355" fillId="0" borderId="1" xfId="0" applyNumberFormat="1" applyFont="1" applyBorder="1" applyAlignment="1">
      <alignment horizontal="right" vertical="top"/>
    </xf>
    <xf numFmtId="169" fontId="1356" fillId="0" borderId="1" xfId="0" applyNumberFormat="1" applyFont="1" applyBorder="1" applyAlignment="1">
      <alignment horizontal="right" vertical="top"/>
    </xf>
    <xf numFmtId="169" fontId="1357" fillId="0" borderId="1" xfId="0" applyNumberFormat="1" applyFont="1" applyBorder="1" applyAlignment="1">
      <alignment horizontal="right" vertical="top"/>
    </xf>
    <xf numFmtId="169" fontId="1358" fillId="0" borderId="1" xfId="0" applyNumberFormat="1" applyFont="1" applyBorder="1" applyAlignment="1">
      <alignment horizontal="right" vertical="top"/>
    </xf>
    <xf numFmtId="0" fontId="1359" fillId="0" borderId="1" xfId="0" applyFont="1" applyBorder="1" applyAlignment="1">
      <alignment horizontal="left" vertical="top"/>
    </xf>
    <xf numFmtId="0" fontId="1360" fillId="0" borderId="1" xfId="0" applyFont="1" applyBorder="1" applyAlignment="1">
      <alignment horizontal="left" vertical="top" wrapText="1"/>
    </xf>
    <xf numFmtId="0" fontId="1361" fillId="0" borderId="1" xfId="0" applyFont="1" applyBorder="1" applyAlignment="1">
      <alignment horizontal="center" vertical="top"/>
    </xf>
    <xf numFmtId="168" fontId="1362" fillId="0" borderId="1" xfId="0" applyNumberFormat="1" applyFont="1" applyBorder="1" applyAlignment="1">
      <alignment horizontal="right" vertical="top"/>
    </xf>
    <xf numFmtId="169" fontId="1363" fillId="0" borderId="1" xfId="0" applyNumberFormat="1" applyFont="1" applyBorder="1" applyAlignment="1">
      <alignment horizontal="right" vertical="top"/>
    </xf>
    <xf numFmtId="169" fontId="1364" fillId="2" borderId="1" xfId="0" applyNumberFormat="1" applyFont="1" applyFill="1" applyBorder="1" applyAlignment="1" applyProtection="1">
      <alignment horizontal="right" vertical="top"/>
      <protection locked="0"/>
    </xf>
    <xf numFmtId="169" fontId="1365" fillId="0" borderId="1" xfId="0" applyNumberFormat="1" applyFont="1" applyBorder="1" applyAlignment="1">
      <alignment horizontal="right" vertical="top"/>
    </xf>
    <xf numFmtId="169" fontId="1366" fillId="0" borderId="1" xfId="0" applyNumberFormat="1" applyFont="1" applyBorder="1" applyAlignment="1">
      <alignment horizontal="right" vertical="top"/>
    </xf>
    <xf numFmtId="169" fontId="1367" fillId="0" borderId="1" xfId="0" applyNumberFormat="1" applyFont="1" applyBorder="1" applyAlignment="1">
      <alignment horizontal="right" vertical="top"/>
    </xf>
    <xf numFmtId="169" fontId="1368" fillId="0" borderId="1" xfId="0" applyNumberFormat="1" applyFont="1" applyBorder="1" applyAlignment="1">
      <alignment horizontal="right" vertical="top"/>
    </xf>
    <xf numFmtId="0" fontId="1369" fillId="0" borderId="1" xfId="0" applyFont="1" applyBorder="1" applyAlignment="1">
      <alignment horizontal="left" vertical="top"/>
    </xf>
    <xf numFmtId="0" fontId="1370" fillId="0" borderId="1" xfId="0" applyFont="1" applyBorder="1" applyAlignment="1">
      <alignment horizontal="left" vertical="top" wrapText="1"/>
    </xf>
    <xf numFmtId="0" fontId="1371" fillId="0" borderId="1" xfId="0" applyFont="1" applyBorder="1" applyAlignment="1">
      <alignment horizontal="center" vertical="top"/>
    </xf>
    <xf numFmtId="168" fontId="1372" fillId="0" borderId="1" xfId="0" applyNumberFormat="1" applyFont="1" applyBorder="1" applyAlignment="1">
      <alignment horizontal="right" vertical="top"/>
    </xf>
    <xf numFmtId="169" fontId="1373" fillId="0" borderId="1" xfId="0" applyNumberFormat="1" applyFont="1" applyBorder="1" applyAlignment="1">
      <alignment horizontal="right" vertical="top"/>
    </xf>
    <xf numFmtId="169" fontId="1374" fillId="2" borderId="1" xfId="0" applyNumberFormat="1" applyFont="1" applyFill="1" applyBorder="1" applyAlignment="1" applyProtection="1">
      <alignment horizontal="right" vertical="top"/>
      <protection locked="0"/>
    </xf>
    <xf numFmtId="169" fontId="1375" fillId="0" borderId="1" xfId="0" applyNumberFormat="1" applyFont="1" applyBorder="1" applyAlignment="1">
      <alignment horizontal="right" vertical="top"/>
    </xf>
    <xf numFmtId="169" fontId="1376" fillId="0" borderId="1" xfId="0" applyNumberFormat="1" applyFont="1" applyBorder="1" applyAlignment="1">
      <alignment horizontal="right" vertical="top"/>
    </xf>
    <xf numFmtId="169" fontId="1377" fillId="0" borderId="1" xfId="0" applyNumberFormat="1" applyFont="1" applyBorder="1" applyAlignment="1">
      <alignment horizontal="right" vertical="top"/>
    </xf>
    <xf numFmtId="169" fontId="1378" fillId="0" borderId="1" xfId="0" applyNumberFormat="1" applyFont="1" applyBorder="1" applyAlignment="1">
      <alignment horizontal="right" vertical="top"/>
    </xf>
    <xf numFmtId="0" fontId="1379" fillId="0" borderId="1" xfId="0" applyFont="1" applyBorder="1" applyAlignment="1">
      <alignment horizontal="left" vertical="top"/>
    </xf>
    <xf numFmtId="0" fontId="1380" fillId="0" borderId="1" xfId="0" applyFont="1" applyBorder="1" applyAlignment="1">
      <alignment horizontal="left" vertical="top" wrapText="1"/>
    </xf>
    <xf numFmtId="0" fontId="1381" fillId="0" borderId="1" xfId="0" applyFont="1" applyBorder="1" applyAlignment="1">
      <alignment horizontal="center" vertical="top"/>
    </xf>
    <xf numFmtId="168" fontId="1382" fillId="0" borderId="1" xfId="0" applyNumberFormat="1" applyFont="1" applyBorder="1" applyAlignment="1">
      <alignment horizontal="right" vertical="top"/>
    </xf>
    <xf numFmtId="169" fontId="1383" fillId="0" borderId="1" xfId="0" applyNumberFormat="1" applyFont="1" applyBorder="1" applyAlignment="1">
      <alignment horizontal="right" vertical="top"/>
    </xf>
    <xf numFmtId="169" fontId="1384" fillId="2" borderId="1" xfId="0" applyNumberFormat="1" applyFont="1" applyFill="1" applyBorder="1" applyAlignment="1" applyProtection="1">
      <alignment horizontal="right" vertical="top"/>
      <protection locked="0"/>
    </xf>
    <xf numFmtId="169" fontId="1385" fillId="0" borderId="1" xfId="0" applyNumberFormat="1" applyFont="1" applyBorder="1" applyAlignment="1">
      <alignment horizontal="right" vertical="top"/>
    </xf>
    <xf numFmtId="169" fontId="1386" fillId="0" borderId="1" xfId="0" applyNumberFormat="1" applyFont="1" applyBorder="1" applyAlignment="1">
      <alignment horizontal="right" vertical="top"/>
    </xf>
    <xf numFmtId="169" fontId="1387" fillId="0" borderId="1" xfId="0" applyNumberFormat="1" applyFont="1" applyBorder="1" applyAlignment="1">
      <alignment horizontal="right" vertical="top"/>
    </xf>
    <xf numFmtId="169" fontId="1388" fillId="0" borderId="1" xfId="0" applyNumberFormat="1" applyFont="1" applyBorder="1" applyAlignment="1">
      <alignment horizontal="right" vertical="top"/>
    </xf>
    <xf numFmtId="0" fontId="1389" fillId="0" borderId="1" xfId="0" applyFont="1" applyBorder="1" applyAlignment="1">
      <alignment horizontal="left" vertical="top"/>
    </xf>
    <xf numFmtId="0" fontId="1390" fillId="0" borderId="1" xfId="0" applyFont="1" applyBorder="1" applyAlignment="1">
      <alignment horizontal="left" vertical="top" wrapText="1"/>
    </xf>
    <xf numFmtId="0" fontId="1391" fillId="0" borderId="1" xfId="0" applyFont="1" applyBorder="1" applyAlignment="1">
      <alignment horizontal="center" vertical="top"/>
    </xf>
    <xf numFmtId="168" fontId="1392" fillId="0" borderId="1" xfId="0" applyNumberFormat="1" applyFont="1" applyBorder="1" applyAlignment="1">
      <alignment horizontal="right" vertical="top"/>
    </xf>
    <xf numFmtId="169" fontId="1393" fillId="0" borderId="1" xfId="0" applyNumberFormat="1" applyFont="1" applyBorder="1" applyAlignment="1">
      <alignment horizontal="right" vertical="top"/>
    </xf>
    <xf numFmtId="169" fontId="1394" fillId="2" borderId="1" xfId="0" applyNumberFormat="1" applyFont="1" applyFill="1" applyBorder="1" applyAlignment="1" applyProtection="1">
      <alignment horizontal="right" vertical="top"/>
      <protection locked="0"/>
    </xf>
    <xf numFmtId="169" fontId="1395" fillId="0" borderId="1" xfId="0" applyNumberFormat="1" applyFont="1" applyBorder="1" applyAlignment="1">
      <alignment horizontal="right" vertical="top"/>
    </xf>
    <xf numFmtId="169" fontId="1396" fillId="0" borderId="1" xfId="0" applyNumberFormat="1" applyFont="1" applyBorder="1" applyAlignment="1">
      <alignment horizontal="right" vertical="top"/>
    </xf>
    <xf numFmtId="169" fontId="1397" fillId="0" borderId="1" xfId="0" applyNumberFormat="1" applyFont="1" applyBorder="1" applyAlignment="1">
      <alignment horizontal="right" vertical="top"/>
    </xf>
    <xf numFmtId="169" fontId="1398" fillId="0" borderId="1" xfId="0" applyNumberFormat="1" applyFont="1" applyBorder="1" applyAlignment="1">
      <alignment horizontal="right" vertical="top"/>
    </xf>
    <xf numFmtId="0" fontId="1399" fillId="0" borderId="1" xfId="0" applyFont="1" applyBorder="1" applyAlignment="1">
      <alignment horizontal="left" vertical="top"/>
    </xf>
    <xf numFmtId="0" fontId="1400" fillId="0" borderId="1" xfId="0" applyFont="1" applyBorder="1" applyAlignment="1">
      <alignment horizontal="left" vertical="top" wrapText="1"/>
    </xf>
    <xf numFmtId="0" fontId="1401" fillId="0" borderId="1" xfId="0" applyFont="1" applyBorder="1" applyAlignment="1">
      <alignment horizontal="center" vertical="top"/>
    </xf>
    <xf numFmtId="168" fontId="1402" fillId="0" borderId="1" xfId="0" applyNumberFormat="1" applyFont="1" applyBorder="1" applyAlignment="1">
      <alignment horizontal="right" vertical="top"/>
    </xf>
    <xf numFmtId="169" fontId="1403" fillId="0" borderId="1" xfId="0" applyNumberFormat="1" applyFont="1" applyBorder="1" applyAlignment="1">
      <alignment horizontal="right" vertical="top"/>
    </xf>
    <xf numFmtId="169" fontId="1404" fillId="2" borderId="1" xfId="0" applyNumberFormat="1" applyFont="1" applyFill="1" applyBorder="1" applyAlignment="1" applyProtection="1">
      <alignment horizontal="right" vertical="top"/>
      <protection locked="0"/>
    </xf>
    <xf numFmtId="169" fontId="1405" fillId="0" borderId="1" xfId="0" applyNumberFormat="1" applyFont="1" applyBorder="1" applyAlignment="1">
      <alignment horizontal="right" vertical="top"/>
    </xf>
    <xf numFmtId="169" fontId="1406" fillId="0" borderId="1" xfId="0" applyNumberFormat="1" applyFont="1" applyBorder="1" applyAlignment="1">
      <alignment horizontal="right" vertical="top"/>
    </xf>
    <xf numFmtId="169" fontId="1407" fillId="0" borderId="1" xfId="0" applyNumberFormat="1" applyFont="1" applyBorder="1" applyAlignment="1">
      <alignment horizontal="right" vertical="top"/>
    </xf>
    <xf numFmtId="169" fontId="1408" fillId="0" borderId="1" xfId="0" applyNumberFormat="1" applyFont="1" applyBorder="1" applyAlignment="1">
      <alignment horizontal="right" vertical="top"/>
    </xf>
    <xf numFmtId="0" fontId="1409" fillId="0" borderId="1" xfId="0" applyFont="1" applyBorder="1" applyAlignment="1">
      <alignment horizontal="left" vertical="top"/>
    </xf>
    <xf numFmtId="0" fontId="1410" fillId="0" borderId="1" xfId="0" applyFont="1" applyBorder="1" applyAlignment="1">
      <alignment horizontal="left" vertical="top" wrapText="1"/>
    </xf>
    <xf numFmtId="0" fontId="1411" fillId="0" borderId="1" xfId="0" applyFont="1" applyBorder="1" applyAlignment="1">
      <alignment horizontal="center" vertical="top"/>
    </xf>
    <xf numFmtId="168" fontId="1412" fillId="0" borderId="1" xfId="0" applyNumberFormat="1" applyFont="1" applyBorder="1" applyAlignment="1">
      <alignment horizontal="right" vertical="top"/>
    </xf>
    <xf numFmtId="169" fontId="1413" fillId="0" borderId="1" xfId="0" applyNumberFormat="1" applyFont="1" applyBorder="1" applyAlignment="1">
      <alignment horizontal="right" vertical="top"/>
    </xf>
    <xf numFmtId="169" fontId="1414" fillId="2" borderId="1" xfId="0" applyNumberFormat="1" applyFont="1" applyFill="1" applyBorder="1" applyAlignment="1" applyProtection="1">
      <alignment horizontal="right" vertical="top"/>
      <protection locked="0"/>
    </xf>
    <xf numFmtId="169" fontId="1415" fillId="0" borderId="1" xfId="0" applyNumberFormat="1" applyFont="1" applyBorder="1" applyAlignment="1">
      <alignment horizontal="right" vertical="top"/>
    </xf>
    <xf numFmtId="169" fontId="1416" fillId="0" borderId="1" xfId="0" applyNumberFormat="1" applyFont="1" applyBorder="1" applyAlignment="1">
      <alignment horizontal="right" vertical="top"/>
    </xf>
    <xf numFmtId="169" fontId="1417" fillId="0" borderId="1" xfId="0" applyNumberFormat="1" applyFont="1" applyBorder="1" applyAlignment="1">
      <alignment horizontal="right" vertical="top"/>
    </xf>
    <xf numFmtId="169" fontId="1418" fillId="0" borderId="1" xfId="0" applyNumberFormat="1" applyFont="1" applyBorder="1" applyAlignment="1">
      <alignment horizontal="right" vertical="top"/>
    </xf>
    <xf numFmtId="0" fontId="1419" fillId="0" borderId="1" xfId="0" applyFont="1" applyBorder="1" applyAlignment="1">
      <alignment horizontal="left" vertical="top"/>
    </xf>
    <xf numFmtId="0" fontId="1420" fillId="0" borderId="1" xfId="0" applyFont="1" applyBorder="1" applyAlignment="1">
      <alignment horizontal="left" vertical="top" wrapText="1"/>
    </xf>
    <xf numFmtId="0" fontId="1421" fillId="0" borderId="1" xfId="0" applyFont="1" applyBorder="1" applyAlignment="1">
      <alignment horizontal="center" vertical="top"/>
    </xf>
    <xf numFmtId="168" fontId="1422" fillId="0" borderId="1" xfId="0" applyNumberFormat="1" applyFont="1" applyBorder="1" applyAlignment="1">
      <alignment horizontal="right" vertical="top"/>
    </xf>
    <xf numFmtId="169" fontId="1423" fillId="0" borderId="1" xfId="0" applyNumberFormat="1" applyFont="1" applyBorder="1" applyAlignment="1">
      <alignment horizontal="right" vertical="top"/>
    </xf>
    <xf numFmtId="169" fontId="1424" fillId="2" borderId="1" xfId="0" applyNumberFormat="1" applyFont="1" applyFill="1" applyBorder="1" applyAlignment="1" applyProtection="1">
      <alignment horizontal="right" vertical="top"/>
      <protection locked="0"/>
    </xf>
    <xf numFmtId="169" fontId="1425" fillId="0" borderId="1" xfId="0" applyNumberFormat="1" applyFont="1" applyBorder="1" applyAlignment="1">
      <alignment horizontal="right" vertical="top"/>
    </xf>
    <xf numFmtId="169" fontId="1426" fillId="0" borderId="1" xfId="0" applyNumberFormat="1" applyFont="1" applyBorder="1" applyAlignment="1">
      <alignment horizontal="right" vertical="top"/>
    </xf>
    <xf numFmtId="169" fontId="1427" fillId="0" borderId="1" xfId="0" applyNumberFormat="1" applyFont="1" applyBorder="1" applyAlignment="1">
      <alignment horizontal="right" vertical="top"/>
    </xf>
    <xf numFmtId="169" fontId="1428" fillId="0" borderId="1" xfId="0" applyNumberFormat="1" applyFont="1" applyBorder="1" applyAlignment="1">
      <alignment horizontal="right" vertical="top"/>
    </xf>
    <xf numFmtId="0" fontId="1429" fillId="0" borderId="1" xfId="0" applyFont="1" applyBorder="1" applyAlignment="1">
      <alignment horizontal="left" vertical="top"/>
    </xf>
    <xf numFmtId="0" fontId="1430" fillId="0" borderId="1" xfId="0" applyFont="1" applyBorder="1" applyAlignment="1">
      <alignment horizontal="left" vertical="top" wrapText="1"/>
    </xf>
    <xf numFmtId="0" fontId="1431" fillId="0" borderId="1" xfId="0" applyFont="1" applyBorder="1" applyAlignment="1">
      <alignment horizontal="center" vertical="top"/>
    </xf>
    <xf numFmtId="168" fontId="1432" fillId="0" borderId="1" xfId="0" applyNumberFormat="1" applyFont="1" applyBorder="1" applyAlignment="1">
      <alignment horizontal="right" vertical="top"/>
    </xf>
    <xf numFmtId="169" fontId="1433" fillId="0" borderId="1" xfId="0" applyNumberFormat="1" applyFont="1" applyBorder="1" applyAlignment="1">
      <alignment horizontal="right" vertical="top"/>
    </xf>
    <xf numFmtId="169" fontId="1434" fillId="2" borderId="1" xfId="0" applyNumberFormat="1" applyFont="1" applyFill="1" applyBorder="1" applyAlignment="1" applyProtection="1">
      <alignment horizontal="right" vertical="top"/>
      <protection locked="0"/>
    </xf>
    <xf numFmtId="169" fontId="1435" fillId="0" borderId="1" xfId="0" applyNumberFormat="1" applyFont="1" applyBorder="1" applyAlignment="1">
      <alignment horizontal="right" vertical="top"/>
    </xf>
    <xf numFmtId="169" fontId="1436" fillId="0" borderId="1" xfId="0" applyNumberFormat="1" applyFont="1" applyBorder="1" applyAlignment="1">
      <alignment horizontal="right" vertical="top"/>
    </xf>
    <xf numFmtId="169" fontId="1437" fillId="0" borderId="1" xfId="0" applyNumberFormat="1" applyFont="1" applyBorder="1" applyAlignment="1">
      <alignment horizontal="right" vertical="top"/>
    </xf>
    <xf numFmtId="169" fontId="1438" fillId="0" borderId="1" xfId="0" applyNumberFormat="1" applyFont="1" applyBorder="1" applyAlignment="1">
      <alignment horizontal="right" vertical="top"/>
    </xf>
    <xf numFmtId="0" fontId="1439" fillId="0" borderId="1" xfId="0" applyFont="1" applyBorder="1" applyAlignment="1">
      <alignment horizontal="left" vertical="top"/>
    </xf>
    <xf numFmtId="0" fontId="1440" fillId="0" borderId="1" xfId="0" applyFont="1" applyBorder="1" applyAlignment="1">
      <alignment horizontal="left" vertical="top" wrapText="1"/>
    </xf>
    <xf numFmtId="0" fontId="1441" fillId="0" borderId="1" xfId="0" applyFont="1" applyBorder="1" applyAlignment="1">
      <alignment horizontal="center" vertical="top"/>
    </xf>
    <xf numFmtId="168" fontId="1442" fillId="0" borderId="1" xfId="0" applyNumberFormat="1" applyFont="1" applyBorder="1" applyAlignment="1">
      <alignment horizontal="right" vertical="top"/>
    </xf>
    <xf numFmtId="169" fontId="1443" fillId="0" borderId="1" xfId="0" applyNumberFormat="1" applyFont="1" applyBorder="1" applyAlignment="1">
      <alignment horizontal="right" vertical="top"/>
    </xf>
    <xf numFmtId="169" fontId="1444" fillId="2" borderId="1" xfId="0" applyNumberFormat="1" applyFont="1" applyFill="1" applyBorder="1" applyAlignment="1" applyProtection="1">
      <alignment horizontal="right" vertical="top"/>
      <protection locked="0"/>
    </xf>
    <xf numFmtId="169" fontId="1445" fillId="0" borderId="1" xfId="0" applyNumberFormat="1" applyFont="1" applyBorder="1" applyAlignment="1">
      <alignment horizontal="right" vertical="top"/>
    </xf>
    <xf numFmtId="169" fontId="1446" fillId="0" borderId="1" xfId="0" applyNumberFormat="1" applyFont="1" applyBorder="1" applyAlignment="1">
      <alignment horizontal="right" vertical="top"/>
    </xf>
    <xf numFmtId="169" fontId="1447" fillId="0" borderId="1" xfId="0" applyNumberFormat="1" applyFont="1" applyBorder="1" applyAlignment="1">
      <alignment horizontal="right" vertical="top"/>
    </xf>
    <xf numFmtId="169" fontId="1448" fillId="0" borderId="1" xfId="0" applyNumberFormat="1" applyFont="1" applyBorder="1" applyAlignment="1">
      <alignment horizontal="right" vertical="top"/>
    </xf>
    <xf numFmtId="0" fontId="1449" fillId="0" borderId="1" xfId="0" applyFont="1" applyBorder="1" applyAlignment="1">
      <alignment horizontal="left" vertical="top"/>
    </xf>
    <xf numFmtId="0" fontId="1450" fillId="0" borderId="1" xfId="0" applyFont="1" applyBorder="1" applyAlignment="1">
      <alignment horizontal="left" vertical="top" wrapText="1"/>
    </xf>
    <xf numFmtId="0" fontId="1451" fillId="0" borderId="1" xfId="0" applyFont="1" applyBorder="1" applyAlignment="1">
      <alignment horizontal="center" vertical="top"/>
    </xf>
    <xf numFmtId="168" fontId="1452" fillId="0" borderId="1" xfId="0" applyNumberFormat="1" applyFont="1" applyBorder="1" applyAlignment="1">
      <alignment horizontal="right" vertical="top"/>
    </xf>
    <xf numFmtId="169" fontId="1453" fillId="0" borderId="1" xfId="0" applyNumberFormat="1" applyFont="1" applyBorder="1" applyAlignment="1">
      <alignment horizontal="right" vertical="top"/>
    </xf>
    <xf numFmtId="169" fontId="1454" fillId="2" borderId="1" xfId="0" applyNumberFormat="1" applyFont="1" applyFill="1" applyBorder="1" applyAlignment="1" applyProtection="1">
      <alignment horizontal="right" vertical="top"/>
      <protection locked="0"/>
    </xf>
    <xf numFmtId="169" fontId="1455" fillId="0" borderId="1" xfId="0" applyNumberFormat="1" applyFont="1" applyBorder="1" applyAlignment="1">
      <alignment horizontal="right" vertical="top"/>
    </xf>
    <xf numFmtId="169" fontId="1456" fillId="0" borderId="1" xfId="0" applyNumberFormat="1" applyFont="1" applyBorder="1" applyAlignment="1">
      <alignment horizontal="right" vertical="top"/>
    </xf>
    <xf numFmtId="169" fontId="1457" fillId="0" borderId="1" xfId="0" applyNumberFormat="1" applyFont="1" applyBorder="1" applyAlignment="1">
      <alignment horizontal="right" vertical="top"/>
    </xf>
    <xf numFmtId="169" fontId="1458" fillId="0" borderId="1" xfId="0" applyNumberFormat="1" applyFont="1" applyBorder="1" applyAlignment="1">
      <alignment horizontal="right" vertical="top"/>
    </xf>
    <xf numFmtId="0" fontId="1459" fillId="0" borderId="1" xfId="0" applyFont="1" applyBorder="1" applyAlignment="1">
      <alignment horizontal="left" vertical="top"/>
    </xf>
    <xf numFmtId="0" fontId="1460" fillId="0" borderId="1" xfId="0" applyFont="1" applyBorder="1" applyAlignment="1">
      <alignment horizontal="left" vertical="top" wrapText="1"/>
    </xf>
    <xf numFmtId="0" fontId="1461" fillId="0" borderId="1" xfId="0" applyFont="1" applyBorder="1" applyAlignment="1">
      <alignment horizontal="center" vertical="top"/>
    </xf>
    <xf numFmtId="168" fontId="1462" fillId="0" borderId="1" xfId="0" applyNumberFormat="1" applyFont="1" applyBorder="1" applyAlignment="1">
      <alignment horizontal="right" vertical="top"/>
    </xf>
    <xf numFmtId="169" fontId="1463" fillId="0" borderId="1" xfId="0" applyNumberFormat="1" applyFont="1" applyBorder="1" applyAlignment="1">
      <alignment horizontal="right" vertical="top"/>
    </xf>
    <xf numFmtId="169" fontId="1464" fillId="2" borderId="1" xfId="0" applyNumberFormat="1" applyFont="1" applyFill="1" applyBorder="1" applyAlignment="1" applyProtection="1">
      <alignment horizontal="right" vertical="top"/>
      <protection locked="0"/>
    </xf>
    <xf numFmtId="169" fontId="1465" fillId="0" borderId="1" xfId="0" applyNumberFormat="1" applyFont="1" applyBorder="1" applyAlignment="1">
      <alignment horizontal="right" vertical="top"/>
    </xf>
    <xf numFmtId="169" fontId="1466" fillId="0" borderId="1" xfId="0" applyNumberFormat="1" applyFont="1" applyBorder="1" applyAlignment="1">
      <alignment horizontal="right" vertical="top"/>
    </xf>
    <xf numFmtId="169" fontId="1467" fillId="0" borderId="1" xfId="0" applyNumberFormat="1" applyFont="1" applyBorder="1" applyAlignment="1">
      <alignment horizontal="right" vertical="top"/>
    </xf>
    <xf numFmtId="169" fontId="1468" fillId="0" borderId="1" xfId="0" applyNumberFormat="1" applyFont="1" applyBorder="1" applyAlignment="1">
      <alignment horizontal="right" vertical="top"/>
    </xf>
    <xf numFmtId="0" fontId="1469" fillId="0" borderId="1" xfId="0" applyFont="1" applyBorder="1" applyAlignment="1">
      <alignment horizontal="left" vertical="top"/>
    </xf>
    <xf numFmtId="0" fontId="1470" fillId="0" borderId="1" xfId="0" applyFont="1" applyBorder="1" applyAlignment="1">
      <alignment horizontal="left" vertical="top" wrapText="1"/>
    </xf>
    <xf numFmtId="0" fontId="1471" fillId="0" borderId="1" xfId="0" applyFont="1" applyBorder="1" applyAlignment="1">
      <alignment horizontal="center" vertical="top"/>
    </xf>
    <xf numFmtId="168" fontId="1472" fillId="0" borderId="1" xfId="0" applyNumberFormat="1" applyFont="1" applyBorder="1" applyAlignment="1">
      <alignment horizontal="right" vertical="top"/>
    </xf>
    <xf numFmtId="169" fontId="1473" fillId="0" borderId="1" xfId="0" applyNumberFormat="1" applyFont="1" applyBorder="1" applyAlignment="1">
      <alignment horizontal="right" vertical="top"/>
    </xf>
    <xf numFmtId="169" fontId="1474" fillId="2" borderId="1" xfId="0" applyNumberFormat="1" applyFont="1" applyFill="1" applyBorder="1" applyAlignment="1" applyProtection="1">
      <alignment horizontal="right" vertical="top"/>
      <protection locked="0"/>
    </xf>
    <xf numFmtId="169" fontId="1475" fillId="0" borderId="1" xfId="0" applyNumberFormat="1" applyFont="1" applyBorder="1" applyAlignment="1">
      <alignment horizontal="right" vertical="top"/>
    </xf>
    <xf numFmtId="169" fontId="1476" fillId="0" borderId="1" xfId="0" applyNumberFormat="1" applyFont="1" applyBorder="1" applyAlignment="1">
      <alignment horizontal="right" vertical="top"/>
    </xf>
    <xf numFmtId="169" fontId="1477" fillId="0" borderId="1" xfId="0" applyNumberFormat="1" applyFont="1" applyBorder="1" applyAlignment="1">
      <alignment horizontal="right" vertical="top"/>
    </xf>
    <xf numFmtId="169" fontId="1478" fillId="0" borderId="1" xfId="0" applyNumberFormat="1" applyFont="1" applyBorder="1" applyAlignment="1">
      <alignment horizontal="right" vertical="top"/>
    </xf>
    <xf numFmtId="0" fontId="1479" fillId="3" borderId="1" xfId="0" applyFont="1" applyFill="1" applyBorder="1" applyAlignment="1">
      <alignment horizontal="left"/>
    </xf>
    <xf numFmtId="4" fontId="1486" fillId="3" borderId="1" xfId="0" applyNumberFormat="1" applyFont="1" applyFill="1" applyBorder="1" applyAlignment="1">
      <alignment horizontal="right"/>
    </xf>
    <xf numFmtId="4" fontId="1487" fillId="3" borderId="1" xfId="0" applyNumberFormat="1" applyFont="1" applyFill="1" applyBorder="1" applyAlignment="1">
      <alignment horizontal="right"/>
    </xf>
    <xf numFmtId="4" fontId="1488" fillId="3" borderId="1" xfId="0" applyNumberFormat="1" applyFont="1" applyFill="1" applyBorder="1" applyAlignment="1">
      <alignment horizontal="right"/>
    </xf>
    <xf numFmtId="0" fontId="1489" fillId="0" borderId="0" xfId="0" applyFont="1"/>
    <xf numFmtId="0" fontId="1490" fillId="0" borderId="1" xfId="0" applyFont="1" applyBorder="1" applyAlignment="1">
      <alignment horizontal="left" vertical="top"/>
    </xf>
    <xf numFmtId="0" fontId="1491" fillId="0" borderId="1" xfId="0" applyFont="1" applyBorder="1" applyAlignment="1">
      <alignment horizontal="left" vertical="top" wrapText="1"/>
    </xf>
    <xf numFmtId="0" fontId="1492" fillId="0" borderId="1" xfId="0" applyFont="1" applyBorder="1" applyAlignment="1">
      <alignment horizontal="center" vertical="top"/>
    </xf>
    <xf numFmtId="168" fontId="1493" fillId="0" borderId="1" xfId="0" applyNumberFormat="1" applyFont="1" applyBorder="1" applyAlignment="1">
      <alignment horizontal="right" vertical="top"/>
    </xf>
    <xf numFmtId="169" fontId="1494" fillId="0" borderId="1" xfId="0" applyNumberFormat="1" applyFont="1" applyBorder="1" applyAlignment="1">
      <alignment horizontal="right" vertical="top"/>
    </xf>
    <xf numFmtId="169" fontId="1495" fillId="2" borderId="1" xfId="0" applyNumberFormat="1" applyFont="1" applyFill="1" applyBorder="1" applyAlignment="1" applyProtection="1">
      <alignment horizontal="right" vertical="top"/>
      <protection locked="0"/>
    </xf>
    <xf numFmtId="169" fontId="1496" fillId="0" borderId="1" xfId="0" applyNumberFormat="1" applyFont="1" applyBorder="1" applyAlignment="1">
      <alignment horizontal="right" vertical="top"/>
    </xf>
    <xf numFmtId="169" fontId="1497" fillId="0" borderId="1" xfId="0" applyNumberFormat="1" applyFont="1" applyBorder="1" applyAlignment="1">
      <alignment horizontal="right" vertical="top"/>
    </xf>
    <xf numFmtId="169" fontId="1498" fillId="0" borderId="1" xfId="0" applyNumberFormat="1" applyFont="1" applyBorder="1" applyAlignment="1">
      <alignment horizontal="right" vertical="top"/>
    </xf>
    <xf numFmtId="169" fontId="1499" fillId="0" borderId="1" xfId="0" applyNumberFormat="1" applyFont="1" applyBorder="1" applyAlignment="1">
      <alignment horizontal="right" vertical="top"/>
    </xf>
    <xf numFmtId="0" fontId="1500" fillId="0" borderId="1" xfId="0" applyFont="1" applyBorder="1" applyAlignment="1">
      <alignment horizontal="left" vertical="top"/>
    </xf>
    <xf numFmtId="0" fontId="1501" fillId="0" borderId="1" xfId="0" applyFont="1" applyBorder="1" applyAlignment="1">
      <alignment horizontal="left" vertical="top" wrapText="1"/>
    </xf>
    <xf numFmtId="0" fontId="1502" fillId="0" borderId="1" xfId="0" applyFont="1" applyBorder="1" applyAlignment="1">
      <alignment horizontal="center" vertical="top"/>
    </xf>
    <xf numFmtId="168" fontId="1503" fillId="0" borderId="1" xfId="0" applyNumberFormat="1" applyFont="1" applyBorder="1" applyAlignment="1">
      <alignment horizontal="right" vertical="top"/>
    </xf>
    <xf numFmtId="169" fontId="1504" fillId="0" borderId="1" xfId="0" applyNumberFormat="1" applyFont="1" applyBorder="1" applyAlignment="1">
      <alignment horizontal="right" vertical="top"/>
    </xf>
    <xf numFmtId="169" fontId="1505" fillId="2" borderId="1" xfId="0" applyNumberFormat="1" applyFont="1" applyFill="1" applyBorder="1" applyAlignment="1" applyProtection="1">
      <alignment horizontal="right" vertical="top"/>
      <protection locked="0"/>
    </xf>
    <xf numFmtId="169" fontId="1506" fillId="0" borderId="1" xfId="0" applyNumberFormat="1" applyFont="1" applyBorder="1" applyAlignment="1">
      <alignment horizontal="right" vertical="top"/>
    </xf>
    <xf numFmtId="169" fontId="1507" fillId="0" borderId="1" xfId="0" applyNumberFormat="1" applyFont="1" applyBorder="1" applyAlignment="1">
      <alignment horizontal="right" vertical="top"/>
    </xf>
    <xf numFmtId="169" fontId="1508" fillId="0" borderId="1" xfId="0" applyNumberFormat="1" applyFont="1" applyBorder="1" applyAlignment="1">
      <alignment horizontal="right" vertical="top"/>
    </xf>
    <xf numFmtId="169" fontId="1509" fillId="0" borderId="1" xfId="0" applyNumberFormat="1" applyFont="1" applyBorder="1" applyAlignment="1">
      <alignment horizontal="right" vertical="top"/>
    </xf>
    <xf numFmtId="0" fontId="1510" fillId="0" borderId="1" xfId="0" applyFont="1" applyBorder="1" applyAlignment="1">
      <alignment horizontal="left" vertical="top"/>
    </xf>
    <xf numFmtId="0" fontId="1511" fillId="0" borderId="1" xfId="0" applyFont="1" applyBorder="1" applyAlignment="1">
      <alignment horizontal="left" vertical="top" wrapText="1"/>
    </xf>
    <xf numFmtId="0" fontId="1512" fillId="0" borderId="1" xfId="0" applyFont="1" applyBorder="1" applyAlignment="1">
      <alignment horizontal="center" vertical="top"/>
    </xf>
    <xf numFmtId="168" fontId="1513" fillId="0" borderId="1" xfId="0" applyNumberFormat="1" applyFont="1" applyBorder="1" applyAlignment="1">
      <alignment horizontal="right" vertical="top"/>
    </xf>
    <xf numFmtId="169" fontId="1514" fillId="0" borderId="1" xfId="0" applyNumberFormat="1" applyFont="1" applyBorder="1" applyAlignment="1">
      <alignment horizontal="right" vertical="top"/>
    </xf>
    <xf numFmtId="169" fontId="1515" fillId="2" borderId="1" xfId="0" applyNumberFormat="1" applyFont="1" applyFill="1" applyBorder="1" applyAlignment="1" applyProtection="1">
      <alignment horizontal="right" vertical="top"/>
      <protection locked="0"/>
    </xf>
    <xf numFmtId="169" fontId="1516" fillId="0" borderId="1" xfId="0" applyNumberFormat="1" applyFont="1" applyBorder="1" applyAlignment="1">
      <alignment horizontal="right" vertical="top"/>
    </xf>
    <xf numFmtId="169" fontId="1517" fillId="0" borderId="1" xfId="0" applyNumberFormat="1" applyFont="1" applyBorder="1" applyAlignment="1">
      <alignment horizontal="right" vertical="top"/>
    </xf>
    <xf numFmtId="169" fontId="1518" fillId="0" borderId="1" xfId="0" applyNumberFormat="1" applyFont="1" applyBorder="1" applyAlignment="1">
      <alignment horizontal="right" vertical="top"/>
    </xf>
    <xf numFmtId="169" fontId="1519" fillId="0" borderId="1" xfId="0" applyNumberFormat="1" applyFont="1" applyBorder="1" applyAlignment="1">
      <alignment horizontal="right" vertical="top"/>
    </xf>
    <xf numFmtId="0" fontId="1520" fillId="0" borderId="1" xfId="0" applyFont="1" applyBorder="1" applyAlignment="1">
      <alignment horizontal="left" vertical="top"/>
    </xf>
    <xf numFmtId="0" fontId="1521" fillId="0" borderId="1" xfId="0" applyFont="1" applyBorder="1" applyAlignment="1">
      <alignment horizontal="left" vertical="top" wrapText="1"/>
    </xf>
    <xf numFmtId="0" fontId="1522" fillId="0" borderId="1" xfId="0" applyFont="1" applyBorder="1" applyAlignment="1">
      <alignment horizontal="center" vertical="top"/>
    </xf>
    <xf numFmtId="168" fontId="1523" fillId="0" borderId="1" xfId="0" applyNumberFormat="1" applyFont="1" applyBorder="1" applyAlignment="1">
      <alignment horizontal="right" vertical="top"/>
    </xf>
    <xf numFmtId="169" fontId="1524" fillId="0" borderId="1" xfId="0" applyNumberFormat="1" applyFont="1" applyBorder="1" applyAlignment="1">
      <alignment horizontal="right" vertical="top"/>
    </xf>
    <xf numFmtId="169" fontId="1525" fillId="2" borderId="1" xfId="0" applyNumberFormat="1" applyFont="1" applyFill="1" applyBorder="1" applyAlignment="1" applyProtection="1">
      <alignment horizontal="right" vertical="top"/>
      <protection locked="0"/>
    </xf>
    <xf numFmtId="169" fontId="1526" fillId="0" borderId="1" xfId="0" applyNumberFormat="1" applyFont="1" applyBorder="1" applyAlignment="1">
      <alignment horizontal="right" vertical="top"/>
    </xf>
    <xf numFmtId="169" fontId="1527" fillId="0" borderId="1" xfId="0" applyNumberFormat="1" applyFont="1" applyBorder="1" applyAlignment="1">
      <alignment horizontal="right" vertical="top"/>
    </xf>
    <xf numFmtId="169" fontId="1528" fillId="0" borderId="1" xfId="0" applyNumberFormat="1" applyFont="1" applyBorder="1" applyAlignment="1">
      <alignment horizontal="right" vertical="top"/>
    </xf>
    <xf numFmtId="169" fontId="1529" fillId="0" borderId="1" xfId="0" applyNumberFormat="1" applyFont="1" applyBorder="1" applyAlignment="1">
      <alignment horizontal="right" vertical="top"/>
    </xf>
    <xf numFmtId="0" fontId="1530" fillId="0" borderId="1" xfId="0" applyFont="1" applyBorder="1" applyAlignment="1">
      <alignment horizontal="left" vertical="top"/>
    </xf>
    <xf numFmtId="0" fontId="1531" fillId="0" borderId="1" xfId="0" applyFont="1" applyBorder="1" applyAlignment="1">
      <alignment horizontal="left" vertical="top" wrapText="1"/>
    </xf>
    <xf numFmtId="0" fontId="1532" fillId="0" borderId="1" xfId="0" applyFont="1" applyBorder="1" applyAlignment="1">
      <alignment horizontal="center" vertical="top"/>
    </xf>
    <xf numFmtId="168" fontId="1533" fillId="0" borderId="1" xfId="0" applyNumberFormat="1" applyFont="1" applyBorder="1" applyAlignment="1">
      <alignment horizontal="right" vertical="top"/>
    </xf>
    <xf numFmtId="169" fontId="1534" fillId="0" borderId="1" xfId="0" applyNumberFormat="1" applyFont="1" applyBorder="1" applyAlignment="1">
      <alignment horizontal="right" vertical="top"/>
    </xf>
    <xf numFmtId="169" fontId="1535" fillId="2" borderId="1" xfId="0" applyNumberFormat="1" applyFont="1" applyFill="1" applyBorder="1" applyAlignment="1" applyProtection="1">
      <alignment horizontal="right" vertical="top"/>
      <protection locked="0"/>
    </xf>
    <xf numFmtId="169" fontId="1536" fillId="0" borderId="1" xfId="0" applyNumberFormat="1" applyFont="1" applyBorder="1" applyAlignment="1">
      <alignment horizontal="right" vertical="top"/>
    </xf>
    <xf numFmtId="169" fontId="1537" fillId="0" borderId="1" xfId="0" applyNumberFormat="1" applyFont="1" applyBorder="1" applyAlignment="1">
      <alignment horizontal="right" vertical="top"/>
    </xf>
    <xf numFmtId="169" fontId="1538" fillId="0" borderId="1" xfId="0" applyNumberFormat="1" applyFont="1" applyBorder="1" applyAlignment="1">
      <alignment horizontal="right" vertical="top"/>
    </xf>
    <xf numFmtId="169" fontId="1539" fillId="0" borderId="1" xfId="0" applyNumberFormat="1" applyFont="1" applyBorder="1" applyAlignment="1">
      <alignment horizontal="right" vertical="top"/>
    </xf>
    <xf numFmtId="0" fontId="1540" fillId="0" borderId="1" xfId="0" applyFont="1" applyBorder="1" applyAlignment="1">
      <alignment horizontal="left" vertical="top"/>
    </xf>
    <xf numFmtId="0" fontId="1541" fillId="0" borderId="1" xfId="0" applyFont="1" applyBorder="1" applyAlignment="1">
      <alignment horizontal="left" vertical="top" wrapText="1"/>
    </xf>
    <xf numFmtId="0" fontId="1542" fillId="0" borderId="1" xfId="0" applyFont="1" applyBorder="1" applyAlignment="1">
      <alignment horizontal="center" vertical="top"/>
    </xf>
    <xf numFmtId="168" fontId="1543" fillId="0" borderId="1" xfId="0" applyNumberFormat="1" applyFont="1" applyBorder="1" applyAlignment="1">
      <alignment horizontal="right" vertical="top"/>
    </xf>
    <xf numFmtId="169" fontId="1544" fillId="0" borderId="1" xfId="0" applyNumberFormat="1" applyFont="1" applyBorder="1" applyAlignment="1">
      <alignment horizontal="right" vertical="top"/>
    </xf>
    <xf numFmtId="169" fontId="1545" fillId="2" borderId="1" xfId="0" applyNumberFormat="1" applyFont="1" applyFill="1" applyBorder="1" applyAlignment="1" applyProtection="1">
      <alignment horizontal="right" vertical="top"/>
      <protection locked="0"/>
    </xf>
    <xf numFmtId="169" fontId="1546" fillId="0" borderId="1" xfId="0" applyNumberFormat="1" applyFont="1" applyBorder="1" applyAlignment="1">
      <alignment horizontal="right" vertical="top"/>
    </xf>
    <xf numFmtId="169" fontId="1547" fillId="0" borderId="1" xfId="0" applyNumberFormat="1" applyFont="1" applyBorder="1" applyAlignment="1">
      <alignment horizontal="right" vertical="top"/>
    </xf>
    <xf numFmtId="169" fontId="1548" fillId="0" borderId="1" xfId="0" applyNumberFormat="1" applyFont="1" applyBorder="1" applyAlignment="1">
      <alignment horizontal="right" vertical="top"/>
    </xf>
    <xf numFmtId="169" fontId="1549" fillId="0" borderId="1" xfId="0" applyNumberFormat="1" applyFont="1" applyBorder="1" applyAlignment="1">
      <alignment horizontal="right" vertical="top"/>
    </xf>
    <xf numFmtId="0" fontId="1550" fillId="3" borderId="1" xfId="0" applyFont="1" applyFill="1" applyBorder="1" applyAlignment="1">
      <alignment horizontal="left"/>
    </xf>
    <xf numFmtId="4" fontId="1557" fillId="3" borderId="1" xfId="0" applyNumberFormat="1" applyFont="1" applyFill="1" applyBorder="1" applyAlignment="1">
      <alignment horizontal="right"/>
    </xf>
    <xf numFmtId="4" fontId="1558" fillId="3" borderId="1" xfId="0" applyNumberFormat="1" applyFont="1" applyFill="1" applyBorder="1" applyAlignment="1">
      <alignment horizontal="right"/>
    </xf>
    <xf numFmtId="4" fontId="1559" fillId="3" borderId="1" xfId="0" applyNumberFormat="1" applyFont="1" applyFill="1" applyBorder="1" applyAlignment="1">
      <alignment horizontal="right"/>
    </xf>
    <xf numFmtId="0" fontId="1560" fillId="0" borderId="0" xfId="0" applyFont="1"/>
    <xf numFmtId="0" fontId="1561" fillId="0" borderId="1" xfId="0" applyFont="1" applyBorder="1" applyAlignment="1">
      <alignment horizontal="left" vertical="top"/>
    </xf>
    <xf numFmtId="0" fontId="1563" fillId="0" borderId="0" xfId="0" applyFont="1"/>
    <xf numFmtId="0" fontId="1564" fillId="0" borderId="1" xfId="0" applyFont="1" applyBorder="1" applyAlignment="1">
      <alignment horizontal="left" vertical="top"/>
    </xf>
    <xf numFmtId="0" fontId="1565" fillId="0" borderId="1" xfId="0" applyFont="1" applyBorder="1" applyAlignment="1">
      <alignment horizontal="left" vertical="top" wrapText="1"/>
    </xf>
    <xf numFmtId="0" fontId="1566" fillId="0" borderId="1" xfId="0" applyFont="1" applyBorder="1" applyAlignment="1">
      <alignment horizontal="center" vertical="top"/>
    </xf>
    <xf numFmtId="168" fontId="1567" fillId="0" borderId="1" xfId="0" applyNumberFormat="1" applyFont="1" applyBorder="1" applyAlignment="1">
      <alignment horizontal="right" vertical="top"/>
    </xf>
    <xf numFmtId="169" fontId="1568" fillId="0" borderId="1" xfId="0" applyNumberFormat="1" applyFont="1" applyBorder="1" applyAlignment="1">
      <alignment horizontal="right" vertical="top"/>
    </xf>
    <xf numFmtId="169" fontId="1569" fillId="2" borderId="1" xfId="0" applyNumberFormat="1" applyFont="1" applyFill="1" applyBorder="1" applyAlignment="1" applyProtection="1">
      <alignment horizontal="right" vertical="top"/>
      <protection locked="0"/>
    </xf>
    <xf numFmtId="169" fontId="1570" fillId="0" borderId="1" xfId="0" applyNumberFormat="1" applyFont="1" applyBorder="1" applyAlignment="1">
      <alignment horizontal="right" vertical="top"/>
    </xf>
    <xf numFmtId="169" fontId="1571" fillId="0" borderId="1" xfId="0" applyNumberFormat="1" applyFont="1" applyBorder="1" applyAlignment="1">
      <alignment horizontal="right" vertical="top"/>
    </xf>
    <xf numFmtId="169" fontId="1572" fillId="0" borderId="1" xfId="0" applyNumberFormat="1" applyFont="1" applyBorder="1" applyAlignment="1">
      <alignment horizontal="right" vertical="top"/>
    </xf>
    <xf numFmtId="169" fontId="1573" fillId="0" borderId="1" xfId="0" applyNumberFormat="1" applyFont="1" applyBorder="1" applyAlignment="1">
      <alignment horizontal="right" vertical="top"/>
    </xf>
    <xf numFmtId="0" fontId="1574" fillId="0" borderId="1" xfId="0" applyFont="1" applyBorder="1" applyAlignment="1">
      <alignment horizontal="left" vertical="top"/>
    </xf>
    <xf numFmtId="0" fontId="1575" fillId="0" borderId="1" xfId="0" applyFont="1" applyBorder="1" applyAlignment="1">
      <alignment horizontal="left" vertical="top" wrapText="1"/>
    </xf>
    <xf numFmtId="0" fontId="1576" fillId="0" borderId="1" xfId="0" applyFont="1" applyBorder="1" applyAlignment="1">
      <alignment horizontal="center" vertical="top"/>
    </xf>
    <xf numFmtId="168" fontId="1577" fillId="0" borderId="1" xfId="0" applyNumberFormat="1" applyFont="1" applyBorder="1" applyAlignment="1">
      <alignment horizontal="right" vertical="top"/>
    </xf>
    <xf numFmtId="169" fontId="1578" fillId="0" borderId="1" xfId="0" applyNumberFormat="1" applyFont="1" applyBorder="1" applyAlignment="1">
      <alignment horizontal="right" vertical="top"/>
    </xf>
    <xf numFmtId="169" fontId="1579" fillId="2" borderId="1" xfId="0" applyNumberFormat="1" applyFont="1" applyFill="1" applyBorder="1" applyAlignment="1" applyProtection="1">
      <alignment horizontal="right" vertical="top"/>
      <protection locked="0"/>
    </xf>
    <xf numFmtId="169" fontId="1580" fillId="0" borderId="1" xfId="0" applyNumberFormat="1" applyFont="1" applyBorder="1" applyAlignment="1">
      <alignment horizontal="right" vertical="top"/>
    </xf>
    <xf numFmtId="169" fontId="1581" fillId="0" borderId="1" xfId="0" applyNumberFormat="1" applyFont="1" applyBorder="1" applyAlignment="1">
      <alignment horizontal="right" vertical="top"/>
    </xf>
    <xf numFmtId="169" fontId="1582" fillId="0" borderId="1" xfId="0" applyNumberFormat="1" applyFont="1" applyBorder="1" applyAlignment="1">
      <alignment horizontal="right" vertical="top"/>
    </xf>
    <xf numFmtId="169" fontId="1583" fillId="0" borderId="1" xfId="0" applyNumberFormat="1" applyFont="1" applyBorder="1" applyAlignment="1">
      <alignment horizontal="right" vertical="top"/>
    </xf>
    <xf numFmtId="0" fontId="1584" fillId="0" borderId="1" xfId="0" applyFont="1" applyBorder="1" applyAlignment="1">
      <alignment horizontal="left" vertical="top"/>
    </xf>
    <xf numFmtId="0" fontId="1585" fillId="0" borderId="1" xfId="0" applyFont="1" applyBorder="1" applyAlignment="1">
      <alignment horizontal="left" vertical="top" wrapText="1"/>
    </xf>
    <xf numFmtId="0" fontId="1586" fillId="0" borderId="1" xfId="0" applyFont="1" applyBorder="1" applyAlignment="1">
      <alignment horizontal="center" vertical="top"/>
    </xf>
    <xf numFmtId="168" fontId="1587" fillId="0" borderId="1" xfId="0" applyNumberFormat="1" applyFont="1" applyBorder="1" applyAlignment="1">
      <alignment horizontal="right" vertical="top"/>
    </xf>
    <xf numFmtId="169" fontId="1588" fillId="0" borderId="1" xfId="0" applyNumberFormat="1" applyFont="1" applyBorder="1" applyAlignment="1">
      <alignment horizontal="right" vertical="top"/>
    </xf>
    <xf numFmtId="169" fontId="1589" fillId="2" borderId="1" xfId="0" applyNumberFormat="1" applyFont="1" applyFill="1" applyBorder="1" applyAlignment="1" applyProtection="1">
      <alignment horizontal="right" vertical="top"/>
      <protection locked="0"/>
    </xf>
    <xf numFmtId="169" fontId="1590" fillId="0" borderId="1" xfId="0" applyNumberFormat="1" applyFont="1" applyBorder="1" applyAlignment="1">
      <alignment horizontal="right" vertical="top"/>
    </xf>
    <xf numFmtId="169" fontId="1591" fillId="0" borderId="1" xfId="0" applyNumberFormat="1" applyFont="1" applyBorder="1" applyAlignment="1">
      <alignment horizontal="right" vertical="top"/>
    </xf>
    <xf numFmtId="169" fontId="1592" fillId="0" borderId="1" xfId="0" applyNumberFormat="1" applyFont="1" applyBorder="1" applyAlignment="1">
      <alignment horizontal="right" vertical="top"/>
    </xf>
    <xf numFmtId="169" fontId="1593" fillId="0" borderId="1" xfId="0" applyNumberFormat="1" applyFont="1" applyBorder="1" applyAlignment="1">
      <alignment horizontal="right" vertical="top"/>
    </xf>
    <xf numFmtId="0" fontId="1594" fillId="0" borderId="1" xfId="0" applyFont="1" applyBorder="1" applyAlignment="1">
      <alignment horizontal="left" vertical="top"/>
    </xf>
    <xf numFmtId="0" fontId="1595" fillId="0" borderId="1" xfId="0" applyFont="1" applyBorder="1" applyAlignment="1">
      <alignment horizontal="left" vertical="top" wrapText="1"/>
    </xf>
    <xf numFmtId="0" fontId="1596" fillId="0" borderId="1" xfId="0" applyFont="1" applyBorder="1" applyAlignment="1">
      <alignment horizontal="center" vertical="top"/>
    </xf>
    <xf numFmtId="168" fontId="1597" fillId="0" borderId="1" xfId="0" applyNumberFormat="1" applyFont="1" applyBorder="1" applyAlignment="1">
      <alignment horizontal="right" vertical="top"/>
    </xf>
    <xf numFmtId="169" fontId="1598" fillId="0" borderId="1" xfId="0" applyNumberFormat="1" applyFont="1" applyBorder="1" applyAlignment="1">
      <alignment horizontal="right" vertical="top"/>
    </xf>
    <xf numFmtId="169" fontId="1599" fillId="2" borderId="1" xfId="0" applyNumberFormat="1" applyFont="1" applyFill="1" applyBorder="1" applyAlignment="1" applyProtection="1">
      <alignment horizontal="right" vertical="top"/>
      <protection locked="0"/>
    </xf>
    <xf numFmtId="169" fontId="1600" fillId="0" borderId="1" xfId="0" applyNumberFormat="1" applyFont="1" applyBorder="1" applyAlignment="1">
      <alignment horizontal="right" vertical="top"/>
    </xf>
    <xf numFmtId="169" fontId="1601" fillId="0" borderId="1" xfId="0" applyNumberFormat="1" applyFont="1" applyBorder="1" applyAlignment="1">
      <alignment horizontal="right" vertical="top"/>
    </xf>
    <xf numFmtId="169" fontId="1602" fillId="0" borderId="1" xfId="0" applyNumberFormat="1" applyFont="1" applyBorder="1" applyAlignment="1">
      <alignment horizontal="right" vertical="top"/>
    </xf>
    <xf numFmtId="169" fontId="1603" fillId="0" borderId="1" xfId="0" applyNumberFormat="1" applyFont="1" applyBorder="1" applyAlignment="1">
      <alignment horizontal="right" vertical="top"/>
    </xf>
    <xf numFmtId="0" fontId="1604" fillId="0" borderId="1" xfId="0" applyFont="1" applyBorder="1" applyAlignment="1">
      <alignment horizontal="left" vertical="top"/>
    </xf>
    <xf numFmtId="0" fontId="1605" fillId="0" borderId="1" xfId="0" applyFont="1" applyBorder="1" applyAlignment="1">
      <alignment horizontal="left" vertical="top" wrapText="1"/>
    </xf>
    <xf numFmtId="0" fontId="1606" fillId="0" borderId="1" xfId="0" applyFont="1" applyBorder="1" applyAlignment="1">
      <alignment horizontal="center" vertical="top"/>
    </xf>
    <xf numFmtId="168" fontId="1607" fillId="0" borderId="1" xfId="0" applyNumberFormat="1" applyFont="1" applyBorder="1" applyAlignment="1">
      <alignment horizontal="right" vertical="top"/>
    </xf>
    <xf numFmtId="169" fontId="1608" fillId="0" borderId="1" xfId="0" applyNumberFormat="1" applyFont="1" applyBorder="1" applyAlignment="1">
      <alignment horizontal="right" vertical="top"/>
    </xf>
    <xf numFmtId="169" fontId="1609" fillId="2" borderId="1" xfId="0" applyNumberFormat="1" applyFont="1" applyFill="1" applyBorder="1" applyAlignment="1" applyProtection="1">
      <alignment horizontal="right" vertical="top"/>
      <protection locked="0"/>
    </xf>
    <xf numFmtId="169" fontId="1610" fillId="0" borderId="1" xfId="0" applyNumberFormat="1" applyFont="1" applyBorder="1" applyAlignment="1">
      <alignment horizontal="right" vertical="top"/>
    </xf>
    <xf numFmtId="169" fontId="1611" fillId="0" borderId="1" xfId="0" applyNumberFormat="1" applyFont="1" applyBorder="1" applyAlignment="1">
      <alignment horizontal="right" vertical="top"/>
    </xf>
    <xf numFmtId="169" fontId="1612" fillId="0" borderId="1" xfId="0" applyNumberFormat="1" applyFont="1" applyBorder="1" applyAlignment="1">
      <alignment horizontal="right" vertical="top"/>
    </xf>
    <xf numFmtId="169" fontId="1613" fillId="0" borderId="1" xfId="0" applyNumberFormat="1" applyFont="1" applyBorder="1" applyAlignment="1">
      <alignment horizontal="right" vertical="top"/>
    </xf>
    <xf numFmtId="0" fontId="1614" fillId="0" borderId="1" xfId="0" applyFont="1" applyBorder="1" applyAlignment="1">
      <alignment horizontal="left" vertical="top"/>
    </xf>
    <xf numFmtId="0" fontId="1615" fillId="0" borderId="1" xfId="0" applyFont="1" applyBorder="1" applyAlignment="1">
      <alignment horizontal="left" vertical="top" wrapText="1"/>
    </xf>
    <xf numFmtId="0" fontId="1616" fillId="0" borderId="1" xfId="0" applyFont="1" applyBorder="1" applyAlignment="1">
      <alignment horizontal="center" vertical="top"/>
    </xf>
    <xf numFmtId="168" fontId="1617" fillId="0" borderId="1" xfId="0" applyNumberFormat="1" applyFont="1" applyBorder="1" applyAlignment="1">
      <alignment horizontal="right" vertical="top"/>
    </xf>
    <xf numFmtId="169" fontId="1618" fillId="0" borderId="1" xfId="0" applyNumberFormat="1" applyFont="1" applyBorder="1" applyAlignment="1">
      <alignment horizontal="right" vertical="top"/>
    </xf>
    <xf numFmtId="169" fontId="1619" fillId="2" borderId="1" xfId="0" applyNumberFormat="1" applyFont="1" applyFill="1" applyBorder="1" applyAlignment="1" applyProtection="1">
      <alignment horizontal="right" vertical="top"/>
      <protection locked="0"/>
    </xf>
    <xf numFmtId="169" fontId="1620" fillId="0" borderId="1" xfId="0" applyNumberFormat="1" applyFont="1" applyBorder="1" applyAlignment="1">
      <alignment horizontal="right" vertical="top"/>
    </xf>
    <xf numFmtId="169" fontId="1621" fillId="0" borderId="1" xfId="0" applyNumberFormat="1" applyFont="1" applyBorder="1" applyAlignment="1">
      <alignment horizontal="right" vertical="top"/>
    </xf>
    <xf numFmtId="169" fontId="1622" fillId="0" borderId="1" xfId="0" applyNumberFormat="1" applyFont="1" applyBorder="1" applyAlignment="1">
      <alignment horizontal="right" vertical="top"/>
    </xf>
    <xf numFmtId="169" fontId="1623" fillId="0" borderId="1" xfId="0" applyNumberFormat="1" applyFont="1" applyBorder="1" applyAlignment="1">
      <alignment horizontal="right" vertical="top"/>
    </xf>
    <xf numFmtId="0" fontId="1624" fillId="0" borderId="1" xfId="0" applyFont="1" applyBorder="1" applyAlignment="1">
      <alignment horizontal="left" vertical="top"/>
    </xf>
    <xf numFmtId="0" fontId="1625" fillId="0" borderId="1" xfId="0" applyFont="1" applyBorder="1" applyAlignment="1">
      <alignment horizontal="left" vertical="top" wrapText="1"/>
    </xf>
    <xf numFmtId="0" fontId="1626" fillId="0" borderId="1" xfId="0" applyFont="1" applyBorder="1" applyAlignment="1">
      <alignment horizontal="center" vertical="top"/>
    </xf>
    <xf numFmtId="168" fontId="1627" fillId="0" borderId="1" xfId="0" applyNumberFormat="1" applyFont="1" applyBorder="1" applyAlignment="1">
      <alignment horizontal="right" vertical="top"/>
    </xf>
    <xf numFmtId="169" fontId="1628" fillId="0" borderId="1" xfId="0" applyNumberFormat="1" applyFont="1" applyBorder="1" applyAlignment="1">
      <alignment horizontal="right" vertical="top"/>
    </xf>
    <xf numFmtId="169" fontId="1629" fillId="2" borderId="1" xfId="0" applyNumberFormat="1" applyFont="1" applyFill="1" applyBorder="1" applyAlignment="1" applyProtection="1">
      <alignment horizontal="right" vertical="top"/>
      <protection locked="0"/>
    </xf>
    <xf numFmtId="169" fontId="1630" fillId="0" borderId="1" xfId="0" applyNumberFormat="1" applyFont="1" applyBorder="1" applyAlignment="1">
      <alignment horizontal="right" vertical="top"/>
    </xf>
    <xf numFmtId="169" fontId="1631" fillId="0" borderId="1" xfId="0" applyNumberFormat="1" applyFont="1" applyBorder="1" applyAlignment="1">
      <alignment horizontal="right" vertical="top"/>
    </xf>
    <xf numFmtId="169" fontId="1632" fillId="0" borderId="1" xfId="0" applyNumberFormat="1" applyFont="1" applyBorder="1" applyAlignment="1">
      <alignment horizontal="right" vertical="top"/>
    </xf>
    <xf numFmtId="169" fontId="1633" fillId="0" borderId="1" xfId="0" applyNumberFormat="1" applyFont="1" applyBorder="1" applyAlignment="1">
      <alignment horizontal="right" vertical="top"/>
    </xf>
    <xf numFmtId="0" fontId="1634" fillId="0" borderId="1" xfId="0" applyFont="1" applyBorder="1" applyAlignment="1">
      <alignment horizontal="left" vertical="top"/>
    </xf>
    <xf numFmtId="0" fontId="1635" fillId="0" borderId="1" xfId="0" applyFont="1" applyBorder="1" applyAlignment="1">
      <alignment horizontal="left" vertical="top" wrapText="1"/>
    </xf>
    <xf numFmtId="0" fontId="1636" fillId="0" borderId="1" xfId="0" applyFont="1" applyBorder="1" applyAlignment="1">
      <alignment horizontal="center" vertical="top"/>
    </xf>
    <xf numFmtId="168" fontId="1637" fillId="0" borderId="1" xfId="0" applyNumberFormat="1" applyFont="1" applyBorder="1" applyAlignment="1">
      <alignment horizontal="right" vertical="top"/>
    </xf>
    <xf numFmtId="169" fontId="1638" fillId="0" borderId="1" xfId="0" applyNumberFormat="1" applyFont="1" applyBorder="1" applyAlignment="1">
      <alignment horizontal="right" vertical="top"/>
    </xf>
    <xf numFmtId="169" fontId="1639" fillId="2" borderId="1" xfId="0" applyNumberFormat="1" applyFont="1" applyFill="1" applyBorder="1" applyAlignment="1" applyProtection="1">
      <alignment horizontal="right" vertical="top"/>
      <protection locked="0"/>
    </xf>
    <xf numFmtId="169" fontId="1640" fillId="0" borderId="1" xfId="0" applyNumberFormat="1" applyFont="1" applyBorder="1" applyAlignment="1">
      <alignment horizontal="right" vertical="top"/>
    </xf>
    <xf numFmtId="169" fontId="1641" fillId="0" borderId="1" xfId="0" applyNumberFormat="1" applyFont="1" applyBorder="1" applyAlignment="1">
      <alignment horizontal="right" vertical="top"/>
    </xf>
    <xf numFmtId="169" fontId="1642" fillId="0" borderId="1" xfId="0" applyNumberFormat="1" applyFont="1" applyBorder="1" applyAlignment="1">
      <alignment horizontal="right" vertical="top"/>
    </xf>
    <xf numFmtId="169" fontId="1643" fillId="0" borderId="1" xfId="0" applyNumberFormat="1" applyFont="1" applyBorder="1" applyAlignment="1">
      <alignment horizontal="right" vertical="top"/>
    </xf>
    <xf numFmtId="0" fontId="1644" fillId="0" borderId="1" xfId="0" applyFont="1" applyBorder="1" applyAlignment="1">
      <alignment horizontal="left" vertical="top"/>
    </xf>
    <xf numFmtId="0" fontId="1646" fillId="0" borderId="0" xfId="0" applyFont="1"/>
    <xf numFmtId="0" fontId="1647" fillId="0" borderId="1" xfId="0" applyFont="1" applyBorder="1" applyAlignment="1">
      <alignment horizontal="left" vertical="top"/>
    </xf>
    <xf numFmtId="0" fontId="1648" fillId="0" borderId="1" xfId="0" applyFont="1" applyBorder="1" applyAlignment="1">
      <alignment horizontal="left" vertical="top" wrapText="1"/>
    </xf>
    <xf numFmtId="0" fontId="1649" fillId="0" borderId="1" xfId="0" applyFont="1" applyBorder="1" applyAlignment="1">
      <alignment horizontal="center" vertical="top"/>
    </xf>
    <xf numFmtId="168" fontId="1650" fillId="0" borderId="1" xfId="0" applyNumberFormat="1" applyFont="1" applyBorder="1" applyAlignment="1">
      <alignment horizontal="right" vertical="top"/>
    </xf>
    <xf numFmtId="169" fontId="1651" fillId="0" borderId="1" xfId="0" applyNumberFormat="1" applyFont="1" applyBorder="1" applyAlignment="1">
      <alignment horizontal="right" vertical="top"/>
    </xf>
    <xf numFmtId="169" fontId="1652" fillId="2" borderId="1" xfId="0" applyNumberFormat="1" applyFont="1" applyFill="1" applyBorder="1" applyAlignment="1" applyProtection="1">
      <alignment horizontal="right" vertical="top"/>
      <protection locked="0"/>
    </xf>
    <xf numFmtId="169" fontId="1653" fillId="0" borderId="1" xfId="0" applyNumberFormat="1" applyFont="1" applyBorder="1" applyAlignment="1">
      <alignment horizontal="right" vertical="top"/>
    </xf>
    <xf numFmtId="169" fontId="1654" fillId="0" borderId="1" xfId="0" applyNumberFormat="1" applyFont="1" applyBorder="1" applyAlignment="1">
      <alignment horizontal="right" vertical="top"/>
    </xf>
    <xf numFmtId="169" fontId="1655" fillId="0" borderId="1" xfId="0" applyNumberFormat="1" applyFont="1" applyBorder="1" applyAlignment="1">
      <alignment horizontal="right" vertical="top"/>
    </xf>
    <xf numFmtId="169" fontId="1656" fillId="0" borderId="1" xfId="0" applyNumberFormat="1" applyFont="1" applyBorder="1" applyAlignment="1">
      <alignment horizontal="right" vertical="top"/>
    </xf>
    <xf numFmtId="0" fontId="1657" fillId="0" borderId="1" xfId="0" applyFont="1" applyBorder="1" applyAlignment="1">
      <alignment horizontal="left" vertical="top"/>
    </xf>
    <xf numFmtId="0" fontId="1658" fillId="0" borderId="1" xfId="0" applyFont="1" applyBorder="1" applyAlignment="1">
      <alignment horizontal="left" vertical="top" wrapText="1"/>
    </xf>
    <xf numFmtId="0" fontId="1659" fillId="0" borderId="1" xfId="0" applyFont="1" applyBorder="1" applyAlignment="1">
      <alignment horizontal="center" vertical="top"/>
    </xf>
    <xf numFmtId="168" fontId="1660" fillId="0" borderId="1" xfId="0" applyNumberFormat="1" applyFont="1" applyBorder="1" applyAlignment="1">
      <alignment horizontal="right" vertical="top"/>
    </xf>
    <xf numFmtId="169" fontId="1661" fillId="0" borderId="1" xfId="0" applyNumberFormat="1" applyFont="1" applyBorder="1" applyAlignment="1">
      <alignment horizontal="right" vertical="top"/>
    </xf>
    <xf numFmtId="169" fontId="1662" fillId="2" borderId="1" xfId="0" applyNumberFormat="1" applyFont="1" applyFill="1" applyBorder="1" applyAlignment="1" applyProtection="1">
      <alignment horizontal="right" vertical="top"/>
      <protection locked="0"/>
    </xf>
    <xf numFmtId="169" fontId="1663" fillId="0" borderId="1" xfId="0" applyNumberFormat="1" applyFont="1" applyBorder="1" applyAlignment="1">
      <alignment horizontal="right" vertical="top"/>
    </xf>
    <xf numFmtId="169" fontId="1664" fillId="0" borderId="1" xfId="0" applyNumberFormat="1" applyFont="1" applyBorder="1" applyAlignment="1">
      <alignment horizontal="right" vertical="top"/>
    </xf>
    <xf numFmtId="169" fontId="1665" fillId="0" borderId="1" xfId="0" applyNumberFormat="1" applyFont="1" applyBorder="1" applyAlignment="1">
      <alignment horizontal="right" vertical="top"/>
    </xf>
    <xf numFmtId="169" fontId="1666" fillId="0" borderId="1" xfId="0" applyNumberFormat="1" applyFont="1" applyBorder="1" applyAlignment="1">
      <alignment horizontal="right" vertical="top"/>
    </xf>
    <xf numFmtId="0" fontId="1667" fillId="0" borderId="1" xfId="0" applyFont="1" applyBorder="1" applyAlignment="1">
      <alignment horizontal="left" vertical="top"/>
    </xf>
    <xf numFmtId="0" fontId="1668" fillId="0" borderId="1" xfId="0" applyFont="1" applyBorder="1" applyAlignment="1">
      <alignment horizontal="left" vertical="top" wrapText="1"/>
    </xf>
    <xf numFmtId="0" fontId="1669" fillId="0" borderId="1" xfId="0" applyFont="1" applyBorder="1" applyAlignment="1">
      <alignment horizontal="center" vertical="top"/>
    </xf>
    <xf numFmtId="168" fontId="1670" fillId="0" borderId="1" xfId="0" applyNumberFormat="1" applyFont="1" applyBorder="1" applyAlignment="1">
      <alignment horizontal="right" vertical="top"/>
    </xf>
    <xf numFmtId="169" fontId="1671" fillId="0" borderId="1" xfId="0" applyNumberFormat="1" applyFont="1" applyBorder="1" applyAlignment="1">
      <alignment horizontal="right" vertical="top"/>
    </xf>
    <xf numFmtId="169" fontId="1672" fillId="2" borderId="1" xfId="0" applyNumberFormat="1" applyFont="1" applyFill="1" applyBorder="1" applyAlignment="1" applyProtection="1">
      <alignment horizontal="right" vertical="top"/>
      <protection locked="0"/>
    </xf>
    <xf numFmtId="169" fontId="1673" fillId="0" borderId="1" xfId="0" applyNumberFormat="1" applyFont="1" applyBorder="1" applyAlignment="1">
      <alignment horizontal="right" vertical="top"/>
    </xf>
    <xf numFmtId="169" fontId="1674" fillId="0" borderId="1" xfId="0" applyNumberFormat="1" applyFont="1" applyBorder="1" applyAlignment="1">
      <alignment horizontal="right" vertical="top"/>
    </xf>
    <xf numFmtId="169" fontId="1675" fillId="0" borderId="1" xfId="0" applyNumberFormat="1" applyFont="1" applyBorder="1" applyAlignment="1">
      <alignment horizontal="right" vertical="top"/>
    </xf>
    <xf numFmtId="169" fontId="1676" fillId="0" borderId="1" xfId="0" applyNumberFormat="1" applyFont="1" applyBorder="1" applyAlignment="1">
      <alignment horizontal="right" vertical="top"/>
    </xf>
    <xf numFmtId="0" fontId="1677" fillId="0" borderId="1" xfId="0" applyFont="1" applyBorder="1" applyAlignment="1">
      <alignment horizontal="left" vertical="top"/>
    </xf>
    <xf numFmtId="0" fontId="1679" fillId="0" borderId="0" xfId="0" applyFont="1"/>
    <xf numFmtId="0" fontId="1680" fillId="0" borderId="1" xfId="0" applyFont="1" applyBorder="1" applyAlignment="1">
      <alignment horizontal="left" vertical="top"/>
    </xf>
    <xf numFmtId="0" fontId="1681" fillId="0" borderId="1" xfId="0" applyFont="1" applyBorder="1" applyAlignment="1">
      <alignment horizontal="left" vertical="top" wrapText="1"/>
    </xf>
    <xf numFmtId="0" fontId="1682" fillId="0" borderId="1" xfId="0" applyFont="1" applyBorder="1" applyAlignment="1">
      <alignment horizontal="center" vertical="top"/>
    </xf>
    <xf numFmtId="168" fontId="1683" fillId="0" borderId="1" xfId="0" applyNumberFormat="1" applyFont="1" applyBorder="1" applyAlignment="1">
      <alignment horizontal="right" vertical="top"/>
    </xf>
    <xf numFmtId="169" fontId="1684" fillId="0" borderId="1" xfId="0" applyNumberFormat="1" applyFont="1" applyBorder="1" applyAlignment="1">
      <alignment horizontal="right" vertical="top"/>
    </xf>
    <xf numFmtId="169" fontId="1685" fillId="2" borderId="1" xfId="0" applyNumberFormat="1" applyFont="1" applyFill="1" applyBorder="1" applyAlignment="1" applyProtection="1">
      <alignment horizontal="right" vertical="top"/>
      <protection locked="0"/>
    </xf>
    <xf numFmtId="169" fontId="1686" fillId="0" borderId="1" xfId="0" applyNumberFormat="1" applyFont="1" applyBorder="1" applyAlignment="1">
      <alignment horizontal="right" vertical="top"/>
    </xf>
    <xf numFmtId="169" fontId="1687" fillId="0" borderId="1" xfId="0" applyNumberFormat="1" applyFont="1" applyBorder="1" applyAlignment="1">
      <alignment horizontal="right" vertical="top"/>
    </xf>
    <xf numFmtId="169" fontId="1688" fillId="0" borderId="1" xfId="0" applyNumberFormat="1" applyFont="1" applyBorder="1" applyAlignment="1">
      <alignment horizontal="right" vertical="top"/>
    </xf>
    <xf numFmtId="169" fontId="1689" fillId="0" borderId="1" xfId="0" applyNumberFormat="1" applyFont="1" applyBorder="1" applyAlignment="1">
      <alignment horizontal="right" vertical="top"/>
    </xf>
    <xf numFmtId="0" fontId="1690" fillId="0" borderId="1" xfId="0" applyFont="1" applyBorder="1" applyAlignment="1">
      <alignment horizontal="left" vertical="top"/>
    </xf>
    <xf numFmtId="0" fontId="1691" fillId="0" borderId="1" xfId="0" applyFont="1" applyBorder="1" applyAlignment="1">
      <alignment horizontal="left" vertical="top" wrapText="1"/>
    </xf>
    <xf numFmtId="0" fontId="1692" fillId="0" borderId="1" xfId="0" applyFont="1" applyBorder="1" applyAlignment="1">
      <alignment horizontal="center" vertical="top"/>
    </xf>
    <xf numFmtId="168" fontId="1693" fillId="0" borderId="1" xfId="0" applyNumberFormat="1" applyFont="1" applyBorder="1" applyAlignment="1">
      <alignment horizontal="right" vertical="top"/>
    </xf>
    <xf numFmtId="169" fontId="1694" fillId="0" borderId="1" xfId="0" applyNumberFormat="1" applyFont="1" applyBorder="1" applyAlignment="1">
      <alignment horizontal="right" vertical="top"/>
    </xf>
    <xf numFmtId="169" fontId="1695" fillId="2" borderId="1" xfId="0" applyNumberFormat="1" applyFont="1" applyFill="1" applyBorder="1" applyAlignment="1" applyProtection="1">
      <alignment horizontal="right" vertical="top"/>
      <protection locked="0"/>
    </xf>
    <xf numFmtId="169" fontId="1696" fillId="0" borderId="1" xfId="0" applyNumberFormat="1" applyFont="1" applyBorder="1" applyAlignment="1">
      <alignment horizontal="right" vertical="top"/>
    </xf>
    <xf numFmtId="169" fontId="1697" fillId="0" borderId="1" xfId="0" applyNumberFormat="1" applyFont="1" applyBorder="1" applyAlignment="1">
      <alignment horizontal="right" vertical="top"/>
    </xf>
    <xf numFmtId="169" fontId="1698" fillId="0" borderId="1" xfId="0" applyNumberFormat="1" applyFont="1" applyBorder="1" applyAlignment="1">
      <alignment horizontal="right" vertical="top"/>
    </xf>
    <xf numFmtId="169" fontId="1699" fillId="0" borderId="1" xfId="0" applyNumberFormat="1" applyFont="1" applyBorder="1" applyAlignment="1">
      <alignment horizontal="right" vertical="top"/>
    </xf>
    <xf numFmtId="0" fontId="1700" fillId="0" borderId="1" xfId="0" applyFont="1" applyBorder="1" applyAlignment="1">
      <alignment horizontal="left" vertical="top"/>
    </xf>
    <xf numFmtId="0" fontId="1701" fillId="0" borderId="1" xfId="0" applyFont="1" applyBorder="1" applyAlignment="1">
      <alignment horizontal="left" vertical="top" wrapText="1"/>
    </xf>
    <xf numFmtId="0" fontId="1702" fillId="0" borderId="1" xfId="0" applyFont="1" applyBorder="1" applyAlignment="1">
      <alignment horizontal="center" vertical="top"/>
    </xf>
    <xf numFmtId="168" fontId="1703" fillId="0" borderId="1" xfId="0" applyNumberFormat="1" applyFont="1" applyBorder="1" applyAlignment="1">
      <alignment horizontal="right" vertical="top"/>
    </xf>
    <xf numFmtId="169" fontId="1704" fillId="0" borderId="1" xfId="0" applyNumberFormat="1" applyFont="1" applyBorder="1" applyAlignment="1">
      <alignment horizontal="right" vertical="top"/>
    </xf>
    <xf numFmtId="169" fontId="1705" fillId="2" borderId="1" xfId="0" applyNumberFormat="1" applyFont="1" applyFill="1" applyBorder="1" applyAlignment="1" applyProtection="1">
      <alignment horizontal="right" vertical="top"/>
      <protection locked="0"/>
    </xf>
    <xf numFmtId="169" fontId="1706" fillId="0" borderId="1" xfId="0" applyNumberFormat="1" applyFont="1" applyBorder="1" applyAlignment="1">
      <alignment horizontal="right" vertical="top"/>
    </xf>
    <xf numFmtId="169" fontId="1707" fillId="0" borderId="1" xfId="0" applyNumberFormat="1" applyFont="1" applyBorder="1" applyAlignment="1">
      <alignment horizontal="right" vertical="top"/>
    </xf>
    <xf numFmtId="169" fontId="1708" fillId="0" borderId="1" xfId="0" applyNumberFormat="1" applyFont="1" applyBorder="1" applyAlignment="1">
      <alignment horizontal="right" vertical="top"/>
    </xf>
    <xf numFmtId="169" fontId="1709" fillId="0" borderId="1" xfId="0" applyNumberFormat="1" applyFont="1" applyBorder="1" applyAlignment="1">
      <alignment horizontal="right" vertical="top"/>
    </xf>
    <xf numFmtId="0" fontId="1710" fillId="0" borderId="1" xfId="0" applyFont="1" applyBorder="1" applyAlignment="1">
      <alignment horizontal="left" vertical="top"/>
    </xf>
    <xf numFmtId="0" fontId="1712" fillId="0" borderId="0" xfId="0" applyFont="1"/>
    <xf numFmtId="0" fontId="1713" fillId="0" borderId="1" xfId="0" applyFont="1" applyBorder="1" applyAlignment="1">
      <alignment horizontal="left" vertical="top"/>
    </xf>
    <xf numFmtId="0" fontId="1714" fillId="0" borderId="1" xfId="0" applyFont="1" applyBorder="1" applyAlignment="1">
      <alignment horizontal="left" vertical="top" wrapText="1"/>
    </xf>
    <xf numFmtId="0" fontId="1715" fillId="0" borderId="1" xfId="0" applyFont="1" applyBorder="1" applyAlignment="1">
      <alignment horizontal="center" vertical="top"/>
    </xf>
    <xf numFmtId="168" fontId="1716" fillId="0" borderId="1" xfId="0" applyNumberFormat="1" applyFont="1" applyBorder="1" applyAlignment="1">
      <alignment horizontal="right" vertical="top"/>
    </xf>
    <xf numFmtId="169" fontId="1717" fillId="0" borderId="1" xfId="0" applyNumberFormat="1" applyFont="1" applyBorder="1" applyAlignment="1">
      <alignment horizontal="right" vertical="top"/>
    </xf>
    <xf numFmtId="169" fontId="1718" fillId="2" borderId="1" xfId="0" applyNumberFormat="1" applyFont="1" applyFill="1" applyBorder="1" applyAlignment="1" applyProtection="1">
      <alignment horizontal="right" vertical="top"/>
      <protection locked="0"/>
    </xf>
    <xf numFmtId="169" fontId="1719" fillId="0" borderId="1" xfId="0" applyNumberFormat="1" applyFont="1" applyBorder="1" applyAlignment="1">
      <alignment horizontal="right" vertical="top"/>
    </xf>
    <xf numFmtId="169" fontId="1720" fillId="0" borderId="1" xfId="0" applyNumberFormat="1" applyFont="1" applyBorder="1" applyAlignment="1">
      <alignment horizontal="right" vertical="top"/>
    </xf>
    <xf numFmtId="169" fontId="1721" fillId="0" borderId="1" xfId="0" applyNumberFormat="1" applyFont="1" applyBorder="1" applyAlignment="1">
      <alignment horizontal="right" vertical="top"/>
    </xf>
    <xf numFmtId="169" fontId="1722" fillId="0" borderId="1" xfId="0" applyNumberFormat="1" applyFont="1" applyBorder="1" applyAlignment="1">
      <alignment horizontal="right" vertical="top"/>
    </xf>
    <xf numFmtId="0" fontId="1723" fillId="0" borderId="1" xfId="0" applyFont="1" applyBorder="1" applyAlignment="1">
      <alignment horizontal="left" vertical="top"/>
    </xf>
    <xf numFmtId="0" fontId="1724" fillId="0" borderId="1" xfId="0" applyFont="1" applyBorder="1" applyAlignment="1">
      <alignment horizontal="left" vertical="top" wrapText="1"/>
    </xf>
    <xf numFmtId="0" fontId="1725" fillId="0" borderId="1" xfId="0" applyFont="1" applyBorder="1" applyAlignment="1">
      <alignment horizontal="center" vertical="top"/>
    </xf>
    <xf numFmtId="168" fontId="1726" fillId="0" borderId="1" xfId="0" applyNumberFormat="1" applyFont="1" applyBorder="1" applyAlignment="1">
      <alignment horizontal="right" vertical="top"/>
    </xf>
    <xf numFmtId="169" fontId="1727" fillId="0" borderId="1" xfId="0" applyNumberFormat="1" applyFont="1" applyBorder="1" applyAlignment="1">
      <alignment horizontal="right" vertical="top"/>
    </xf>
    <xf numFmtId="169" fontId="1728" fillId="2" borderId="1" xfId="0" applyNumberFormat="1" applyFont="1" applyFill="1" applyBorder="1" applyAlignment="1" applyProtection="1">
      <alignment horizontal="right" vertical="top"/>
      <protection locked="0"/>
    </xf>
    <xf numFmtId="169" fontId="1729" fillId="0" borderId="1" xfId="0" applyNumberFormat="1" applyFont="1" applyBorder="1" applyAlignment="1">
      <alignment horizontal="right" vertical="top"/>
    </xf>
    <xf numFmtId="169" fontId="1730" fillId="0" borderId="1" xfId="0" applyNumberFormat="1" applyFont="1" applyBorder="1" applyAlignment="1">
      <alignment horizontal="right" vertical="top"/>
    </xf>
    <xf numFmtId="169" fontId="1731" fillId="0" borderId="1" xfId="0" applyNumberFormat="1" applyFont="1" applyBorder="1" applyAlignment="1">
      <alignment horizontal="right" vertical="top"/>
    </xf>
    <xf numFmtId="169" fontId="1732" fillId="0" borderId="1" xfId="0" applyNumberFormat="1" applyFont="1" applyBorder="1" applyAlignment="1">
      <alignment horizontal="right" vertical="top"/>
    </xf>
    <xf numFmtId="0" fontId="1733" fillId="0" borderId="1" xfId="0" applyFont="1" applyBorder="1" applyAlignment="1">
      <alignment horizontal="left" vertical="top"/>
    </xf>
    <xf numFmtId="0" fontId="1734" fillId="0" borderId="1" xfId="0" applyFont="1" applyBorder="1" applyAlignment="1">
      <alignment horizontal="left" vertical="top" wrapText="1"/>
    </xf>
    <xf numFmtId="0" fontId="1735" fillId="0" borderId="1" xfId="0" applyFont="1" applyBorder="1" applyAlignment="1">
      <alignment horizontal="center" vertical="top"/>
    </xf>
    <xf numFmtId="168" fontId="1736" fillId="0" borderId="1" xfId="0" applyNumberFormat="1" applyFont="1" applyBorder="1" applyAlignment="1">
      <alignment horizontal="right" vertical="top"/>
    </xf>
    <xf numFmtId="169" fontId="1737" fillId="0" borderId="1" xfId="0" applyNumberFormat="1" applyFont="1" applyBorder="1" applyAlignment="1">
      <alignment horizontal="right" vertical="top"/>
    </xf>
    <xf numFmtId="169" fontId="1738" fillId="2" borderId="1" xfId="0" applyNumberFormat="1" applyFont="1" applyFill="1" applyBorder="1" applyAlignment="1" applyProtection="1">
      <alignment horizontal="right" vertical="top"/>
      <protection locked="0"/>
    </xf>
    <xf numFmtId="169" fontId="1739" fillId="0" borderId="1" xfId="0" applyNumberFormat="1" applyFont="1" applyBorder="1" applyAlignment="1">
      <alignment horizontal="right" vertical="top"/>
    </xf>
    <xf numFmtId="169" fontId="1740" fillId="0" borderId="1" xfId="0" applyNumberFormat="1" applyFont="1" applyBorder="1" applyAlignment="1">
      <alignment horizontal="right" vertical="top"/>
    </xf>
    <xf numFmtId="169" fontId="1741" fillId="0" borderId="1" xfId="0" applyNumberFormat="1" applyFont="1" applyBorder="1" applyAlignment="1">
      <alignment horizontal="right" vertical="top"/>
    </xf>
    <xf numFmtId="169" fontId="1742" fillId="0" borderId="1" xfId="0" applyNumberFormat="1" applyFont="1" applyBorder="1" applyAlignment="1">
      <alignment horizontal="right" vertical="top"/>
    </xf>
    <xf numFmtId="0" fontId="1743" fillId="3" borderId="1" xfId="0" applyFont="1" applyFill="1" applyBorder="1" applyAlignment="1">
      <alignment horizontal="left"/>
    </xf>
    <xf numFmtId="4" fontId="1750" fillId="3" borderId="1" xfId="0" applyNumberFormat="1" applyFont="1" applyFill="1" applyBorder="1" applyAlignment="1">
      <alignment horizontal="right"/>
    </xf>
    <xf numFmtId="4" fontId="1751" fillId="3" borderId="1" xfId="0" applyNumberFormat="1" applyFont="1" applyFill="1" applyBorder="1" applyAlignment="1">
      <alignment horizontal="right"/>
    </xf>
    <xf numFmtId="4" fontId="1752" fillId="3" borderId="1" xfId="0" applyNumberFormat="1" applyFont="1" applyFill="1" applyBorder="1" applyAlignment="1">
      <alignment horizontal="right"/>
    </xf>
    <xf numFmtId="0" fontId="1753" fillId="0" borderId="0" xfId="0" applyFont="1"/>
    <xf numFmtId="0" fontId="1754" fillId="0" borderId="1" xfId="0" applyFont="1" applyBorder="1" applyAlignment="1">
      <alignment horizontal="left" vertical="top"/>
    </xf>
    <xf numFmtId="0" fontId="1755" fillId="0" borderId="1" xfId="0" applyFont="1" applyBorder="1" applyAlignment="1">
      <alignment horizontal="left" vertical="top" wrapText="1"/>
    </xf>
    <xf numFmtId="0" fontId="1756" fillId="0" borderId="1" xfId="0" applyFont="1" applyBorder="1" applyAlignment="1">
      <alignment horizontal="center" vertical="top"/>
    </xf>
    <xf numFmtId="168" fontId="1757" fillId="0" borderId="1" xfId="0" applyNumberFormat="1" applyFont="1" applyBorder="1" applyAlignment="1">
      <alignment horizontal="right" vertical="top"/>
    </xf>
    <xf numFmtId="169" fontId="1758" fillId="0" borderId="1" xfId="0" applyNumberFormat="1" applyFont="1" applyBorder="1" applyAlignment="1">
      <alignment horizontal="right" vertical="top"/>
    </xf>
    <xf numFmtId="169" fontId="1759" fillId="2" borderId="1" xfId="0" applyNumberFormat="1" applyFont="1" applyFill="1" applyBorder="1" applyAlignment="1" applyProtection="1">
      <alignment horizontal="right" vertical="top"/>
      <protection locked="0"/>
    </xf>
    <xf numFmtId="169" fontId="1760" fillId="0" borderId="1" xfId="0" applyNumberFormat="1" applyFont="1" applyBorder="1" applyAlignment="1">
      <alignment horizontal="right" vertical="top"/>
    </xf>
    <xf numFmtId="169" fontId="1761" fillId="0" borderId="1" xfId="0" applyNumberFormat="1" applyFont="1" applyBorder="1" applyAlignment="1">
      <alignment horizontal="right" vertical="top"/>
    </xf>
    <xf numFmtId="169" fontId="1762" fillId="0" borderId="1" xfId="0" applyNumberFormat="1" applyFont="1" applyBorder="1" applyAlignment="1">
      <alignment horizontal="right" vertical="top"/>
    </xf>
    <xf numFmtId="169" fontId="1763" fillId="0" borderId="1" xfId="0" applyNumberFormat="1" applyFont="1" applyBorder="1" applyAlignment="1">
      <alignment horizontal="right" vertical="top"/>
    </xf>
    <xf numFmtId="0" fontId="1764" fillId="0" borderId="1" xfId="0" applyFont="1" applyBorder="1" applyAlignment="1">
      <alignment horizontal="left" vertical="top"/>
    </xf>
    <xf numFmtId="0" fontId="1765" fillId="0" borderId="1" xfId="0" applyFont="1" applyBorder="1" applyAlignment="1">
      <alignment horizontal="left" vertical="top" wrapText="1"/>
    </xf>
    <xf numFmtId="0" fontId="1766" fillId="0" borderId="1" xfId="0" applyFont="1" applyBorder="1" applyAlignment="1">
      <alignment horizontal="center" vertical="top"/>
    </xf>
    <xf numFmtId="168" fontId="1767" fillId="0" borderId="1" xfId="0" applyNumberFormat="1" applyFont="1" applyBorder="1" applyAlignment="1">
      <alignment horizontal="right" vertical="top"/>
    </xf>
    <xf numFmtId="169" fontId="1768" fillId="0" borderId="1" xfId="0" applyNumberFormat="1" applyFont="1" applyBorder="1" applyAlignment="1">
      <alignment horizontal="right" vertical="top"/>
    </xf>
    <xf numFmtId="169" fontId="1769" fillId="2" borderId="1" xfId="0" applyNumberFormat="1" applyFont="1" applyFill="1" applyBorder="1" applyAlignment="1" applyProtection="1">
      <alignment horizontal="right" vertical="top"/>
      <protection locked="0"/>
    </xf>
    <xf numFmtId="169" fontId="1770" fillId="0" borderId="1" xfId="0" applyNumberFormat="1" applyFont="1" applyBorder="1" applyAlignment="1">
      <alignment horizontal="right" vertical="top"/>
    </xf>
    <xf numFmtId="169" fontId="1771" fillId="0" borderId="1" xfId="0" applyNumberFormat="1" applyFont="1" applyBorder="1" applyAlignment="1">
      <alignment horizontal="right" vertical="top"/>
    </xf>
    <xf numFmtId="169" fontId="1772" fillId="0" borderId="1" xfId="0" applyNumberFormat="1" applyFont="1" applyBorder="1" applyAlignment="1">
      <alignment horizontal="right" vertical="top"/>
    </xf>
    <xf numFmtId="169" fontId="1773" fillId="0" borderId="1" xfId="0" applyNumberFormat="1" applyFont="1" applyBorder="1" applyAlignment="1">
      <alignment horizontal="right" vertical="top"/>
    </xf>
    <xf numFmtId="0" fontId="1774" fillId="0" borderId="1" xfId="0" applyFont="1" applyBorder="1" applyAlignment="1">
      <alignment horizontal="left" vertical="top"/>
    </xf>
    <xf numFmtId="0" fontId="1775" fillId="0" borderId="1" xfId="0" applyFont="1" applyBorder="1" applyAlignment="1">
      <alignment horizontal="left" vertical="top" wrapText="1"/>
    </xf>
    <xf numFmtId="0" fontId="1776" fillId="0" borderId="1" xfId="0" applyFont="1" applyBorder="1" applyAlignment="1">
      <alignment horizontal="center" vertical="top"/>
    </xf>
    <xf numFmtId="168" fontId="1777" fillId="0" borderId="1" xfId="0" applyNumberFormat="1" applyFont="1" applyBorder="1" applyAlignment="1">
      <alignment horizontal="right" vertical="top"/>
    </xf>
    <xf numFmtId="169" fontId="1778" fillId="0" borderId="1" xfId="0" applyNumberFormat="1" applyFont="1" applyBorder="1" applyAlignment="1">
      <alignment horizontal="right" vertical="top"/>
    </xf>
    <xf numFmtId="169" fontId="1779" fillId="2" borderId="1" xfId="0" applyNumberFormat="1" applyFont="1" applyFill="1" applyBorder="1" applyAlignment="1" applyProtection="1">
      <alignment horizontal="right" vertical="top"/>
      <protection locked="0"/>
    </xf>
    <xf numFmtId="169" fontId="1780" fillId="0" borderId="1" xfId="0" applyNumberFormat="1" applyFont="1" applyBorder="1" applyAlignment="1">
      <alignment horizontal="right" vertical="top"/>
    </xf>
    <xf numFmtId="169" fontId="1781" fillId="0" borderId="1" xfId="0" applyNumberFormat="1" applyFont="1" applyBorder="1" applyAlignment="1">
      <alignment horizontal="right" vertical="top"/>
    </xf>
    <xf numFmtId="169" fontId="1782" fillId="0" borderId="1" xfId="0" applyNumberFormat="1" applyFont="1" applyBorder="1" applyAlignment="1">
      <alignment horizontal="right" vertical="top"/>
    </xf>
    <xf numFmtId="169" fontId="1783" fillId="0" borderId="1" xfId="0" applyNumberFormat="1" applyFont="1" applyBorder="1" applyAlignment="1">
      <alignment horizontal="right" vertical="top"/>
    </xf>
    <xf numFmtId="0" fontId="1784" fillId="0" borderId="1" xfId="0" applyFont="1" applyBorder="1" applyAlignment="1">
      <alignment horizontal="left" vertical="top"/>
    </xf>
    <xf numFmtId="0" fontId="1785" fillId="0" borderId="1" xfId="0" applyFont="1" applyBorder="1" applyAlignment="1">
      <alignment horizontal="left" vertical="top" wrapText="1"/>
    </xf>
    <xf numFmtId="0" fontId="1786" fillId="0" borderId="1" xfId="0" applyFont="1" applyBorder="1" applyAlignment="1">
      <alignment horizontal="center" vertical="top"/>
    </xf>
    <xf numFmtId="168" fontId="1787" fillId="0" borderId="1" xfId="0" applyNumberFormat="1" applyFont="1" applyBorder="1" applyAlignment="1">
      <alignment horizontal="right" vertical="top"/>
    </xf>
    <xf numFmtId="169" fontId="1788" fillId="0" borderId="1" xfId="0" applyNumberFormat="1" applyFont="1" applyBorder="1" applyAlignment="1">
      <alignment horizontal="right" vertical="top"/>
    </xf>
    <xf numFmtId="169" fontId="1789" fillId="2" borderId="1" xfId="0" applyNumberFormat="1" applyFont="1" applyFill="1" applyBorder="1" applyAlignment="1" applyProtection="1">
      <alignment horizontal="right" vertical="top"/>
      <protection locked="0"/>
    </xf>
    <xf numFmtId="169" fontId="1790" fillId="0" borderId="1" xfId="0" applyNumberFormat="1" applyFont="1" applyBorder="1" applyAlignment="1">
      <alignment horizontal="right" vertical="top"/>
    </xf>
    <xf numFmtId="169" fontId="1791" fillId="0" borderId="1" xfId="0" applyNumberFormat="1" applyFont="1" applyBorder="1" applyAlignment="1">
      <alignment horizontal="right" vertical="top"/>
    </xf>
    <xf numFmtId="169" fontId="1792" fillId="0" borderId="1" xfId="0" applyNumberFormat="1" applyFont="1" applyBorder="1" applyAlignment="1">
      <alignment horizontal="right" vertical="top"/>
    </xf>
    <xf numFmtId="169" fontId="1793" fillId="0" borderId="1" xfId="0" applyNumberFormat="1" applyFont="1" applyBorder="1" applyAlignment="1">
      <alignment horizontal="right" vertical="top"/>
    </xf>
    <xf numFmtId="0" fontId="1794" fillId="0" borderId="1" xfId="0" applyFont="1" applyBorder="1" applyAlignment="1">
      <alignment horizontal="left" vertical="top"/>
    </xf>
    <xf numFmtId="0" fontId="1795" fillId="0" borderId="1" xfId="0" applyFont="1" applyBorder="1" applyAlignment="1">
      <alignment horizontal="left" vertical="top" wrapText="1"/>
    </xf>
    <xf numFmtId="0" fontId="1796" fillId="0" borderId="1" xfId="0" applyFont="1" applyBorder="1" applyAlignment="1">
      <alignment horizontal="center" vertical="top"/>
    </xf>
    <xf numFmtId="168" fontId="1797" fillId="0" borderId="1" xfId="0" applyNumberFormat="1" applyFont="1" applyBorder="1" applyAlignment="1">
      <alignment horizontal="right" vertical="top"/>
    </xf>
    <xf numFmtId="169" fontId="1798" fillId="0" borderId="1" xfId="0" applyNumberFormat="1" applyFont="1" applyBorder="1" applyAlignment="1">
      <alignment horizontal="right" vertical="top"/>
    </xf>
    <xf numFmtId="169" fontId="1799" fillId="2" borderId="1" xfId="0" applyNumberFormat="1" applyFont="1" applyFill="1" applyBorder="1" applyAlignment="1" applyProtection="1">
      <alignment horizontal="right" vertical="top"/>
      <protection locked="0"/>
    </xf>
    <xf numFmtId="169" fontId="1800" fillId="0" borderId="1" xfId="0" applyNumberFormat="1" applyFont="1" applyBorder="1" applyAlignment="1">
      <alignment horizontal="right" vertical="top"/>
    </xf>
    <xf numFmtId="169" fontId="1801" fillId="0" borderId="1" xfId="0" applyNumberFormat="1" applyFont="1" applyBorder="1" applyAlignment="1">
      <alignment horizontal="right" vertical="top"/>
    </xf>
    <xf numFmtId="169" fontId="1802" fillId="0" borderId="1" xfId="0" applyNumberFormat="1" applyFont="1" applyBorder="1" applyAlignment="1">
      <alignment horizontal="right" vertical="top"/>
    </xf>
    <xf numFmtId="169" fontId="1803" fillId="0" borderId="1" xfId="0" applyNumberFormat="1" applyFont="1" applyBorder="1" applyAlignment="1">
      <alignment horizontal="right" vertical="top"/>
    </xf>
    <xf numFmtId="0" fontId="1804" fillId="0" borderId="1" xfId="0" applyFont="1" applyBorder="1" applyAlignment="1">
      <alignment horizontal="left" vertical="top"/>
    </xf>
    <xf numFmtId="0" fontId="1805" fillId="0" borderId="1" xfId="0" applyFont="1" applyBorder="1" applyAlignment="1">
      <alignment horizontal="left" vertical="top" wrapText="1"/>
    </xf>
    <xf numFmtId="0" fontId="1806" fillId="0" borderId="1" xfId="0" applyFont="1" applyBorder="1" applyAlignment="1">
      <alignment horizontal="center" vertical="top"/>
    </xf>
    <xf numFmtId="168" fontId="1807" fillId="0" borderId="1" xfId="0" applyNumberFormat="1" applyFont="1" applyBorder="1" applyAlignment="1">
      <alignment horizontal="right" vertical="top"/>
    </xf>
    <xf numFmtId="169" fontId="1808" fillId="0" borderId="1" xfId="0" applyNumberFormat="1" applyFont="1" applyBorder="1" applyAlignment="1">
      <alignment horizontal="right" vertical="top"/>
    </xf>
    <xf numFmtId="169" fontId="1809" fillId="2" borderId="1" xfId="0" applyNumberFormat="1" applyFont="1" applyFill="1" applyBorder="1" applyAlignment="1" applyProtection="1">
      <alignment horizontal="right" vertical="top"/>
      <protection locked="0"/>
    </xf>
    <xf numFmtId="169" fontId="1810" fillId="0" borderId="1" xfId="0" applyNumberFormat="1" applyFont="1" applyBorder="1" applyAlignment="1">
      <alignment horizontal="right" vertical="top"/>
    </xf>
    <xf numFmtId="169" fontId="1811" fillId="0" borderId="1" xfId="0" applyNumberFormat="1" applyFont="1" applyBorder="1" applyAlignment="1">
      <alignment horizontal="right" vertical="top"/>
    </xf>
    <xf numFmtId="169" fontId="1812" fillId="0" borderId="1" xfId="0" applyNumberFormat="1" applyFont="1" applyBorder="1" applyAlignment="1">
      <alignment horizontal="right" vertical="top"/>
    </xf>
    <xf numFmtId="169" fontId="1813" fillId="0" borderId="1" xfId="0" applyNumberFormat="1" applyFont="1" applyBorder="1" applyAlignment="1">
      <alignment horizontal="right" vertical="top"/>
    </xf>
    <xf numFmtId="0" fontId="1814" fillId="0" borderId="1" xfId="0" applyFont="1" applyBorder="1" applyAlignment="1">
      <alignment horizontal="left" vertical="top"/>
    </xf>
    <xf numFmtId="0" fontId="1815" fillId="0" borderId="1" xfId="0" applyFont="1" applyBorder="1" applyAlignment="1">
      <alignment horizontal="left" vertical="top" wrapText="1"/>
    </xf>
    <xf numFmtId="0" fontId="1816" fillId="0" borderId="1" xfId="0" applyFont="1" applyBorder="1" applyAlignment="1">
      <alignment horizontal="center" vertical="top"/>
    </xf>
    <xf numFmtId="168" fontId="1817" fillId="0" borderId="1" xfId="0" applyNumberFormat="1" applyFont="1" applyBorder="1" applyAlignment="1">
      <alignment horizontal="right" vertical="top"/>
    </xf>
    <xf numFmtId="169" fontId="1818" fillId="0" borderId="1" xfId="0" applyNumberFormat="1" applyFont="1" applyBorder="1" applyAlignment="1">
      <alignment horizontal="right" vertical="top"/>
    </xf>
    <xf numFmtId="169" fontId="1819" fillId="2" borderId="1" xfId="0" applyNumberFormat="1" applyFont="1" applyFill="1" applyBorder="1" applyAlignment="1" applyProtection="1">
      <alignment horizontal="right" vertical="top"/>
      <protection locked="0"/>
    </xf>
    <xf numFmtId="169" fontId="1820" fillId="0" borderId="1" xfId="0" applyNumberFormat="1" applyFont="1" applyBorder="1" applyAlignment="1">
      <alignment horizontal="right" vertical="top"/>
    </xf>
    <xf numFmtId="169" fontId="1821" fillId="0" borderId="1" xfId="0" applyNumberFormat="1" applyFont="1" applyBorder="1" applyAlignment="1">
      <alignment horizontal="right" vertical="top"/>
    </xf>
    <xf numFmtId="169" fontId="1822" fillId="0" borderId="1" xfId="0" applyNumberFormat="1" applyFont="1" applyBorder="1" applyAlignment="1">
      <alignment horizontal="right" vertical="top"/>
    </xf>
    <xf numFmtId="169" fontId="1823" fillId="0" borderId="1" xfId="0" applyNumberFormat="1" applyFont="1" applyBorder="1" applyAlignment="1">
      <alignment horizontal="right" vertical="top"/>
    </xf>
    <xf numFmtId="0" fontId="1824" fillId="0" borderId="1" xfId="0" applyFont="1" applyBorder="1" applyAlignment="1">
      <alignment horizontal="left" vertical="top"/>
    </xf>
    <xf numFmtId="0" fontId="1825" fillId="0" borderId="1" xfId="0" applyFont="1" applyBorder="1" applyAlignment="1">
      <alignment horizontal="left" vertical="top" wrapText="1"/>
    </xf>
    <xf numFmtId="0" fontId="1826" fillId="0" borderId="1" xfId="0" applyFont="1" applyBorder="1" applyAlignment="1">
      <alignment horizontal="center" vertical="top"/>
    </xf>
    <xf numFmtId="168" fontId="1827" fillId="0" borderId="1" xfId="0" applyNumberFormat="1" applyFont="1" applyBorder="1" applyAlignment="1">
      <alignment horizontal="right" vertical="top"/>
    </xf>
    <xf numFmtId="169" fontId="1828" fillId="0" borderId="1" xfId="0" applyNumberFormat="1" applyFont="1" applyBorder="1" applyAlignment="1">
      <alignment horizontal="right" vertical="top"/>
    </xf>
    <xf numFmtId="169" fontId="1829" fillId="2" borderId="1" xfId="0" applyNumberFormat="1" applyFont="1" applyFill="1" applyBorder="1" applyAlignment="1" applyProtection="1">
      <alignment horizontal="right" vertical="top"/>
      <protection locked="0"/>
    </xf>
    <xf numFmtId="169" fontId="1830" fillId="0" borderId="1" xfId="0" applyNumberFormat="1" applyFont="1" applyBorder="1" applyAlignment="1">
      <alignment horizontal="right" vertical="top"/>
    </xf>
    <xf numFmtId="169" fontId="1831" fillId="0" borderId="1" xfId="0" applyNumberFormat="1" applyFont="1" applyBorder="1" applyAlignment="1">
      <alignment horizontal="right" vertical="top"/>
    </xf>
    <xf numFmtId="169" fontId="1832" fillId="0" borderId="1" xfId="0" applyNumberFormat="1" applyFont="1" applyBorder="1" applyAlignment="1">
      <alignment horizontal="right" vertical="top"/>
    </xf>
    <xf numFmtId="169" fontId="1833" fillId="0" borderId="1" xfId="0" applyNumberFormat="1" applyFont="1" applyBorder="1" applyAlignment="1">
      <alignment horizontal="right" vertical="top"/>
    </xf>
    <xf numFmtId="0" fontId="1834" fillId="0" borderId="1" xfId="0" applyFont="1" applyBorder="1" applyAlignment="1">
      <alignment horizontal="left" vertical="top"/>
    </xf>
    <xf numFmtId="0" fontId="1835" fillId="0" borderId="1" xfId="0" applyFont="1" applyBorder="1" applyAlignment="1">
      <alignment horizontal="left" vertical="top" wrapText="1"/>
    </xf>
    <xf numFmtId="0" fontId="1836" fillId="0" borderId="1" xfId="0" applyFont="1" applyBorder="1" applyAlignment="1">
      <alignment horizontal="center" vertical="top"/>
    </xf>
    <xf numFmtId="168" fontId="1837" fillId="0" borderId="1" xfId="0" applyNumberFormat="1" applyFont="1" applyBorder="1" applyAlignment="1">
      <alignment horizontal="right" vertical="top"/>
    </xf>
    <xf numFmtId="169" fontId="1838" fillId="0" borderId="1" xfId="0" applyNumberFormat="1" applyFont="1" applyBorder="1" applyAlignment="1">
      <alignment horizontal="right" vertical="top"/>
    </xf>
    <xf numFmtId="169" fontId="1839" fillId="2" borderId="1" xfId="0" applyNumberFormat="1" applyFont="1" applyFill="1" applyBorder="1" applyAlignment="1" applyProtection="1">
      <alignment horizontal="right" vertical="top"/>
      <protection locked="0"/>
    </xf>
    <xf numFmtId="169" fontId="1840" fillId="0" borderId="1" xfId="0" applyNumberFormat="1" applyFont="1" applyBorder="1" applyAlignment="1">
      <alignment horizontal="right" vertical="top"/>
    </xf>
    <xf numFmtId="169" fontId="1841" fillId="0" borderId="1" xfId="0" applyNumberFormat="1" applyFont="1" applyBorder="1" applyAlignment="1">
      <alignment horizontal="right" vertical="top"/>
    </xf>
    <xf numFmtId="169" fontId="1842" fillId="0" borderId="1" xfId="0" applyNumberFormat="1" applyFont="1" applyBorder="1" applyAlignment="1">
      <alignment horizontal="right" vertical="top"/>
    </xf>
    <xf numFmtId="169" fontId="1843" fillId="0" borderId="1" xfId="0" applyNumberFormat="1" applyFont="1" applyBorder="1" applyAlignment="1">
      <alignment horizontal="right" vertical="top"/>
    </xf>
    <xf numFmtId="0" fontId="1844" fillId="0" borderId="1" xfId="0" applyFont="1" applyBorder="1" applyAlignment="1">
      <alignment horizontal="left" vertical="top"/>
    </xf>
    <xf numFmtId="0" fontId="1845" fillId="0" borderId="1" xfId="0" applyFont="1" applyBorder="1" applyAlignment="1">
      <alignment horizontal="left" vertical="top" wrapText="1"/>
    </xf>
    <xf numFmtId="0" fontId="1846" fillId="0" borderId="1" xfId="0" applyFont="1" applyBorder="1" applyAlignment="1">
      <alignment horizontal="center" vertical="top"/>
    </xf>
    <xf numFmtId="168" fontId="1847" fillId="0" borderId="1" xfId="0" applyNumberFormat="1" applyFont="1" applyBorder="1" applyAlignment="1">
      <alignment horizontal="right" vertical="top"/>
    </xf>
    <xf numFmtId="169" fontId="1848" fillId="0" borderId="1" xfId="0" applyNumberFormat="1" applyFont="1" applyBorder="1" applyAlignment="1">
      <alignment horizontal="right" vertical="top"/>
    </xf>
    <xf numFmtId="169" fontId="1849" fillId="2" borderId="1" xfId="0" applyNumberFormat="1" applyFont="1" applyFill="1" applyBorder="1" applyAlignment="1" applyProtection="1">
      <alignment horizontal="right" vertical="top"/>
      <protection locked="0"/>
    </xf>
    <xf numFmtId="169" fontId="1850" fillId="0" borderId="1" xfId="0" applyNumberFormat="1" applyFont="1" applyBorder="1" applyAlignment="1">
      <alignment horizontal="right" vertical="top"/>
    </xf>
    <xf numFmtId="169" fontId="1851" fillId="0" borderId="1" xfId="0" applyNumberFormat="1" applyFont="1" applyBorder="1" applyAlignment="1">
      <alignment horizontal="right" vertical="top"/>
    </xf>
    <xf numFmtId="169" fontId="1852" fillId="0" borderId="1" xfId="0" applyNumberFormat="1" applyFont="1" applyBorder="1" applyAlignment="1">
      <alignment horizontal="right" vertical="top"/>
    </xf>
    <xf numFmtId="169" fontId="1853" fillId="0" borderId="1" xfId="0" applyNumberFormat="1" applyFont="1" applyBorder="1" applyAlignment="1">
      <alignment horizontal="right" vertical="top"/>
    </xf>
    <xf numFmtId="0" fontId="1854" fillId="0" borderId="1" xfId="0" applyFont="1" applyBorder="1" applyAlignment="1">
      <alignment horizontal="left" vertical="top"/>
    </xf>
    <xf numFmtId="0" fontId="1855" fillId="0" borderId="1" xfId="0" applyFont="1" applyBorder="1" applyAlignment="1">
      <alignment horizontal="left" vertical="top" wrapText="1"/>
    </xf>
    <xf numFmtId="0" fontId="1856" fillId="0" borderId="1" xfId="0" applyFont="1" applyBorder="1" applyAlignment="1">
      <alignment horizontal="center" vertical="top"/>
    </xf>
    <xf numFmtId="168" fontId="1857" fillId="0" borderId="1" xfId="0" applyNumberFormat="1" applyFont="1" applyBorder="1" applyAlignment="1">
      <alignment horizontal="right" vertical="top"/>
    </xf>
    <xf numFmtId="169" fontId="1858" fillId="0" borderId="1" xfId="0" applyNumberFormat="1" applyFont="1" applyBorder="1" applyAlignment="1">
      <alignment horizontal="right" vertical="top"/>
    </xf>
    <xf numFmtId="169" fontId="1859" fillId="2" borderId="1" xfId="0" applyNumberFormat="1" applyFont="1" applyFill="1" applyBorder="1" applyAlignment="1" applyProtection="1">
      <alignment horizontal="right" vertical="top"/>
      <protection locked="0"/>
    </xf>
    <xf numFmtId="169" fontId="1860" fillId="0" borderId="1" xfId="0" applyNumberFormat="1" applyFont="1" applyBorder="1" applyAlignment="1">
      <alignment horizontal="right" vertical="top"/>
    </xf>
    <xf numFmtId="169" fontId="1861" fillId="0" borderId="1" xfId="0" applyNumberFormat="1" applyFont="1" applyBorder="1" applyAlignment="1">
      <alignment horizontal="right" vertical="top"/>
    </xf>
    <xf numFmtId="169" fontId="1862" fillId="0" borderId="1" xfId="0" applyNumberFormat="1" applyFont="1" applyBorder="1" applyAlignment="1">
      <alignment horizontal="right" vertical="top"/>
    </xf>
    <xf numFmtId="169" fontId="1863" fillId="0" borderId="1" xfId="0" applyNumberFormat="1" applyFont="1" applyBorder="1" applyAlignment="1">
      <alignment horizontal="right" vertical="top"/>
    </xf>
    <xf numFmtId="0" fontId="1864" fillId="0" borderId="1" xfId="0" applyFont="1" applyBorder="1" applyAlignment="1">
      <alignment horizontal="left" vertical="top"/>
    </xf>
    <xf numFmtId="0" fontId="1865" fillId="0" borderId="1" xfId="0" applyFont="1" applyBorder="1" applyAlignment="1">
      <alignment horizontal="left" vertical="top" wrapText="1"/>
    </xf>
    <xf numFmtId="0" fontId="1866" fillId="0" borderId="1" xfId="0" applyFont="1" applyBorder="1" applyAlignment="1">
      <alignment horizontal="center" vertical="top"/>
    </xf>
    <xf numFmtId="168" fontId="1867" fillId="0" borderId="1" xfId="0" applyNumberFormat="1" applyFont="1" applyBorder="1" applyAlignment="1">
      <alignment horizontal="right" vertical="top"/>
    </xf>
    <xf numFmtId="169" fontId="1868" fillId="0" borderId="1" xfId="0" applyNumberFormat="1" applyFont="1" applyBorder="1" applyAlignment="1">
      <alignment horizontal="right" vertical="top"/>
    </xf>
    <xf numFmtId="169" fontId="1869" fillId="2" borderId="1" xfId="0" applyNumberFormat="1" applyFont="1" applyFill="1" applyBorder="1" applyAlignment="1" applyProtection="1">
      <alignment horizontal="right" vertical="top"/>
      <protection locked="0"/>
    </xf>
    <xf numFmtId="169" fontId="1870" fillId="0" borderId="1" xfId="0" applyNumberFormat="1" applyFont="1" applyBorder="1" applyAlignment="1">
      <alignment horizontal="right" vertical="top"/>
    </xf>
    <xf numFmtId="169" fontId="1871" fillId="0" borderId="1" xfId="0" applyNumberFormat="1" applyFont="1" applyBorder="1" applyAlignment="1">
      <alignment horizontal="right" vertical="top"/>
    </xf>
    <xf numFmtId="169" fontId="1872" fillId="0" borderId="1" xfId="0" applyNumberFormat="1" applyFont="1" applyBorder="1" applyAlignment="1">
      <alignment horizontal="right" vertical="top"/>
    </xf>
    <xf numFmtId="169" fontId="1873" fillId="0" borderId="1" xfId="0" applyNumberFormat="1" applyFont="1" applyBorder="1" applyAlignment="1">
      <alignment horizontal="right" vertical="top"/>
    </xf>
    <xf numFmtId="0" fontId="1874" fillId="0" borderId="1" xfId="0" applyFont="1" applyBorder="1" applyAlignment="1">
      <alignment horizontal="left" vertical="top"/>
    </xf>
    <xf numFmtId="0" fontId="1875" fillId="0" borderId="1" xfId="0" applyFont="1" applyBorder="1" applyAlignment="1">
      <alignment horizontal="left" vertical="top" wrapText="1"/>
    </xf>
    <xf numFmtId="0" fontId="1876" fillId="0" borderId="1" xfId="0" applyFont="1" applyBorder="1" applyAlignment="1">
      <alignment horizontal="center" vertical="top"/>
    </xf>
    <xf numFmtId="168" fontId="1877" fillId="0" borderId="1" xfId="0" applyNumberFormat="1" applyFont="1" applyBorder="1" applyAlignment="1">
      <alignment horizontal="right" vertical="top"/>
    </xf>
    <xf numFmtId="169" fontId="1878" fillId="0" borderId="1" xfId="0" applyNumberFormat="1" applyFont="1" applyBorder="1" applyAlignment="1">
      <alignment horizontal="right" vertical="top"/>
    </xf>
    <xf numFmtId="169" fontId="1879" fillId="2" borderId="1" xfId="0" applyNumberFormat="1" applyFont="1" applyFill="1" applyBorder="1" applyAlignment="1" applyProtection="1">
      <alignment horizontal="right" vertical="top"/>
      <protection locked="0"/>
    </xf>
    <xf numFmtId="169" fontId="1880" fillId="0" borderId="1" xfId="0" applyNumberFormat="1" applyFont="1" applyBorder="1" applyAlignment="1">
      <alignment horizontal="right" vertical="top"/>
    </xf>
    <xf numFmtId="169" fontId="1881" fillId="0" borderId="1" xfId="0" applyNumberFormat="1" applyFont="1" applyBorder="1" applyAlignment="1">
      <alignment horizontal="right" vertical="top"/>
    </xf>
    <xf numFmtId="169" fontId="1882" fillId="0" borderId="1" xfId="0" applyNumberFormat="1" applyFont="1" applyBorder="1" applyAlignment="1">
      <alignment horizontal="right" vertical="top"/>
    </xf>
    <xf numFmtId="169" fontId="1883" fillId="0" borderId="1" xfId="0" applyNumberFormat="1" applyFont="1" applyBorder="1" applyAlignment="1">
      <alignment horizontal="right" vertical="top"/>
    </xf>
    <xf numFmtId="0" fontId="1884" fillId="0" borderId="1" xfId="0" applyFont="1" applyBorder="1" applyAlignment="1">
      <alignment horizontal="left" vertical="top"/>
    </xf>
    <xf numFmtId="0" fontId="1885" fillId="0" borderId="1" xfId="0" applyFont="1" applyBorder="1" applyAlignment="1">
      <alignment horizontal="left" vertical="top" wrapText="1"/>
    </xf>
    <xf numFmtId="0" fontId="1886" fillId="0" borderId="1" xfId="0" applyFont="1" applyBorder="1" applyAlignment="1">
      <alignment horizontal="center" vertical="top"/>
    </xf>
    <xf numFmtId="168" fontId="1887" fillId="0" borderId="1" xfId="0" applyNumberFormat="1" applyFont="1" applyBorder="1" applyAlignment="1">
      <alignment horizontal="right" vertical="top"/>
    </xf>
    <xf numFmtId="169" fontId="1888" fillId="0" borderId="1" xfId="0" applyNumberFormat="1" applyFont="1" applyBorder="1" applyAlignment="1">
      <alignment horizontal="right" vertical="top"/>
    </xf>
    <xf numFmtId="169" fontId="1889" fillId="2" borderId="1" xfId="0" applyNumberFormat="1" applyFont="1" applyFill="1" applyBorder="1" applyAlignment="1" applyProtection="1">
      <alignment horizontal="right" vertical="top"/>
      <protection locked="0"/>
    </xf>
    <xf numFmtId="169" fontId="1890" fillId="0" borderId="1" xfId="0" applyNumberFormat="1" applyFont="1" applyBorder="1" applyAlignment="1">
      <alignment horizontal="right" vertical="top"/>
    </xf>
    <xf numFmtId="169" fontId="1891" fillId="0" borderId="1" xfId="0" applyNumberFormat="1" applyFont="1" applyBorder="1" applyAlignment="1">
      <alignment horizontal="right" vertical="top"/>
    </xf>
    <xf numFmtId="169" fontId="1892" fillId="0" borderId="1" xfId="0" applyNumberFormat="1" applyFont="1" applyBorder="1" applyAlignment="1">
      <alignment horizontal="right" vertical="top"/>
    </xf>
    <xf numFmtId="169" fontId="1893" fillId="0" borderId="1" xfId="0" applyNumberFormat="1" applyFont="1" applyBorder="1" applyAlignment="1">
      <alignment horizontal="right" vertical="top"/>
    </xf>
    <xf numFmtId="0" fontId="1894" fillId="0" borderId="1" xfId="0" applyFont="1" applyBorder="1" applyAlignment="1">
      <alignment horizontal="left" vertical="top"/>
    </xf>
    <xf numFmtId="0" fontId="1895" fillId="0" borderId="1" xfId="0" applyFont="1" applyBorder="1" applyAlignment="1">
      <alignment horizontal="left" vertical="top" wrapText="1"/>
    </xf>
    <xf numFmtId="0" fontId="1896" fillId="0" borderId="1" xfId="0" applyFont="1" applyBorder="1" applyAlignment="1">
      <alignment horizontal="center" vertical="top"/>
    </xf>
    <xf numFmtId="168" fontId="1897" fillId="0" borderId="1" xfId="0" applyNumberFormat="1" applyFont="1" applyBorder="1" applyAlignment="1">
      <alignment horizontal="right" vertical="top"/>
    </xf>
    <xf numFmtId="169" fontId="1898" fillId="0" borderId="1" xfId="0" applyNumberFormat="1" applyFont="1" applyBorder="1" applyAlignment="1">
      <alignment horizontal="right" vertical="top"/>
    </xf>
    <xf numFmtId="169" fontId="1899" fillId="2" borderId="1" xfId="0" applyNumberFormat="1" applyFont="1" applyFill="1" applyBorder="1" applyAlignment="1" applyProtection="1">
      <alignment horizontal="right" vertical="top"/>
      <protection locked="0"/>
    </xf>
    <xf numFmtId="169" fontId="1900" fillId="0" borderId="1" xfId="0" applyNumberFormat="1" applyFont="1" applyBorder="1" applyAlignment="1">
      <alignment horizontal="right" vertical="top"/>
    </xf>
    <xf numFmtId="169" fontId="1901" fillId="0" borderId="1" xfId="0" applyNumberFormat="1" applyFont="1" applyBorder="1" applyAlignment="1">
      <alignment horizontal="right" vertical="top"/>
    </xf>
    <xf numFmtId="169" fontId="1902" fillId="0" borderId="1" xfId="0" applyNumberFormat="1" applyFont="1" applyBorder="1" applyAlignment="1">
      <alignment horizontal="right" vertical="top"/>
    </xf>
    <xf numFmtId="169" fontId="1903" fillId="0" borderId="1" xfId="0" applyNumberFormat="1" applyFont="1" applyBorder="1" applyAlignment="1">
      <alignment horizontal="right" vertical="top"/>
    </xf>
    <xf numFmtId="0" fontId="1904" fillId="0" borderId="1" xfId="0" applyFont="1" applyBorder="1" applyAlignment="1">
      <alignment horizontal="left" vertical="top"/>
    </xf>
    <xf numFmtId="0" fontId="1905" fillId="0" borderId="1" xfId="0" applyFont="1" applyBorder="1" applyAlignment="1">
      <alignment horizontal="left" vertical="top" wrapText="1"/>
    </xf>
    <xf numFmtId="0" fontId="1906" fillId="0" borderId="1" xfId="0" applyFont="1" applyBorder="1" applyAlignment="1">
      <alignment horizontal="center" vertical="top"/>
    </xf>
    <xf numFmtId="168" fontId="1907" fillId="0" borderId="1" xfId="0" applyNumberFormat="1" applyFont="1" applyBorder="1" applyAlignment="1">
      <alignment horizontal="right" vertical="top"/>
    </xf>
    <xf numFmtId="169" fontId="1908" fillId="0" borderId="1" xfId="0" applyNumberFormat="1" applyFont="1" applyBorder="1" applyAlignment="1">
      <alignment horizontal="right" vertical="top"/>
    </xf>
    <xf numFmtId="169" fontId="1909" fillId="2" borderId="1" xfId="0" applyNumberFormat="1" applyFont="1" applyFill="1" applyBorder="1" applyAlignment="1" applyProtection="1">
      <alignment horizontal="right" vertical="top"/>
      <protection locked="0"/>
    </xf>
    <xf numFmtId="169" fontId="1910" fillId="0" borderId="1" xfId="0" applyNumberFormat="1" applyFont="1" applyBorder="1" applyAlignment="1">
      <alignment horizontal="right" vertical="top"/>
    </xf>
    <xf numFmtId="169" fontId="1911" fillId="0" borderId="1" xfId="0" applyNumberFormat="1" applyFont="1" applyBorder="1" applyAlignment="1">
      <alignment horizontal="right" vertical="top"/>
    </xf>
    <xf numFmtId="169" fontId="1912" fillId="0" borderId="1" xfId="0" applyNumberFormat="1" applyFont="1" applyBorder="1" applyAlignment="1">
      <alignment horizontal="right" vertical="top"/>
    </xf>
    <xf numFmtId="169" fontId="1913" fillId="0" borderId="1" xfId="0" applyNumberFormat="1" applyFont="1" applyBorder="1" applyAlignment="1">
      <alignment horizontal="right" vertical="top"/>
    </xf>
    <xf numFmtId="0" fontId="1914" fillId="0" borderId="1" xfId="0" applyFont="1" applyBorder="1" applyAlignment="1">
      <alignment horizontal="left" vertical="top"/>
    </xf>
    <xf numFmtId="0" fontId="1915" fillId="0" borderId="1" xfId="0" applyFont="1" applyBorder="1" applyAlignment="1">
      <alignment horizontal="left" vertical="top" wrapText="1"/>
    </xf>
    <xf numFmtId="0" fontId="1916" fillId="0" borderId="1" xfId="0" applyFont="1" applyBorder="1" applyAlignment="1">
      <alignment horizontal="center" vertical="top"/>
    </xf>
    <xf numFmtId="168" fontId="1917" fillId="0" borderId="1" xfId="0" applyNumberFormat="1" applyFont="1" applyBorder="1" applyAlignment="1">
      <alignment horizontal="right" vertical="top"/>
    </xf>
    <xf numFmtId="169" fontId="1918" fillId="0" borderId="1" xfId="0" applyNumberFormat="1" applyFont="1" applyBorder="1" applyAlignment="1">
      <alignment horizontal="right" vertical="top"/>
    </xf>
    <xf numFmtId="169" fontId="1919" fillId="2" borderId="1" xfId="0" applyNumberFormat="1" applyFont="1" applyFill="1" applyBorder="1" applyAlignment="1" applyProtection="1">
      <alignment horizontal="right" vertical="top"/>
      <protection locked="0"/>
    </xf>
    <xf numFmtId="169" fontId="1920" fillId="0" borderId="1" xfId="0" applyNumberFormat="1" applyFont="1" applyBorder="1" applyAlignment="1">
      <alignment horizontal="right" vertical="top"/>
    </xf>
    <xf numFmtId="169" fontId="1921" fillId="0" borderId="1" xfId="0" applyNumberFormat="1" applyFont="1" applyBorder="1" applyAlignment="1">
      <alignment horizontal="right" vertical="top"/>
    </xf>
    <xf numFmtId="169" fontId="1922" fillId="0" borderId="1" xfId="0" applyNumberFormat="1" applyFont="1" applyBorder="1" applyAlignment="1">
      <alignment horizontal="right" vertical="top"/>
    </xf>
    <xf numFmtId="169" fontId="1923" fillId="0" borderId="1" xfId="0" applyNumberFormat="1" applyFont="1" applyBorder="1" applyAlignment="1">
      <alignment horizontal="right" vertical="top"/>
    </xf>
    <xf numFmtId="0" fontId="1924" fillId="0" borderId="1" xfId="0" applyFont="1" applyBorder="1" applyAlignment="1">
      <alignment horizontal="left" vertical="top"/>
    </xf>
    <xf numFmtId="0" fontId="1925" fillId="0" borderId="1" xfId="0" applyFont="1" applyBorder="1" applyAlignment="1">
      <alignment horizontal="left" vertical="top" wrapText="1"/>
    </xf>
    <xf numFmtId="0" fontId="1926" fillId="0" borderId="1" xfId="0" applyFont="1" applyBorder="1" applyAlignment="1">
      <alignment horizontal="center" vertical="top"/>
    </xf>
    <xf numFmtId="168" fontId="1927" fillId="0" borderId="1" xfId="0" applyNumberFormat="1" applyFont="1" applyBorder="1" applyAlignment="1">
      <alignment horizontal="right" vertical="top"/>
    </xf>
    <xf numFmtId="169" fontId="1928" fillId="0" borderId="1" xfId="0" applyNumberFormat="1" applyFont="1" applyBorder="1" applyAlignment="1">
      <alignment horizontal="right" vertical="top"/>
    </xf>
    <xf numFmtId="169" fontId="1929" fillId="2" borderId="1" xfId="0" applyNumberFormat="1" applyFont="1" applyFill="1" applyBorder="1" applyAlignment="1" applyProtection="1">
      <alignment horizontal="right" vertical="top"/>
      <protection locked="0"/>
    </xf>
    <xf numFmtId="169" fontId="1930" fillId="0" borderId="1" xfId="0" applyNumberFormat="1" applyFont="1" applyBorder="1" applyAlignment="1">
      <alignment horizontal="right" vertical="top"/>
    </xf>
    <xf numFmtId="169" fontId="1931" fillId="0" borderId="1" xfId="0" applyNumberFormat="1" applyFont="1" applyBorder="1" applyAlignment="1">
      <alignment horizontal="right" vertical="top"/>
    </xf>
    <xf numFmtId="169" fontId="1932" fillId="0" borderId="1" xfId="0" applyNumberFormat="1" applyFont="1" applyBorder="1" applyAlignment="1">
      <alignment horizontal="right" vertical="top"/>
    </xf>
    <xf numFmtId="169" fontId="1933" fillId="0" borderId="1" xfId="0" applyNumberFormat="1" applyFont="1" applyBorder="1" applyAlignment="1">
      <alignment horizontal="right" vertical="top"/>
    </xf>
    <xf numFmtId="0" fontId="1934" fillId="0" borderId="1" xfId="0" applyFont="1" applyBorder="1" applyAlignment="1">
      <alignment horizontal="left" vertical="top"/>
    </xf>
    <xf numFmtId="0" fontId="1935" fillId="0" borderId="1" xfId="0" applyFont="1" applyBorder="1" applyAlignment="1">
      <alignment horizontal="left" vertical="top" wrapText="1"/>
    </xf>
    <xf numFmtId="0" fontId="1936" fillId="0" borderId="1" xfId="0" applyFont="1" applyBorder="1" applyAlignment="1">
      <alignment horizontal="center" vertical="top"/>
    </xf>
    <xf numFmtId="168" fontId="1937" fillId="0" borderId="1" xfId="0" applyNumberFormat="1" applyFont="1" applyBorder="1" applyAlignment="1">
      <alignment horizontal="right" vertical="top"/>
    </xf>
    <xf numFmtId="169" fontId="1938" fillId="0" borderId="1" xfId="0" applyNumberFormat="1" applyFont="1" applyBorder="1" applyAlignment="1">
      <alignment horizontal="right" vertical="top"/>
    </xf>
    <xf numFmtId="169" fontId="1939" fillId="2" borderId="1" xfId="0" applyNumberFormat="1" applyFont="1" applyFill="1" applyBorder="1" applyAlignment="1" applyProtection="1">
      <alignment horizontal="right" vertical="top"/>
      <protection locked="0"/>
    </xf>
    <xf numFmtId="169" fontId="1940" fillId="0" borderId="1" xfId="0" applyNumberFormat="1" applyFont="1" applyBorder="1" applyAlignment="1">
      <alignment horizontal="right" vertical="top"/>
    </xf>
    <xf numFmtId="169" fontId="1941" fillId="0" borderId="1" xfId="0" applyNumberFormat="1" applyFont="1" applyBorder="1" applyAlignment="1">
      <alignment horizontal="right" vertical="top"/>
    </xf>
    <xf numFmtId="169" fontId="1942" fillId="0" borderId="1" xfId="0" applyNumberFormat="1" applyFont="1" applyBorder="1" applyAlignment="1">
      <alignment horizontal="right" vertical="top"/>
    </xf>
    <xf numFmtId="169" fontId="1943" fillId="0" borderId="1" xfId="0" applyNumberFormat="1" applyFont="1" applyBorder="1" applyAlignment="1">
      <alignment horizontal="right" vertical="top"/>
    </xf>
    <xf numFmtId="0" fontId="1944" fillId="0" borderId="1" xfId="0" applyFont="1" applyBorder="1" applyAlignment="1">
      <alignment horizontal="left" vertical="top"/>
    </xf>
    <xf numFmtId="0" fontId="1945" fillId="0" borderId="1" xfId="0" applyFont="1" applyBorder="1" applyAlignment="1">
      <alignment horizontal="left" vertical="top" wrapText="1"/>
    </xf>
    <xf numFmtId="0" fontId="1946" fillId="0" borderId="1" xfId="0" applyFont="1" applyBorder="1" applyAlignment="1">
      <alignment horizontal="center" vertical="top"/>
    </xf>
    <xf numFmtId="168" fontId="1947" fillId="0" borderId="1" xfId="0" applyNumberFormat="1" applyFont="1" applyBorder="1" applyAlignment="1">
      <alignment horizontal="right" vertical="top"/>
    </xf>
    <xf numFmtId="169" fontId="1948" fillId="0" borderId="1" xfId="0" applyNumberFormat="1" applyFont="1" applyBorder="1" applyAlignment="1">
      <alignment horizontal="right" vertical="top"/>
    </xf>
    <xf numFmtId="169" fontId="1949" fillId="2" borderId="1" xfId="0" applyNumberFormat="1" applyFont="1" applyFill="1" applyBorder="1" applyAlignment="1" applyProtection="1">
      <alignment horizontal="right" vertical="top"/>
      <protection locked="0"/>
    </xf>
    <xf numFmtId="169" fontId="1950" fillId="0" borderId="1" xfId="0" applyNumberFormat="1" applyFont="1" applyBorder="1" applyAlignment="1">
      <alignment horizontal="right" vertical="top"/>
    </xf>
    <xf numFmtId="169" fontId="1951" fillId="0" borderId="1" xfId="0" applyNumberFormat="1" applyFont="1" applyBorder="1" applyAlignment="1">
      <alignment horizontal="right" vertical="top"/>
    </xf>
    <xf numFmtId="169" fontId="1952" fillId="0" borderId="1" xfId="0" applyNumberFormat="1" applyFont="1" applyBorder="1" applyAlignment="1">
      <alignment horizontal="right" vertical="top"/>
    </xf>
    <xf numFmtId="169" fontId="1953" fillId="0" borderId="1" xfId="0" applyNumberFormat="1" applyFont="1" applyBorder="1" applyAlignment="1">
      <alignment horizontal="right" vertical="top"/>
    </xf>
    <xf numFmtId="0" fontId="1954" fillId="0" borderId="1" xfId="0" applyFont="1" applyBorder="1" applyAlignment="1">
      <alignment horizontal="left" vertical="top"/>
    </xf>
    <xf numFmtId="0" fontId="1955" fillId="0" borderId="1" xfId="0" applyFont="1" applyBorder="1" applyAlignment="1">
      <alignment horizontal="left" vertical="top" wrapText="1"/>
    </xf>
    <xf numFmtId="0" fontId="1956" fillId="0" borderId="1" xfId="0" applyFont="1" applyBorder="1" applyAlignment="1">
      <alignment horizontal="center" vertical="top"/>
    </xf>
    <xf numFmtId="168" fontId="1957" fillId="0" borderId="1" xfId="0" applyNumberFormat="1" applyFont="1" applyBorder="1" applyAlignment="1">
      <alignment horizontal="right" vertical="top"/>
    </xf>
    <xf numFmtId="169" fontId="1958" fillId="0" borderId="1" xfId="0" applyNumberFormat="1" applyFont="1" applyBorder="1" applyAlignment="1">
      <alignment horizontal="right" vertical="top"/>
    </xf>
    <xf numFmtId="169" fontId="1959" fillId="2" borderId="1" xfId="0" applyNumberFormat="1" applyFont="1" applyFill="1" applyBorder="1" applyAlignment="1" applyProtection="1">
      <alignment horizontal="right" vertical="top"/>
      <protection locked="0"/>
    </xf>
    <xf numFmtId="169" fontId="1960" fillId="0" borderId="1" xfId="0" applyNumberFormat="1" applyFont="1" applyBorder="1" applyAlignment="1">
      <alignment horizontal="right" vertical="top"/>
    </xf>
    <xf numFmtId="169" fontId="1961" fillId="0" borderId="1" xfId="0" applyNumberFormat="1" applyFont="1" applyBorder="1" applyAlignment="1">
      <alignment horizontal="right" vertical="top"/>
    </xf>
    <xf numFmtId="169" fontId="1962" fillId="0" borderId="1" xfId="0" applyNumberFormat="1" applyFont="1" applyBorder="1" applyAlignment="1">
      <alignment horizontal="right" vertical="top"/>
    </xf>
    <xf numFmtId="169" fontId="1963" fillId="0" borderId="1" xfId="0" applyNumberFormat="1" applyFont="1" applyBorder="1" applyAlignment="1">
      <alignment horizontal="right" vertical="top"/>
    </xf>
    <xf numFmtId="0" fontId="1964" fillId="0" borderId="1" xfId="0" applyFont="1" applyBorder="1" applyAlignment="1">
      <alignment horizontal="left" vertical="top"/>
    </xf>
    <xf numFmtId="0" fontId="1965" fillId="0" borderId="1" xfId="0" applyFont="1" applyBorder="1" applyAlignment="1">
      <alignment horizontal="left" vertical="top" wrapText="1"/>
    </xf>
    <xf numFmtId="0" fontId="1966" fillId="0" borderId="1" xfId="0" applyFont="1" applyBorder="1" applyAlignment="1">
      <alignment horizontal="center" vertical="top"/>
    </xf>
    <xf numFmtId="168" fontId="1967" fillId="0" borderId="1" xfId="0" applyNumberFormat="1" applyFont="1" applyBorder="1" applyAlignment="1">
      <alignment horizontal="right" vertical="top"/>
    </xf>
    <xf numFmtId="169" fontId="1968" fillId="0" borderId="1" xfId="0" applyNumberFormat="1" applyFont="1" applyBorder="1" applyAlignment="1">
      <alignment horizontal="right" vertical="top"/>
    </xf>
    <xf numFmtId="169" fontId="1969" fillId="2" borderId="1" xfId="0" applyNumberFormat="1" applyFont="1" applyFill="1" applyBorder="1" applyAlignment="1" applyProtection="1">
      <alignment horizontal="right" vertical="top"/>
      <protection locked="0"/>
    </xf>
    <xf numFmtId="169" fontId="1970" fillId="0" borderId="1" xfId="0" applyNumberFormat="1" applyFont="1" applyBorder="1" applyAlignment="1">
      <alignment horizontal="right" vertical="top"/>
    </xf>
    <xf numFmtId="169" fontId="1971" fillId="0" borderId="1" xfId="0" applyNumberFormat="1" applyFont="1" applyBorder="1" applyAlignment="1">
      <alignment horizontal="right" vertical="top"/>
    </xf>
    <xf numFmtId="169" fontId="1972" fillId="0" borderId="1" xfId="0" applyNumberFormat="1" applyFont="1" applyBorder="1" applyAlignment="1">
      <alignment horizontal="right" vertical="top"/>
    </xf>
    <xf numFmtId="169" fontId="1973" fillId="0" borderId="1" xfId="0" applyNumberFormat="1" applyFont="1" applyBorder="1" applyAlignment="1">
      <alignment horizontal="right" vertical="top"/>
    </xf>
    <xf numFmtId="0" fontId="1974" fillId="3" borderId="1" xfId="0" applyFont="1" applyFill="1" applyBorder="1" applyAlignment="1">
      <alignment horizontal="left"/>
    </xf>
    <xf numFmtId="4" fontId="1981" fillId="3" borderId="1" xfId="0" applyNumberFormat="1" applyFont="1" applyFill="1" applyBorder="1" applyAlignment="1">
      <alignment horizontal="right"/>
    </xf>
    <xf numFmtId="4" fontId="1982" fillId="3" borderId="1" xfId="0" applyNumberFormat="1" applyFont="1" applyFill="1" applyBorder="1" applyAlignment="1">
      <alignment horizontal="right"/>
    </xf>
    <xf numFmtId="4" fontId="1983" fillId="3" borderId="1" xfId="0" applyNumberFormat="1" applyFont="1" applyFill="1" applyBorder="1" applyAlignment="1">
      <alignment horizontal="right"/>
    </xf>
    <xf numFmtId="0" fontId="1984" fillId="0" borderId="0" xfId="0" applyFont="1"/>
    <xf numFmtId="0" fontId="1985" fillId="0" borderId="1" xfId="0" applyFont="1" applyBorder="1" applyAlignment="1">
      <alignment horizontal="left" vertical="top"/>
    </xf>
    <xf numFmtId="0" fontId="1986" fillId="0" borderId="1" xfId="0" applyFont="1" applyBorder="1" applyAlignment="1">
      <alignment horizontal="left" vertical="top" wrapText="1"/>
    </xf>
    <xf numFmtId="0" fontId="1987" fillId="0" borderId="1" xfId="0" applyFont="1" applyBorder="1" applyAlignment="1">
      <alignment horizontal="center" vertical="top"/>
    </xf>
    <xf numFmtId="168" fontId="1988" fillId="0" borderId="1" xfId="0" applyNumberFormat="1" applyFont="1" applyBorder="1" applyAlignment="1">
      <alignment horizontal="right" vertical="top"/>
    </xf>
    <xf numFmtId="169" fontId="1989" fillId="0" borderId="1" xfId="0" applyNumberFormat="1" applyFont="1" applyBorder="1" applyAlignment="1">
      <alignment horizontal="right" vertical="top"/>
    </xf>
    <xf numFmtId="169" fontId="1990" fillId="2" borderId="1" xfId="0" applyNumberFormat="1" applyFont="1" applyFill="1" applyBorder="1" applyAlignment="1" applyProtection="1">
      <alignment horizontal="right" vertical="top"/>
      <protection locked="0"/>
    </xf>
    <xf numFmtId="169" fontId="1991" fillId="0" borderId="1" xfId="0" applyNumberFormat="1" applyFont="1" applyBorder="1" applyAlignment="1">
      <alignment horizontal="right" vertical="top"/>
    </xf>
    <xf numFmtId="169" fontId="1992" fillId="0" borderId="1" xfId="0" applyNumberFormat="1" applyFont="1" applyBorder="1" applyAlignment="1">
      <alignment horizontal="right" vertical="top"/>
    </xf>
    <xf numFmtId="169" fontId="1993" fillId="0" borderId="1" xfId="0" applyNumberFormat="1" applyFont="1" applyBorder="1" applyAlignment="1">
      <alignment horizontal="right" vertical="top"/>
    </xf>
    <xf numFmtId="169" fontId="1994" fillId="0" borderId="1" xfId="0" applyNumberFormat="1" applyFont="1" applyBorder="1" applyAlignment="1">
      <alignment horizontal="right" vertical="top"/>
    </xf>
    <xf numFmtId="0" fontId="1995" fillId="0" borderId="1" xfId="0" applyFont="1" applyBorder="1" applyAlignment="1">
      <alignment horizontal="left" vertical="top"/>
    </xf>
    <xf numFmtId="0" fontId="1996" fillId="0" borderId="1" xfId="0" applyFont="1" applyBorder="1" applyAlignment="1">
      <alignment horizontal="left" vertical="top" wrapText="1"/>
    </xf>
    <xf numFmtId="0" fontId="1997" fillId="0" borderId="1" xfId="0" applyFont="1" applyBorder="1" applyAlignment="1">
      <alignment horizontal="center" vertical="top"/>
    </xf>
    <xf numFmtId="168" fontId="1998" fillId="0" borderId="1" xfId="0" applyNumberFormat="1" applyFont="1" applyBorder="1" applyAlignment="1">
      <alignment horizontal="right" vertical="top"/>
    </xf>
    <xf numFmtId="169" fontId="1999" fillId="0" borderId="1" xfId="0" applyNumberFormat="1" applyFont="1" applyBorder="1" applyAlignment="1">
      <alignment horizontal="right" vertical="top"/>
    </xf>
    <xf numFmtId="169" fontId="2000" fillId="2" borderId="1" xfId="0" applyNumberFormat="1" applyFont="1" applyFill="1" applyBorder="1" applyAlignment="1" applyProtection="1">
      <alignment horizontal="right" vertical="top"/>
      <protection locked="0"/>
    </xf>
    <xf numFmtId="169" fontId="2001" fillId="0" borderId="1" xfId="0" applyNumberFormat="1" applyFont="1" applyBorder="1" applyAlignment="1">
      <alignment horizontal="right" vertical="top"/>
    </xf>
    <xf numFmtId="169" fontId="2002" fillId="0" borderId="1" xfId="0" applyNumberFormat="1" applyFont="1" applyBorder="1" applyAlignment="1">
      <alignment horizontal="right" vertical="top"/>
    </xf>
    <xf numFmtId="169" fontId="2003" fillId="0" borderId="1" xfId="0" applyNumberFormat="1" applyFont="1" applyBorder="1" applyAlignment="1">
      <alignment horizontal="right" vertical="top"/>
    </xf>
    <xf numFmtId="169" fontId="2004" fillId="0" borderId="1" xfId="0" applyNumberFormat="1" applyFont="1" applyBorder="1" applyAlignment="1">
      <alignment horizontal="right" vertical="top"/>
    </xf>
    <xf numFmtId="0" fontId="2005" fillId="0" borderId="1" xfId="0" applyFont="1" applyBorder="1" applyAlignment="1">
      <alignment horizontal="left" vertical="top"/>
    </xf>
    <xf numFmtId="0" fontId="2006" fillId="0" borderId="1" xfId="0" applyFont="1" applyBorder="1" applyAlignment="1">
      <alignment horizontal="left" vertical="top" wrapText="1"/>
    </xf>
    <xf numFmtId="0" fontId="2007" fillId="0" borderId="1" xfId="0" applyFont="1" applyBorder="1" applyAlignment="1">
      <alignment horizontal="center" vertical="top"/>
    </xf>
    <xf numFmtId="168" fontId="2008" fillId="0" borderId="1" xfId="0" applyNumberFormat="1" applyFont="1" applyBorder="1" applyAlignment="1">
      <alignment horizontal="right" vertical="top"/>
    </xf>
    <xf numFmtId="169" fontId="2009" fillId="0" borderId="1" xfId="0" applyNumberFormat="1" applyFont="1" applyBorder="1" applyAlignment="1">
      <alignment horizontal="right" vertical="top"/>
    </xf>
    <xf numFmtId="169" fontId="2010" fillId="2" borderId="1" xfId="0" applyNumberFormat="1" applyFont="1" applyFill="1" applyBorder="1" applyAlignment="1" applyProtection="1">
      <alignment horizontal="right" vertical="top"/>
      <protection locked="0"/>
    </xf>
    <xf numFmtId="169" fontId="2011" fillId="0" borderId="1" xfId="0" applyNumberFormat="1" applyFont="1" applyBorder="1" applyAlignment="1">
      <alignment horizontal="right" vertical="top"/>
    </xf>
    <xf numFmtId="169" fontId="2012" fillId="0" borderId="1" xfId="0" applyNumberFormat="1" applyFont="1" applyBorder="1" applyAlignment="1">
      <alignment horizontal="right" vertical="top"/>
    </xf>
    <xf numFmtId="169" fontId="2013" fillId="0" borderId="1" xfId="0" applyNumberFormat="1" applyFont="1" applyBorder="1" applyAlignment="1">
      <alignment horizontal="right" vertical="top"/>
    </xf>
    <xf numFmtId="169" fontId="2014" fillId="0" borderId="1" xfId="0" applyNumberFormat="1" applyFont="1" applyBorder="1" applyAlignment="1">
      <alignment horizontal="right" vertical="top"/>
    </xf>
    <xf numFmtId="0" fontId="2015" fillId="0" borderId="1" xfId="0" applyFont="1" applyBorder="1" applyAlignment="1">
      <alignment horizontal="left" vertical="top"/>
    </xf>
    <xf numFmtId="0" fontId="2016" fillId="0" borderId="1" xfId="0" applyFont="1" applyBorder="1" applyAlignment="1">
      <alignment horizontal="left" vertical="top" wrapText="1"/>
    </xf>
    <xf numFmtId="0" fontId="2017" fillId="0" borderId="1" xfId="0" applyFont="1" applyBorder="1" applyAlignment="1">
      <alignment horizontal="center" vertical="top"/>
    </xf>
    <xf numFmtId="168" fontId="2018" fillId="0" borderId="1" xfId="0" applyNumberFormat="1" applyFont="1" applyBorder="1" applyAlignment="1">
      <alignment horizontal="right" vertical="top"/>
    </xf>
    <xf numFmtId="169" fontId="2019" fillId="0" borderId="1" xfId="0" applyNumberFormat="1" applyFont="1" applyBorder="1" applyAlignment="1">
      <alignment horizontal="right" vertical="top"/>
    </xf>
    <xf numFmtId="169" fontId="2020" fillId="2" borderId="1" xfId="0" applyNumberFormat="1" applyFont="1" applyFill="1" applyBorder="1" applyAlignment="1" applyProtection="1">
      <alignment horizontal="right" vertical="top"/>
      <protection locked="0"/>
    </xf>
    <xf numFmtId="169" fontId="2021" fillId="0" borderId="1" xfId="0" applyNumberFormat="1" applyFont="1" applyBorder="1" applyAlignment="1">
      <alignment horizontal="right" vertical="top"/>
    </xf>
    <xf numFmtId="169" fontId="2022" fillId="0" borderId="1" xfId="0" applyNumberFormat="1" applyFont="1" applyBorder="1" applyAlignment="1">
      <alignment horizontal="right" vertical="top"/>
    </xf>
    <xf numFmtId="169" fontId="2023" fillId="0" borderId="1" xfId="0" applyNumberFormat="1" applyFont="1" applyBorder="1" applyAlignment="1">
      <alignment horizontal="right" vertical="top"/>
    </xf>
    <xf numFmtId="169" fontId="2024" fillId="0" borderId="1" xfId="0" applyNumberFormat="1" applyFont="1" applyBorder="1" applyAlignment="1">
      <alignment horizontal="right" vertical="top"/>
    </xf>
    <xf numFmtId="0" fontId="2025" fillId="0" borderId="1" xfId="0" applyFont="1" applyBorder="1" applyAlignment="1">
      <alignment horizontal="left" vertical="top"/>
    </xf>
    <xf numFmtId="0" fontId="2026" fillId="0" borderId="1" xfId="0" applyFont="1" applyBorder="1" applyAlignment="1">
      <alignment horizontal="left" vertical="top" wrapText="1"/>
    </xf>
    <xf numFmtId="0" fontId="2027" fillId="0" borderId="1" xfId="0" applyFont="1" applyBorder="1" applyAlignment="1">
      <alignment horizontal="center" vertical="top"/>
    </xf>
    <xf numFmtId="168" fontId="2028" fillId="0" borderId="1" xfId="0" applyNumberFormat="1" applyFont="1" applyBorder="1" applyAlignment="1">
      <alignment horizontal="right" vertical="top"/>
    </xf>
    <xf numFmtId="169" fontId="2029" fillId="0" borderId="1" xfId="0" applyNumberFormat="1" applyFont="1" applyBorder="1" applyAlignment="1">
      <alignment horizontal="right" vertical="top"/>
    </xf>
    <xf numFmtId="169" fontId="2030" fillId="2" borderId="1" xfId="0" applyNumberFormat="1" applyFont="1" applyFill="1" applyBorder="1" applyAlignment="1" applyProtection="1">
      <alignment horizontal="right" vertical="top"/>
      <protection locked="0"/>
    </xf>
    <xf numFmtId="169" fontId="2031" fillId="0" borderId="1" xfId="0" applyNumberFormat="1" applyFont="1" applyBorder="1" applyAlignment="1">
      <alignment horizontal="right" vertical="top"/>
    </xf>
    <xf numFmtId="169" fontId="2032" fillId="0" borderId="1" xfId="0" applyNumberFormat="1" applyFont="1" applyBorder="1" applyAlignment="1">
      <alignment horizontal="right" vertical="top"/>
    </xf>
    <xf numFmtId="169" fontId="2033" fillId="0" borderId="1" xfId="0" applyNumberFormat="1" applyFont="1" applyBorder="1" applyAlignment="1">
      <alignment horizontal="right" vertical="top"/>
    </xf>
    <xf numFmtId="169" fontId="2034" fillId="0" borderId="1" xfId="0" applyNumberFormat="1" applyFont="1" applyBorder="1" applyAlignment="1">
      <alignment horizontal="right" vertical="top"/>
    </xf>
    <xf numFmtId="0" fontId="2035" fillId="0" borderId="1" xfId="0" applyFont="1" applyBorder="1" applyAlignment="1">
      <alignment horizontal="left" vertical="top"/>
    </xf>
    <xf numFmtId="0" fontId="2036" fillId="0" borderId="1" xfId="0" applyFont="1" applyBorder="1" applyAlignment="1">
      <alignment horizontal="left" vertical="top" wrapText="1"/>
    </xf>
    <xf numFmtId="0" fontId="2037" fillId="0" borderId="1" xfId="0" applyFont="1" applyBorder="1" applyAlignment="1">
      <alignment horizontal="center" vertical="top"/>
    </xf>
    <xf numFmtId="168" fontId="2038" fillId="0" borderId="1" xfId="0" applyNumberFormat="1" applyFont="1" applyBorder="1" applyAlignment="1">
      <alignment horizontal="right" vertical="top"/>
    </xf>
    <xf numFmtId="169" fontId="2039" fillId="0" borderId="1" xfId="0" applyNumberFormat="1" applyFont="1" applyBorder="1" applyAlignment="1">
      <alignment horizontal="right" vertical="top"/>
    </xf>
    <xf numFmtId="169" fontId="2040" fillId="2" borderId="1" xfId="0" applyNumberFormat="1" applyFont="1" applyFill="1" applyBorder="1" applyAlignment="1" applyProtection="1">
      <alignment horizontal="right" vertical="top"/>
      <protection locked="0"/>
    </xf>
    <xf numFmtId="169" fontId="2041" fillId="0" borderId="1" xfId="0" applyNumberFormat="1" applyFont="1" applyBorder="1" applyAlignment="1">
      <alignment horizontal="right" vertical="top"/>
    </xf>
    <xf numFmtId="169" fontId="2042" fillId="0" borderId="1" xfId="0" applyNumberFormat="1" applyFont="1" applyBorder="1" applyAlignment="1">
      <alignment horizontal="right" vertical="top"/>
    </xf>
    <xf numFmtId="169" fontId="2043" fillId="0" borderId="1" xfId="0" applyNumberFormat="1" applyFont="1" applyBorder="1" applyAlignment="1">
      <alignment horizontal="right" vertical="top"/>
    </xf>
    <xf numFmtId="169" fontId="2044" fillId="0" borderId="1" xfId="0" applyNumberFormat="1" applyFont="1" applyBorder="1" applyAlignment="1">
      <alignment horizontal="right" vertical="top"/>
    </xf>
    <xf numFmtId="0" fontId="2045" fillId="0" borderId="1" xfId="0" applyFont="1" applyBorder="1" applyAlignment="1">
      <alignment horizontal="left" vertical="top"/>
    </xf>
    <xf numFmtId="0" fontId="2046" fillId="0" borderId="1" xfId="0" applyFont="1" applyBorder="1" applyAlignment="1">
      <alignment horizontal="left" vertical="top" wrapText="1"/>
    </xf>
    <xf numFmtId="0" fontId="2047" fillId="0" borderId="1" xfId="0" applyFont="1" applyBorder="1" applyAlignment="1">
      <alignment horizontal="center" vertical="top"/>
    </xf>
    <xf numFmtId="168" fontId="2048" fillId="0" borderId="1" xfId="0" applyNumberFormat="1" applyFont="1" applyBorder="1" applyAlignment="1">
      <alignment horizontal="right" vertical="top"/>
    </xf>
    <xf numFmtId="169" fontId="2049" fillId="0" borderId="1" xfId="0" applyNumberFormat="1" applyFont="1" applyBorder="1" applyAlignment="1">
      <alignment horizontal="right" vertical="top"/>
    </xf>
    <xf numFmtId="169" fontId="2050" fillId="2" borderId="1" xfId="0" applyNumberFormat="1" applyFont="1" applyFill="1" applyBorder="1" applyAlignment="1" applyProtection="1">
      <alignment horizontal="right" vertical="top"/>
      <protection locked="0"/>
    </xf>
    <xf numFmtId="169" fontId="2051" fillId="0" borderId="1" xfId="0" applyNumberFormat="1" applyFont="1" applyBorder="1" applyAlignment="1">
      <alignment horizontal="right" vertical="top"/>
    </xf>
    <xf numFmtId="169" fontId="2052" fillId="0" borderId="1" xfId="0" applyNumberFormat="1" applyFont="1" applyBorder="1" applyAlignment="1">
      <alignment horizontal="right" vertical="top"/>
    </xf>
    <xf numFmtId="169" fontId="2053" fillId="0" borderId="1" xfId="0" applyNumberFormat="1" applyFont="1" applyBorder="1" applyAlignment="1">
      <alignment horizontal="right" vertical="top"/>
    </xf>
    <xf numFmtId="169" fontId="2054" fillId="0" borderId="1" xfId="0" applyNumberFormat="1" applyFont="1" applyBorder="1" applyAlignment="1">
      <alignment horizontal="right" vertical="top"/>
    </xf>
    <xf numFmtId="0" fontId="2055" fillId="0" borderId="1" xfId="0" applyFont="1" applyBorder="1" applyAlignment="1">
      <alignment horizontal="left" vertical="top"/>
    </xf>
    <xf numFmtId="0" fontId="2056" fillId="0" borderId="1" xfId="0" applyFont="1" applyBorder="1" applyAlignment="1">
      <alignment horizontal="left" vertical="top" wrapText="1"/>
    </xf>
    <xf numFmtId="0" fontId="2057" fillId="0" borderId="1" xfId="0" applyFont="1" applyBorder="1" applyAlignment="1">
      <alignment horizontal="center" vertical="top"/>
    </xf>
    <xf numFmtId="168" fontId="2058" fillId="0" borderId="1" xfId="0" applyNumberFormat="1" applyFont="1" applyBorder="1" applyAlignment="1">
      <alignment horizontal="right" vertical="top"/>
    </xf>
    <xf numFmtId="169" fontId="2059" fillId="0" borderId="1" xfId="0" applyNumberFormat="1" applyFont="1" applyBorder="1" applyAlignment="1">
      <alignment horizontal="right" vertical="top"/>
    </xf>
    <xf numFmtId="169" fontId="2060" fillId="2" borderId="1" xfId="0" applyNumberFormat="1" applyFont="1" applyFill="1" applyBorder="1" applyAlignment="1" applyProtection="1">
      <alignment horizontal="right" vertical="top"/>
      <protection locked="0"/>
    </xf>
    <xf numFmtId="169" fontId="2061" fillId="0" borderId="1" xfId="0" applyNumberFormat="1" applyFont="1" applyBorder="1" applyAlignment="1">
      <alignment horizontal="right" vertical="top"/>
    </xf>
    <xf numFmtId="169" fontId="2062" fillId="0" borderId="1" xfId="0" applyNumberFormat="1" applyFont="1" applyBorder="1" applyAlignment="1">
      <alignment horizontal="right" vertical="top"/>
    </xf>
    <xf numFmtId="169" fontId="2063" fillId="0" borderId="1" xfId="0" applyNumberFormat="1" applyFont="1" applyBorder="1" applyAlignment="1">
      <alignment horizontal="right" vertical="top"/>
    </xf>
    <xf numFmtId="169" fontId="2064" fillId="0" borderId="1" xfId="0" applyNumberFormat="1" applyFont="1" applyBorder="1" applyAlignment="1">
      <alignment horizontal="right" vertical="top"/>
    </xf>
    <xf numFmtId="0" fontId="2065" fillId="0" borderId="1" xfId="0" applyFont="1" applyBorder="1" applyAlignment="1">
      <alignment horizontal="left" vertical="top"/>
    </xf>
    <xf numFmtId="0" fontId="2066" fillId="0" borderId="1" xfId="0" applyFont="1" applyBorder="1" applyAlignment="1">
      <alignment horizontal="left" vertical="top" wrapText="1"/>
    </xf>
    <xf numFmtId="0" fontId="2067" fillId="0" borderId="1" xfId="0" applyFont="1" applyBorder="1" applyAlignment="1">
      <alignment horizontal="center" vertical="top"/>
    </xf>
    <xf numFmtId="168" fontId="2068" fillId="0" borderId="1" xfId="0" applyNumberFormat="1" applyFont="1" applyBorder="1" applyAlignment="1">
      <alignment horizontal="right" vertical="top"/>
    </xf>
    <xf numFmtId="169" fontId="2069" fillId="0" borderId="1" xfId="0" applyNumberFormat="1" applyFont="1" applyBorder="1" applyAlignment="1">
      <alignment horizontal="right" vertical="top"/>
    </xf>
    <xf numFmtId="169" fontId="2070" fillId="2" borderId="1" xfId="0" applyNumberFormat="1" applyFont="1" applyFill="1" applyBorder="1" applyAlignment="1" applyProtection="1">
      <alignment horizontal="right" vertical="top"/>
      <protection locked="0"/>
    </xf>
    <xf numFmtId="169" fontId="2071" fillId="0" borderId="1" xfId="0" applyNumberFormat="1" applyFont="1" applyBorder="1" applyAlignment="1">
      <alignment horizontal="right" vertical="top"/>
    </xf>
    <xf numFmtId="169" fontId="2072" fillId="0" borderId="1" xfId="0" applyNumberFormat="1" applyFont="1" applyBorder="1" applyAlignment="1">
      <alignment horizontal="right" vertical="top"/>
    </xf>
    <xf numFmtId="169" fontId="2073" fillId="0" borderId="1" xfId="0" applyNumberFormat="1" applyFont="1" applyBorder="1" applyAlignment="1">
      <alignment horizontal="right" vertical="top"/>
    </xf>
    <xf numFmtId="169" fontId="2074" fillId="0" borderId="1" xfId="0" applyNumberFormat="1" applyFont="1" applyBorder="1" applyAlignment="1">
      <alignment horizontal="right" vertical="top"/>
    </xf>
    <xf numFmtId="0" fontId="2075" fillId="0" borderId="1" xfId="0" applyFont="1" applyBorder="1" applyAlignment="1">
      <alignment horizontal="left" vertical="top"/>
    </xf>
    <xf numFmtId="0" fontId="2076" fillId="0" borderId="1" xfId="0" applyFont="1" applyBorder="1" applyAlignment="1">
      <alignment horizontal="left" vertical="top" wrapText="1"/>
    </xf>
    <xf numFmtId="0" fontId="2077" fillId="0" borderId="1" xfId="0" applyFont="1" applyBorder="1" applyAlignment="1">
      <alignment horizontal="center" vertical="top"/>
    </xf>
    <xf numFmtId="168" fontId="2078" fillId="0" borderId="1" xfId="0" applyNumberFormat="1" applyFont="1" applyBorder="1" applyAlignment="1">
      <alignment horizontal="right" vertical="top"/>
    </xf>
    <xf numFmtId="169" fontId="2079" fillId="0" borderId="1" xfId="0" applyNumberFormat="1" applyFont="1" applyBorder="1" applyAlignment="1">
      <alignment horizontal="right" vertical="top"/>
    </xf>
    <xf numFmtId="169" fontId="2080" fillId="2" borderId="1" xfId="0" applyNumberFormat="1" applyFont="1" applyFill="1" applyBorder="1" applyAlignment="1" applyProtection="1">
      <alignment horizontal="right" vertical="top"/>
      <protection locked="0"/>
    </xf>
    <xf numFmtId="169" fontId="2081" fillId="0" borderId="1" xfId="0" applyNumberFormat="1" applyFont="1" applyBorder="1" applyAlignment="1">
      <alignment horizontal="right" vertical="top"/>
    </xf>
    <xf numFmtId="169" fontId="2082" fillId="0" borderId="1" xfId="0" applyNumberFormat="1" applyFont="1" applyBorder="1" applyAlignment="1">
      <alignment horizontal="right" vertical="top"/>
    </xf>
    <xf numFmtId="169" fontId="2083" fillId="0" borderId="1" xfId="0" applyNumberFormat="1" applyFont="1" applyBorder="1" applyAlignment="1">
      <alignment horizontal="right" vertical="top"/>
    </xf>
    <xf numFmtId="169" fontId="2084" fillId="0" borderId="1" xfId="0" applyNumberFormat="1" applyFont="1" applyBorder="1" applyAlignment="1">
      <alignment horizontal="right" vertical="top"/>
    </xf>
    <xf numFmtId="4" fontId="2086" fillId="3" borderId="0" xfId="0" applyNumberFormat="1" applyFont="1" applyFill="1" applyAlignment="1">
      <alignment horizontal="right"/>
    </xf>
    <xf numFmtId="4" fontId="2087" fillId="3" borderId="0" xfId="0" applyNumberFormat="1" applyFont="1" applyFill="1" applyAlignment="1">
      <alignment horizontal="right"/>
    </xf>
    <xf numFmtId="4" fontId="2088" fillId="3" borderId="0" xfId="0" applyNumberFormat="1" applyFont="1" applyFill="1" applyAlignment="1">
      <alignment horizontal="right"/>
    </xf>
    <xf numFmtId="4" fontId="2091" fillId="0" borderId="1" xfId="0" applyNumberFormat="1" applyFont="1" applyBorder="1" applyAlignment="1">
      <alignment horizontal="right" vertical="top"/>
    </xf>
    <xf numFmtId="4" fontId="2092" fillId="0" borderId="1" xfId="0" applyNumberFormat="1" applyFont="1" applyBorder="1" applyAlignment="1">
      <alignment horizontal="right" vertical="top"/>
    </xf>
    <xf numFmtId="170" fontId="2093" fillId="0" borderId="1" xfId="0" applyNumberFormat="1" applyFont="1" applyBorder="1" applyAlignment="1">
      <alignment horizontal="right" vertical="top"/>
    </xf>
    <xf numFmtId="170" fontId="2094" fillId="0" borderId="1" xfId="0" applyNumberFormat="1" applyFont="1" applyBorder="1" applyAlignment="1">
      <alignment horizontal="right" vertical="top"/>
    </xf>
    <xf numFmtId="4" fontId="2095" fillId="5" borderId="1" xfId="0" applyNumberFormat="1" applyFont="1" applyFill="1" applyBorder="1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 applyProtection="1">
      <alignment vertical="top"/>
      <protection locked="0"/>
    </xf>
    <xf numFmtId="165" fontId="4" fillId="2" borderId="1" xfId="0" applyNumberFormat="1" applyFont="1" applyFill="1" applyBorder="1" applyAlignment="1" applyProtection="1">
      <alignment vertical="top"/>
      <protection locked="0"/>
    </xf>
    <xf numFmtId="164" fontId="3" fillId="2" borderId="1" xfId="0" applyNumberFormat="1" applyFont="1" applyFill="1" applyBorder="1" applyAlignment="1" applyProtection="1">
      <alignment vertical="top"/>
      <protection locked="0"/>
    </xf>
    <xf numFmtId="166" fontId="5" fillId="2" borderId="1" xfId="0" applyNumberFormat="1" applyFont="1" applyFill="1" applyBorder="1" applyAlignment="1" applyProtection="1">
      <alignment vertical="top"/>
      <protection locked="0"/>
    </xf>
    <xf numFmtId="0" fontId="0" fillId="0" borderId="0" xfId="0"/>
    <xf numFmtId="0" fontId="901" fillId="2" borderId="0" xfId="0" applyFont="1" applyFill="1" applyAlignment="1">
      <alignment horizontal="left" vertical="top"/>
    </xf>
    <xf numFmtId="0" fontId="902" fillId="0" borderId="2" xfId="0" applyFont="1" applyBorder="1" applyAlignment="1">
      <alignment horizontal="center" vertical="top"/>
    </xf>
    <xf numFmtId="165" fontId="903" fillId="0" borderId="0" xfId="0" applyNumberFormat="1" applyFont="1" applyAlignment="1">
      <alignment horizontal="center" vertical="top"/>
    </xf>
    <xf numFmtId="0" fontId="491" fillId="3" borderId="1" xfId="0" applyFont="1" applyFill="1" applyBorder="1" applyAlignment="1">
      <alignment horizontal="left"/>
    </xf>
    <xf numFmtId="0" fontId="492" fillId="3" borderId="1" xfId="0" applyFont="1" applyFill="1" applyBorder="1" applyAlignment="1">
      <alignment horizontal="left"/>
    </xf>
    <xf numFmtId="0" fontId="493" fillId="3" borderId="1" xfId="0" applyFont="1" applyFill="1" applyBorder="1" applyAlignment="1">
      <alignment horizontal="left"/>
    </xf>
    <xf numFmtId="0" fontId="494" fillId="3" borderId="1" xfId="0" applyFont="1" applyFill="1" applyBorder="1" applyAlignment="1">
      <alignment horizontal="left"/>
    </xf>
    <xf numFmtId="0" fontId="495" fillId="3" borderId="1" xfId="0" applyFont="1" applyFill="1" applyBorder="1" applyAlignment="1">
      <alignment horizontal="left"/>
    </xf>
    <xf numFmtId="0" fontId="496" fillId="3" borderId="1" xfId="0" applyFont="1" applyFill="1" applyBorder="1" applyAlignment="1">
      <alignment horizontal="left"/>
    </xf>
    <xf numFmtId="0" fontId="497" fillId="3" borderId="1" xfId="0" applyFont="1" applyFill="1" applyBorder="1" applyAlignment="1">
      <alignment horizontal="left"/>
    </xf>
    <xf numFmtId="0" fontId="767" fillId="3" borderId="1" xfId="0" applyFont="1" applyFill="1" applyBorder="1" applyAlignment="1">
      <alignment horizontal="left"/>
    </xf>
    <xf numFmtId="0" fontId="768" fillId="3" borderId="1" xfId="0" applyFont="1" applyFill="1" applyBorder="1" applyAlignment="1">
      <alignment horizontal="left"/>
    </xf>
    <xf numFmtId="0" fontId="769" fillId="3" borderId="1" xfId="0" applyFont="1" applyFill="1" applyBorder="1" applyAlignment="1">
      <alignment horizontal="left"/>
    </xf>
    <xf numFmtId="0" fontId="770" fillId="3" borderId="1" xfId="0" applyFont="1" applyFill="1" applyBorder="1" applyAlignment="1">
      <alignment horizontal="left"/>
    </xf>
    <xf numFmtId="0" fontId="771" fillId="3" borderId="1" xfId="0" applyFont="1" applyFill="1" applyBorder="1" applyAlignment="1">
      <alignment horizontal="left"/>
    </xf>
    <xf numFmtId="0" fontId="772" fillId="3" borderId="1" xfId="0" applyFont="1" applyFill="1" applyBorder="1" applyAlignment="1">
      <alignment horizontal="left"/>
    </xf>
    <xf numFmtId="0" fontId="773" fillId="3" borderId="1" xfId="0" applyFont="1" applyFill="1" applyBorder="1" applyAlignment="1">
      <alignment horizontal="left"/>
    </xf>
    <xf numFmtId="0" fontId="898" fillId="3" borderId="0" xfId="0" applyFont="1" applyFill="1" applyAlignment="1">
      <alignment horizontal="right"/>
    </xf>
    <xf numFmtId="4" fontId="899" fillId="3" borderId="0" xfId="0" applyNumberFormat="1" applyFont="1" applyFill="1" applyAlignment="1">
      <alignment horizontal="right"/>
    </xf>
    <xf numFmtId="0" fontId="900" fillId="4" borderId="0" xfId="0" applyFont="1" applyFill="1" applyAlignment="1">
      <alignment horizontal="left" vertical="top"/>
    </xf>
    <xf numFmtId="0" fontId="179" fillId="3" borderId="1" xfId="0" applyFont="1" applyFill="1" applyBorder="1" applyAlignment="1">
      <alignment horizontal="left"/>
    </xf>
    <xf numFmtId="0" fontId="180" fillId="3" borderId="1" xfId="0" applyFont="1" applyFill="1" applyBorder="1" applyAlignment="1">
      <alignment horizontal="left"/>
    </xf>
    <xf numFmtId="0" fontId="181" fillId="3" borderId="1" xfId="0" applyFont="1" applyFill="1" applyBorder="1" applyAlignment="1">
      <alignment horizontal="left"/>
    </xf>
    <xf numFmtId="0" fontId="182" fillId="3" borderId="1" xfId="0" applyFont="1" applyFill="1" applyBorder="1" applyAlignment="1">
      <alignment horizontal="left"/>
    </xf>
    <xf numFmtId="0" fontId="183" fillId="3" borderId="1" xfId="0" applyFont="1" applyFill="1" applyBorder="1" applyAlignment="1">
      <alignment horizontal="left"/>
    </xf>
    <xf numFmtId="0" fontId="184" fillId="3" borderId="1" xfId="0" applyFont="1" applyFill="1" applyBorder="1" applyAlignment="1">
      <alignment horizontal="left"/>
    </xf>
    <xf numFmtId="0" fontId="185" fillId="3" borderId="1" xfId="0" applyFont="1" applyFill="1" applyBorder="1" applyAlignment="1">
      <alignment horizontal="left"/>
    </xf>
    <xf numFmtId="0" fontId="275" fillId="0" borderId="1" xfId="0" applyFont="1" applyBorder="1" applyAlignment="1">
      <alignment horizontal="left" vertical="top" wrapText="1"/>
    </xf>
    <xf numFmtId="0" fontId="374" fillId="0" borderId="1" xfId="0" applyFont="1" applyBorder="1" applyAlignment="1">
      <alignment horizontal="left" vertical="top" wrapText="1"/>
    </xf>
    <xf numFmtId="0" fontId="413" fillId="0" borderId="1" xfId="0" applyFont="1" applyBorder="1" applyAlignment="1">
      <alignment horizontal="left" vertical="top" wrapText="1"/>
    </xf>
    <xf numFmtId="0" fontId="452" fillId="0" borderId="1" xfId="0" applyFont="1" applyBorder="1" applyAlignment="1">
      <alignment horizontal="left" vertical="top" wrapText="1"/>
    </xf>
    <xf numFmtId="0" fontId="263" fillId="3" borderId="1" xfId="0" applyFont="1" applyFill="1" applyBorder="1" applyAlignment="1">
      <alignment horizontal="left"/>
    </xf>
    <xf numFmtId="0" fontId="264" fillId="3" borderId="1" xfId="0" applyFont="1" applyFill="1" applyBorder="1" applyAlignment="1">
      <alignment horizontal="left"/>
    </xf>
    <xf numFmtId="0" fontId="265" fillId="3" borderId="1" xfId="0" applyFont="1" applyFill="1" applyBorder="1" applyAlignment="1">
      <alignment horizontal="left"/>
    </xf>
    <xf numFmtId="0" fontId="266" fillId="3" borderId="1" xfId="0" applyFont="1" applyFill="1" applyBorder="1" applyAlignment="1">
      <alignment horizontal="left"/>
    </xf>
    <xf numFmtId="0" fontId="267" fillId="3" borderId="1" xfId="0" applyFont="1" applyFill="1" applyBorder="1" applyAlignment="1">
      <alignment horizontal="left"/>
    </xf>
    <xf numFmtId="0" fontId="268" fillId="3" borderId="1" xfId="0" applyFont="1" applyFill="1" applyBorder="1" applyAlignment="1">
      <alignment horizontal="left"/>
    </xf>
    <xf numFmtId="0" fontId="269" fillId="3" borderId="1" xfId="0" applyFont="1" applyFill="1" applyBorder="1" applyAlignment="1">
      <alignment horizontal="left"/>
    </xf>
    <xf numFmtId="0" fontId="6" fillId="0" borderId="0" xfId="0" applyFont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0" fontId="11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" fontId="1095" fillId="3" borderId="1" xfId="0" applyNumberFormat="1" applyFont="1" applyFill="1" applyBorder="1" applyAlignment="1">
      <alignment horizontal="right"/>
    </xf>
    <xf numFmtId="0" fontId="1096" fillId="3" borderId="1" xfId="0" applyFont="1" applyFill="1" applyBorder="1" applyAlignment="1">
      <alignment horizontal="left"/>
    </xf>
    <xf numFmtId="4" fontId="1097" fillId="3" borderId="1" xfId="0" applyNumberFormat="1" applyFont="1" applyFill="1" applyBorder="1" applyAlignment="1">
      <alignment horizontal="right"/>
    </xf>
    <xf numFmtId="0" fontId="1098" fillId="3" borderId="1" xfId="0" applyFont="1" applyFill="1" applyBorder="1" applyAlignment="1">
      <alignment horizontal="left"/>
    </xf>
    <xf numFmtId="4" fontId="1099" fillId="3" borderId="1" xfId="0" applyNumberFormat="1" applyFont="1" applyFill="1" applyBorder="1" applyAlignment="1">
      <alignment horizontal="right"/>
    </xf>
    <xf numFmtId="0" fontId="1100" fillId="3" borderId="1" xfId="0" applyFont="1" applyFill="1" applyBorder="1" applyAlignment="1">
      <alignment horizontal="left"/>
    </xf>
    <xf numFmtId="4" fontId="1101" fillId="3" borderId="1" xfId="0" applyNumberFormat="1" applyFont="1" applyFill="1" applyBorder="1" applyAlignment="1">
      <alignment horizontal="right"/>
    </xf>
    <xf numFmtId="0" fontId="1102" fillId="3" borderId="1" xfId="0" applyFont="1" applyFill="1" applyBorder="1" applyAlignment="1">
      <alignment horizontal="left"/>
    </xf>
    <xf numFmtId="0" fontId="1076" fillId="3" borderId="1" xfId="0" applyFont="1" applyFill="1" applyBorder="1" applyAlignment="1">
      <alignment horizontal="left"/>
    </xf>
    <xf numFmtId="0" fontId="1077" fillId="3" borderId="1" xfId="0" applyFont="1" applyFill="1" applyBorder="1" applyAlignment="1">
      <alignment horizontal="left"/>
    </xf>
    <xf numFmtId="4" fontId="1085" fillId="3" borderId="1" xfId="0" applyNumberFormat="1" applyFont="1" applyFill="1" applyBorder="1" applyAlignment="1">
      <alignment horizontal="right"/>
    </xf>
    <xf numFmtId="0" fontId="1086" fillId="3" borderId="1" xfId="0" applyFont="1" applyFill="1" applyBorder="1" applyAlignment="1">
      <alignment horizontal="left"/>
    </xf>
    <xf numFmtId="4" fontId="1087" fillId="3" borderId="1" xfId="0" applyNumberFormat="1" applyFont="1" applyFill="1" applyBorder="1" applyAlignment="1">
      <alignment horizontal="right"/>
    </xf>
    <xf numFmtId="0" fontId="1088" fillId="3" borderId="1" xfId="0" applyFont="1" applyFill="1" applyBorder="1" applyAlignment="1">
      <alignment horizontal="left"/>
    </xf>
    <xf numFmtId="4" fontId="1089" fillId="3" borderId="1" xfId="0" applyNumberFormat="1" applyFont="1" applyFill="1" applyBorder="1" applyAlignment="1">
      <alignment horizontal="right"/>
    </xf>
    <xf numFmtId="0" fontId="1090" fillId="3" borderId="1" xfId="0" applyFont="1" applyFill="1" applyBorder="1" applyAlignment="1">
      <alignment horizontal="left"/>
    </xf>
    <xf numFmtId="4" fontId="1091" fillId="3" borderId="1" xfId="0" applyNumberFormat="1" applyFont="1" applyFill="1" applyBorder="1" applyAlignment="1">
      <alignment horizontal="right"/>
    </xf>
    <xf numFmtId="0" fontId="1092" fillId="3" borderId="1" xfId="0" applyFont="1" applyFill="1" applyBorder="1" applyAlignment="1">
      <alignment horizontal="left"/>
    </xf>
    <xf numFmtId="4" fontId="1093" fillId="3" borderId="1" xfId="0" applyNumberFormat="1" applyFont="1" applyFill="1" applyBorder="1" applyAlignment="1">
      <alignment horizontal="right"/>
    </xf>
    <xf numFmtId="0" fontId="1094" fillId="3" borderId="1" xfId="0" applyFont="1" applyFill="1" applyBorder="1" applyAlignment="1">
      <alignment horizontal="left"/>
    </xf>
    <xf numFmtId="0" fontId="904" fillId="0" borderId="0" xfId="0" applyFont="1" applyAlignment="1">
      <alignment horizontal="left" vertical="top"/>
    </xf>
    <xf numFmtId="167" fontId="906" fillId="0" borderId="0" xfId="0" applyNumberFormat="1" applyFont="1" applyAlignment="1">
      <alignment horizontal="left" vertical="top"/>
    </xf>
    <xf numFmtId="164" fontId="905" fillId="0" borderId="0" xfId="0" applyNumberFormat="1" applyFont="1" applyAlignment="1">
      <alignment horizontal="left" vertical="top"/>
    </xf>
    <xf numFmtId="4" fontId="1079" fillId="3" borderId="1" xfId="0" applyNumberFormat="1" applyFont="1" applyFill="1" applyBorder="1" applyAlignment="1">
      <alignment horizontal="right"/>
    </xf>
    <xf numFmtId="0" fontId="1080" fillId="3" borderId="1" xfId="0" applyFont="1" applyFill="1" applyBorder="1" applyAlignment="1">
      <alignment horizontal="left"/>
    </xf>
    <xf numFmtId="4" fontId="1081" fillId="3" borderId="1" xfId="0" applyNumberFormat="1" applyFont="1" applyFill="1" applyBorder="1" applyAlignment="1">
      <alignment horizontal="right"/>
    </xf>
    <xf numFmtId="0" fontId="1082" fillId="3" borderId="1" xfId="0" applyFont="1" applyFill="1" applyBorder="1" applyAlignment="1">
      <alignment horizontal="left"/>
    </xf>
    <xf numFmtId="4" fontId="1083" fillId="3" borderId="1" xfId="0" applyNumberFormat="1" applyFont="1" applyFill="1" applyBorder="1" applyAlignment="1">
      <alignment horizontal="right"/>
    </xf>
    <xf numFmtId="0" fontId="1084" fillId="3" borderId="1" xfId="0" applyFont="1" applyFill="1" applyBorder="1" applyAlignment="1">
      <alignment horizontal="left"/>
    </xf>
    <xf numFmtId="0" fontId="1198" fillId="0" borderId="1" xfId="0" applyFont="1" applyBorder="1" applyAlignment="1">
      <alignment horizontal="left" vertical="top"/>
    </xf>
    <xf numFmtId="0" fontId="1199" fillId="0" borderId="1" xfId="0" applyFont="1" applyBorder="1" applyAlignment="1">
      <alignment horizontal="left" vertical="top"/>
    </xf>
    <xf numFmtId="0" fontId="1200" fillId="0" borderId="1" xfId="0" applyFont="1" applyBorder="1" applyAlignment="1">
      <alignment horizontal="left" vertical="top"/>
    </xf>
    <xf numFmtId="0" fontId="1202" fillId="0" borderId="2" xfId="0" applyFont="1" applyBorder="1" applyAlignment="1">
      <alignment horizontal="center" vertical="top"/>
    </xf>
    <xf numFmtId="165" fontId="1203" fillId="0" borderId="0" xfId="0" applyNumberFormat="1" applyFont="1" applyAlignment="1">
      <alignment horizontal="center" vertical="top"/>
    </xf>
    <xf numFmtId="0" fontId="1171" fillId="0" borderId="1" xfId="0" applyFont="1" applyBorder="1" applyAlignment="1">
      <alignment horizontal="left" vertical="top"/>
    </xf>
    <xf numFmtId="0" fontId="1172" fillId="0" borderId="1" xfId="0" applyFont="1" applyBorder="1" applyAlignment="1">
      <alignment horizontal="left" vertical="top"/>
    </xf>
    <xf numFmtId="0" fontId="1173" fillId="0" borderId="1" xfId="0" applyFont="1" applyBorder="1" applyAlignment="1">
      <alignment horizontal="left" vertical="top"/>
    </xf>
    <xf numFmtId="0" fontId="1174" fillId="0" borderId="1" xfId="0" applyFont="1" applyBorder="1" applyAlignment="1">
      <alignment horizontal="left" vertical="top"/>
    </xf>
    <xf numFmtId="0" fontId="1175" fillId="0" borderId="1" xfId="0" applyFont="1" applyBorder="1" applyAlignment="1">
      <alignment horizontal="left" vertical="top"/>
    </xf>
    <xf numFmtId="0" fontId="1179" fillId="0" borderId="1" xfId="0" applyFont="1" applyBorder="1" applyAlignment="1">
      <alignment horizontal="left" vertical="top"/>
    </xf>
    <xf numFmtId="0" fontId="1180" fillId="0" borderId="1" xfId="0" applyFont="1" applyBorder="1" applyAlignment="1">
      <alignment horizontal="left" vertical="top"/>
    </xf>
    <xf numFmtId="0" fontId="1181" fillId="0" borderId="1" xfId="0" applyFont="1" applyBorder="1" applyAlignment="1">
      <alignment horizontal="left" vertical="top"/>
    </xf>
    <xf numFmtId="0" fontId="1184" fillId="0" borderId="1" xfId="0" applyFont="1" applyBorder="1" applyAlignment="1">
      <alignment horizontal="left" vertical="top"/>
    </xf>
    <xf numFmtId="0" fontId="1185" fillId="0" borderId="1" xfId="0" applyFont="1" applyBorder="1" applyAlignment="1">
      <alignment horizontal="left" vertical="top"/>
    </xf>
    <xf numFmtId="0" fontId="1186" fillId="0" borderId="1" xfId="0" applyFont="1" applyBorder="1" applyAlignment="1">
      <alignment horizontal="left" vertical="top"/>
    </xf>
    <xf numFmtId="0" fontId="1189" fillId="0" borderId="1" xfId="0" applyFont="1" applyBorder="1" applyAlignment="1">
      <alignment horizontal="left" vertical="top"/>
    </xf>
    <xf numFmtId="0" fontId="1190" fillId="0" borderId="1" xfId="0" applyFont="1" applyBorder="1" applyAlignment="1">
      <alignment horizontal="left" vertical="top"/>
    </xf>
    <xf numFmtId="0" fontId="1191" fillId="0" borderId="1" xfId="0" applyFont="1" applyBorder="1" applyAlignment="1">
      <alignment horizontal="left" vertical="top"/>
    </xf>
    <xf numFmtId="0" fontId="1193" fillId="0" borderId="1" xfId="0" applyFont="1" applyBorder="1" applyAlignment="1">
      <alignment horizontal="left" vertical="top"/>
    </xf>
    <xf numFmtId="0" fontId="1194" fillId="0" borderId="1" xfId="0" applyFont="1" applyBorder="1" applyAlignment="1">
      <alignment horizontal="left" vertical="top"/>
    </xf>
    <xf numFmtId="0" fontId="1195" fillId="0" borderId="1" xfId="0" applyFont="1" applyBorder="1" applyAlignment="1">
      <alignment horizontal="left" vertical="top"/>
    </xf>
    <xf numFmtId="0" fontId="1121" fillId="0" borderId="1" xfId="0" applyFont="1" applyBorder="1" applyAlignment="1">
      <alignment horizontal="left" vertical="top"/>
    </xf>
    <xf numFmtId="0" fontId="1122" fillId="0" borderId="1" xfId="0" applyFont="1" applyBorder="1" applyAlignment="1">
      <alignment horizontal="left" vertical="top"/>
    </xf>
    <xf numFmtId="0" fontId="1123" fillId="0" borderId="1" xfId="0" applyFont="1" applyBorder="1" applyAlignment="1">
      <alignment horizontal="left" vertical="top"/>
    </xf>
    <xf numFmtId="0" fontId="1124" fillId="0" borderId="1" xfId="0" applyFont="1" applyBorder="1" applyAlignment="1">
      <alignment horizontal="left" vertical="top"/>
    </xf>
    <xf numFmtId="0" fontId="1125" fillId="0" borderId="1" xfId="0" applyFont="1" applyBorder="1" applyAlignment="1">
      <alignment horizontal="left" vertical="top"/>
    </xf>
    <xf numFmtId="0" fontId="1131" fillId="0" borderId="1" xfId="0" applyFont="1" applyBorder="1" applyAlignment="1">
      <alignment horizontal="left" vertical="top"/>
    </xf>
    <xf numFmtId="0" fontId="1132" fillId="0" borderId="1" xfId="0" applyFont="1" applyBorder="1" applyAlignment="1">
      <alignment horizontal="left" vertical="top"/>
    </xf>
    <xf numFmtId="0" fontId="1133" fillId="0" borderId="1" xfId="0" applyFont="1" applyBorder="1" applyAlignment="1">
      <alignment horizontal="left" vertical="top"/>
    </xf>
    <xf numFmtId="0" fontId="1134" fillId="0" borderId="1" xfId="0" applyFont="1" applyBorder="1" applyAlignment="1">
      <alignment horizontal="left" vertical="top"/>
    </xf>
    <xf numFmtId="0" fontId="1135" fillId="0" borderId="1" xfId="0" applyFont="1" applyBorder="1" applyAlignment="1">
      <alignment horizontal="left" vertical="top"/>
    </xf>
    <xf numFmtId="0" fontId="1141" fillId="0" borderId="1" xfId="0" applyFont="1" applyBorder="1" applyAlignment="1">
      <alignment horizontal="left" vertical="top"/>
    </xf>
    <xf numFmtId="0" fontId="1142" fillId="0" borderId="1" xfId="0" applyFont="1" applyBorder="1" applyAlignment="1">
      <alignment horizontal="left" vertical="top"/>
    </xf>
    <xf numFmtId="0" fontId="1143" fillId="0" borderId="1" xfId="0" applyFont="1" applyBorder="1" applyAlignment="1">
      <alignment horizontal="left" vertical="top"/>
    </xf>
    <xf numFmtId="0" fontId="1144" fillId="0" borderId="1" xfId="0" applyFont="1" applyBorder="1" applyAlignment="1">
      <alignment horizontal="left" vertical="top"/>
    </xf>
    <xf numFmtId="0" fontId="1145" fillId="0" borderId="1" xfId="0" applyFont="1" applyBorder="1" applyAlignment="1">
      <alignment horizontal="left" vertical="top"/>
    </xf>
    <xf numFmtId="0" fontId="1151" fillId="0" borderId="1" xfId="0" applyFont="1" applyBorder="1" applyAlignment="1">
      <alignment horizontal="left" vertical="top"/>
    </xf>
    <xf numFmtId="0" fontId="1152" fillId="0" borderId="1" xfId="0" applyFont="1" applyBorder="1" applyAlignment="1">
      <alignment horizontal="left" vertical="top"/>
    </xf>
    <xf numFmtId="0" fontId="1153" fillId="0" borderId="1" xfId="0" applyFont="1" applyBorder="1" applyAlignment="1">
      <alignment horizontal="left" vertical="top"/>
    </xf>
    <xf numFmtId="0" fontId="1154" fillId="0" borderId="1" xfId="0" applyFont="1" applyBorder="1" applyAlignment="1">
      <alignment horizontal="left" vertical="top"/>
    </xf>
    <xf numFmtId="0" fontId="1155" fillId="0" borderId="1" xfId="0" applyFont="1" applyBorder="1" applyAlignment="1">
      <alignment horizontal="left" vertical="top"/>
    </xf>
    <xf numFmtId="0" fontId="1161" fillId="0" borderId="1" xfId="0" applyFont="1" applyBorder="1" applyAlignment="1">
      <alignment horizontal="left" vertical="top"/>
    </xf>
    <xf numFmtId="0" fontId="1162" fillId="0" borderId="1" xfId="0" applyFont="1" applyBorder="1" applyAlignment="1">
      <alignment horizontal="left" vertical="top"/>
    </xf>
    <xf numFmtId="0" fontId="1163" fillId="0" borderId="1" xfId="0" applyFont="1" applyBorder="1" applyAlignment="1">
      <alignment horizontal="left" vertical="top"/>
    </xf>
    <xf numFmtId="0" fontId="1164" fillId="0" borderId="1" xfId="0" applyFont="1" applyBorder="1" applyAlignment="1">
      <alignment horizontal="left" vertical="top"/>
    </xf>
    <xf numFmtId="0" fontId="1165" fillId="0" borderId="1" xfId="0" applyFont="1" applyBorder="1" applyAlignment="1">
      <alignment horizontal="left" vertical="top"/>
    </xf>
    <xf numFmtId="0" fontId="1105" fillId="0" borderId="0" xfId="0" applyFont="1" applyAlignment="1">
      <alignment horizontal="left" vertical="top"/>
    </xf>
    <xf numFmtId="167" fontId="1107" fillId="0" borderId="0" xfId="0" applyNumberFormat="1" applyFont="1" applyAlignment="1">
      <alignment horizontal="left" vertical="top"/>
    </xf>
    <xf numFmtId="164" fontId="1106" fillId="0" borderId="0" xfId="0" applyNumberFormat="1" applyFont="1" applyAlignment="1">
      <alignment horizontal="left" vertical="top"/>
    </xf>
    <xf numFmtId="0" fontId="1112" fillId="3" borderId="1" xfId="0" applyFont="1" applyFill="1" applyBorder="1" applyAlignment="1">
      <alignment horizontal="left"/>
    </xf>
    <xf numFmtId="0" fontId="1113" fillId="3" borderId="1" xfId="0" applyFont="1" applyFill="1" applyBorder="1" applyAlignment="1">
      <alignment horizontal="left"/>
    </xf>
    <xf numFmtId="0" fontId="1114" fillId="3" borderId="1" xfId="0" applyFont="1" applyFill="1" applyBorder="1" applyAlignment="1">
      <alignment horizontal="left"/>
    </xf>
    <xf numFmtId="0" fontId="1115" fillId="3" borderId="1" xfId="0" applyFont="1" applyFill="1" applyBorder="1" applyAlignment="1">
      <alignment horizontal="left"/>
    </xf>
    <xf numFmtId="0" fontId="1116" fillId="3" borderId="1" xfId="0" applyFont="1" applyFill="1" applyBorder="1" applyAlignment="1">
      <alignment horizontal="left"/>
    </xf>
    <xf numFmtId="0" fontId="1270" fillId="0" borderId="1" xfId="0" applyFont="1" applyBorder="1" applyAlignment="1">
      <alignment horizontal="left" vertical="top"/>
    </xf>
    <xf numFmtId="0" fontId="1271" fillId="0" borderId="1" xfId="0" applyFont="1" applyBorder="1" applyAlignment="1">
      <alignment horizontal="left" vertical="top"/>
    </xf>
    <xf numFmtId="0" fontId="1272" fillId="0" borderId="1" xfId="0" applyFont="1" applyBorder="1" applyAlignment="1">
      <alignment horizontal="left" vertical="top"/>
    </xf>
    <xf numFmtId="0" fontId="1273" fillId="0" borderId="1" xfId="0" applyFont="1" applyBorder="1" applyAlignment="1">
      <alignment horizontal="left" vertical="top"/>
    </xf>
    <xf numFmtId="0" fontId="1274" fillId="0" borderId="1" xfId="0" applyFont="1" applyBorder="1" applyAlignment="1">
      <alignment horizontal="left" vertical="top"/>
    </xf>
    <xf numFmtId="0" fontId="1278" fillId="0" borderId="1" xfId="0" applyFont="1" applyBorder="1" applyAlignment="1">
      <alignment horizontal="left" vertical="top"/>
    </xf>
    <xf numFmtId="0" fontId="1279" fillId="0" borderId="1" xfId="0" applyFont="1" applyBorder="1" applyAlignment="1">
      <alignment horizontal="left" vertical="top"/>
    </xf>
    <xf numFmtId="0" fontId="1280" fillId="0" borderId="1" xfId="0" applyFont="1" applyBorder="1" applyAlignment="1">
      <alignment horizontal="left" vertical="top"/>
    </xf>
    <xf numFmtId="0" fontId="1283" fillId="0" borderId="1" xfId="0" applyFont="1" applyBorder="1" applyAlignment="1">
      <alignment horizontal="left" vertical="top"/>
    </xf>
    <xf numFmtId="0" fontId="1284" fillId="0" borderId="1" xfId="0" applyFont="1" applyBorder="1" applyAlignment="1">
      <alignment horizontal="left" vertical="top"/>
    </xf>
    <xf numFmtId="0" fontId="1285" fillId="0" borderId="1" xfId="0" applyFont="1" applyBorder="1" applyAlignment="1">
      <alignment horizontal="left" vertical="top"/>
    </xf>
    <xf numFmtId="0" fontId="1287" fillId="0" borderId="2" xfId="0" applyFont="1" applyBorder="1" applyAlignment="1">
      <alignment horizontal="center" vertical="top"/>
    </xf>
    <xf numFmtId="165" fontId="1288" fillId="0" borderId="0" xfId="0" applyNumberFormat="1" applyFont="1" applyAlignment="1">
      <alignment horizontal="center" vertical="top"/>
    </xf>
    <xf numFmtId="0" fontId="1220" fillId="0" borderId="1" xfId="0" applyFont="1" applyBorder="1" applyAlignment="1">
      <alignment horizontal="left" vertical="top"/>
    </xf>
    <xf numFmtId="0" fontId="1221" fillId="0" borderId="1" xfId="0" applyFont="1" applyBorder="1" applyAlignment="1">
      <alignment horizontal="left" vertical="top"/>
    </xf>
    <xf numFmtId="0" fontId="1222" fillId="0" borderId="1" xfId="0" applyFont="1" applyBorder="1" applyAlignment="1">
      <alignment horizontal="left" vertical="top"/>
    </xf>
    <xf numFmtId="0" fontId="1223" fillId="0" borderId="1" xfId="0" applyFont="1" applyBorder="1" applyAlignment="1">
      <alignment horizontal="left" vertical="top"/>
    </xf>
    <xf numFmtId="0" fontId="1224" fillId="0" borderId="1" xfId="0" applyFont="1" applyBorder="1" applyAlignment="1">
      <alignment horizontal="left" vertical="top"/>
    </xf>
    <xf numFmtId="0" fontId="1230" fillId="0" borderId="1" xfId="0" applyFont="1" applyBorder="1" applyAlignment="1">
      <alignment horizontal="left" vertical="top"/>
    </xf>
    <xf numFmtId="0" fontId="1231" fillId="0" borderId="1" xfId="0" applyFont="1" applyBorder="1" applyAlignment="1">
      <alignment horizontal="left" vertical="top"/>
    </xf>
    <xf numFmtId="0" fontId="1232" fillId="0" borderId="1" xfId="0" applyFont="1" applyBorder="1" applyAlignment="1">
      <alignment horizontal="left" vertical="top"/>
    </xf>
    <xf numFmtId="0" fontId="1233" fillId="0" borderId="1" xfId="0" applyFont="1" applyBorder="1" applyAlignment="1">
      <alignment horizontal="left" vertical="top"/>
    </xf>
    <xf numFmtId="0" fontId="1234" fillId="0" borderId="1" xfId="0" applyFont="1" applyBorder="1" applyAlignment="1">
      <alignment horizontal="left" vertical="top"/>
    </xf>
    <xf numFmtId="0" fontId="1240" fillId="0" borderId="1" xfId="0" applyFont="1" applyBorder="1" applyAlignment="1">
      <alignment horizontal="left" vertical="top"/>
    </xf>
    <xf numFmtId="0" fontId="1241" fillId="0" borderId="1" xfId="0" applyFont="1" applyBorder="1" applyAlignment="1">
      <alignment horizontal="left" vertical="top"/>
    </xf>
    <xf numFmtId="0" fontId="1242" fillId="0" borderId="1" xfId="0" applyFont="1" applyBorder="1" applyAlignment="1">
      <alignment horizontal="left" vertical="top"/>
    </xf>
    <xf numFmtId="0" fontId="1243" fillId="0" borderId="1" xfId="0" applyFont="1" applyBorder="1" applyAlignment="1">
      <alignment horizontal="left" vertical="top"/>
    </xf>
    <xf numFmtId="0" fontId="1244" fillId="0" borderId="1" xfId="0" applyFont="1" applyBorder="1" applyAlignment="1">
      <alignment horizontal="left" vertical="top"/>
    </xf>
    <xf numFmtId="0" fontId="1250" fillId="0" borderId="1" xfId="0" applyFont="1" applyBorder="1" applyAlignment="1">
      <alignment horizontal="left" vertical="top"/>
    </xf>
    <xf numFmtId="0" fontId="1251" fillId="0" borderId="1" xfId="0" applyFont="1" applyBorder="1" applyAlignment="1">
      <alignment horizontal="left" vertical="top"/>
    </xf>
    <xf numFmtId="0" fontId="1252" fillId="0" borderId="1" xfId="0" applyFont="1" applyBorder="1" applyAlignment="1">
      <alignment horizontal="left" vertical="top"/>
    </xf>
    <xf numFmtId="0" fontId="1253" fillId="0" borderId="1" xfId="0" applyFont="1" applyBorder="1" applyAlignment="1">
      <alignment horizontal="left" vertical="top"/>
    </xf>
    <xf numFmtId="0" fontId="1254" fillId="0" borderId="1" xfId="0" applyFont="1" applyBorder="1" applyAlignment="1">
      <alignment horizontal="left" vertical="top"/>
    </xf>
    <xf numFmtId="0" fontId="1260" fillId="0" borderId="1" xfId="0" applyFont="1" applyBorder="1" applyAlignment="1">
      <alignment horizontal="left" vertical="top"/>
    </xf>
    <xf numFmtId="0" fontId="1261" fillId="0" borderId="1" xfId="0" applyFont="1" applyBorder="1" applyAlignment="1">
      <alignment horizontal="left" vertical="top"/>
    </xf>
    <xf numFmtId="0" fontId="1262" fillId="0" borderId="1" xfId="0" applyFont="1" applyBorder="1" applyAlignment="1">
      <alignment horizontal="left" vertical="top"/>
    </xf>
    <xf numFmtId="0" fontId="1263" fillId="0" borderId="1" xfId="0" applyFont="1" applyBorder="1" applyAlignment="1">
      <alignment horizontal="left" vertical="top"/>
    </xf>
    <xf numFmtId="0" fontId="1264" fillId="0" borderId="1" xfId="0" applyFont="1" applyBorder="1" applyAlignment="1">
      <alignment horizontal="left" vertical="top"/>
    </xf>
    <xf numFmtId="0" fontId="1204" fillId="0" borderId="0" xfId="0" applyFont="1" applyAlignment="1">
      <alignment horizontal="left" vertical="top"/>
    </xf>
    <xf numFmtId="167" fontId="1206" fillId="0" borderId="0" xfId="0" applyNumberFormat="1" applyFont="1" applyAlignment="1">
      <alignment horizontal="left" vertical="top"/>
    </xf>
    <xf numFmtId="164" fontId="1205" fillId="0" borderId="0" xfId="0" applyNumberFormat="1" applyFont="1" applyAlignment="1">
      <alignment horizontal="left" vertical="top"/>
    </xf>
    <xf numFmtId="0" fontId="1211" fillId="3" borderId="1" xfId="0" applyFont="1" applyFill="1" applyBorder="1" applyAlignment="1">
      <alignment horizontal="left"/>
    </xf>
    <xf numFmtId="0" fontId="1212" fillId="3" borderId="1" xfId="0" applyFont="1" applyFill="1" applyBorder="1" applyAlignment="1">
      <alignment horizontal="left"/>
    </xf>
    <xf numFmtId="0" fontId="1213" fillId="3" borderId="1" xfId="0" applyFont="1" applyFill="1" applyBorder="1" applyAlignment="1">
      <alignment horizontal="left"/>
    </xf>
    <xf numFmtId="0" fontId="1214" fillId="3" borderId="1" xfId="0" applyFont="1" applyFill="1" applyBorder="1" applyAlignment="1">
      <alignment horizontal="left"/>
    </xf>
    <xf numFmtId="0" fontId="1215" fillId="3" borderId="1" xfId="0" applyFont="1" applyFill="1" applyBorder="1" applyAlignment="1">
      <alignment horizontal="left"/>
    </xf>
    <xf numFmtId="0" fontId="1332" fillId="0" borderId="2" xfId="0" applyFont="1" applyBorder="1" applyAlignment="1">
      <alignment horizontal="center" vertical="top"/>
    </xf>
    <xf numFmtId="165" fontId="1333" fillId="0" borderId="0" xfId="0" applyNumberFormat="1" applyFont="1" applyAlignment="1">
      <alignment horizontal="center" vertical="top"/>
    </xf>
    <xf numFmtId="0" fontId="1303" fillId="0" borderId="1" xfId="0" applyFont="1" applyBorder="1" applyAlignment="1">
      <alignment horizontal="left" vertical="top"/>
    </xf>
    <xf numFmtId="0" fontId="1304" fillId="0" borderId="1" xfId="0" applyFont="1" applyBorder="1" applyAlignment="1">
      <alignment horizontal="left" vertical="top"/>
    </xf>
    <xf numFmtId="0" fontId="1305" fillId="0" borderId="1" xfId="0" applyFont="1" applyBorder="1" applyAlignment="1">
      <alignment horizontal="left" vertical="top"/>
    </xf>
    <xf numFmtId="0" fontId="1306" fillId="0" borderId="1" xfId="0" applyFont="1" applyBorder="1" applyAlignment="1">
      <alignment horizontal="left" vertical="top"/>
    </xf>
    <xf numFmtId="0" fontId="1307" fillId="0" borderId="1" xfId="0" applyFont="1" applyBorder="1" applyAlignment="1">
      <alignment horizontal="left" vertical="top"/>
    </xf>
    <xf numFmtId="0" fontId="1308" fillId="0" borderId="1" xfId="0" applyFont="1" applyBorder="1" applyAlignment="1">
      <alignment horizontal="left" vertical="top"/>
    </xf>
    <xf numFmtId="0" fontId="1309" fillId="0" borderId="1" xfId="0" applyFont="1" applyBorder="1" applyAlignment="1">
      <alignment horizontal="left" vertical="top"/>
    </xf>
    <xf numFmtId="0" fontId="1312" fillId="0" borderId="1" xfId="0" applyFont="1" applyBorder="1" applyAlignment="1">
      <alignment horizontal="left" vertical="top"/>
    </xf>
    <xf numFmtId="0" fontId="1313" fillId="0" borderId="1" xfId="0" applyFont="1" applyBorder="1" applyAlignment="1">
      <alignment horizontal="left" vertical="top"/>
    </xf>
    <xf numFmtId="0" fontId="1314" fillId="0" borderId="1" xfId="0" applyFont="1" applyBorder="1" applyAlignment="1">
      <alignment horizontal="left" vertical="top"/>
    </xf>
    <xf numFmtId="0" fontId="1315" fillId="0" borderId="1" xfId="0" applyFont="1" applyBorder="1" applyAlignment="1">
      <alignment horizontal="left" vertical="top"/>
    </xf>
    <xf numFmtId="0" fontId="1316" fillId="0" borderId="1" xfId="0" applyFont="1" applyBorder="1" applyAlignment="1">
      <alignment horizontal="left" vertical="top"/>
    </xf>
    <xf numFmtId="0" fontId="1317" fillId="0" borderId="1" xfId="0" applyFont="1" applyBorder="1" applyAlignment="1">
      <alignment horizontal="left" vertical="top"/>
    </xf>
    <xf numFmtId="0" fontId="1318" fillId="0" borderId="1" xfId="0" applyFont="1" applyBorder="1" applyAlignment="1">
      <alignment horizontal="left" vertical="top"/>
    </xf>
    <xf numFmtId="0" fontId="1321" fillId="0" borderId="1" xfId="0" applyFont="1" applyBorder="1" applyAlignment="1">
      <alignment horizontal="left" vertical="top"/>
    </xf>
    <xf numFmtId="0" fontId="1322" fillId="0" borderId="1" xfId="0" applyFont="1" applyBorder="1" applyAlignment="1">
      <alignment horizontal="left" vertical="top"/>
    </xf>
    <xf numFmtId="0" fontId="1323" fillId="0" borderId="1" xfId="0" applyFont="1" applyBorder="1" applyAlignment="1">
      <alignment horizontal="left" vertical="top"/>
    </xf>
    <xf numFmtId="0" fontId="1324" fillId="0" borderId="1" xfId="0" applyFont="1" applyBorder="1" applyAlignment="1">
      <alignment horizontal="left" vertical="top"/>
    </xf>
    <xf numFmtId="0" fontId="1325" fillId="0" borderId="1" xfId="0" applyFont="1" applyBorder="1" applyAlignment="1">
      <alignment horizontal="left" vertical="top"/>
    </xf>
    <xf numFmtId="0" fontId="1326" fillId="0" borderId="1" xfId="0" applyFont="1" applyBorder="1" applyAlignment="1">
      <alignment horizontal="left" vertical="top"/>
    </xf>
    <xf numFmtId="0" fontId="1327" fillId="0" borderId="1" xfId="0" applyFont="1" applyBorder="1" applyAlignment="1">
      <alignment horizontal="left" vertical="top"/>
    </xf>
    <xf numFmtId="0" fontId="1289" fillId="0" borderId="0" xfId="0" applyFont="1" applyAlignment="1">
      <alignment horizontal="left" vertical="top"/>
    </xf>
    <xf numFmtId="167" fontId="1291" fillId="0" borderId="0" xfId="0" applyNumberFormat="1" applyFont="1" applyAlignment="1">
      <alignment horizontal="left" vertical="top"/>
    </xf>
    <xf numFmtId="164" fontId="1290" fillId="0" borderId="0" xfId="0" applyNumberFormat="1" applyFont="1" applyAlignment="1">
      <alignment horizontal="left" vertical="top"/>
    </xf>
    <xf numFmtId="0" fontId="1294" fillId="0" borderId="1" xfId="0" applyFont="1" applyBorder="1" applyAlignment="1">
      <alignment horizontal="left" vertical="top"/>
    </xf>
    <xf numFmtId="0" fontId="1295" fillId="0" borderId="1" xfId="0" applyFont="1" applyBorder="1" applyAlignment="1">
      <alignment horizontal="left" vertical="top"/>
    </xf>
    <xf numFmtId="0" fontId="1296" fillId="0" borderId="1" xfId="0" applyFont="1" applyBorder="1" applyAlignment="1">
      <alignment horizontal="left" vertical="top"/>
    </xf>
    <xf numFmtId="0" fontId="1297" fillId="0" borderId="1" xfId="0" applyFont="1" applyBorder="1" applyAlignment="1">
      <alignment horizontal="left" vertical="top"/>
    </xf>
    <xf numFmtId="0" fontId="1298" fillId="0" borderId="1" xfId="0" applyFont="1" applyBorder="1" applyAlignment="1">
      <alignment horizontal="left" vertical="top"/>
    </xf>
    <xf numFmtId="0" fontId="1299" fillId="0" borderId="1" xfId="0" applyFont="1" applyBorder="1" applyAlignment="1">
      <alignment horizontal="left" vertical="top"/>
    </xf>
    <xf numFmtId="0" fontId="1300" fillId="0" borderId="1" xfId="0" applyFont="1" applyBorder="1" applyAlignment="1">
      <alignment horizontal="left" vertical="top"/>
    </xf>
    <xf numFmtId="0" fontId="1744" fillId="3" borderId="1" xfId="0" applyFont="1" applyFill="1" applyBorder="1" applyAlignment="1">
      <alignment horizontal="left"/>
    </xf>
    <xf numFmtId="0" fontId="1745" fillId="3" borderId="1" xfId="0" applyFont="1" applyFill="1" applyBorder="1" applyAlignment="1">
      <alignment horizontal="left"/>
    </xf>
    <xf numFmtId="0" fontId="1746" fillId="3" borderId="1" xfId="0" applyFont="1" applyFill="1" applyBorder="1" applyAlignment="1">
      <alignment horizontal="left"/>
    </xf>
    <xf numFmtId="0" fontId="1747" fillId="3" borderId="1" xfId="0" applyFont="1" applyFill="1" applyBorder="1" applyAlignment="1">
      <alignment horizontal="left"/>
    </xf>
    <xf numFmtId="0" fontId="1748" fillId="3" borderId="1" xfId="0" applyFont="1" applyFill="1" applyBorder="1" applyAlignment="1">
      <alignment horizontal="left"/>
    </xf>
    <xf numFmtId="0" fontId="1749" fillId="3" borderId="1" xfId="0" applyFont="1" applyFill="1" applyBorder="1" applyAlignment="1">
      <alignment horizontal="left"/>
    </xf>
    <xf numFmtId="0" fontId="1975" fillId="3" borderId="1" xfId="0" applyFont="1" applyFill="1" applyBorder="1" applyAlignment="1">
      <alignment horizontal="left"/>
    </xf>
    <xf numFmtId="0" fontId="1976" fillId="3" borderId="1" xfId="0" applyFont="1" applyFill="1" applyBorder="1" applyAlignment="1">
      <alignment horizontal="left"/>
    </xf>
    <xf numFmtId="0" fontId="1977" fillId="3" borderId="1" xfId="0" applyFont="1" applyFill="1" applyBorder="1" applyAlignment="1">
      <alignment horizontal="left"/>
    </xf>
    <xf numFmtId="0" fontId="1978" fillId="3" borderId="1" xfId="0" applyFont="1" applyFill="1" applyBorder="1" applyAlignment="1">
      <alignment horizontal="left"/>
    </xf>
    <xf numFmtId="0" fontId="1979" fillId="3" borderId="1" xfId="0" applyFont="1" applyFill="1" applyBorder="1" applyAlignment="1">
      <alignment horizontal="left"/>
    </xf>
    <xf numFmtId="0" fontId="1980" fillId="3" borderId="1" xfId="0" applyFont="1" applyFill="1" applyBorder="1" applyAlignment="1">
      <alignment horizontal="left"/>
    </xf>
    <xf numFmtId="0" fontId="2085" fillId="3" borderId="0" xfId="0" applyFont="1" applyFill="1" applyAlignment="1">
      <alignment horizontal="right"/>
    </xf>
    <xf numFmtId="0" fontId="2089" fillId="0" borderId="2" xfId="0" applyFont="1" applyBorder="1" applyAlignment="1">
      <alignment horizontal="center" vertical="top"/>
    </xf>
    <xf numFmtId="165" fontId="2090" fillId="0" borderId="0" xfId="0" applyNumberFormat="1" applyFont="1" applyAlignment="1">
      <alignment horizontal="center" vertical="top"/>
    </xf>
    <xf numFmtId="0" fontId="1480" fillId="3" borderId="1" xfId="0" applyFont="1" applyFill="1" applyBorder="1" applyAlignment="1">
      <alignment horizontal="left"/>
    </xf>
    <xf numFmtId="0" fontId="1481" fillId="3" borderId="1" xfId="0" applyFont="1" applyFill="1" applyBorder="1" applyAlignment="1">
      <alignment horizontal="left"/>
    </xf>
    <xf numFmtId="0" fontId="1482" fillId="3" borderId="1" xfId="0" applyFont="1" applyFill="1" applyBorder="1" applyAlignment="1">
      <alignment horizontal="left"/>
    </xf>
    <xf numFmtId="0" fontId="1483" fillId="3" borderId="1" xfId="0" applyFont="1" applyFill="1" applyBorder="1" applyAlignment="1">
      <alignment horizontal="left"/>
    </xf>
    <xf numFmtId="0" fontId="1484" fillId="3" borderId="1" xfId="0" applyFont="1" applyFill="1" applyBorder="1" applyAlignment="1">
      <alignment horizontal="left"/>
    </xf>
    <xf numFmtId="0" fontId="1485" fillId="3" borderId="1" xfId="0" applyFont="1" applyFill="1" applyBorder="1" applyAlignment="1">
      <alignment horizontal="left"/>
    </xf>
    <xf numFmtId="0" fontId="1562" fillId="0" borderId="1" xfId="0" applyFont="1" applyBorder="1" applyAlignment="1">
      <alignment horizontal="left" vertical="top" wrapText="1"/>
    </xf>
    <xf numFmtId="0" fontId="1645" fillId="0" borderId="1" xfId="0" applyFont="1" applyBorder="1" applyAlignment="1">
      <alignment horizontal="left" vertical="top" wrapText="1"/>
    </xf>
    <xf numFmtId="0" fontId="1678" fillId="0" borderId="1" xfId="0" applyFont="1" applyBorder="1" applyAlignment="1">
      <alignment horizontal="left" vertical="top" wrapText="1"/>
    </xf>
    <xf numFmtId="0" fontId="1711" fillId="0" borderId="1" xfId="0" applyFont="1" applyBorder="1" applyAlignment="1">
      <alignment horizontal="left" vertical="top" wrapText="1"/>
    </xf>
    <xf numFmtId="0" fontId="1551" fillId="3" borderId="1" xfId="0" applyFont="1" applyFill="1" applyBorder="1" applyAlignment="1">
      <alignment horizontal="left"/>
    </xf>
    <xf numFmtId="0" fontId="1552" fillId="3" borderId="1" xfId="0" applyFont="1" applyFill="1" applyBorder="1" applyAlignment="1">
      <alignment horizontal="left"/>
    </xf>
    <xf numFmtId="0" fontId="1553" fillId="3" borderId="1" xfId="0" applyFont="1" applyFill="1" applyBorder="1" applyAlignment="1">
      <alignment horizontal="left"/>
    </xf>
    <xf numFmtId="0" fontId="1554" fillId="3" borderId="1" xfId="0" applyFont="1" applyFill="1" applyBorder="1" applyAlignment="1">
      <alignment horizontal="left"/>
    </xf>
    <xf numFmtId="0" fontId="1555" fillId="3" borderId="1" xfId="0" applyFont="1" applyFill="1" applyBorder="1" applyAlignment="1">
      <alignment horizontal="left"/>
    </xf>
    <xf numFmtId="0" fontId="1556" fillId="3" borderId="1" xfId="0" applyFont="1" applyFill="1" applyBorder="1" applyAlignment="1">
      <alignment horizontal="left"/>
    </xf>
    <xf numFmtId="0" fontId="1334" fillId="0" borderId="0" xfId="0" applyFont="1" applyAlignment="1">
      <alignment horizontal="left" vertical="top"/>
    </xf>
    <xf numFmtId="167" fontId="1336" fillId="0" borderId="0" xfId="0" applyNumberFormat="1" applyFont="1" applyAlignment="1">
      <alignment horizontal="left" vertical="top"/>
    </xf>
    <xf numFmtId="164" fontId="1335" fillId="0" borderId="0" xfId="0" applyNumberFormat="1" applyFont="1" applyAlignment="1">
      <alignment horizontal="left" vertical="top"/>
    </xf>
    <xf numFmtId="0" fontId="1339" fillId="3" borderId="1" xfId="0" applyFont="1" applyFill="1" applyBorder="1" applyAlignment="1">
      <alignment horizontal="left"/>
    </xf>
    <xf numFmtId="0" fontId="1340" fillId="3" borderId="1" xfId="0" applyFont="1" applyFill="1" applyBorder="1" applyAlignment="1">
      <alignment horizontal="left"/>
    </xf>
    <xf numFmtId="0" fontId="1341" fillId="3" borderId="1" xfId="0" applyFont="1" applyFill="1" applyBorder="1" applyAlignment="1">
      <alignment horizontal="left"/>
    </xf>
    <xf numFmtId="0" fontId="1342" fillId="3" borderId="1" xfId="0" applyFont="1" applyFill="1" applyBorder="1" applyAlignment="1">
      <alignment horizontal="left"/>
    </xf>
    <xf numFmtId="0" fontId="1343" fillId="3" borderId="1" xfId="0" applyFont="1" applyFill="1" applyBorder="1" applyAlignment="1">
      <alignment horizontal="left"/>
    </xf>
    <xf numFmtId="0" fontId="1344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11</xdr:col>
      <xdr:colOff>0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/>
  </sheetViews>
  <sheetFormatPr defaultRowHeight="15" x14ac:dyDescent="0.25"/>
  <sheetData>
    <row r="1" spans="1:9" x14ac:dyDescent="0.25">
      <c r="A1" s="1847" t="s">
        <v>0</v>
      </c>
      <c r="B1" s="1847"/>
      <c r="C1" s="1847"/>
      <c r="D1" s="1847"/>
      <c r="E1" s="1847"/>
      <c r="F1" s="1847"/>
      <c r="G1" s="1847"/>
      <c r="H1" s="1847"/>
      <c r="I1" s="1847"/>
    </row>
    <row r="2" spans="1:9" x14ac:dyDescent="0.25">
      <c r="A2" s="1847" t="s">
        <v>1</v>
      </c>
      <c r="B2" s="1847"/>
      <c r="C2" s="1847"/>
      <c r="D2" s="1847"/>
      <c r="E2" s="1847"/>
      <c r="F2" s="1847"/>
      <c r="G2" s="1847"/>
      <c r="H2" s="1847"/>
      <c r="I2" s="1847"/>
    </row>
    <row r="3" spans="1:9" x14ac:dyDescent="0.25">
      <c r="A3" s="1847" t="s">
        <v>2</v>
      </c>
      <c r="B3" s="1847"/>
      <c r="C3" s="1848" t="s">
        <v>3</v>
      </c>
      <c r="D3" s="1848"/>
      <c r="E3" s="1848"/>
      <c r="F3" s="1848"/>
      <c r="G3" s="1848"/>
      <c r="H3" s="1848"/>
      <c r="I3" s="1848"/>
    </row>
    <row r="4" spans="1:9" x14ac:dyDescent="0.25">
      <c r="A4" s="1847" t="s">
        <v>4</v>
      </c>
      <c r="B4" s="1852"/>
      <c r="C4" s="1848"/>
      <c r="D4" s="1848"/>
      <c r="E4" s="1848"/>
      <c r="F4" s="1848"/>
      <c r="G4" s="1848"/>
      <c r="H4" s="1848"/>
      <c r="I4" s="1848"/>
    </row>
    <row r="5" spans="1:9" x14ac:dyDescent="0.25">
      <c r="A5" s="1847" t="s">
        <v>5</v>
      </c>
      <c r="B5" s="1848"/>
      <c r="C5" s="1848"/>
      <c r="D5" s="1848"/>
      <c r="E5" s="1848"/>
      <c r="F5" s="1848"/>
      <c r="G5" s="1848"/>
      <c r="H5" s="1848"/>
      <c r="I5" s="1848"/>
    </row>
    <row r="6" spans="1:9" x14ac:dyDescent="0.25">
      <c r="A6" s="1847" t="s">
        <v>6</v>
      </c>
      <c r="B6" s="1847"/>
      <c r="C6" s="1847"/>
      <c r="D6" s="1847"/>
      <c r="E6" s="1847"/>
      <c r="F6" s="1847"/>
      <c r="G6" s="1847"/>
      <c r="H6" s="1847"/>
      <c r="I6" s="1847"/>
    </row>
    <row r="7" spans="1:9" x14ac:dyDescent="0.25">
      <c r="A7" s="1847" t="s">
        <v>7</v>
      </c>
      <c r="B7" s="1847"/>
      <c r="C7" s="1848"/>
      <c r="D7" s="1848"/>
      <c r="E7" s="1848"/>
      <c r="F7" s="1848"/>
      <c r="G7" s="1848"/>
      <c r="H7" s="1848"/>
      <c r="I7" s="1848"/>
    </row>
    <row r="8" spans="1:9" x14ac:dyDescent="0.25">
      <c r="A8" s="1847" t="s">
        <v>8</v>
      </c>
      <c r="B8" s="1847"/>
      <c r="C8" s="1850" t="s">
        <v>9</v>
      </c>
      <c r="D8" s="1850"/>
      <c r="E8" s="1850"/>
      <c r="F8" s="1850"/>
      <c r="G8" s="1850"/>
      <c r="H8" s="1850"/>
      <c r="I8" s="1850"/>
    </row>
    <row r="9" spans="1:9" x14ac:dyDescent="0.25">
      <c r="A9" s="1847" t="s">
        <v>10</v>
      </c>
      <c r="B9" s="1847"/>
      <c r="C9" s="1851" t="s">
        <v>9</v>
      </c>
      <c r="D9" s="1851"/>
      <c r="E9" s="1851"/>
      <c r="F9" s="1851"/>
      <c r="G9" s="1851"/>
      <c r="H9" s="1851"/>
      <c r="I9" s="1851"/>
    </row>
    <row r="10" spans="1:9" x14ac:dyDescent="0.25">
      <c r="A10" s="1847" t="s">
        <v>11</v>
      </c>
      <c r="B10" s="1847"/>
      <c r="C10" s="1848"/>
      <c r="D10" s="1848"/>
      <c r="E10" s="1848"/>
      <c r="F10" s="1848"/>
      <c r="G10" s="1848"/>
      <c r="H10" s="1848"/>
      <c r="I10" s="1848"/>
    </row>
    <row r="11" spans="1:9" x14ac:dyDescent="0.25">
      <c r="A11" s="1847" t="s">
        <v>12</v>
      </c>
      <c r="B11" s="1847"/>
      <c r="C11" s="1848"/>
      <c r="D11" s="1848"/>
      <c r="E11" s="1848"/>
      <c r="F11" s="1848"/>
      <c r="G11" s="1848"/>
      <c r="H11" s="1848"/>
      <c r="I11" s="1848"/>
    </row>
    <row r="12" spans="1:9" x14ac:dyDescent="0.25">
      <c r="A12" s="1847" t="s">
        <v>13</v>
      </c>
      <c r="B12" s="1847"/>
      <c r="C12" s="1849"/>
      <c r="D12" s="1849"/>
      <c r="E12" s="1849"/>
      <c r="F12" s="1849"/>
      <c r="G12" s="1849"/>
      <c r="H12" s="1849"/>
      <c r="I12" s="1849"/>
    </row>
    <row r="13" spans="1:9" x14ac:dyDescent="0.25">
      <c r="A13" s="1847" t="s">
        <v>14</v>
      </c>
      <c r="B13" s="1847"/>
      <c r="C13" s="1848"/>
      <c r="D13" s="1848"/>
      <c r="E13" s="1848"/>
      <c r="F13" s="1848"/>
      <c r="G13" s="1848"/>
      <c r="H13" s="1848"/>
      <c r="I13" s="1848"/>
    </row>
    <row r="14" spans="1:9" x14ac:dyDescent="0.25">
      <c r="A14" s="1847" t="s">
        <v>15</v>
      </c>
      <c r="B14" s="1847"/>
      <c r="C14" s="1848"/>
      <c r="D14" s="1848"/>
      <c r="E14" s="1848"/>
      <c r="F14" s="1848"/>
      <c r="G14" s="1848"/>
      <c r="H14" s="1848"/>
      <c r="I14" s="1848"/>
    </row>
    <row r="15" spans="1:9" x14ac:dyDescent="0.25">
      <c r="A15" s="1847"/>
      <c r="B15" s="1847"/>
      <c r="C15" s="1847"/>
      <c r="D15" s="1847"/>
      <c r="E15" s="1847"/>
      <c r="F15" s="1847"/>
      <c r="G15" s="1847"/>
      <c r="H15" s="1847"/>
      <c r="I15" s="1847"/>
    </row>
    <row r="16" spans="1:9" x14ac:dyDescent="0.25">
      <c r="A16" s="1847"/>
      <c r="B16" s="1847"/>
      <c r="C16" s="1847"/>
      <c r="D16" s="1847"/>
      <c r="E16" s="1847"/>
      <c r="F16" s="1847"/>
      <c r="G16" s="1847"/>
      <c r="H16" s="1847"/>
      <c r="I16" s="1847"/>
    </row>
    <row r="17" spans="1:9" x14ac:dyDescent="0.25">
      <c r="A17" s="1847"/>
      <c r="B17" s="1847"/>
      <c r="C17" s="1847"/>
      <c r="D17" s="1847"/>
      <c r="E17" s="1847"/>
      <c r="F17" s="1847"/>
      <c r="G17" s="1847"/>
      <c r="H17" s="1847"/>
      <c r="I17" s="1847"/>
    </row>
  </sheetData>
  <sheetProtection password="BF59" sheet="1" objects="1" scenarios="1" selectLockedCells="1"/>
  <mergeCells count="26">
    <mergeCell ref="A1:I1"/>
    <mergeCell ref="A2:I2"/>
    <mergeCell ref="A3:B3"/>
    <mergeCell ref="C3:I3"/>
    <mergeCell ref="A4:B4"/>
    <mergeCell ref="C4:I4"/>
    <mergeCell ref="A5:B5"/>
    <mergeCell ref="C5:I5"/>
    <mergeCell ref="A6:I6"/>
    <mergeCell ref="A7:B7"/>
    <mergeCell ref="C7:I7"/>
    <mergeCell ref="A8:B8"/>
    <mergeCell ref="C8:I8"/>
    <mergeCell ref="A9:B9"/>
    <mergeCell ref="C9:I9"/>
    <mergeCell ref="A10:B10"/>
    <mergeCell ref="C10:I10"/>
    <mergeCell ref="A14:B14"/>
    <mergeCell ref="C14:I14"/>
    <mergeCell ref="A15:I17"/>
    <mergeCell ref="A11:B11"/>
    <mergeCell ref="C11:I11"/>
    <mergeCell ref="A12:B12"/>
    <mergeCell ref="C12:I12"/>
    <mergeCell ref="A13:B13"/>
    <mergeCell ref="C13:I13"/>
  </mergeCells>
  <pageMargins left="0.5" right="0.5" top="0.75" bottom="0.75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6"/>
  <sheetViews>
    <sheetView tabSelected="1" topLeftCell="A9" workbookViewId="0">
      <selection activeCell="H9" sqref="H9"/>
    </sheetView>
  </sheetViews>
  <sheetFormatPr defaultRowHeight="15" x14ac:dyDescent="0.25"/>
  <cols>
    <col min="1" max="1" width="8" customWidth="1"/>
    <col min="2" max="2" width="30" customWidth="1"/>
    <col min="3" max="3" width="10" customWidth="1"/>
    <col min="4" max="4" width="12" customWidth="1"/>
    <col min="5" max="7" width="0" hidden="1" customWidth="1"/>
    <col min="8" max="11" width="10" customWidth="1"/>
  </cols>
  <sheetData>
    <row r="1" spans="1:12" x14ac:dyDescent="0.25">
      <c r="A1" s="1" t="s">
        <v>0</v>
      </c>
    </row>
    <row r="2" spans="1:12" x14ac:dyDescent="0.25">
      <c r="A2" s="1" t="s">
        <v>16</v>
      </c>
    </row>
    <row r="3" spans="1:12" x14ac:dyDescent="0.25">
      <c r="A3" s="1" t="s">
        <v>17</v>
      </c>
      <c r="B3" s="2" t="str">
        <f>DADOS!C3</f>
        <v>23/10/2024</v>
      </c>
    </row>
    <row r="4" spans="1:12" x14ac:dyDescent="0.25">
      <c r="A4" s="1" t="s">
        <v>18</v>
      </c>
      <c r="B4" s="1891">
        <f>DADOS!C7</f>
        <v>0</v>
      </c>
      <c r="C4" s="1852"/>
      <c r="D4" s="1852"/>
      <c r="E4" s="1852"/>
      <c r="F4" s="1852"/>
      <c r="G4" s="1" t="s">
        <v>19</v>
      </c>
      <c r="H4" s="1892" t="str">
        <f>DADOS!C9</f>
        <v/>
      </c>
      <c r="I4" s="1852"/>
    </row>
    <row r="5" spans="1:12" x14ac:dyDescent="0.25">
      <c r="A5" s="1" t="s">
        <v>20</v>
      </c>
      <c r="B5" s="1893" t="str">
        <f>DADOS!C8</f>
        <v/>
      </c>
      <c r="C5" s="1891" t="s">
        <v>9</v>
      </c>
      <c r="D5" s="1" t="s">
        <v>21</v>
      </c>
      <c r="E5" s="1891">
        <f>DADOS!C13</f>
        <v>0</v>
      </c>
      <c r="F5" s="1891" t="s">
        <v>9</v>
      </c>
      <c r="G5" s="1891" t="s">
        <v>9</v>
      </c>
      <c r="H5" s="1" t="s">
        <v>22</v>
      </c>
      <c r="I5" s="1">
        <f>DADOS!C14</f>
        <v>0</v>
      </c>
    </row>
    <row r="7" spans="1:12" x14ac:dyDescent="0.25">
      <c r="A7" s="3" t="s">
        <v>23</v>
      </c>
      <c r="B7" s="3" t="s">
        <v>24</v>
      </c>
      <c r="C7" s="3" t="s">
        <v>25</v>
      </c>
      <c r="D7" s="3" t="s">
        <v>26</v>
      </c>
      <c r="E7" s="3" t="s">
        <v>9</v>
      </c>
      <c r="F7" s="3" t="s">
        <v>9</v>
      </c>
      <c r="G7" s="3" t="s">
        <v>9</v>
      </c>
      <c r="H7" s="3" t="s">
        <v>27</v>
      </c>
      <c r="I7" s="3" t="s">
        <v>28</v>
      </c>
      <c r="J7" s="3" t="s">
        <v>29</v>
      </c>
      <c r="K7" s="3" t="s">
        <v>30</v>
      </c>
    </row>
    <row r="8" spans="1:12" x14ac:dyDescent="0.25">
      <c r="A8" s="4" t="s">
        <v>31</v>
      </c>
      <c r="B8" s="1894" t="s">
        <v>32</v>
      </c>
      <c r="C8" s="1895"/>
      <c r="D8" s="1896"/>
      <c r="E8" s="1897"/>
      <c r="F8" s="1898"/>
      <c r="G8" s="1899"/>
      <c r="H8" s="1900"/>
      <c r="I8" s="5"/>
      <c r="J8" s="6"/>
      <c r="K8" s="7">
        <f>SUM(K9:K21)</f>
        <v>0</v>
      </c>
      <c r="L8" s="8" t="s">
        <v>33</v>
      </c>
    </row>
    <row r="9" spans="1:12" ht="33.75" x14ac:dyDescent="0.25">
      <c r="A9" s="9" t="s">
        <v>34</v>
      </c>
      <c r="B9" s="10" t="s">
        <v>35</v>
      </c>
      <c r="C9" s="11" t="s">
        <v>36</v>
      </c>
      <c r="D9" s="12">
        <v>2.88</v>
      </c>
      <c r="E9" s="13"/>
      <c r="F9" s="14"/>
      <c r="G9" s="15"/>
      <c r="H9" s="16"/>
      <c r="I9" s="17">
        <f>ROUND('BDI Principal'!D14,2)</f>
        <v>21.83</v>
      </c>
      <c r="J9" s="18">
        <f t="shared" ref="J9:J21" si="0">ROUND((ROUND(H9,2)*I9/100)+ROUND(H9,2),2)</f>
        <v>0</v>
      </c>
      <c r="K9" s="19">
        <f t="shared" ref="K9:K21" si="1">ROUND(D9*J9,2)</f>
        <v>0</v>
      </c>
      <c r="L9" s="20" t="s">
        <v>23</v>
      </c>
    </row>
    <row r="10" spans="1:12" ht="22.5" x14ac:dyDescent="0.25">
      <c r="A10" s="21" t="s">
        <v>37</v>
      </c>
      <c r="B10" s="22" t="s">
        <v>38</v>
      </c>
      <c r="C10" s="23" t="s">
        <v>39</v>
      </c>
      <c r="D10" s="24">
        <v>12</v>
      </c>
      <c r="E10" s="25"/>
      <c r="F10" s="26"/>
      <c r="G10" s="27"/>
      <c r="H10" s="28"/>
      <c r="I10" s="29">
        <f>ROUND('BDI Principal'!D14,2)</f>
        <v>21.83</v>
      </c>
      <c r="J10" s="30">
        <f t="shared" si="0"/>
        <v>0</v>
      </c>
      <c r="K10" s="31">
        <f t="shared" si="1"/>
        <v>0</v>
      </c>
      <c r="L10" s="32" t="s">
        <v>23</v>
      </c>
    </row>
    <row r="11" spans="1:12" ht="45" x14ac:dyDescent="0.25">
      <c r="A11" s="33" t="s">
        <v>40</v>
      </c>
      <c r="B11" s="34" t="s">
        <v>41</v>
      </c>
      <c r="C11" s="35" t="s">
        <v>42</v>
      </c>
      <c r="D11" s="36">
        <v>12430</v>
      </c>
      <c r="E11" s="37"/>
      <c r="F11" s="38"/>
      <c r="G11" s="39"/>
      <c r="H11" s="40"/>
      <c r="I11" s="41">
        <f>ROUND('BDI Principal'!D14,2)</f>
        <v>21.83</v>
      </c>
      <c r="J11" s="42">
        <f t="shared" si="0"/>
        <v>0</v>
      </c>
      <c r="K11" s="43">
        <f t="shared" si="1"/>
        <v>0</v>
      </c>
      <c r="L11" s="44" t="s">
        <v>23</v>
      </c>
    </row>
    <row r="12" spans="1:12" ht="33.75" x14ac:dyDescent="0.25">
      <c r="A12" s="45" t="s">
        <v>43</v>
      </c>
      <c r="B12" s="46" t="s">
        <v>44</v>
      </c>
      <c r="C12" s="47" t="s">
        <v>45</v>
      </c>
      <c r="D12" s="48">
        <v>1</v>
      </c>
      <c r="E12" s="49"/>
      <c r="F12" s="50"/>
      <c r="G12" s="51"/>
      <c r="H12" s="52"/>
      <c r="I12" s="53">
        <f>ROUND('BDI Principal'!D14,2)</f>
        <v>21.83</v>
      </c>
      <c r="J12" s="54">
        <f t="shared" si="0"/>
        <v>0</v>
      </c>
      <c r="K12" s="55">
        <f t="shared" si="1"/>
        <v>0</v>
      </c>
      <c r="L12" s="56" t="s">
        <v>23</v>
      </c>
    </row>
    <row r="13" spans="1:12" ht="45" x14ac:dyDescent="0.25">
      <c r="A13" s="57" t="s">
        <v>46</v>
      </c>
      <c r="B13" s="58" t="s">
        <v>47</v>
      </c>
      <c r="C13" s="59" t="s">
        <v>45</v>
      </c>
      <c r="D13" s="60">
        <v>1</v>
      </c>
      <c r="E13" s="61"/>
      <c r="F13" s="62"/>
      <c r="G13" s="63"/>
      <c r="H13" s="64"/>
      <c r="I13" s="65">
        <f>ROUND('BDI Principal'!D14,2)</f>
        <v>21.83</v>
      </c>
      <c r="J13" s="66">
        <f t="shared" si="0"/>
        <v>0</v>
      </c>
      <c r="K13" s="67">
        <f t="shared" si="1"/>
        <v>0</v>
      </c>
      <c r="L13" s="68" t="s">
        <v>23</v>
      </c>
    </row>
    <row r="14" spans="1:12" ht="33.75" x14ac:dyDescent="0.25">
      <c r="A14" s="69" t="s">
        <v>48</v>
      </c>
      <c r="B14" s="70" t="s">
        <v>49</v>
      </c>
      <c r="C14" s="71" t="s">
        <v>50</v>
      </c>
      <c r="D14" s="72">
        <v>272.95</v>
      </c>
      <c r="E14" s="73"/>
      <c r="F14" s="74"/>
      <c r="G14" s="75"/>
      <c r="H14" s="76"/>
      <c r="I14" s="77">
        <f>ROUND('BDI Principal'!D14,2)</f>
        <v>21.83</v>
      </c>
      <c r="J14" s="78">
        <f t="shared" si="0"/>
        <v>0</v>
      </c>
      <c r="K14" s="79">
        <f t="shared" si="1"/>
        <v>0</v>
      </c>
      <c r="L14" s="80" t="s">
        <v>23</v>
      </c>
    </row>
    <row r="15" spans="1:12" ht="33.75" x14ac:dyDescent="0.25">
      <c r="A15" s="81" t="s">
        <v>51</v>
      </c>
      <c r="B15" s="82" t="s">
        <v>52</v>
      </c>
      <c r="C15" s="83" t="s">
        <v>53</v>
      </c>
      <c r="D15" s="84">
        <v>2.41</v>
      </c>
      <c r="E15" s="85"/>
      <c r="F15" s="86"/>
      <c r="G15" s="87"/>
      <c r="H15" s="88"/>
      <c r="I15" s="89">
        <f>ROUND('BDI Principal'!D14,2)</f>
        <v>21.83</v>
      </c>
      <c r="J15" s="90">
        <f t="shared" si="0"/>
        <v>0</v>
      </c>
      <c r="K15" s="91">
        <f t="shared" si="1"/>
        <v>0</v>
      </c>
      <c r="L15" s="92" t="s">
        <v>23</v>
      </c>
    </row>
    <row r="16" spans="1:12" ht="33.75" x14ac:dyDescent="0.25">
      <c r="A16" s="93" t="s">
        <v>54</v>
      </c>
      <c r="B16" s="94" t="s">
        <v>55</v>
      </c>
      <c r="C16" s="95" t="s">
        <v>42</v>
      </c>
      <c r="D16" s="96">
        <v>6.85</v>
      </c>
      <c r="E16" s="97"/>
      <c r="F16" s="98"/>
      <c r="G16" s="99"/>
      <c r="H16" s="100"/>
      <c r="I16" s="101">
        <f>ROUND('BDI Principal'!D14,2)</f>
        <v>21.83</v>
      </c>
      <c r="J16" s="102">
        <f t="shared" si="0"/>
        <v>0</v>
      </c>
      <c r="K16" s="103">
        <f t="shared" si="1"/>
        <v>0</v>
      </c>
      <c r="L16" s="104" t="s">
        <v>23</v>
      </c>
    </row>
    <row r="17" spans="1:12" ht="45" x14ac:dyDescent="0.25">
      <c r="A17" s="105" t="s">
        <v>56</v>
      </c>
      <c r="B17" s="106" t="s">
        <v>57</v>
      </c>
      <c r="C17" s="107" t="s">
        <v>42</v>
      </c>
      <c r="D17" s="108">
        <v>6070.66</v>
      </c>
      <c r="E17" s="109"/>
      <c r="F17" s="110"/>
      <c r="G17" s="111"/>
      <c r="H17" s="112"/>
      <c r="I17" s="113">
        <f>ROUND('BDI Principal'!D14,2)</f>
        <v>21.83</v>
      </c>
      <c r="J17" s="114">
        <f t="shared" si="0"/>
        <v>0</v>
      </c>
      <c r="K17" s="115">
        <f t="shared" si="1"/>
        <v>0</v>
      </c>
      <c r="L17" s="116" t="s">
        <v>23</v>
      </c>
    </row>
    <row r="18" spans="1:12" ht="67.5" x14ac:dyDescent="0.25">
      <c r="A18" s="117" t="s">
        <v>58</v>
      </c>
      <c r="B18" s="118" t="s">
        <v>59</v>
      </c>
      <c r="C18" s="119" t="s">
        <v>53</v>
      </c>
      <c r="D18" s="120">
        <v>789.19</v>
      </c>
      <c r="E18" s="121"/>
      <c r="F18" s="122"/>
      <c r="G18" s="123"/>
      <c r="H18" s="124"/>
      <c r="I18" s="125">
        <f>ROUND('BDI Principal'!D14,2)</f>
        <v>21.83</v>
      </c>
      <c r="J18" s="126">
        <f t="shared" si="0"/>
        <v>0</v>
      </c>
      <c r="K18" s="127">
        <f t="shared" si="1"/>
        <v>0</v>
      </c>
      <c r="L18" s="128" t="s">
        <v>23</v>
      </c>
    </row>
    <row r="19" spans="1:12" ht="45" x14ac:dyDescent="0.25">
      <c r="A19" s="129" t="s">
        <v>60</v>
      </c>
      <c r="B19" s="130" t="s">
        <v>61</v>
      </c>
      <c r="C19" s="131" t="s">
        <v>62</v>
      </c>
      <c r="D19" s="132">
        <v>3945.95</v>
      </c>
      <c r="E19" s="133"/>
      <c r="F19" s="134"/>
      <c r="G19" s="135"/>
      <c r="H19" s="136"/>
      <c r="I19" s="137">
        <f>ROUND('BDI Principal'!D14,2)</f>
        <v>21.83</v>
      </c>
      <c r="J19" s="138">
        <f t="shared" si="0"/>
        <v>0</v>
      </c>
      <c r="K19" s="139">
        <f t="shared" si="1"/>
        <v>0</v>
      </c>
      <c r="L19" s="140" t="s">
        <v>23</v>
      </c>
    </row>
    <row r="20" spans="1:12" ht="22.5" x14ac:dyDescent="0.25">
      <c r="A20" s="141" t="s">
        <v>63</v>
      </c>
      <c r="B20" s="142" t="s">
        <v>64</v>
      </c>
      <c r="C20" s="143" t="s">
        <v>53</v>
      </c>
      <c r="D20" s="144">
        <v>789.19</v>
      </c>
      <c r="E20" s="145"/>
      <c r="F20" s="146"/>
      <c r="G20" s="147"/>
      <c r="H20" s="148"/>
      <c r="I20" s="149">
        <f>ROUND('BDI Principal'!D14,2)</f>
        <v>21.83</v>
      </c>
      <c r="J20" s="150">
        <f t="shared" si="0"/>
        <v>0</v>
      </c>
      <c r="K20" s="151">
        <f t="shared" si="1"/>
        <v>0</v>
      </c>
      <c r="L20" s="152" t="s">
        <v>23</v>
      </c>
    </row>
    <row r="21" spans="1:12" ht="56.25" x14ac:dyDescent="0.25">
      <c r="A21" s="153" t="s">
        <v>65</v>
      </c>
      <c r="B21" s="154" t="s">
        <v>66</v>
      </c>
      <c r="C21" s="155" t="s">
        <v>53</v>
      </c>
      <c r="D21" s="156">
        <v>1.3</v>
      </c>
      <c r="E21" s="157"/>
      <c r="F21" s="158"/>
      <c r="G21" s="159"/>
      <c r="H21" s="160"/>
      <c r="I21" s="161">
        <f>ROUND('BDI Principal'!D14,2)</f>
        <v>21.83</v>
      </c>
      <c r="J21" s="162">
        <f t="shared" si="0"/>
        <v>0</v>
      </c>
      <c r="K21" s="163">
        <f t="shared" si="1"/>
        <v>0</v>
      </c>
      <c r="L21" s="164" t="s">
        <v>23</v>
      </c>
    </row>
    <row r="22" spans="1:12" x14ac:dyDescent="0.25">
      <c r="A22" s="165" t="s">
        <v>67</v>
      </c>
      <c r="B22" s="1873" t="s">
        <v>68</v>
      </c>
      <c r="C22" s="1874"/>
      <c r="D22" s="1875"/>
      <c r="E22" s="1876"/>
      <c r="F22" s="1877"/>
      <c r="G22" s="1878"/>
      <c r="H22" s="1879"/>
      <c r="I22" s="166"/>
      <c r="J22" s="167"/>
      <c r="K22" s="168">
        <f>SUM(K23:K28)</f>
        <v>0</v>
      </c>
      <c r="L22" s="169" t="s">
        <v>33</v>
      </c>
    </row>
    <row r="23" spans="1:12" ht="90" x14ac:dyDescent="0.25">
      <c r="A23" s="170" t="s">
        <v>69</v>
      </c>
      <c r="B23" s="171" t="s">
        <v>70</v>
      </c>
      <c r="C23" s="172" t="s">
        <v>53</v>
      </c>
      <c r="D23" s="173">
        <v>2013.46</v>
      </c>
      <c r="E23" s="174"/>
      <c r="F23" s="175"/>
      <c r="G23" s="176"/>
      <c r="H23" s="177"/>
      <c r="I23" s="178">
        <f>ROUND('BDI Principal'!D14,2)</f>
        <v>21.83</v>
      </c>
      <c r="J23" s="179">
        <f t="shared" ref="J23:J28" si="2">ROUND((ROUND(H23,2)*I23/100)+ROUND(H23,2),2)</f>
        <v>0</v>
      </c>
      <c r="K23" s="180">
        <f t="shared" ref="K23:K28" si="3">ROUND(D23*J23,2)</f>
        <v>0</v>
      </c>
      <c r="L23" s="181" t="s">
        <v>23</v>
      </c>
    </row>
    <row r="24" spans="1:12" ht="22.5" x14ac:dyDescent="0.25">
      <c r="A24" s="182" t="s">
        <v>71</v>
      </c>
      <c r="B24" s="183" t="s">
        <v>64</v>
      </c>
      <c r="C24" s="184" t="s">
        <v>53</v>
      </c>
      <c r="D24" s="185">
        <v>2617.5</v>
      </c>
      <c r="E24" s="186"/>
      <c r="F24" s="187"/>
      <c r="G24" s="188"/>
      <c r="H24" s="189"/>
      <c r="I24" s="190">
        <f>ROUND('BDI Principal'!D14,2)</f>
        <v>21.83</v>
      </c>
      <c r="J24" s="191">
        <f t="shared" si="2"/>
        <v>0</v>
      </c>
      <c r="K24" s="192">
        <f t="shared" si="3"/>
        <v>0</v>
      </c>
      <c r="L24" s="193" t="s">
        <v>23</v>
      </c>
    </row>
    <row r="25" spans="1:12" ht="33.75" x14ac:dyDescent="0.25">
      <c r="A25" s="194" t="s">
        <v>72</v>
      </c>
      <c r="B25" s="195" t="s">
        <v>73</v>
      </c>
      <c r="C25" s="196" t="s">
        <v>74</v>
      </c>
      <c r="D25" s="197">
        <v>2763.73</v>
      </c>
      <c r="E25" s="198"/>
      <c r="F25" s="199"/>
      <c r="G25" s="200"/>
      <c r="H25" s="201"/>
      <c r="I25" s="202">
        <f>ROUND('BDI Principal'!D14,2)</f>
        <v>21.83</v>
      </c>
      <c r="J25" s="203">
        <f t="shared" si="2"/>
        <v>0</v>
      </c>
      <c r="K25" s="204">
        <f t="shared" si="3"/>
        <v>0</v>
      </c>
      <c r="L25" s="205" t="s">
        <v>23</v>
      </c>
    </row>
    <row r="26" spans="1:12" ht="22.5" x14ac:dyDescent="0.25">
      <c r="A26" s="206" t="s">
        <v>75</v>
      </c>
      <c r="B26" s="207" t="s">
        <v>76</v>
      </c>
      <c r="C26" s="208" t="s">
        <v>74</v>
      </c>
      <c r="D26" s="209">
        <v>3592.85</v>
      </c>
      <c r="E26" s="210"/>
      <c r="F26" s="211"/>
      <c r="G26" s="212"/>
      <c r="H26" s="213"/>
      <c r="I26" s="214">
        <f>ROUND('BDI Principal'!D14,2)</f>
        <v>21.83</v>
      </c>
      <c r="J26" s="215">
        <f t="shared" si="2"/>
        <v>0</v>
      </c>
      <c r="K26" s="216">
        <f t="shared" si="3"/>
        <v>0</v>
      </c>
      <c r="L26" s="217" t="s">
        <v>23</v>
      </c>
    </row>
    <row r="27" spans="1:12" ht="67.5" x14ac:dyDescent="0.25">
      <c r="A27" s="218" t="s">
        <v>77</v>
      </c>
      <c r="B27" s="219" t="s">
        <v>59</v>
      </c>
      <c r="C27" s="220" t="s">
        <v>53</v>
      </c>
      <c r="D27" s="221">
        <v>3592.85</v>
      </c>
      <c r="E27" s="222"/>
      <c r="F27" s="223"/>
      <c r="G27" s="224"/>
      <c r="H27" s="225"/>
      <c r="I27" s="226">
        <f>ROUND('BDI Principal'!D14,2)</f>
        <v>21.83</v>
      </c>
      <c r="J27" s="227">
        <f t="shared" si="2"/>
        <v>0</v>
      </c>
      <c r="K27" s="228">
        <f t="shared" si="3"/>
        <v>0</v>
      </c>
      <c r="L27" s="229" t="s">
        <v>23</v>
      </c>
    </row>
    <row r="28" spans="1:12" ht="45" x14ac:dyDescent="0.25">
      <c r="A28" s="230" t="s">
        <v>78</v>
      </c>
      <c r="B28" s="231" t="s">
        <v>61</v>
      </c>
      <c r="C28" s="232" t="s">
        <v>62</v>
      </c>
      <c r="D28" s="233">
        <v>4311.42</v>
      </c>
      <c r="E28" s="234"/>
      <c r="F28" s="235"/>
      <c r="G28" s="236"/>
      <c r="H28" s="237"/>
      <c r="I28" s="238">
        <f>ROUND('BDI Principal'!D14,2)</f>
        <v>21.83</v>
      </c>
      <c r="J28" s="239">
        <f t="shared" si="2"/>
        <v>0</v>
      </c>
      <c r="K28" s="240">
        <f t="shared" si="3"/>
        <v>0</v>
      </c>
      <c r="L28" s="241" t="s">
        <v>23</v>
      </c>
    </row>
    <row r="29" spans="1:12" x14ac:dyDescent="0.25">
      <c r="A29" s="242" t="s">
        <v>79</v>
      </c>
      <c r="B29" s="1884" t="s">
        <v>80</v>
      </c>
      <c r="C29" s="1885"/>
      <c r="D29" s="1886"/>
      <c r="E29" s="1887"/>
      <c r="F29" s="1888"/>
      <c r="G29" s="1889"/>
      <c r="H29" s="1890"/>
      <c r="I29" s="243"/>
      <c r="J29" s="244"/>
      <c r="K29" s="245">
        <f>SUM(K30:K50)</f>
        <v>0</v>
      </c>
      <c r="L29" s="246" t="s">
        <v>33</v>
      </c>
    </row>
    <row r="30" spans="1:12" x14ac:dyDescent="0.25">
      <c r="A30" s="247" t="s">
        <v>81</v>
      </c>
      <c r="B30" s="1880" t="s">
        <v>82</v>
      </c>
      <c r="C30" s="1852"/>
      <c r="D30" s="1852"/>
      <c r="E30" s="1852"/>
      <c r="F30" s="1852"/>
      <c r="G30" s="1852"/>
      <c r="H30" s="1852"/>
      <c r="I30" s="1852"/>
      <c r="J30" s="1852"/>
      <c r="K30" s="1852"/>
      <c r="L30" s="248" t="s">
        <v>83</v>
      </c>
    </row>
    <row r="31" spans="1:12" ht="33.75" x14ac:dyDescent="0.25">
      <c r="A31" s="249" t="s">
        <v>84</v>
      </c>
      <c r="B31" s="250" t="s">
        <v>85</v>
      </c>
      <c r="C31" s="251" t="s">
        <v>42</v>
      </c>
      <c r="D31" s="252">
        <v>10822.11</v>
      </c>
      <c r="E31" s="253"/>
      <c r="F31" s="254"/>
      <c r="G31" s="255"/>
      <c r="H31" s="256"/>
      <c r="I31" s="257">
        <f>ROUND('BDI Principal'!D14,2)</f>
        <v>21.83</v>
      </c>
      <c r="J31" s="258">
        <f t="shared" ref="J31:J38" si="4">ROUND((ROUND(H31,2)*I31/100)+ROUND(H31,2),2)</f>
        <v>0</v>
      </c>
      <c r="K31" s="259">
        <f t="shared" ref="K31:K38" si="5">ROUND(D31*J31,2)</f>
        <v>0</v>
      </c>
      <c r="L31" s="260" t="s">
        <v>23</v>
      </c>
    </row>
    <row r="32" spans="1:12" ht="33.75" x14ac:dyDescent="0.25">
      <c r="A32" s="261" t="s">
        <v>86</v>
      </c>
      <c r="B32" s="262" t="s">
        <v>73</v>
      </c>
      <c r="C32" s="263" t="s">
        <v>74</v>
      </c>
      <c r="D32" s="264">
        <v>1874.82</v>
      </c>
      <c r="E32" s="265"/>
      <c r="F32" s="266"/>
      <c r="G32" s="267"/>
      <c r="H32" s="268"/>
      <c r="I32" s="269">
        <f>ROUND('BDI Principal'!D14,2)</f>
        <v>21.83</v>
      </c>
      <c r="J32" s="270">
        <f t="shared" si="4"/>
        <v>0</v>
      </c>
      <c r="K32" s="271">
        <f t="shared" si="5"/>
        <v>0</v>
      </c>
      <c r="L32" s="272" t="s">
        <v>23</v>
      </c>
    </row>
    <row r="33" spans="1:12" ht="22.5" x14ac:dyDescent="0.25">
      <c r="A33" s="273" t="s">
        <v>87</v>
      </c>
      <c r="B33" s="274" t="s">
        <v>76</v>
      </c>
      <c r="C33" s="275" t="s">
        <v>74</v>
      </c>
      <c r="D33" s="276">
        <v>2437.27</v>
      </c>
      <c r="E33" s="277"/>
      <c r="F33" s="278"/>
      <c r="G33" s="279"/>
      <c r="H33" s="280"/>
      <c r="I33" s="281">
        <f>ROUND('BDI Principal'!D14,2)</f>
        <v>21.83</v>
      </c>
      <c r="J33" s="282">
        <f t="shared" si="4"/>
        <v>0</v>
      </c>
      <c r="K33" s="283">
        <f t="shared" si="5"/>
        <v>0</v>
      </c>
      <c r="L33" s="284" t="s">
        <v>23</v>
      </c>
    </row>
    <row r="34" spans="1:12" ht="67.5" x14ac:dyDescent="0.25">
      <c r="A34" s="285" t="s">
        <v>88</v>
      </c>
      <c r="B34" s="286" t="s">
        <v>59</v>
      </c>
      <c r="C34" s="287" t="s">
        <v>53</v>
      </c>
      <c r="D34" s="288">
        <v>2437.27</v>
      </c>
      <c r="E34" s="289"/>
      <c r="F34" s="290"/>
      <c r="G34" s="291"/>
      <c r="H34" s="292"/>
      <c r="I34" s="293">
        <f>ROUND('BDI Principal'!D14,2)</f>
        <v>21.83</v>
      </c>
      <c r="J34" s="294">
        <f t="shared" si="4"/>
        <v>0</v>
      </c>
      <c r="K34" s="295">
        <f t="shared" si="5"/>
        <v>0</v>
      </c>
      <c r="L34" s="296" t="s">
        <v>23</v>
      </c>
    </row>
    <row r="35" spans="1:12" ht="45" x14ac:dyDescent="0.25">
      <c r="A35" s="297" t="s">
        <v>89</v>
      </c>
      <c r="B35" s="298" t="s">
        <v>61</v>
      </c>
      <c r="C35" s="299" t="s">
        <v>62</v>
      </c>
      <c r="D35" s="300">
        <v>2924.72</v>
      </c>
      <c r="E35" s="301"/>
      <c r="F35" s="302"/>
      <c r="G35" s="303"/>
      <c r="H35" s="304"/>
      <c r="I35" s="305">
        <f>ROUND('BDI Principal'!D14,2)</f>
        <v>21.83</v>
      </c>
      <c r="J35" s="306">
        <f t="shared" si="4"/>
        <v>0</v>
      </c>
      <c r="K35" s="307">
        <f t="shared" si="5"/>
        <v>0</v>
      </c>
      <c r="L35" s="308" t="s">
        <v>23</v>
      </c>
    </row>
    <row r="36" spans="1:12" ht="45" x14ac:dyDescent="0.25">
      <c r="A36" s="309" t="s">
        <v>90</v>
      </c>
      <c r="B36" s="310" t="s">
        <v>91</v>
      </c>
      <c r="C36" s="311" t="s">
        <v>53</v>
      </c>
      <c r="D36" s="312">
        <v>1606.62</v>
      </c>
      <c r="E36" s="313"/>
      <c r="F36" s="314"/>
      <c r="G36" s="315"/>
      <c r="H36" s="316"/>
      <c r="I36" s="317">
        <f>ROUND('BDI Principal'!D14,2)</f>
        <v>21.83</v>
      </c>
      <c r="J36" s="318">
        <f t="shared" si="4"/>
        <v>0</v>
      </c>
      <c r="K36" s="319">
        <f t="shared" si="5"/>
        <v>0</v>
      </c>
      <c r="L36" s="320" t="s">
        <v>23</v>
      </c>
    </row>
    <row r="37" spans="1:12" ht="67.5" x14ac:dyDescent="0.25">
      <c r="A37" s="321" t="s">
        <v>92</v>
      </c>
      <c r="B37" s="322" t="s">
        <v>59</v>
      </c>
      <c r="C37" s="323" t="s">
        <v>53</v>
      </c>
      <c r="D37" s="324">
        <v>2088.61</v>
      </c>
      <c r="E37" s="325"/>
      <c r="F37" s="326"/>
      <c r="G37" s="327"/>
      <c r="H37" s="328"/>
      <c r="I37" s="329">
        <f>ROUND('BDI Principal'!D14,2)</f>
        <v>21.83</v>
      </c>
      <c r="J37" s="330">
        <f t="shared" si="4"/>
        <v>0</v>
      </c>
      <c r="K37" s="331">
        <f t="shared" si="5"/>
        <v>0</v>
      </c>
      <c r="L37" s="332" t="s">
        <v>23</v>
      </c>
    </row>
    <row r="38" spans="1:12" ht="45" x14ac:dyDescent="0.25">
      <c r="A38" s="333" t="s">
        <v>93</v>
      </c>
      <c r="B38" s="334" t="s">
        <v>61</v>
      </c>
      <c r="C38" s="335" t="s">
        <v>62</v>
      </c>
      <c r="D38" s="336">
        <v>81351.360000000001</v>
      </c>
      <c r="E38" s="337"/>
      <c r="F38" s="338"/>
      <c r="G38" s="339"/>
      <c r="H38" s="340"/>
      <c r="I38" s="341">
        <f>ROUND('BDI Principal'!D14,2)</f>
        <v>21.83</v>
      </c>
      <c r="J38" s="342">
        <f t="shared" si="4"/>
        <v>0</v>
      </c>
      <c r="K38" s="343">
        <f t="shared" si="5"/>
        <v>0</v>
      </c>
      <c r="L38" s="344" t="s">
        <v>23</v>
      </c>
    </row>
    <row r="39" spans="1:12" x14ac:dyDescent="0.25">
      <c r="A39" s="345" t="s">
        <v>94</v>
      </c>
      <c r="B39" s="1881" t="s">
        <v>95</v>
      </c>
      <c r="C39" s="1852"/>
      <c r="D39" s="1852"/>
      <c r="E39" s="1852"/>
      <c r="F39" s="1852"/>
      <c r="G39" s="1852"/>
      <c r="H39" s="1852"/>
      <c r="I39" s="1852"/>
      <c r="J39" s="1852"/>
      <c r="K39" s="1852"/>
      <c r="L39" s="346" t="s">
        <v>83</v>
      </c>
    </row>
    <row r="40" spans="1:12" ht="22.5" x14ac:dyDescent="0.25">
      <c r="A40" s="347" t="s">
        <v>96</v>
      </c>
      <c r="B40" s="348" t="s">
        <v>97</v>
      </c>
      <c r="C40" s="349" t="s">
        <v>42</v>
      </c>
      <c r="D40" s="350">
        <v>10822.11</v>
      </c>
      <c r="E40" s="351"/>
      <c r="F40" s="352"/>
      <c r="G40" s="353"/>
      <c r="H40" s="354"/>
      <c r="I40" s="355">
        <f>ROUND('BDI Principal'!D14,2)</f>
        <v>21.83</v>
      </c>
      <c r="J40" s="356">
        <f>ROUND((ROUND(H40,2)*I40/100)+ROUND(H40,2),2)</f>
        <v>0</v>
      </c>
      <c r="K40" s="357">
        <f>ROUND(D40*J40,2)</f>
        <v>0</v>
      </c>
      <c r="L40" s="358" t="s">
        <v>23</v>
      </c>
    </row>
    <row r="41" spans="1:12" ht="22.5" x14ac:dyDescent="0.25">
      <c r="A41" s="359" t="s">
        <v>98</v>
      </c>
      <c r="B41" s="360" t="s">
        <v>99</v>
      </c>
      <c r="C41" s="361" t="s">
        <v>100</v>
      </c>
      <c r="D41" s="362">
        <v>12.99</v>
      </c>
      <c r="E41" s="363"/>
      <c r="F41" s="364"/>
      <c r="G41" s="365"/>
      <c r="H41" s="366"/>
      <c r="I41" s="367">
        <f>ROUND('BDI Principal'!D14,2)</f>
        <v>21.83</v>
      </c>
      <c r="J41" s="368">
        <f>ROUND((ROUND(H41,2)*I41/100)+ROUND(H41,2),2)</f>
        <v>0</v>
      </c>
      <c r="K41" s="369">
        <f>ROUND(D41*J41,2)</f>
        <v>0</v>
      </c>
      <c r="L41" s="370" t="s">
        <v>23</v>
      </c>
    </row>
    <row r="42" spans="1:12" ht="56.25" x14ac:dyDescent="0.25">
      <c r="A42" s="371" t="s">
        <v>101</v>
      </c>
      <c r="B42" s="372" t="s">
        <v>102</v>
      </c>
      <c r="C42" s="373" t="s">
        <v>103</v>
      </c>
      <c r="D42" s="374">
        <v>505.96</v>
      </c>
      <c r="E42" s="375"/>
      <c r="F42" s="376"/>
      <c r="G42" s="377"/>
      <c r="H42" s="378"/>
      <c r="I42" s="379">
        <f>ROUND('BDI Principal'!D14,2)</f>
        <v>21.83</v>
      </c>
      <c r="J42" s="380">
        <f>ROUND((ROUND(H42,2)*I42/100)+ROUND(H42,2),2)</f>
        <v>0</v>
      </c>
      <c r="K42" s="381">
        <f>ROUND(D42*J42,2)</f>
        <v>0</v>
      </c>
      <c r="L42" s="382" t="s">
        <v>23</v>
      </c>
    </row>
    <row r="43" spans="1:12" x14ac:dyDescent="0.25">
      <c r="A43" s="383" t="s">
        <v>104</v>
      </c>
      <c r="B43" s="1882" t="s">
        <v>105</v>
      </c>
      <c r="C43" s="1852"/>
      <c r="D43" s="1852"/>
      <c r="E43" s="1852"/>
      <c r="F43" s="1852"/>
      <c r="G43" s="1852"/>
      <c r="H43" s="1852"/>
      <c r="I43" s="1852"/>
      <c r="J43" s="1852"/>
      <c r="K43" s="1852"/>
      <c r="L43" s="384" t="s">
        <v>83</v>
      </c>
    </row>
    <row r="44" spans="1:12" ht="33.75" x14ac:dyDescent="0.25">
      <c r="A44" s="385" t="s">
        <v>106</v>
      </c>
      <c r="B44" s="386" t="s">
        <v>107</v>
      </c>
      <c r="C44" s="387" t="s">
        <v>42</v>
      </c>
      <c r="D44" s="388">
        <v>8683.69</v>
      </c>
      <c r="E44" s="389"/>
      <c r="F44" s="390"/>
      <c r="G44" s="391"/>
      <c r="H44" s="392"/>
      <c r="I44" s="393">
        <f>ROUND('BDI Principal'!D14,2)</f>
        <v>21.83</v>
      </c>
      <c r="J44" s="394">
        <f>ROUND((ROUND(H44,2)*I44/100)+ROUND(H44,2),2)</f>
        <v>0</v>
      </c>
      <c r="K44" s="395">
        <f>ROUND(D44*J44,2)</f>
        <v>0</v>
      </c>
      <c r="L44" s="396" t="s">
        <v>23</v>
      </c>
    </row>
    <row r="45" spans="1:12" ht="22.5" x14ac:dyDescent="0.25">
      <c r="A45" s="397" t="s">
        <v>108</v>
      </c>
      <c r="B45" s="398" t="s">
        <v>109</v>
      </c>
      <c r="C45" s="399" t="s">
        <v>100</v>
      </c>
      <c r="D45" s="400">
        <v>3.91</v>
      </c>
      <c r="E45" s="401"/>
      <c r="F45" s="402"/>
      <c r="G45" s="403"/>
      <c r="H45" s="404"/>
      <c r="I45" s="405">
        <f>ROUND('BDI Principal'!D14,2)</f>
        <v>21.83</v>
      </c>
      <c r="J45" s="406">
        <f>ROUND((ROUND(H45,2)*I45/100)+ROUND(H45,2),2)</f>
        <v>0</v>
      </c>
      <c r="K45" s="407">
        <f>ROUND(D45*J45,2)</f>
        <v>0</v>
      </c>
      <c r="L45" s="408" t="s">
        <v>23</v>
      </c>
    </row>
    <row r="46" spans="1:12" ht="56.25" x14ac:dyDescent="0.25">
      <c r="A46" s="409" t="s">
        <v>110</v>
      </c>
      <c r="B46" s="410" t="s">
        <v>102</v>
      </c>
      <c r="C46" s="411" t="s">
        <v>103</v>
      </c>
      <c r="D46" s="412">
        <v>152.29</v>
      </c>
      <c r="E46" s="413"/>
      <c r="F46" s="414"/>
      <c r="G46" s="415"/>
      <c r="H46" s="416"/>
      <c r="I46" s="417">
        <f>ROUND('BDI Principal'!D14,2)</f>
        <v>21.83</v>
      </c>
      <c r="J46" s="418">
        <f>ROUND((ROUND(H46,2)*I46/100)+ROUND(H46,2),2)</f>
        <v>0</v>
      </c>
      <c r="K46" s="419">
        <f>ROUND(D46*J46,2)</f>
        <v>0</v>
      </c>
      <c r="L46" s="420" t="s">
        <v>23</v>
      </c>
    </row>
    <row r="47" spans="1:12" x14ac:dyDescent="0.25">
      <c r="A47" s="421" t="s">
        <v>111</v>
      </c>
      <c r="B47" s="1883" t="s">
        <v>112</v>
      </c>
      <c r="C47" s="1852"/>
      <c r="D47" s="1852"/>
      <c r="E47" s="1852"/>
      <c r="F47" s="1852"/>
      <c r="G47" s="1852"/>
      <c r="H47" s="1852"/>
      <c r="I47" s="1852"/>
      <c r="J47" s="1852"/>
      <c r="K47" s="1852"/>
      <c r="L47" s="422" t="s">
        <v>83</v>
      </c>
    </row>
    <row r="48" spans="1:12" ht="45" x14ac:dyDescent="0.25">
      <c r="A48" s="423" t="s">
        <v>113</v>
      </c>
      <c r="B48" s="424" t="s">
        <v>114</v>
      </c>
      <c r="C48" s="425" t="s">
        <v>53</v>
      </c>
      <c r="D48" s="426">
        <v>487.65</v>
      </c>
      <c r="E48" s="427"/>
      <c r="F48" s="428"/>
      <c r="G48" s="429"/>
      <c r="H48" s="430"/>
      <c r="I48" s="431">
        <f>ROUND('BDI Principal'!D14,2)</f>
        <v>21.83</v>
      </c>
      <c r="J48" s="432">
        <f>ROUND((ROUND(H48,2)*I48/100)+ROUND(H48,2),2)</f>
        <v>0</v>
      </c>
      <c r="K48" s="433">
        <f>ROUND(D48*J48,2)</f>
        <v>0</v>
      </c>
      <c r="L48" s="434" t="s">
        <v>23</v>
      </c>
    </row>
    <row r="49" spans="1:12" ht="67.5" x14ac:dyDescent="0.25">
      <c r="A49" s="435" t="s">
        <v>115</v>
      </c>
      <c r="B49" s="436" t="s">
        <v>59</v>
      </c>
      <c r="C49" s="437" t="s">
        <v>53</v>
      </c>
      <c r="D49" s="438">
        <v>536.41999999999996</v>
      </c>
      <c r="E49" s="439"/>
      <c r="F49" s="440"/>
      <c r="G49" s="441"/>
      <c r="H49" s="442"/>
      <c r="I49" s="443">
        <f>ROUND('BDI Principal'!D14,2)</f>
        <v>21.83</v>
      </c>
      <c r="J49" s="444">
        <f>ROUND((ROUND(H49,2)*I49/100)+ROUND(H49,2),2)</f>
        <v>0</v>
      </c>
      <c r="K49" s="445">
        <f>ROUND(D49*J49,2)</f>
        <v>0</v>
      </c>
      <c r="L49" s="446" t="s">
        <v>23</v>
      </c>
    </row>
    <row r="50" spans="1:12" ht="45" x14ac:dyDescent="0.25">
      <c r="A50" s="447" t="s">
        <v>116</v>
      </c>
      <c r="B50" s="448" t="s">
        <v>61</v>
      </c>
      <c r="C50" s="449" t="s">
        <v>62</v>
      </c>
      <c r="D50" s="450">
        <v>20893.36</v>
      </c>
      <c r="E50" s="451"/>
      <c r="F50" s="452"/>
      <c r="G50" s="453"/>
      <c r="H50" s="454"/>
      <c r="I50" s="455">
        <f>ROUND('BDI Principal'!D14,2)</f>
        <v>21.83</v>
      </c>
      <c r="J50" s="456">
        <f>ROUND((ROUND(H50,2)*I50/100)+ROUND(H50,2),2)</f>
        <v>0</v>
      </c>
      <c r="K50" s="457">
        <f>ROUND(D50*J50,2)</f>
        <v>0</v>
      </c>
      <c r="L50" s="458" t="s">
        <v>23</v>
      </c>
    </row>
    <row r="51" spans="1:12" x14ac:dyDescent="0.25">
      <c r="A51" s="459" t="s">
        <v>117</v>
      </c>
      <c r="B51" s="1856" t="s">
        <v>118</v>
      </c>
      <c r="C51" s="1857"/>
      <c r="D51" s="1858"/>
      <c r="E51" s="1859"/>
      <c r="F51" s="1860"/>
      <c r="G51" s="1861"/>
      <c r="H51" s="1862"/>
      <c r="I51" s="460"/>
      <c r="J51" s="461"/>
      <c r="K51" s="462">
        <f>SUM(K52:K73)</f>
        <v>0</v>
      </c>
      <c r="L51" s="463" t="s">
        <v>33</v>
      </c>
    </row>
    <row r="52" spans="1:12" ht="56.25" x14ac:dyDescent="0.25">
      <c r="A52" s="464" t="s">
        <v>119</v>
      </c>
      <c r="B52" s="465" t="s">
        <v>120</v>
      </c>
      <c r="C52" s="466" t="s">
        <v>50</v>
      </c>
      <c r="D52" s="467">
        <v>74</v>
      </c>
      <c r="E52" s="468"/>
      <c r="F52" s="469"/>
      <c r="G52" s="470"/>
      <c r="H52" s="471"/>
      <c r="I52" s="472">
        <f>ROUND('BDI Principal'!D14,2)</f>
        <v>21.83</v>
      </c>
      <c r="J52" s="473">
        <f t="shared" ref="J52:J73" si="6">ROUND((ROUND(H52,2)*I52/100)+ROUND(H52,2),2)</f>
        <v>0</v>
      </c>
      <c r="K52" s="474">
        <f t="shared" ref="K52:K73" si="7">ROUND(D52*J52,2)</f>
        <v>0</v>
      </c>
      <c r="L52" s="475" t="s">
        <v>23</v>
      </c>
    </row>
    <row r="53" spans="1:12" ht="67.5" x14ac:dyDescent="0.25">
      <c r="A53" s="476" t="s">
        <v>121</v>
      </c>
      <c r="B53" s="477" t="s">
        <v>122</v>
      </c>
      <c r="C53" s="478" t="s">
        <v>50</v>
      </c>
      <c r="D53" s="479">
        <v>642</v>
      </c>
      <c r="E53" s="480"/>
      <c r="F53" s="481"/>
      <c r="G53" s="482"/>
      <c r="H53" s="483"/>
      <c r="I53" s="484">
        <f>ROUND('BDI Principal'!D14,2)</f>
        <v>21.83</v>
      </c>
      <c r="J53" s="485">
        <f t="shared" si="6"/>
        <v>0</v>
      </c>
      <c r="K53" s="486">
        <f t="shared" si="7"/>
        <v>0</v>
      </c>
      <c r="L53" s="487" t="s">
        <v>23</v>
      </c>
    </row>
    <row r="54" spans="1:12" ht="67.5" x14ac:dyDescent="0.25">
      <c r="A54" s="488" t="s">
        <v>123</v>
      </c>
      <c r="B54" s="489" t="s">
        <v>124</v>
      </c>
      <c r="C54" s="490" t="s">
        <v>50</v>
      </c>
      <c r="D54" s="491">
        <v>78</v>
      </c>
      <c r="E54" s="492"/>
      <c r="F54" s="493"/>
      <c r="G54" s="494"/>
      <c r="H54" s="495"/>
      <c r="I54" s="496">
        <f>ROUND('BDI Principal'!D14,2)</f>
        <v>21.83</v>
      </c>
      <c r="J54" s="497">
        <f t="shared" si="6"/>
        <v>0</v>
      </c>
      <c r="K54" s="498">
        <f t="shared" si="7"/>
        <v>0</v>
      </c>
      <c r="L54" s="499" t="s">
        <v>23</v>
      </c>
    </row>
    <row r="55" spans="1:12" ht="67.5" x14ac:dyDescent="0.25">
      <c r="A55" s="500" t="s">
        <v>125</v>
      </c>
      <c r="B55" s="501" t="s">
        <v>126</v>
      </c>
      <c r="C55" s="502" t="s">
        <v>50</v>
      </c>
      <c r="D55" s="503">
        <v>124</v>
      </c>
      <c r="E55" s="504"/>
      <c r="F55" s="505"/>
      <c r="G55" s="506"/>
      <c r="H55" s="507"/>
      <c r="I55" s="508">
        <f>ROUND('BDI Principal'!D14,2)</f>
        <v>21.83</v>
      </c>
      <c r="J55" s="509">
        <f t="shared" si="6"/>
        <v>0</v>
      </c>
      <c r="K55" s="510">
        <f t="shared" si="7"/>
        <v>0</v>
      </c>
      <c r="L55" s="511" t="s">
        <v>23</v>
      </c>
    </row>
    <row r="56" spans="1:12" ht="45" x14ac:dyDescent="0.25">
      <c r="A56" s="512" t="s">
        <v>127</v>
      </c>
      <c r="B56" s="513" t="s">
        <v>128</v>
      </c>
      <c r="C56" s="514" t="s">
        <v>53</v>
      </c>
      <c r="D56" s="515">
        <v>123.6</v>
      </c>
      <c r="E56" s="516"/>
      <c r="F56" s="517"/>
      <c r="G56" s="518"/>
      <c r="H56" s="519"/>
      <c r="I56" s="520">
        <f>ROUND('BDI Principal'!D14,2)</f>
        <v>21.83</v>
      </c>
      <c r="J56" s="521">
        <f t="shared" si="6"/>
        <v>0</v>
      </c>
      <c r="K56" s="522">
        <f t="shared" si="7"/>
        <v>0</v>
      </c>
      <c r="L56" s="523" t="s">
        <v>23</v>
      </c>
    </row>
    <row r="57" spans="1:12" ht="33.75" x14ac:dyDescent="0.25">
      <c r="A57" s="524" t="s">
        <v>129</v>
      </c>
      <c r="B57" s="525" t="s">
        <v>130</v>
      </c>
      <c r="C57" s="526" t="s">
        <v>53</v>
      </c>
      <c r="D57" s="527">
        <v>27.9</v>
      </c>
      <c r="E57" s="528"/>
      <c r="F57" s="529"/>
      <c r="G57" s="530"/>
      <c r="H57" s="531"/>
      <c r="I57" s="532">
        <f>ROUND('BDI Principal'!D14,2)</f>
        <v>21.83</v>
      </c>
      <c r="J57" s="533">
        <f t="shared" si="6"/>
        <v>0</v>
      </c>
      <c r="K57" s="534">
        <f t="shared" si="7"/>
        <v>0</v>
      </c>
      <c r="L57" s="535" t="s">
        <v>23</v>
      </c>
    </row>
    <row r="58" spans="1:12" ht="78.75" x14ac:dyDescent="0.25">
      <c r="A58" s="536" t="s">
        <v>131</v>
      </c>
      <c r="B58" s="537" t="s">
        <v>132</v>
      </c>
      <c r="C58" s="538" t="s">
        <v>53</v>
      </c>
      <c r="D58" s="539">
        <v>1668</v>
      </c>
      <c r="E58" s="540"/>
      <c r="F58" s="541"/>
      <c r="G58" s="542"/>
      <c r="H58" s="543"/>
      <c r="I58" s="544">
        <f>ROUND('BDI Principal'!D14,2)</f>
        <v>21.83</v>
      </c>
      <c r="J58" s="545">
        <f t="shared" si="6"/>
        <v>0</v>
      </c>
      <c r="K58" s="546">
        <f t="shared" si="7"/>
        <v>0</v>
      </c>
      <c r="L58" s="547" t="s">
        <v>23</v>
      </c>
    </row>
    <row r="59" spans="1:12" ht="22.5" x14ac:dyDescent="0.25">
      <c r="A59" s="548" t="s">
        <v>133</v>
      </c>
      <c r="B59" s="549" t="s">
        <v>64</v>
      </c>
      <c r="C59" s="550" t="s">
        <v>53</v>
      </c>
      <c r="D59" s="551">
        <v>2168.4</v>
      </c>
      <c r="E59" s="552"/>
      <c r="F59" s="553"/>
      <c r="G59" s="554"/>
      <c r="H59" s="555"/>
      <c r="I59" s="556">
        <f>ROUND('BDI Principal'!D14,2)</f>
        <v>21.83</v>
      </c>
      <c r="J59" s="557">
        <f t="shared" si="6"/>
        <v>0</v>
      </c>
      <c r="K59" s="558">
        <f t="shared" si="7"/>
        <v>0</v>
      </c>
      <c r="L59" s="559" t="s">
        <v>23</v>
      </c>
    </row>
    <row r="60" spans="1:12" ht="45" x14ac:dyDescent="0.25">
      <c r="A60" s="560" t="s">
        <v>134</v>
      </c>
      <c r="B60" s="561" t="s">
        <v>61</v>
      </c>
      <c r="C60" s="562" t="s">
        <v>62</v>
      </c>
      <c r="D60" s="563">
        <v>10842</v>
      </c>
      <c r="E60" s="564"/>
      <c r="F60" s="565"/>
      <c r="G60" s="566"/>
      <c r="H60" s="567"/>
      <c r="I60" s="568">
        <f>ROUND('BDI Principal'!D14,2)</f>
        <v>21.83</v>
      </c>
      <c r="J60" s="569">
        <f t="shared" si="6"/>
        <v>0</v>
      </c>
      <c r="K60" s="570">
        <f t="shared" si="7"/>
        <v>0</v>
      </c>
      <c r="L60" s="571" t="s">
        <v>23</v>
      </c>
    </row>
    <row r="61" spans="1:12" ht="90" x14ac:dyDescent="0.25">
      <c r="A61" s="572" t="s">
        <v>135</v>
      </c>
      <c r="B61" s="573" t="s">
        <v>136</v>
      </c>
      <c r="C61" s="574" t="s">
        <v>53</v>
      </c>
      <c r="D61" s="575">
        <v>1318.04</v>
      </c>
      <c r="E61" s="576"/>
      <c r="F61" s="577"/>
      <c r="G61" s="578"/>
      <c r="H61" s="579"/>
      <c r="I61" s="580">
        <f>ROUND('BDI Principal'!D14,2)</f>
        <v>21.83</v>
      </c>
      <c r="J61" s="581">
        <f t="shared" si="6"/>
        <v>0</v>
      </c>
      <c r="K61" s="582">
        <f t="shared" si="7"/>
        <v>0</v>
      </c>
      <c r="L61" s="583" t="s">
        <v>23</v>
      </c>
    </row>
    <row r="62" spans="1:12" ht="22.5" x14ac:dyDescent="0.25">
      <c r="A62" s="584" t="s">
        <v>137</v>
      </c>
      <c r="B62" s="585" t="s">
        <v>76</v>
      </c>
      <c r="C62" s="586" t="s">
        <v>74</v>
      </c>
      <c r="D62" s="587">
        <v>1713.45</v>
      </c>
      <c r="E62" s="588"/>
      <c r="F62" s="589"/>
      <c r="G62" s="590"/>
      <c r="H62" s="591"/>
      <c r="I62" s="592">
        <f>ROUND('BDI Principal'!D14,2)</f>
        <v>21.83</v>
      </c>
      <c r="J62" s="593">
        <f t="shared" si="6"/>
        <v>0</v>
      </c>
      <c r="K62" s="594">
        <f t="shared" si="7"/>
        <v>0</v>
      </c>
      <c r="L62" s="595" t="s">
        <v>23</v>
      </c>
    </row>
    <row r="63" spans="1:12" ht="67.5" x14ac:dyDescent="0.25">
      <c r="A63" s="596" t="s">
        <v>138</v>
      </c>
      <c r="B63" s="597" t="s">
        <v>59</v>
      </c>
      <c r="C63" s="598" t="s">
        <v>53</v>
      </c>
      <c r="D63" s="599">
        <v>1713.45</v>
      </c>
      <c r="E63" s="600"/>
      <c r="F63" s="601"/>
      <c r="G63" s="602"/>
      <c r="H63" s="603"/>
      <c r="I63" s="604">
        <f>ROUND('BDI Principal'!D14,2)</f>
        <v>21.83</v>
      </c>
      <c r="J63" s="605">
        <f t="shared" si="6"/>
        <v>0</v>
      </c>
      <c r="K63" s="606">
        <f t="shared" si="7"/>
        <v>0</v>
      </c>
      <c r="L63" s="607" t="s">
        <v>23</v>
      </c>
    </row>
    <row r="64" spans="1:12" ht="45" x14ac:dyDescent="0.25">
      <c r="A64" s="608" t="s">
        <v>139</v>
      </c>
      <c r="B64" s="609" t="s">
        <v>61</v>
      </c>
      <c r="C64" s="610" t="s">
        <v>62</v>
      </c>
      <c r="D64" s="611">
        <v>8567.25</v>
      </c>
      <c r="E64" s="612"/>
      <c r="F64" s="613"/>
      <c r="G64" s="614"/>
      <c r="H64" s="615"/>
      <c r="I64" s="616">
        <f>ROUND('BDI Principal'!D14,2)</f>
        <v>21.83</v>
      </c>
      <c r="J64" s="617">
        <f t="shared" si="6"/>
        <v>0</v>
      </c>
      <c r="K64" s="618">
        <f t="shared" si="7"/>
        <v>0</v>
      </c>
      <c r="L64" s="619" t="s">
        <v>23</v>
      </c>
    </row>
    <row r="65" spans="1:12" ht="22.5" x14ac:dyDescent="0.25">
      <c r="A65" s="620" t="s">
        <v>140</v>
      </c>
      <c r="B65" s="621" t="s">
        <v>141</v>
      </c>
      <c r="C65" s="622" t="s">
        <v>45</v>
      </c>
      <c r="D65" s="623">
        <v>28</v>
      </c>
      <c r="E65" s="624"/>
      <c r="F65" s="625"/>
      <c r="G65" s="626"/>
      <c r="H65" s="627"/>
      <c r="I65" s="628">
        <f>ROUND('BDI Principal'!D14,2)</f>
        <v>21.83</v>
      </c>
      <c r="J65" s="629">
        <f t="shared" si="6"/>
        <v>0</v>
      </c>
      <c r="K65" s="630">
        <f t="shared" si="7"/>
        <v>0</v>
      </c>
      <c r="L65" s="631" t="s">
        <v>23</v>
      </c>
    </row>
    <row r="66" spans="1:12" ht="22.5" x14ac:dyDescent="0.25">
      <c r="A66" s="632" t="s">
        <v>142</v>
      </c>
      <c r="B66" s="633" t="s">
        <v>143</v>
      </c>
      <c r="C66" s="634" t="s">
        <v>45</v>
      </c>
      <c r="D66" s="635">
        <v>12</v>
      </c>
      <c r="E66" s="636"/>
      <c r="F66" s="637"/>
      <c r="G66" s="638"/>
      <c r="H66" s="639"/>
      <c r="I66" s="640">
        <f>ROUND('BDI Principal'!D14,2)</f>
        <v>21.83</v>
      </c>
      <c r="J66" s="641">
        <f t="shared" si="6"/>
        <v>0</v>
      </c>
      <c r="K66" s="642">
        <f t="shared" si="7"/>
        <v>0</v>
      </c>
      <c r="L66" s="643" t="s">
        <v>23</v>
      </c>
    </row>
    <row r="67" spans="1:12" ht="22.5" x14ac:dyDescent="0.25">
      <c r="A67" s="644" t="s">
        <v>144</v>
      </c>
      <c r="B67" s="645" t="s">
        <v>145</v>
      </c>
      <c r="C67" s="646" t="s">
        <v>45</v>
      </c>
      <c r="D67" s="647">
        <v>2</v>
      </c>
      <c r="E67" s="648"/>
      <c r="F67" s="649"/>
      <c r="G67" s="650"/>
      <c r="H67" s="651"/>
      <c r="I67" s="652">
        <f>ROUND('BDI Principal'!D14,2)</f>
        <v>21.83</v>
      </c>
      <c r="J67" s="653">
        <f t="shared" si="6"/>
        <v>0</v>
      </c>
      <c r="K67" s="654">
        <f t="shared" si="7"/>
        <v>0</v>
      </c>
      <c r="L67" s="655" t="s">
        <v>23</v>
      </c>
    </row>
    <row r="68" spans="1:12" ht="22.5" x14ac:dyDescent="0.25">
      <c r="A68" s="656" t="s">
        <v>146</v>
      </c>
      <c r="B68" s="657" t="s">
        <v>147</v>
      </c>
      <c r="C68" s="658" t="s">
        <v>45</v>
      </c>
      <c r="D68" s="659">
        <v>1</v>
      </c>
      <c r="E68" s="660"/>
      <c r="F68" s="661"/>
      <c r="G68" s="662"/>
      <c r="H68" s="663"/>
      <c r="I68" s="664">
        <f>ROUND('BDI Principal'!D14,2)</f>
        <v>21.83</v>
      </c>
      <c r="J68" s="665">
        <f t="shared" si="6"/>
        <v>0</v>
      </c>
      <c r="K68" s="666">
        <f t="shared" si="7"/>
        <v>0</v>
      </c>
      <c r="L68" s="667" t="s">
        <v>23</v>
      </c>
    </row>
    <row r="69" spans="1:12" ht="45" x14ac:dyDescent="0.25">
      <c r="A69" s="668" t="s">
        <v>148</v>
      </c>
      <c r="B69" s="669" t="s">
        <v>149</v>
      </c>
      <c r="C69" s="670" t="s">
        <v>45</v>
      </c>
      <c r="D69" s="671">
        <v>7</v>
      </c>
      <c r="E69" s="672"/>
      <c r="F69" s="673"/>
      <c r="G69" s="674"/>
      <c r="H69" s="675"/>
      <c r="I69" s="676">
        <f>ROUND('BDI Principal'!D14,2)</f>
        <v>21.83</v>
      </c>
      <c r="J69" s="677">
        <f t="shared" si="6"/>
        <v>0</v>
      </c>
      <c r="K69" s="678">
        <f t="shared" si="7"/>
        <v>0</v>
      </c>
      <c r="L69" s="679" t="s">
        <v>23</v>
      </c>
    </row>
    <row r="70" spans="1:12" ht="45" x14ac:dyDescent="0.25">
      <c r="A70" s="680" t="s">
        <v>150</v>
      </c>
      <c r="B70" s="681" t="s">
        <v>151</v>
      </c>
      <c r="C70" s="682" t="s">
        <v>45</v>
      </c>
      <c r="D70" s="683">
        <v>3</v>
      </c>
      <c r="E70" s="684"/>
      <c r="F70" s="685"/>
      <c r="G70" s="686"/>
      <c r="H70" s="687"/>
      <c r="I70" s="688">
        <f>ROUND('BDI Principal'!D14,2)</f>
        <v>21.83</v>
      </c>
      <c r="J70" s="689">
        <f t="shared" si="6"/>
        <v>0</v>
      </c>
      <c r="K70" s="690">
        <f t="shared" si="7"/>
        <v>0</v>
      </c>
      <c r="L70" s="691" t="s">
        <v>23</v>
      </c>
    </row>
    <row r="71" spans="1:12" ht="45" x14ac:dyDescent="0.25">
      <c r="A71" s="692" t="s">
        <v>152</v>
      </c>
      <c r="B71" s="693" t="s">
        <v>153</v>
      </c>
      <c r="C71" s="694" t="s">
        <v>45</v>
      </c>
      <c r="D71" s="695">
        <v>1</v>
      </c>
      <c r="E71" s="696"/>
      <c r="F71" s="697"/>
      <c r="G71" s="698"/>
      <c r="H71" s="699"/>
      <c r="I71" s="700">
        <f>ROUND('BDI Principal'!D14,2)</f>
        <v>21.83</v>
      </c>
      <c r="J71" s="701">
        <f t="shared" si="6"/>
        <v>0</v>
      </c>
      <c r="K71" s="702">
        <f t="shared" si="7"/>
        <v>0</v>
      </c>
      <c r="L71" s="703" t="s">
        <v>23</v>
      </c>
    </row>
    <row r="72" spans="1:12" ht="45" x14ac:dyDescent="0.25">
      <c r="A72" s="704" t="s">
        <v>154</v>
      </c>
      <c r="B72" s="705" t="s">
        <v>155</v>
      </c>
      <c r="C72" s="706" t="s">
        <v>45</v>
      </c>
      <c r="D72" s="707">
        <v>5</v>
      </c>
      <c r="E72" s="708"/>
      <c r="F72" s="709"/>
      <c r="G72" s="710"/>
      <c r="H72" s="711"/>
      <c r="I72" s="712">
        <f>ROUND('BDI Principal'!D14,2)</f>
        <v>21.83</v>
      </c>
      <c r="J72" s="713">
        <f t="shared" si="6"/>
        <v>0</v>
      </c>
      <c r="K72" s="714">
        <f t="shared" si="7"/>
        <v>0</v>
      </c>
      <c r="L72" s="715" t="s">
        <v>23</v>
      </c>
    </row>
    <row r="73" spans="1:12" ht="67.5" x14ac:dyDescent="0.25">
      <c r="A73" s="716" t="s">
        <v>156</v>
      </c>
      <c r="B73" s="717" t="s">
        <v>157</v>
      </c>
      <c r="C73" s="718" t="s">
        <v>50</v>
      </c>
      <c r="D73" s="719">
        <v>1989.73</v>
      </c>
      <c r="E73" s="720"/>
      <c r="F73" s="721"/>
      <c r="G73" s="722"/>
      <c r="H73" s="723"/>
      <c r="I73" s="724">
        <f>ROUND('BDI Principal'!D14,2)</f>
        <v>21.83</v>
      </c>
      <c r="J73" s="725">
        <f t="shared" si="6"/>
        <v>0</v>
      </c>
      <c r="K73" s="726">
        <f t="shared" si="7"/>
        <v>0</v>
      </c>
      <c r="L73" s="727" t="s">
        <v>23</v>
      </c>
    </row>
    <row r="74" spans="1:12" x14ac:dyDescent="0.25">
      <c r="A74" s="728" t="s">
        <v>158</v>
      </c>
      <c r="B74" s="1863" t="s">
        <v>159</v>
      </c>
      <c r="C74" s="1864"/>
      <c r="D74" s="1865"/>
      <c r="E74" s="1866"/>
      <c r="F74" s="1867"/>
      <c r="G74" s="1868"/>
      <c r="H74" s="1869"/>
      <c r="I74" s="729"/>
      <c r="J74" s="730"/>
      <c r="K74" s="731">
        <f>SUM(K75:K84)</f>
        <v>0</v>
      </c>
      <c r="L74" s="732" t="s">
        <v>33</v>
      </c>
    </row>
    <row r="75" spans="1:12" ht="22.5" x14ac:dyDescent="0.25">
      <c r="A75" s="733" t="s">
        <v>160</v>
      </c>
      <c r="B75" s="734" t="s">
        <v>161</v>
      </c>
      <c r="C75" s="735" t="s">
        <v>36</v>
      </c>
      <c r="D75" s="736">
        <v>532.41999999999996</v>
      </c>
      <c r="E75" s="737"/>
      <c r="F75" s="738"/>
      <c r="G75" s="739"/>
      <c r="H75" s="740"/>
      <c r="I75" s="741">
        <f>ROUND('BDI Principal'!D14,2)</f>
        <v>21.83</v>
      </c>
      <c r="J75" s="742">
        <f t="shared" ref="J75:J84" si="8">ROUND((ROUND(H75,2)*I75/100)+ROUND(H75,2),2)</f>
        <v>0</v>
      </c>
      <c r="K75" s="743">
        <f t="shared" ref="K75:K84" si="9">ROUND(D75*J75,2)</f>
        <v>0</v>
      </c>
      <c r="L75" s="744" t="s">
        <v>23</v>
      </c>
    </row>
    <row r="76" spans="1:12" ht="22.5" x14ac:dyDescent="0.25">
      <c r="A76" s="745" t="s">
        <v>162</v>
      </c>
      <c r="B76" s="746" t="s">
        <v>163</v>
      </c>
      <c r="C76" s="747" t="s">
        <v>36</v>
      </c>
      <c r="D76" s="748">
        <v>62.84</v>
      </c>
      <c r="E76" s="749"/>
      <c r="F76" s="750"/>
      <c r="G76" s="751"/>
      <c r="H76" s="752"/>
      <c r="I76" s="753">
        <f>ROUND('BDI Principal'!D14,2)</f>
        <v>21.83</v>
      </c>
      <c r="J76" s="754">
        <f t="shared" si="8"/>
        <v>0</v>
      </c>
      <c r="K76" s="755">
        <f t="shared" si="9"/>
        <v>0</v>
      </c>
      <c r="L76" s="756" t="s">
        <v>23</v>
      </c>
    </row>
    <row r="77" spans="1:12" ht="33.75" x14ac:dyDescent="0.25">
      <c r="A77" s="757" t="s">
        <v>164</v>
      </c>
      <c r="B77" s="758" t="s">
        <v>165</v>
      </c>
      <c r="C77" s="759" t="s">
        <v>45</v>
      </c>
      <c r="D77" s="760">
        <v>157</v>
      </c>
      <c r="E77" s="761"/>
      <c r="F77" s="762"/>
      <c r="G77" s="763"/>
      <c r="H77" s="764"/>
      <c r="I77" s="765">
        <f>ROUND('BDI Principal'!D14,2)</f>
        <v>21.83</v>
      </c>
      <c r="J77" s="766">
        <f t="shared" si="8"/>
        <v>0</v>
      </c>
      <c r="K77" s="767">
        <f t="shared" si="9"/>
        <v>0</v>
      </c>
      <c r="L77" s="768" t="s">
        <v>23</v>
      </c>
    </row>
    <row r="78" spans="1:12" ht="33.75" x14ac:dyDescent="0.25">
      <c r="A78" s="769" t="s">
        <v>166</v>
      </c>
      <c r="B78" s="770" t="s">
        <v>167</v>
      </c>
      <c r="C78" s="771" t="s">
        <v>45</v>
      </c>
      <c r="D78" s="772">
        <v>276</v>
      </c>
      <c r="E78" s="773"/>
      <c r="F78" s="774"/>
      <c r="G78" s="775"/>
      <c r="H78" s="776"/>
      <c r="I78" s="777">
        <f>ROUND('BDI Principal'!D14,2)</f>
        <v>21.83</v>
      </c>
      <c r="J78" s="778">
        <f t="shared" si="8"/>
        <v>0</v>
      </c>
      <c r="K78" s="779">
        <f t="shared" si="9"/>
        <v>0</v>
      </c>
      <c r="L78" s="780" t="s">
        <v>23</v>
      </c>
    </row>
    <row r="79" spans="1:12" ht="33.75" x14ac:dyDescent="0.25">
      <c r="A79" s="781" t="s">
        <v>168</v>
      </c>
      <c r="B79" s="782" t="s">
        <v>169</v>
      </c>
      <c r="C79" s="783" t="s">
        <v>45</v>
      </c>
      <c r="D79" s="784">
        <v>12</v>
      </c>
      <c r="E79" s="785"/>
      <c r="F79" s="786"/>
      <c r="G79" s="787"/>
      <c r="H79" s="788"/>
      <c r="I79" s="789">
        <f>ROUND('BDI Principal'!D14,2)</f>
        <v>21.83</v>
      </c>
      <c r="J79" s="790">
        <f t="shared" si="8"/>
        <v>0</v>
      </c>
      <c r="K79" s="791">
        <f t="shared" si="9"/>
        <v>0</v>
      </c>
      <c r="L79" s="792" t="s">
        <v>23</v>
      </c>
    </row>
    <row r="80" spans="1:12" ht="33.75" x14ac:dyDescent="0.25">
      <c r="A80" s="793" t="s">
        <v>170</v>
      </c>
      <c r="B80" s="794" t="s">
        <v>171</v>
      </c>
      <c r="C80" s="795" t="s">
        <v>45</v>
      </c>
      <c r="D80" s="796">
        <v>4</v>
      </c>
      <c r="E80" s="797"/>
      <c r="F80" s="798"/>
      <c r="G80" s="799"/>
      <c r="H80" s="800"/>
      <c r="I80" s="801">
        <f>ROUND('BDI Principal'!D14,2)</f>
        <v>21.83</v>
      </c>
      <c r="J80" s="802">
        <f t="shared" si="8"/>
        <v>0</v>
      </c>
      <c r="K80" s="803">
        <f t="shared" si="9"/>
        <v>0</v>
      </c>
      <c r="L80" s="804" t="s">
        <v>23</v>
      </c>
    </row>
    <row r="81" spans="1:12" ht="33.75" x14ac:dyDescent="0.25">
      <c r="A81" s="805" t="s">
        <v>172</v>
      </c>
      <c r="B81" s="806" t="s">
        <v>173</v>
      </c>
      <c r="C81" s="807" t="s">
        <v>45</v>
      </c>
      <c r="D81" s="808">
        <v>2</v>
      </c>
      <c r="E81" s="809"/>
      <c r="F81" s="810"/>
      <c r="G81" s="811"/>
      <c r="H81" s="812"/>
      <c r="I81" s="813">
        <f>ROUND('BDI Principal'!D14,2)</f>
        <v>21.83</v>
      </c>
      <c r="J81" s="814">
        <f t="shared" si="8"/>
        <v>0</v>
      </c>
      <c r="K81" s="815">
        <f t="shared" si="9"/>
        <v>0</v>
      </c>
      <c r="L81" s="816" t="s">
        <v>23</v>
      </c>
    </row>
    <row r="82" spans="1:12" ht="33.75" x14ac:dyDescent="0.25">
      <c r="A82" s="817" t="s">
        <v>174</v>
      </c>
      <c r="B82" s="818" t="s">
        <v>175</v>
      </c>
      <c r="C82" s="819" t="s">
        <v>45</v>
      </c>
      <c r="D82" s="820">
        <v>2</v>
      </c>
      <c r="E82" s="821"/>
      <c r="F82" s="822"/>
      <c r="G82" s="823"/>
      <c r="H82" s="824"/>
      <c r="I82" s="825">
        <f>ROUND('BDI Principal'!D14,2)</f>
        <v>21.83</v>
      </c>
      <c r="J82" s="826">
        <f t="shared" si="8"/>
        <v>0</v>
      </c>
      <c r="K82" s="827">
        <f t="shared" si="9"/>
        <v>0</v>
      </c>
      <c r="L82" s="828" t="s">
        <v>23</v>
      </c>
    </row>
    <row r="83" spans="1:12" ht="45" x14ac:dyDescent="0.25">
      <c r="A83" s="829" t="s">
        <v>176</v>
      </c>
      <c r="B83" s="830" t="s">
        <v>177</v>
      </c>
      <c r="C83" s="831" t="s">
        <v>45</v>
      </c>
      <c r="D83" s="832">
        <v>3</v>
      </c>
      <c r="E83" s="833"/>
      <c r="F83" s="834"/>
      <c r="G83" s="835"/>
      <c r="H83" s="836"/>
      <c r="I83" s="837">
        <f>ROUND('BDI Principal'!D14,2)</f>
        <v>21.83</v>
      </c>
      <c r="J83" s="838">
        <f t="shared" si="8"/>
        <v>0</v>
      </c>
      <c r="K83" s="839">
        <f t="shared" si="9"/>
        <v>0</v>
      </c>
      <c r="L83" s="840" t="s">
        <v>23</v>
      </c>
    </row>
    <row r="84" spans="1:12" ht="56.25" x14ac:dyDescent="0.25">
      <c r="A84" s="841" t="s">
        <v>178</v>
      </c>
      <c r="B84" s="842" t="s">
        <v>179</v>
      </c>
      <c r="C84" s="843" t="s">
        <v>45</v>
      </c>
      <c r="D84" s="844">
        <v>23</v>
      </c>
      <c r="E84" s="845"/>
      <c r="F84" s="846"/>
      <c r="G84" s="847"/>
      <c r="H84" s="848"/>
      <c r="I84" s="849">
        <f>ROUND('BDI Principal'!D14,2)</f>
        <v>21.83</v>
      </c>
      <c r="J84" s="850">
        <f t="shared" si="8"/>
        <v>0</v>
      </c>
      <c r="K84" s="851">
        <f t="shared" si="9"/>
        <v>0</v>
      </c>
      <c r="L84" s="852" t="s">
        <v>23</v>
      </c>
    </row>
    <row r="85" spans="1:12" x14ac:dyDescent="0.25">
      <c r="A85" s="1870" t="s">
        <v>180</v>
      </c>
      <c r="B85" s="1852"/>
      <c r="C85" s="1852"/>
      <c r="D85" s="1852"/>
      <c r="E85" s="1852"/>
      <c r="F85" s="1852"/>
      <c r="G85" s="1852"/>
      <c r="H85" s="1852"/>
      <c r="I85" s="1852"/>
      <c r="J85" s="1871">
        <f>K8+K22+K29+K51+K74</f>
        <v>0</v>
      </c>
      <c r="K85" s="1852"/>
    </row>
    <row r="87" spans="1:12" x14ac:dyDescent="0.25">
      <c r="A87" s="1872" t="s">
        <v>181</v>
      </c>
      <c r="B87" s="1852"/>
      <c r="C87" s="1852"/>
      <c r="D87" s="1852"/>
      <c r="E87" s="1852"/>
      <c r="F87" s="1852"/>
    </row>
    <row r="88" spans="1:12" x14ac:dyDescent="0.25">
      <c r="A88" s="1853" t="s">
        <v>182</v>
      </c>
      <c r="B88" s="1852"/>
      <c r="C88" s="1852"/>
      <c r="D88" s="1852"/>
      <c r="E88" s="1852"/>
      <c r="F88" s="1852"/>
    </row>
    <row r="95" spans="1:12" x14ac:dyDescent="0.25">
      <c r="E95" s="1854">
        <f>DADOS!C11</f>
        <v>0</v>
      </c>
      <c r="F95" s="1854"/>
      <c r="G95" s="1854"/>
      <c r="H95" s="1854"/>
      <c r="I95" s="1854"/>
    </row>
    <row r="96" spans="1:12" x14ac:dyDescent="0.25">
      <c r="E96" s="1855">
        <f>DADOS!C12</f>
        <v>0</v>
      </c>
      <c r="F96" s="1852"/>
      <c r="G96" s="1852"/>
      <c r="H96" s="1852"/>
      <c r="I96" s="1852"/>
    </row>
  </sheetData>
  <sheetProtection password="BF59" sheet="1" objects="1" scenarios="1" selectLockedCells="1"/>
  <mergeCells count="19">
    <mergeCell ref="B4:F4"/>
    <mergeCell ref="H4:I4"/>
    <mergeCell ref="B5:C5"/>
    <mergeCell ref="E5:G5"/>
    <mergeCell ref="B8:H8"/>
    <mergeCell ref="J85:K85"/>
    <mergeCell ref="A87:F87"/>
    <mergeCell ref="B22:H22"/>
    <mergeCell ref="B30:K30"/>
    <mergeCell ref="B39:K39"/>
    <mergeCell ref="B43:K43"/>
    <mergeCell ref="B47:K47"/>
    <mergeCell ref="B29:H29"/>
    <mergeCell ref="A88:F88"/>
    <mergeCell ref="E95:I95"/>
    <mergeCell ref="E96:I96"/>
    <mergeCell ref="B51:H51"/>
    <mergeCell ref="B74:H74"/>
    <mergeCell ref="A85:I85"/>
  </mergeCells>
  <pageMargins left="0.5" right="0.5" top="0.75" bottom="0.75" header="0.5" footer="0.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/>
  </sheetViews>
  <sheetFormatPr defaultRowHeight="15" x14ac:dyDescent="0.25"/>
  <cols>
    <col min="1" max="1" width="10" customWidth="1"/>
    <col min="2" max="2" width="50" customWidth="1"/>
    <col min="3" max="29" width="15" customWidth="1"/>
  </cols>
  <sheetData>
    <row r="1" spans="1:29" x14ac:dyDescent="0.25">
      <c r="A1" s="853" t="s">
        <v>0</v>
      </c>
    </row>
    <row r="2" spans="1:29" x14ac:dyDescent="0.25">
      <c r="A2" s="853" t="s">
        <v>16</v>
      </c>
    </row>
    <row r="3" spans="1:29" x14ac:dyDescent="0.25">
      <c r="A3" s="853" t="s">
        <v>17</v>
      </c>
      <c r="B3" s="2" t="str">
        <f>DADOS!C3</f>
        <v>23/10/2024</v>
      </c>
    </row>
    <row r="4" spans="1:29" x14ac:dyDescent="0.25">
      <c r="A4" s="853" t="s">
        <v>18</v>
      </c>
      <c r="B4" s="1921">
        <f>DADOS!C7</f>
        <v>0</v>
      </c>
      <c r="C4" s="1852"/>
      <c r="D4" s="1852"/>
      <c r="E4" s="1852"/>
      <c r="F4" s="1852"/>
      <c r="G4" s="853" t="s">
        <v>19</v>
      </c>
      <c r="H4" s="1922" t="str">
        <f>DADOS!C9</f>
        <v/>
      </c>
      <c r="I4" s="1852"/>
    </row>
    <row r="5" spans="1:29" x14ac:dyDescent="0.25">
      <c r="A5" s="853" t="s">
        <v>20</v>
      </c>
      <c r="B5" s="1923" t="str">
        <f>DADOS!C8</f>
        <v/>
      </c>
      <c r="C5" s="1921" t="s">
        <v>9</v>
      </c>
      <c r="D5" s="853" t="s">
        <v>21</v>
      </c>
      <c r="E5" s="1921">
        <f>DADOS!C13</f>
        <v>0</v>
      </c>
      <c r="F5" s="1921" t="s">
        <v>9</v>
      </c>
      <c r="G5" s="1921" t="s">
        <v>9</v>
      </c>
      <c r="H5" s="853" t="s">
        <v>22</v>
      </c>
      <c r="I5" s="853">
        <f>DADOS!C14</f>
        <v>0</v>
      </c>
    </row>
    <row r="7" spans="1:29" x14ac:dyDescent="0.25">
      <c r="A7" s="854" t="s">
        <v>23</v>
      </c>
      <c r="B7" s="855" t="s">
        <v>33</v>
      </c>
      <c r="C7" s="856" t="s">
        <v>30</v>
      </c>
      <c r="D7" s="857" t="s">
        <v>183</v>
      </c>
      <c r="E7" s="858" t="s">
        <v>184</v>
      </c>
      <c r="F7" s="859" t="s">
        <v>185</v>
      </c>
      <c r="G7" s="860" t="s">
        <v>186</v>
      </c>
      <c r="H7" s="861" t="s">
        <v>187</v>
      </c>
      <c r="I7" s="862" t="s">
        <v>188</v>
      </c>
      <c r="J7" s="863" t="s">
        <v>189</v>
      </c>
      <c r="K7" s="864" t="s">
        <v>190</v>
      </c>
      <c r="L7" s="865" t="s">
        <v>191</v>
      </c>
      <c r="M7" s="866" t="s">
        <v>192</v>
      </c>
      <c r="N7" s="867" t="s">
        <v>193</v>
      </c>
      <c r="O7" s="868" t="s">
        <v>194</v>
      </c>
      <c r="P7" s="869" t="s">
        <v>195</v>
      </c>
      <c r="Q7" s="870" t="s">
        <v>196</v>
      </c>
      <c r="R7" s="871" t="s">
        <v>197</v>
      </c>
      <c r="S7" s="872" t="s">
        <v>198</v>
      </c>
      <c r="T7" s="873" t="s">
        <v>199</v>
      </c>
      <c r="U7" s="874" t="s">
        <v>200</v>
      </c>
      <c r="V7" s="875" t="s">
        <v>201</v>
      </c>
      <c r="W7" s="876" t="s">
        <v>202</v>
      </c>
      <c r="X7" s="877" t="s">
        <v>203</v>
      </c>
      <c r="Y7" s="878" t="s">
        <v>204</v>
      </c>
      <c r="Z7" s="879" t="s">
        <v>205</v>
      </c>
      <c r="AA7" s="880" t="s">
        <v>206</v>
      </c>
      <c r="AB7" s="881" t="s">
        <v>207</v>
      </c>
      <c r="AC7" s="882" t="s">
        <v>208</v>
      </c>
    </row>
    <row r="8" spans="1:29" x14ac:dyDescent="0.25">
      <c r="A8" s="883" t="s">
        <v>31</v>
      </c>
      <c r="B8" s="884" t="s">
        <v>32</v>
      </c>
      <c r="C8" s="1846">
        <f>Orçamento!K8</f>
        <v>0</v>
      </c>
      <c r="D8" s="885">
        <v>15</v>
      </c>
      <c r="E8" s="886">
        <f>C8*D8/100</f>
        <v>0</v>
      </c>
      <c r="F8" s="887">
        <v>15</v>
      </c>
      <c r="G8" s="888">
        <f>C8*F8/100</f>
        <v>0</v>
      </c>
      <c r="H8" s="889">
        <v>15</v>
      </c>
      <c r="I8" s="890">
        <f>C8*H8/100</f>
        <v>0</v>
      </c>
      <c r="J8" s="891">
        <v>15</v>
      </c>
      <c r="K8" s="892">
        <f>C8*J8/100</f>
        <v>0</v>
      </c>
      <c r="L8" s="893">
        <v>5</v>
      </c>
      <c r="M8" s="894">
        <f>C8*L8/100</f>
        <v>0</v>
      </c>
      <c r="N8" s="895">
        <v>5</v>
      </c>
      <c r="O8" s="896">
        <f>C8*N8/100</f>
        <v>0</v>
      </c>
      <c r="P8" s="897">
        <v>5</v>
      </c>
      <c r="Q8" s="898">
        <f>C8*P8/100</f>
        <v>0</v>
      </c>
      <c r="R8" s="899">
        <v>5</v>
      </c>
      <c r="S8" s="900">
        <f>C8*R8/100</f>
        <v>0</v>
      </c>
      <c r="T8" s="901">
        <v>5</v>
      </c>
      <c r="U8" s="902">
        <f>C8*T8/100</f>
        <v>0</v>
      </c>
      <c r="V8" s="903">
        <v>5</v>
      </c>
      <c r="W8" s="904">
        <f>C8*V8/100</f>
        <v>0</v>
      </c>
      <c r="X8" s="905">
        <v>5</v>
      </c>
      <c r="Y8" s="906">
        <f>C8*X8/100</f>
        <v>0</v>
      </c>
      <c r="Z8" s="907">
        <v>5</v>
      </c>
      <c r="AA8" s="908">
        <f>C8*Z8/100</f>
        <v>0</v>
      </c>
      <c r="AB8" s="909">
        <f t="shared" ref="AB8:AC12" si="0">D8+F8+H8+J8+L8+N8+P8+R8+T8+V8+X8+Z8</f>
        <v>100</v>
      </c>
      <c r="AC8" s="910">
        <f t="shared" si="0"/>
        <v>0</v>
      </c>
    </row>
    <row r="9" spans="1:29" x14ac:dyDescent="0.25">
      <c r="A9" s="911" t="s">
        <v>67</v>
      </c>
      <c r="B9" s="912" t="s">
        <v>68</v>
      </c>
      <c r="C9" s="1846">
        <f>Orçamento!K22</f>
        <v>0</v>
      </c>
      <c r="D9" s="913">
        <v>25</v>
      </c>
      <c r="E9" s="914">
        <f>C9*D9/100</f>
        <v>0</v>
      </c>
      <c r="F9" s="915">
        <v>25</v>
      </c>
      <c r="G9" s="916">
        <f>C9*F9/100</f>
        <v>0</v>
      </c>
      <c r="H9" s="917">
        <v>25</v>
      </c>
      <c r="I9" s="918">
        <f>C9*H9/100</f>
        <v>0</v>
      </c>
      <c r="J9" s="919">
        <v>25</v>
      </c>
      <c r="K9" s="920">
        <f>C9*J9/100</f>
        <v>0</v>
      </c>
      <c r="L9" s="921">
        <v>0</v>
      </c>
      <c r="M9" s="922">
        <f>C9*L9/100</f>
        <v>0</v>
      </c>
      <c r="N9" s="923">
        <v>0</v>
      </c>
      <c r="O9" s="924">
        <f>C9*N9/100</f>
        <v>0</v>
      </c>
      <c r="P9" s="925">
        <v>0</v>
      </c>
      <c r="Q9" s="926">
        <f>C9*P9/100</f>
        <v>0</v>
      </c>
      <c r="R9" s="927">
        <v>0</v>
      </c>
      <c r="S9" s="928">
        <f>C9*R9/100</f>
        <v>0</v>
      </c>
      <c r="T9" s="929">
        <v>0</v>
      </c>
      <c r="U9" s="930">
        <f>C9*T9/100</f>
        <v>0</v>
      </c>
      <c r="V9" s="931">
        <v>0</v>
      </c>
      <c r="W9" s="932">
        <f>C9*V9/100</f>
        <v>0</v>
      </c>
      <c r="X9" s="933">
        <v>0</v>
      </c>
      <c r="Y9" s="934">
        <f>C9*X9/100</f>
        <v>0</v>
      </c>
      <c r="Z9" s="935">
        <v>0</v>
      </c>
      <c r="AA9" s="936">
        <f>C9*Z9/100</f>
        <v>0</v>
      </c>
      <c r="AB9" s="937">
        <f t="shared" si="0"/>
        <v>100</v>
      </c>
      <c r="AC9" s="938">
        <f t="shared" si="0"/>
        <v>0</v>
      </c>
    </row>
    <row r="10" spans="1:29" x14ac:dyDescent="0.25">
      <c r="A10" s="939" t="s">
        <v>79</v>
      </c>
      <c r="B10" s="940" t="s">
        <v>80</v>
      </c>
      <c r="C10" s="1846">
        <f>Orçamento!K29</f>
        <v>0</v>
      </c>
      <c r="D10" s="941">
        <v>0</v>
      </c>
      <c r="E10" s="942">
        <f>C10*D10/100</f>
        <v>0</v>
      </c>
      <c r="F10" s="943">
        <v>0</v>
      </c>
      <c r="G10" s="944">
        <f>C10*F10/100</f>
        <v>0</v>
      </c>
      <c r="H10" s="945">
        <v>0</v>
      </c>
      <c r="I10" s="946">
        <f>C10*H10/100</f>
        <v>0</v>
      </c>
      <c r="J10" s="947">
        <v>10</v>
      </c>
      <c r="K10" s="948">
        <f>C10*J10/100</f>
        <v>0</v>
      </c>
      <c r="L10" s="949">
        <v>10</v>
      </c>
      <c r="M10" s="950">
        <f>C10*L10/100</f>
        <v>0</v>
      </c>
      <c r="N10" s="951">
        <v>20</v>
      </c>
      <c r="O10" s="952">
        <f>C10*N10/100</f>
        <v>0</v>
      </c>
      <c r="P10" s="953">
        <v>20</v>
      </c>
      <c r="Q10" s="954">
        <f>C10*P10/100</f>
        <v>0</v>
      </c>
      <c r="R10" s="955">
        <v>20</v>
      </c>
      <c r="S10" s="956">
        <f>C10*R10/100</f>
        <v>0</v>
      </c>
      <c r="T10" s="957">
        <v>10</v>
      </c>
      <c r="U10" s="958">
        <f>C10*T10/100</f>
        <v>0</v>
      </c>
      <c r="V10" s="959">
        <v>10</v>
      </c>
      <c r="W10" s="960">
        <f>C10*V10/100</f>
        <v>0</v>
      </c>
      <c r="X10" s="961">
        <v>0</v>
      </c>
      <c r="Y10" s="962">
        <f>C10*X10/100</f>
        <v>0</v>
      </c>
      <c r="Z10" s="963">
        <v>0</v>
      </c>
      <c r="AA10" s="964">
        <f>C10*Z10/100</f>
        <v>0</v>
      </c>
      <c r="AB10" s="965">
        <f t="shared" si="0"/>
        <v>100</v>
      </c>
      <c r="AC10" s="966">
        <f t="shared" si="0"/>
        <v>0</v>
      </c>
    </row>
    <row r="11" spans="1:29" x14ac:dyDescent="0.25">
      <c r="A11" s="967" t="s">
        <v>117</v>
      </c>
      <c r="B11" s="968" t="s">
        <v>118</v>
      </c>
      <c r="C11" s="1846">
        <f>Orçamento!K51</f>
        <v>0</v>
      </c>
      <c r="D11" s="969">
        <v>20</v>
      </c>
      <c r="E11" s="970">
        <f>C11*D11/100</f>
        <v>0</v>
      </c>
      <c r="F11" s="971">
        <v>20</v>
      </c>
      <c r="G11" s="972">
        <f>C11*F11/100</f>
        <v>0</v>
      </c>
      <c r="H11" s="973">
        <v>20</v>
      </c>
      <c r="I11" s="974">
        <f>C11*H11/100</f>
        <v>0</v>
      </c>
      <c r="J11" s="975">
        <v>10</v>
      </c>
      <c r="K11" s="976">
        <f>C11*J11/100</f>
        <v>0</v>
      </c>
      <c r="L11" s="977">
        <v>10</v>
      </c>
      <c r="M11" s="978">
        <f>C11*L11/100</f>
        <v>0</v>
      </c>
      <c r="N11" s="979">
        <v>0</v>
      </c>
      <c r="O11" s="980">
        <f>C11*N11/100</f>
        <v>0</v>
      </c>
      <c r="P11" s="981">
        <v>0</v>
      </c>
      <c r="Q11" s="982">
        <f>C11*P11/100</f>
        <v>0</v>
      </c>
      <c r="R11" s="983">
        <v>0</v>
      </c>
      <c r="S11" s="984">
        <f>C11*R11/100</f>
        <v>0</v>
      </c>
      <c r="T11" s="985">
        <v>0</v>
      </c>
      <c r="U11" s="986">
        <f>C11*T11/100</f>
        <v>0</v>
      </c>
      <c r="V11" s="987">
        <v>0</v>
      </c>
      <c r="W11" s="988">
        <f>C11*V11/100</f>
        <v>0</v>
      </c>
      <c r="X11" s="989">
        <v>10</v>
      </c>
      <c r="Y11" s="990">
        <f>C11*X11/100</f>
        <v>0</v>
      </c>
      <c r="Z11" s="991">
        <v>10</v>
      </c>
      <c r="AA11" s="992">
        <f>C11*Z11/100</f>
        <v>0</v>
      </c>
      <c r="AB11" s="993">
        <f t="shared" si="0"/>
        <v>100</v>
      </c>
      <c r="AC11" s="994">
        <f t="shared" si="0"/>
        <v>0</v>
      </c>
    </row>
    <row r="12" spans="1:29" x14ac:dyDescent="0.25">
      <c r="A12" s="995" t="s">
        <v>158</v>
      </c>
      <c r="B12" s="996" t="s">
        <v>159</v>
      </c>
      <c r="C12" s="1846">
        <f>Orçamento!K74</f>
        <v>0</v>
      </c>
      <c r="D12" s="997">
        <v>0</v>
      </c>
      <c r="E12" s="998">
        <f>C12*D12/100</f>
        <v>0</v>
      </c>
      <c r="F12" s="999">
        <v>0</v>
      </c>
      <c r="G12" s="1000">
        <f>C12*F12/100</f>
        <v>0</v>
      </c>
      <c r="H12" s="1001">
        <v>0</v>
      </c>
      <c r="I12" s="1002">
        <f>C12*H12/100</f>
        <v>0</v>
      </c>
      <c r="J12" s="1003">
        <v>0</v>
      </c>
      <c r="K12" s="1004">
        <f>C12*J12/100</f>
        <v>0</v>
      </c>
      <c r="L12" s="1005">
        <v>0</v>
      </c>
      <c r="M12" s="1006">
        <f>C12*L12/100</f>
        <v>0</v>
      </c>
      <c r="N12" s="1007">
        <v>0</v>
      </c>
      <c r="O12" s="1008">
        <f>C12*N12/100</f>
        <v>0</v>
      </c>
      <c r="P12" s="1009">
        <v>0</v>
      </c>
      <c r="Q12" s="1010">
        <f>C12*P12/100</f>
        <v>0</v>
      </c>
      <c r="R12" s="1011">
        <v>0</v>
      </c>
      <c r="S12" s="1012">
        <f>C12*R12/100</f>
        <v>0</v>
      </c>
      <c r="T12" s="1013">
        <v>0</v>
      </c>
      <c r="U12" s="1014">
        <f>C12*T12/100</f>
        <v>0</v>
      </c>
      <c r="V12" s="1015">
        <v>0</v>
      </c>
      <c r="W12" s="1016">
        <f>C12*V12/100</f>
        <v>0</v>
      </c>
      <c r="X12" s="1017">
        <v>0</v>
      </c>
      <c r="Y12" s="1018">
        <f>C12*X12/100</f>
        <v>0</v>
      </c>
      <c r="Z12" s="1019">
        <v>100</v>
      </c>
      <c r="AA12" s="1020">
        <f>C12*Z12/100</f>
        <v>0</v>
      </c>
      <c r="AB12" s="1021">
        <f t="shared" si="0"/>
        <v>100</v>
      </c>
      <c r="AC12" s="1022">
        <f t="shared" si="0"/>
        <v>0</v>
      </c>
    </row>
    <row r="13" spans="1:29" x14ac:dyDescent="0.25">
      <c r="A13" s="1909" t="s">
        <v>209</v>
      </c>
      <c r="B13" s="1910"/>
      <c r="C13" s="1023">
        <f>SUM(C8:C12)</f>
        <v>0</v>
      </c>
      <c r="D13" s="1924">
        <f>SUM(E8:E12)</f>
        <v>0</v>
      </c>
      <c r="E13" s="1925"/>
      <c r="F13" s="1926">
        <f>SUM(G8:G12)</f>
        <v>0</v>
      </c>
      <c r="G13" s="1927"/>
      <c r="H13" s="1928">
        <f>SUM(I8:I12)</f>
        <v>0</v>
      </c>
      <c r="I13" s="1929"/>
      <c r="J13" s="1911">
        <f>SUM(K8:K12)</f>
        <v>0</v>
      </c>
      <c r="K13" s="1912"/>
      <c r="L13" s="1913">
        <f>SUM(M8:M12)</f>
        <v>0</v>
      </c>
      <c r="M13" s="1914"/>
      <c r="N13" s="1915">
        <f>SUM(O8:O12)</f>
        <v>0</v>
      </c>
      <c r="O13" s="1916"/>
      <c r="P13" s="1917">
        <f>SUM(Q8:Q12)</f>
        <v>0</v>
      </c>
      <c r="Q13" s="1918"/>
      <c r="R13" s="1919">
        <f>SUM(S8:S12)</f>
        <v>0</v>
      </c>
      <c r="S13" s="1920"/>
      <c r="T13" s="1901">
        <f>SUM(U8:U12)</f>
        <v>0</v>
      </c>
      <c r="U13" s="1902"/>
      <c r="V13" s="1903">
        <f>SUM(W8:W12)</f>
        <v>0</v>
      </c>
      <c r="W13" s="1904"/>
      <c r="X13" s="1905">
        <f>SUM(Y8:Y12)</f>
        <v>0</v>
      </c>
      <c r="Y13" s="1906"/>
      <c r="Z13" s="1907">
        <f>SUM(AA8:AA12)</f>
        <v>0</v>
      </c>
      <c r="AA13" s="1908"/>
      <c r="AB13" s="1024" t="e">
        <f>(AC13/C13)*100</f>
        <v>#DIV/0!</v>
      </c>
      <c r="AC13" s="1025">
        <f>SUM(AC8:AC12)</f>
        <v>0</v>
      </c>
    </row>
  </sheetData>
  <sheetProtection password="BF59" sheet="1" objects="1" scenarios="1" selectLockedCells="1"/>
  <mergeCells count="17">
    <mergeCell ref="B4:F4"/>
    <mergeCell ref="H4:I4"/>
    <mergeCell ref="B5:C5"/>
    <mergeCell ref="E5:G5"/>
    <mergeCell ref="D13:E13"/>
    <mergeCell ref="F13:G13"/>
    <mergeCell ref="H13:I13"/>
    <mergeCell ref="T13:U13"/>
    <mergeCell ref="V13:W13"/>
    <mergeCell ref="X13:Y13"/>
    <mergeCell ref="Z13:AA13"/>
    <mergeCell ref="A13:B13"/>
    <mergeCell ref="J13:K13"/>
    <mergeCell ref="L13:M13"/>
    <mergeCell ref="N13:O13"/>
    <mergeCell ref="P13:Q13"/>
    <mergeCell ref="R13:S13"/>
  </mergeCells>
  <pageMargins left="0.5" right="0.5" top="0.75" bottom="0.75" header="0.5" footer="0.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/>
  </sheetViews>
  <sheetFormatPr defaultRowHeight="15" x14ac:dyDescent="0.25"/>
  <cols>
    <col min="1" max="1" width="10" customWidth="1"/>
    <col min="2" max="4" width="15" customWidth="1"/>
    <col min="5" max="9" width="10" customWidth="1"/>
  </cols>
  <sheetData>
    <row r="1" spans="1:10" x14ac:dyDescent="0.25">
      <c r="A1" s="1026" t="s">
        <v>0</v>
      </c>
    </row>
    <row r="2" spans="1:10" x14ac:dyDescent="0.25">
      <c r="A2" s="1026" t="s">
        <v>16</v>
      </c>
    </row>
    <row r="3" spans="1:10" x14ac:dyDescent="0.25">
      <c r="A3" s="1026" t="s">
        <v>17</v>
      </c>
      <c r="B3" s="2" t="str">
        <f>DADOS!C3</f>
        <v>23/10/2024</v>
      </c>
    </row>
    <row r="4" spans="1:10" x14ac:dyDescent="0.25">
      <c r="A4" s="1026" t="s">
        <v>18</v>
      </c>
      <c r="B4" s="1977">
        <f>DADOS!C7</f>
        <v>0</v>
      </c>
      <c r="C4" s="1852"/>
      <c r="D4" s="1852"/>
      <c r="E4" s="1852"/>
      <c r="F4" s="1852"/>
      <c r="G4" s="1026" t="s">
        <v>19</v>
      </c>
      <c r="H4" s="1978" t="str">
        <f>DADOS!C9</f>
        <v/>
      </c>
      <c r="I4" s="1852"/>
    </row>
    <row r="5" spans="1:10" x14ac:dyDescent="0.25">
      <c r="A5" s="1026" t="s">
        <v>20</v>
      </c>
      <c r="B5" s="1979" t="str">
        <f>DADOS!C8</f>
        <v/>
      </c>
      <c r="C5" s="1977" t="s">
        <v>9</v>
      </c>
      <c r="D5" s="1026" t="s">
        <v>21</v>
      </c>
      <c r="E5" s="1977">
        <f>DADOS!C13</f>
        <v>0</v>
      </c>
      <c r="F5" s="1977" t="s">
        <v>9</v>
      </c>
      <c r="G5" s="1977" t="s">
        <v>9</v>
      </c>
      <c r="H5" s="1026" t="s">
        <v>22</v>
      </c>
      <c r="I5" s="1026">
        <f>DADOS!C14</f>
        <v>0</v>
      </c>
    </row>
    <row r="7" spans="1:10" x14ac:dyDescent="0.25">
      <c r="A7" s="1027" t="s">
        <v>23</v>
      </c>
      <c r="B7" s="1028" t="s">
        <v>210</v>
      </c>
      <c r="C7" s="1029" t="s">
        <v>211</v>
      </c>
      <c r="D7" s="1030" t="s">
        <v>212</v>
      </c>
      <c r="E7" s="1980" t="s">
        <v>213</v>
      </c>
      <c r="F7" s="1981"/>
      <c r="G7" s="1982"/>
      <c r="H7" s="1983"/>
      <c r="I7" s="1984"/>
    </row>
    <row r="8" spans="1:10" x14ac:dyDescent="0.25">
      <c r="A8" s="1031" t="s">
        <v>214</v>
      </c>
      <c r="B8" s="1032">
        <v>3.8</v>
      </c>
      <c r="C8" s="1033">
        <v>4.67</v>
      </c>
      <c r="D8" s="1034">
        <v>4.01</v>
      </c>
      <c r="E8" s="1952" t="s">
        <v>215</v>
      </c>
      <c r="F8" s="1953"/>
      <c r="G8" s="1954"/>
      <c r="H8" s="1955"/>
      <c r="I8" s="1956"/>
      <c r="J8" s="1035">
        <f t="shared" ref="J8:J13" si="0">D8/100</f>
        <v>4.0099999999999997E-2</v>
      </c>
    </row>
    <row r="9" spans="1:10" x14ac:dyDescent="0.25">
      <c r="A9" s="1036" t="s">
        <v>216</v>
      </c>
      <c r="B9" s="1037">
        <v>0.32</v>
      </c>
      <c r="C9" s="1038">
        <v>0.74</v>
      </c>
      <c r="D9" s="1039">
        <v>0.32</v>
      </c>
      <c r="E9" s="1957" t="s">
        <v>217</v>
      </c>
      <c r="F9" s="1958"/>
      <c r="G9" s="1959"/>
      <c r="H9" s="1960"/>
      <c r="I9" s="1961"/>
      <c r="J9" s="1040">
        <f t="shared" si="0"/>
        <v>3.2000000000000002E-3</v>
      </c>
    </row>
    <row r="10" spans="1:10" x14ac:dyDescent="0.25">
      <c r="A10" s="1041" t="s">
        <v>218</v>
      </c>
      <c r="B10" s="1042">
        <v>0.5</v>
      </c>
      <c r="C10" s="1043">
        <v>0.97</v>
      </c>
      <c r="D10" s="1044">
        <v>0.5</v>
      </c>
      <c r="E10" s="1962" t="s">
        <v>219</v>
      </c>
      <c r="F10" s="1963"/>
      <c r="G10" s="1964"/>
      <c r="H10" s="1965"/>
      <c r="I10" s="1966"/>
      <c r="J10" s="1045">
        <f t="shared" si="0"/>
        <v>5.0000000000000001E-3</v>
      </c>
    </row>
    <row r="11" spans="1:10" x14ac:dyDescent="0.25">
      <c r="A11" s="1046" t="s">
        <v>220</v>
      </c>
      <c r="B11" s="1047">
        <v>1.02</v>
      </c>
      <c r="C11" s="1048">
        <v>1.21</v>
      </c>
      <c r="D11" s="1049">
        <v>1.1100000000000001</v>
      </c>
      <c r="E11" s="1967" t="s">
        <v>221</v>
      </c>
      <c r="F11" s="1968"/>
      <c r="G11" s="1969"/>
      <c r="H11" s="1970"/>
      <c r="I11" s="1971"/>
      <c r="J11" s="1050">
        <f t="shared" si="0"/>
        <v>1.11E-2</v>
      </c>
    </row>
    <row r="12" spans="1:10" x14ac:dyDescent="0.25">
      <c r="A12" s="1051" t="s">
        <v>222</v>
      </c>
      <c r="B12" s="1052">
        <v>6.64</v>
      </c>
      <c r="C12" s="1053">
        <v>8.69</v>
      </c>
      <c r="D12" s="1054">
        <v>7.3</v>
      </c>
      <c r="E12" s="1972" t="s">
        <v>223</v>
      </c>
      <c r="F12" s="1973"/>
      <c r="G12" s="1974"/>
      <c r="H12" s="1975"/>
      <c r="I12" s="1976"/>
      <c r="J12" s="1055">
        <f t="shared" si="0"/>
        <v>7.2999999999999995E-2</v>
      </c>
    </row>
    <row r="13" spans="1:10" x14ac:dyDescent="0.25">
      <c r="A13" s="1056" t="s">
        <v>224</v>
      </c>
      <c r="B13" s="1057">
        <v>5.65</v>
      </c>
      <c r="C13" s="1058">
        <v>10.65</v>
      </c>
      <c r="D13" s="1059">
        <f>I15+I18+I19</f>
        <v>6.65</v>
      </c>
      <c r="E13" s="1935" t="s">
        <v>225</v>
      </c>
      <c r="F13" s="1936"/>
      <c r="G13" s="1937"/>
      <c r="H13" s="1938"/>
      <c r="I13" s="1939"/>
      <c r="J13" s="1060">
        <f t="shared" si="0"/>
        <v>6.6500000000000004E-2</v>
      </c>
    </row>
    <row r="14" spans="1:10" x14ac:dyDescent="0.25">
      <c r="C14" s="1061" t="s">
        <v>226</v>
      </c>
      <c r="D14" s="1062">
        <f>ROUND(((((1+J8+J9+J10)*(1+J11)*(1+J12)/(1-J15-J18))-1)*100),2)</f>
        <v>21.83</v>
      </c>
    </row>
    <row r="15" spans="1:10" x14ac:dyDescent="0.25">
      <c r="F15" s="1940" t="s">
        <v>227</v>
      </c>
      <c r="G15" s="1941"/>
      <c r="H15" s="1942"/>
      <c r="I15" s="1063">
        <v>3.65</v>
      </c>
      <c r="J15" s="1064">
        <f>I15/100</f>
        <v>3.6499999999999998E-2</v>
      </c>
    </row>
    <row r="16" spans="1:10" x14ac:dyDescent="0.25">
      <c r="F16" s="1943" t="s">
        <v>228</v>
      </c>
      <c r="G16" s="1944"/>
      <c r="H16" s="1945"/>
      <c r="I16" s="1065">
        <v>3</v>
      </c>
      <c r="J16" s="1066">
        <f>I16/100</f>
        <v>0.03</v>
      </c>
    </row>
    <row r="17" spans="5:10" x14ac:dyDescent="0.25">
      <c r="F17" s="1946" t="s">
        <v>229</v>
      </c>
      <c r="G17" s="1947"/>
      <c r="H17" s="1948"/>
      <c r="I17" s="1067">
        <v>100</v>
      </c>
    </row>
    <row r="18" spans="5:10" x14ac:dyDescent="0.25">
      <c r="F18" s="1949" t="s">
        <v>230</v>
      </c>
      <c r="G18" s="1950"/>
      <c r="H18" s="1951"/>
      <c r="I18" s="1068">
        <f>((I17*I16)/100)</f>
        <v>3</v>
      </c>
      <c r="J18" s="1069">
        <f>I18/100</f>
        <v>0.03</v>
      </c>
    </row>
    <row r="19" spans="5:10" x14ac:dyDescent="0.25">
      <c r="F19" s="1930" t="s">
        <v>231</v>
      </c>
      <c r="G19" s="1931"/>
      <c r="H19" s="1932"/>
      <c r="I19" s="1070">
        <v>0</v>
      </c>
    </row>
    <row r="29" spans="5:10" x14ac:dyDescent="0.25">
      <c r="E29" s="1933">
        <f>DADOS!C11</f>
        <v>0</v>
      </c>
      <c r="F29" s="1933"/>
      <c r="G29" s="1933"/>
      <c r="H29" s="1933"/>
      <c r="I29" s="1933"/>
    </row>
    <row r="30" spans="5:10" x14ac:dyDescent="0.25">
      <c r="E30" s="1934">
        <f>DADOS!C12</f>
        <v>0</v>
      </c>
      <c r="F30" s="1852"/>
      <c r="G30" s="1852"/>
      <c r="H30" s="1852"/>
      <c r="I30" s="1852"/>
    </row>
  </sheetData>
  <sheetProtection password="BF59" sheet="1" objects="1" scenarios="1" selectLockedCells="1"/>
  <mergeCells count="18">
    <mergeCell ref="B4:F4"/>
    <mergeCell ref="H4:I4"/>
    <mergeCell ref="B5:C5"/>
    <mergeCell ref="E5:G5"/>
    <mergeCell ref="E7:I7"/>
    <mergeCell ref="E8:I8"/>
    <mergeCell ref="E9:I9"/>
    <mergeCell ref="E10:I10"/>
    <mergeCell ref="E11:I11"/>
    <mergeCell ref="E12:I12"/>
    <mergeCell ref="F19:H19"/>
    <mergeCell ref="E29:I29"/>
    <mergeCell ref="E30:I30"/>
    <mergeCell ref="E13:I13"/>
    <mergeCell ref="F15:H15"/>
    <mergeCell ref="F16:H16"/>
    <mergeCell ref="F17:H17"/>
    <mergeCell ref="F18:H18"/>
  </mergeCells>
  <pageMargins left="0.5" right="0.5" top="0.75" bottom="0.75" header="0.5" footer="0.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/>
  </sheetViews>
  <sheetFormatPr defaultRowHeight="15" x14ac:dyDescent="0.25"/>
  <cols>
    <col min="1" max="1" width="10" customWidth="1"/>
    <col min="2" max="4" width="15" customWidth="1"/>
    <col min="5" max="9" width="10" customWidth="1"/>
  </cols>
  <sheetData>
    <row r="1" spans="1:10" x14ac:dyDescent="0.25">
      <c r="A1" s="1071" t="s">
        <v>0</v>
      </c>
    </row>
    <row r="2" spans="1:10" x14ac:dyDescent="0.25">
      <c r="A2" s="1071" t="s">
        <v>16</v>
      </c>
    </row>
    <row r="3" spans="1:10" x14ac:dyDescent="0.25">
      <c r="A3" s="1071" t="s">
        <v>17</v>
      </c>
      <c r="B3" s="2" t="str">
        <f>DADOS!C3</f>
        <v>23/10/2024</v>
      </c>
    </row>
    <row r="4" spans="1:10" x14ac:dyDescent="0.25">
      <c r="A4" s="1071" t="s">
        <v>18</v>
      </c>
      <c r="B4" s="2023">
        <f>DADOS!C7</f>
        <v>0</v>
      </c>
      <c r="C4" s="1852"/>
      <c r="D4" s="1852"/>
      <c r="E4" s="1852"/>
      <c r="F4" s="1852"/>
      <c r="G4" s="1071" t="s">
        <v>19</v>
      </c>
      <c r="H4" s="2024" t="str">
        <f>DADOS!C9</f>
        <v/>
      </c>
      <c r="I4" s="1852"/>
    </row>
    <row r="5" spans="1:10" x14ac:dyDescent="0.25">
      <c r="A5" s="1071" t="s">
        <v>20</v>
      </c>
      <c r="B5" s="2025" t="str">
        <f>DADOS!C8</f>
        <v/>
      </c>
      <c r="C5" s="2023" t="s">
        <v>9</v>
      </c>
      <c r="D5" s="1071" t="s">
        <v>21</v>
      </c>
      <c r="E5" s="2023">
        <f>DADOS!C13</f>
        <v>0</v>
      </c>
      <c r="F5" s="2023" t="s">
        <v>9</v>
      </c>
      <c r="G5" s="2023" t="s">
        <v>9</v>
      </c>
      <c r="H5" s="1071" t="s">
        <v>22</v>
      </c>
      <c r="I5" s="1071">
        <f>DADOS!C14</f>
        <v>0</v>
      </c>
    </row>
    <row r="7" spans="1:10" x14ac:dyDescent="0.25">
      <c r="A7" s="1072" t="s">
        <v>23</v>
      </c>
      <c r="B7" s="1073" t="s">
        <v>210</v>
      </c>
      <c r="C7" s="1074" t="s">
        <v>211</v>
      </c>
      <c r="D7" s="1075" t="s">
        <v>212</v>
      </c>
      <c r="E7" s="2026" t="s">
        <v>213</v>
      </c>
      <c r="F7" s="2027"/>
      <c r="G7" s="2028"/>
      <c r="H7" s="2029"/>
      <c r="I7" s="2030"/>
    </row>
    <row r="8" spans="1:10" x14ac:dyDescent="0.25">
      <c r="A8" s="1076" t="s">
        <v>214</v>
      </c>
      <c r="B8" s="1077">
        <v>1.5</v>
      </c>
      <c r="C8" s="1078">
        <v>4.49</v>
      </c>
      <c r="D8" s="1079">
        <v>1.5</v>
      </c>
      <c r="E8" s="1998" t="s">
        <v>215</v>
      </c>
      <c r="F8" s="1999"/>
      <c r="G8" s="2000"/>
      <c r="H8" s="2001"/>
      <c r="I8" s="2002"/>
      <c r="J8" s="1080">
        <f t="shared" ref="J8:J13" si="0">D8/100</f>
        <v>1.4999999999999999E-2</v>
      </c>
    </row>
    <row r="9" spans="1:10" x14ac:dyDescent="0.25">
      <c r="A9" s="1081" t="s">
        <v>216</v>
      </c>
      <c r="B9" s="1082">
        <v>0.3</v>
      </c>
      <c r="C9" s="1083">
        <v>0.82</v>
      </c>
      <c r="D9" s="1084">
        <v>0.3</v>
      </c>
      <c r="E9" s="2003" t="s">
        <v>217</v>
      </c>
      <c r="F9" s="2004"/>
      <c r="G9" s="2005"/>
      <c r="H9" s="2006"/>
      <c r="I9" s="2007"/>
      <c r="J9" s="1085">
        <f t="shared" si="0"/>
        <v>3.0000000000000001E-3</v>
      </c>
    </row>
    <row r="10" spans="1:10" x14ac:dyDescent="0.25">
      <c r="A10" s="1086" t="s">
        <v>218</v>
      </c>
      <c r="B10" s="1087">
        <v>0.56000000000000005</v>
      </c>
      <c r="C10" s="1088">
        <v>0.89</v>
      </c>
      <c r="D10" s="1089">
        <v>0.56000000000000005</v>
      </c>
      <c r="E10" s="2008" t="s">
        <v>219</v>
      </c>
      <c r="F10" s="2009"/>
      <c r="G10" s="2010"/>
      <c r="H10" s="2011"/>
      <c r="I10" s="2012"/>
      <c r="J10" s="1090">
        <f t="shared" si="0"/>
        <v>5.6000000000000008E-3</v>
      </c>
    </row>
    <row r="11" spans="1:10" x14ac:dyDescent="0.25">
      <c r="A11" s="1091" t="s">
        <v>220</v>
      </c>
      <c r="B11" s="1092">
        <v>0.85</v>
      </c>
      <c r="C11" s="1093">
        <v>1.1100000000000001</v>
      </c>
      <c r="D11" s="1094">
        <v>0.85</v>
      </c>
      <c r="E11" s="2013" t="s">
        <v>221</v>
      </c>
      <c r="F11" s="2014"/>
      <c r="G11" s="2015"/>
      <c r="H11" s="2016"/>
      <c r="I11" s="2017"/>
      <c r="J11" s="1095">
        <f t="shared" si="0"/>
        <v>8.5000000000000006E-3</v>
      </c>
    </row>
    <row r="12" spans="1:10" x14ac:dyDescent="0.25">
      <c r="A12" s="1096" t="s">
        <v>222</v>
      </c>
      <c r="B12" s="1097">
        <v>3.5</v>
      </c>
      <c r="C12" s="1098">
        <v>6.22</v>
      </c>
      <c r="D12" s="1099">
        <v>4</v>
      </c>
      <c r="E12" s="2018" t="s">
        <v>223</v>
      </c>
      <c r="F12" s="2019"/>
      <c r="G12" s="2020"/>
      <c r="H12" s="2021"/>
      <c r="I12" s="2022"/>
      <c r="J12" s="1100">
        <f t="shared" si="0"/>
        <v>0.04</v>
      </c>
    </row>
    <row r="13" spans="1:10" x14ac:dyDescent="0.25">
      <c r="A13" s="1101" t="s">
        <v>224</v>
      </c>
      <c r="B13" s="1102">
        <v>5.65</v>
      </c>
      <c r="C13" s="1103">
        <v>10.65</v>
      </c>
      <c r="D13" s="1104">
        <f>I15+I16</f>
        <v>3.65</v>
      </c>
      <c r="E13" s="1985" t="s">
        <v>225</v>
      </c>
      <c r="F13" s="1986"/>
      <c r="G13" s="1987"/>
      <c r="H13" s="1988"/>
      <c r="I13" s="1989"/>
      <c r="J13" s="1105">
        <f t="shared" si="0"/>
        <v>3.6499999999999998E-2</v>
      </c>
    </row>
    <row r="14" spans="1:10" x14ac:dyDescent="0.25">
      <c r="C14" s="1106" t="s">
        <v>226</v>
      </c>
      <c r="D14" s="1107">
        <f>ROUND(((((1+J8+J9+J10)*(1+J11)*(1+J12)/(1-J13))-1)*100),2)</f>
        <v>11.43</v>
      </c>
    </row>
    <row r="15" spans="1:10" x14ac:dyDescent="0.25">
      <c r="F15" s="1990" t="s">
        <v>227</v>
      </c>
      <c r="G15" s="1991"/>
      <c r="H15" s="1992"/>
      <c r="I15" s="1108">
        <v>3.65</v>
      </c>
      <c r="J15" s="1109">
        <f>I15/100</f>
        <v>3.6499999999999998E-2</v>
      </c>
    </row>
    <row r="16" spans="1:10" x14ac:dyDescent="0.25">
      <c r="F16" s="1993" t="s">
        <v>231</v>
      </c>
      <c r="G16" s="1994"/>
      <c r="H16" s="1995"/>
      <c r="I16" s="1110">
        <v>0</v>
      </c>
    </row>
    <row r="26" spans="5:9" x14ac:dyDescent="0.25">
      <c r="E26" s="1996">
        <f>DADOS!C11</f>
        <v>0</v>
      </c>
      <c r="F26" s="1996"/>
      <c r="G26" s="1996"/>
      <c r="H26" s="1996"/>
      <c r="I26" s="1996"/>
    </row>
    <row r="27" spans="5:9" x14ac:dyDescent="0.25">
      <c r="E27" s="1997">
        <f>DADOS!C12</f>
        <v>0</v>
      </c>
      <c r="F27" s="1852"/>
      <c r="G27" s="1852"/>
      <c r="H27" s="1852"/>
      <c r="I27" s="1852"/>
    </row>
  </sheetData>
  <sheetProtection password="BF59" sheet="1" objects="1" scenarios="1" selectLockedCells="1"/>
  <mergeCells count="15">
    <mergeCell ref="B4:F4"/>
    <mergeCell ref="H4:I4"/>
    <mergeCell ref="B5:C5"/>
    <mergeCell ref="E5:G5"/>
    <mergeCell ref="E7:I7"/>
    <mergeCell ref="E8:I8"/>
    <mergeCell ref="E9:I9"/>
    <mergeCell ref="E10:I10"/>
    <mergeCell ref="E11:I11"/>
    <mergeCell ref="E12:I12"/>
    <mergeCell ref="E13:I13"/>
    <mergeCell ref="F15:H15"/>
    <mergeCell ref="F16:H16"/>
    <mergeCell ref="E26:I26"/>
    <mergeCell ref="E27:I27"/>
  </mergeCells>
  <pageMargins left="0.5" right="0.5" top="0.75" bottom="0.75" header="0.5" footer="0.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/>
  </sheetViews>
  <sheetFormatPr defaultRowHeight="15" x14ac:dyDescent="0.25"/>
  <sheetData>
    <row r="1" spans="1:9" x14ac:dyDescent="0.25">
      <c r="A1" s="1111" t="s">
        <v>0</v>
      </c>
    </row>
    <row r="2" spans="1:9" x14ac:dyDescent="0.25">
      <c r="A2" s="1111" t="s">
        <v>16</v>
      </c>
    </row>
    <row r="3" spans="1:9" x14ac:dyDescent="0.25">
      <c r="A3" s="1111" t="s">
        <v>17</v>
      </c>
      <c r="B3" s="2" t="str">
        <f>DADOS!C3</f>
        <v>23/10/2024</v>
      </c>
    </row>
    <row r="4" spans="1:9" x14ac:dyDescent="0.25">
      <c r="A4" s="1111" t="s">
        <v>18</v>
      </c>
      <c r="B4" s="2054">
        <f>DADOS!C7</f>
        <v>0</v>
      </c>
      <c r="C4" s="1852"/>
      <c r="D4" s="1852"/>
      <c r="E4" s="1852"/>
      <c r="F4" s="1852"/>
      <c r="G4" s="1111" t="s">
        <v>19</v>
      </c>
      <c r="H4" s="2055" t="str">
        <f>DADOS!C9</f>
        <v/>
      </c>
      <c r="I4" s="1852"/>
    </row>
    <row r="5" spans="1:9" x14ac:dyDescent="0.25">
      <c r="A5" s="1111" t="s">
        <v>20</v>
      </c>
      <c r="B5" s="2056" t="str">
        <f>DADOS!C8</f>
        <v/>
      </c>
      <c r="C5" s="2054" t="s">
        <v>9</v>
      </c>
      <c r="D5" s="1111" t="s">
        <v>21</v>
      </c>
      <c r="E5" s="2054">
        <f>DADOS!C13</f>
        <v>0</v>
      </c>
      <c r="F5" s="2054" t="s">
        <v>9</v>
      </c>
      <c r="G5" s="2054" t="s">
        <v>9</v>
      </c>
      <c r="H5" s="1111" t="s">
        <v>22</v>
      </c>
      <c r="I5" s="1111">
        <f>DADOS!C14</f>
        <v>0</v>
      </c>
    </row>
    <row r="8" spans="1:9" x14ac:dyDescent="0.25">
      <c r="A8" s="1112" t="s">
        <v>232</v>
      </c>
      <c r="B8" s="1113">
        <v>1.1428</v>
      </c>
      <c r="C8" s="2057" t="s">
        <v>233</v>
      </c>
      <c r="D8" s="2058"/>
      <c r="E8" s="2059"/>
      <c r="F8" s="2060"/>
      <c r="G8" s="2061"/>
      <c r="H8" s="2062"/>
      <c r="I8" s="2063"/>
    </row>
    <row r="9" spans="1:9" x14ac:dyDescent="0.25">
      <c r="A9" s="1114" t="s">
        <v>234</v>
      </c>
      <c r="B9" s="1115">
        <v>0.2</v>
      </c>
      <c r="C9" s="2033" t="s">
        <v>235</v>
      </c>
      <c r="D9" s="2034"/>
      <c r="E9" s="2035"/>
      <c r="F9" s="2036"/>
      <c r="G9" s="2037"/>
      <c r="H9" s="2038"/>
      <c r="I9" s="2039"/>
    </row>
    <row r="10" spans="1:9" x14ac:dyDescent="0.25">
      <c r="A10" s="1116" t="s">
        <v>236</v>
      </c>
      <c r="B10" s="1117">
        <v>0.12</v>
      </c>
      <c r="C10" s="2040" t="s">
        <v>237</v>
      </c>
      <c r="D10" s="2041"/>
      <c r="E10" s="2042"/>
      <c r="F10" s="2043"/>
      <c r="G10" s="2044"/>
      <c r="H10" s="2045"/>
      <c r="I10" s="2046"/>
    </row>
    <row r="11" spans="1:9" x14ac:dyDescent="0.25">
      <c r="A11" s="1118" t="s">
        <v>238</v>
      </c>
      <c r="B11" s="1119">
        <v>0</v>
      </c>
      <c r="C11" s="2047" t="s">
        <v>239</v>
      </c>
      <c r="D11" s="2048"/>
      <c r="E11" s="2049"/>
      <c r="F11" s="2050"/>
      <c r="G11" s="2051"/>
      <c r="H11" s="2052"/>
      <c r="I11" s="2053"/>
    </row>
    <row r="12" spans="1:9" x14ac:dyDescent="0.25">
      <c r="A12" s="1120" t="s">
        <v>240</v>
      </c>
      <c r="B12" s="1121">
        <f>(((1+B8+B9)*(1+B10))/(1-B11))</f>
        <v>2.6239360000000009</v>
      </c>
      <c r="C12" s="1852" t="s">
        <v>241</v>
      </c>
      <c r="D12" s="1852"/>
      <c r="E12" s="1852"/>
      <c r="F12" s="1852"/>
      <c r="G12" s="1852"/>
      <c r="H12" s="1852"/>
      <c r="I12" s="1852"/>
    </row>
    <row r="13" spans="1:9" x14ac:dyDescent="0.25">
      <c r="A13" s="1122" t="s">
        <v>242</v>
      </c>
      <c r="B13" s="1123">
        <f>((1+B10)/(1-B11))</f>
        <v>1.1200000000000001</v>
      </c>
      <c r="C13" s="1852" t="s">
        <v>243</v>
      </c>
      <c r="D13" s="1852"/>
      <c r="E13" s="1852"/>
      <c r="F13" s="1852"/>
      <c r="G13" s="1852"/>
      <c r="H13" s="1852"/>
      <c r="I13" s="1852"/>
    </row>
    <row r="23" spans="5:9" x14ac:dyDescent="0.25">
      <c r="E23" s="2031">
        <f>DADOS!C11</f>
        <v>0</v>
      </c>
      <c r="F23" s="2031"/>
      <c r="G23" s="2031"/>
      <c r="H23" s="2031"/>
      <c r="I23" s="2031"/>
    </row>
    <row r="24" spans="5:9" x14ac:dyDescent="0.25">
      <c r="E24" s="2032">
        <f>DADOS!C12</f>
        <v>0</v>
      </c>
      <c r="F24" s="1852"/>
      <c r="G24" s="1852"/>
      <c r="H24" s="1852"/>
      <c r="I24" s="1852"/>
    </row>
  </sheetData>
  <sheetProtection password="BF59" sheet="1" objects="1" scenarios="1" selectLockedCells="1"/>
  <mergeCells count="12">
    <mergeCell ref="B4:F4"/>
    <mergeCell ref="H4:I4"/>
    <mergeCell ref="B5:C5"/>
    <mergeCell ref="E5:G5"/>
    <mergeCell ref="C8:I8"/>
    <mergeCell ref="E23:I23"/>
    <mergeCell ref="E24:I24"/>
    <mergeCell ref="C9:I9"/>
    <mergeCell ref="C10:I10"/>
    <mergeCell ref="C11:I11"/>
    <mergeCell ref="C12:I12"/>
    <mergeCell ref="C13:I13"/>
  </mergeCells>
  <pageMargins left="0.5" right="0.5" top="0.75" bottom="0.75" header="0.5" footer="0.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6"/>
  <sheetViews>
    <sheetView workbookViewId="0"/>
  </sheetViews>
  <sheetFormatPr defaultRowHeight="15" x14ac:dyDescent="0.25"/>
  <cols>
    <col min="1" max="1" width="8" customWidth="1"/>
    <col min="2" max="2" width="30" customWidth="1"/>
    <col min="3" max="3" width="10" customWidth="1"/>
    <col min="4" max="4" width="12" customWidth="1"/>
    <col min="5" max="10" width="10" customWidth="1"/>
  </cols>
  <sheetData>
    <row r="1" spans="1:11" x14ac:dyDescent="0.25">
      <c r="A1" s="1124" t="s">
        <v>0</v>
      </c>
    </row>
    <row r="2" spans="1:11" x14ac:dyDescent="0.25">
      <c r="A2" s="1124" t="s">
        <v>16</v>
      </c>
    </row>
    <row r="3" spans="1:11" x14ac:dyDescent="0.25">
      <c r="A3" s="1124" t="s">
        <v>17</v>
      </c>
      <c r="B3" s="2" t="str">
        <f>DADOS!C3</f>
        <v>23/10/2024</v>
      </c>
    </row>
    <row r="4" spans="1:11" x14ac:dyDescent="0.25">
      <c r="A4" s="1124" t="s">
        <v>18</v>
      </c>
      <c r="B4" s="2095">
        <f>DADOS!C7</f>
        <v>0</v>
      </c>
      <c r="C4" s="1852"/>
      <c r="D4" s="1852"/>
      <c r="E4" s="1852"/>
      <c r="F4" s="1852"/>
      <c r="G4" s="1124" t="s">
        <v>19</v>
      </c>
      <c r="H4" s="2096" t="str">
        <f>DADOS!C9</f>
        <v/>
      </c>
      <c r="I4" s="1852"/>
    </row>
    <row r="5" spans="1:11" x14ac:dyDescent="0.25">
      <c r="A5" s="1124" t="s">
        <v>20</v>
      </c>
      <c r="B5" s="2097" t="str">
        <f>DADOS!C8</f>
        <v/>
      </c>
      <c r="C5" s="2095" t="s">
        <v>9</v>
      </c>
      <c r="D5" s="1124" t="s">
        <v>21</v>
      </c>
      <c r="E5" s="2095">
        <f>DADOS!C13</f>
        <v>0</v>
      </c>
      <c r="F5" s="2095" t="s">
        <v>9</v>
      </c>
      <c r="G5" s="2095" t="s">
        <v>9</v>
      </c>
      <c r="H5" s="1124" t="s">
        <v>22</v>
      </c>
      <c r="I5" s="1124">
        <f>DADOS!C14</f>
        <v>0</v>
      </c>
    </row>
    <row r="7" spans="1:11" x14ac:dyDescent="0.25">
      <c r="A7" s="1125" t="s">
        <v>23</v>
      </c>
      <c r="B7" s="1125" t="s">
        <v>24</v>
      </c>
      <c r="C7" s="1125" t="s">
        <v>25</v>
      </c>
      <c r="D7" s="1125" t="s">
        <v>26</v>
      </c>
      <c r="E7" s="1125" t="s">
        <v>29</v>
      </c>
      <c r="F7" s="1125" t="s">
        <v>244</v>
      </c>
      <c r="G7" s="1125" t="s">
        <v>245</v>
      </c>
      <c r="H7" s="1125" t="s">
        <v>246</v>
      </c>
      <c r="I7" s="1125" t="s">
        <v>247</v>
      </c>
      <c r="J7" s="1125" t="s">
        <v>30</v>
      </c>
    </row>
    <row r="8" spans="1:11" x14ac:dyDescent="0.25">
      <c r="A8" s="1126" t="s">
        <v>31</v>
      </c>
      <c r="B8" s="2098" t="s">
        <v>32</v>
      </c>
      <c r="C8" s="2099"/>
      <c r="D8" s="2100"/>
      <c r="E8" s="2101"/>
      <c r="F8" s="2102"/>
      <c r="G8" s="2103"/>
      <c r="H8" s="1127">
        <f>SUM(H9:H21)</f>
        <v>0</v>
      </c>
      <c r="I8" s="1128">
        <f>SUM(I9:I21)</f>
        <v>0</v>
      </c>
      <c r="J8" s="1129">
        <f>SUM(J9:J21)</f>
        <v>0</v>
      </c>
      <c r="K8" s="1130" t="s">
        <v>33</v>
      </c>
    </row>
    <row r="9" spans="1:11" ht="33.75" x14ac:dyDescent="0.25">
      <c r="A9" s="1131" t="s">
        <v>34</v>
      </c>
      <c r="B9" s="1132" t="s">
        <v>35</v>
      </c>
      <c r="C9" s="1133" t="s">
        <v>36</v>
      </c>
      <c r="D9" s="1134">
        <v>2.88</v>
      </c>
      <c r="E9" s="1135">
        <f>Orçamento!J9</f>
        <v>0</v>
      </c>
      <c r="F9" s="1136"/>
      <c r="G9" s="1137">
        <f t="shared" ref="G9:G21" si="0">E9-F9</f>
        <v>0</v>
      </c>
      <c r="H9" s="1138">
        <f t="shared" ref="H9:H21" si="1">F9*D9</f>
        <v>0</v>
      </c>
      <c r="I9" s="1139">
        <f t="shared" ref="I9:I21" si="2">G9*D9</f>
        <v>0</v>
      </c>
      <c r="J9" s="1140">
        <f>Orçamento!K9</f>
        <v>0</v>
      </c>
    </row>
    <row r="10" spans="1:11" ht="22.5" x14ac:dyDescent="0.25">
      <c r="A10" s="1141" t="s">
        <v>37</v>
      </c>
      <c r="B10" s="1142" t="s">
        <v>38</v>
      </c>
      <c r="C10" s="1143" t="s">
        <v>39</v>
      </c>
      <c r="D10" s="1144">
        <v>12</v>
      </c>
      <c r="E10" s="1145">
        <f>Orçamento!J10</f>
        <v>0</v>
      </c>
      <c r="F10" s="1146"/>
      <c r="G10" s="1147">
        <f t="shared" si="0"/>
        <v>0</v>
      </c>
      <c r="H10" s="1148">
        <f t="shared" si="1"/>
        <v>0</v>
      </c>
      <c r="I10" s="1149">
        <f t="shared" si="2"/>
        <v>0</v>
      </c>
      <c r="J10" s="1150">
        <f>Orçamento!K10</f>
        <v>0</v>
      </c>
    </row>
    <row r="11" spans="1:11" ht="45" x14ac:dyDescent="0.25">
      <c r="A11" s="1151" t="s">
        <v>40</v>
      </c>
      <c r="B11" s="1152" t="s">
        <v>41</v>
      </c>
      <c r="C11" s="1153" t="s">
        <v>42</v>
      </c>
      <c r="D11" s="1154">
        <v>12430</v>
      </c>
      <c r="E11" s="1155">
        <f>Orçamento!J11</f>
        <v>0</v>
      </c>
      <c r="F11" s="1156"/>
      <c r="G11" s="1157">
        <f t="shared" si="0"/>
        <v>0</v>
      </c>
      <c r="H11" s="1158">
        <f t="shared" si="1"/>
        <v>0</v>
      </c>
      <c r="I11" s="1159">
        <f t="shared" si="2"/>
        <v>0</v>
      </c>
      <c r="J11" s="1160">
        <f>Orçamento!K11</f>
        <v>0</v>
      </c>
    </row>
    <row r="12" spans="1:11" ht="33.75" x14ac:dyDescent="0.25">
      <c r="A12" s="1161" t="s">
        <v>43</v>
      </c>
      <c r="B12" s="1162" t="s">
        <v>44</v>
      </c>
      <c r="C12" s="1163" t="s">
        <v>45</v>
      </c>
      <c r="D12" s="1164">
        <v>1</v>
      </c>
      <c r="E12" s="1165">
        <f>Orçamento!J12</f>
        <v>0</v>
      </c>
      <c r="F12" s="1166"/>
      <c r="G12" s="1167">
        <f t="shared" si="0"/>
        <v>0</v>
      </c>
      <c r="H12" s="1168">
        <f t="shared" si="1"/>
        <v>0</v>
      </c>
      <c r="I12" s="1169">
        <f t="shared" si="2"/>
        <v>0</v>
      </c>
      <c r="J12" s="1170">
        <f>Orçamento!K12</f>
        <v>0</v>
      </c>
    </row>
    <row r="13" spans="1:11" ht="45" x14ac:dyDescent="0.25">
      <c r="A13" s="1171" t="s">
        <v>46</v>
      </c>
      <c r="B13" s="1172" t="s">
        <v>47</v>
      </c>
      <c r="C13" s="1173" t="s">
        <v>45</v>
      </c>
      <c r="D13" s="1174">
        <v>1</v>
      </c>
      <c r="E13" s="1175">
        <f>Orçamento!J13</f>
        <v>0</v>
      </c>
      <c r="F13" s="1176"/>
      <c r="G13" s="1177">
        <f t="shared" si="0"/>
        <v>0</v>
      </c>
      <c r="H13" s="1178">
        <f t="shared" si="1"/>
        <v>0</v>
      </c>
      <c r="I13" s="1179">
        <f t="shared" si="2"/>
        <v>0</v>
      </c>
      <c r="J13" s="1180">
        <f>Orçamento!K13</f>
        <v>0</v>
      </c>
    </row>
    <row r="14" spans="1:11" ht="33.75" x14ac:dyDescent="0.25">
      <c r="A14" s="1181" t="s">
        <v>48</v>
      </c>
      <c r="B14" s="1182" t="s">
        <v>49</v>
      </c>
      <c r="C14" s="1183" t="s">
        <v>50</v>
      </c>
      <c r="D14" s="1184">
        <v>272.95</v>
      </c>
      <c r="E14" s="1185">
        <f>Orçamento!J14</f>
        <v>0</v>
      </c>
      <c r="F14" s="1186"/>
      <c r="G14" s="1187">
        <f t="shared" si="0"/>
        <v>0</v>
      </c>
      <c r="H14" s="1188">
        <f t="shared" si="1"/>
        <v>0</v>
      </c>
      <c r="I14" s="1189">
        <f t="shared" si="2"/>
        <v>0</v>
      </c>
      <c r="J14" s="1190">
        <f>Orçamento!K14</f>
        <v>0</v>
      </c>
    </row>
    <row r="15" spans="1:11" ht="33.75" x14ac:dyDescent="0.25">
      <c r="A15" s="1191" t="s">
        <v>51</v>
      </c>
      <c r="B15" s="1192" t="s">
        <v>52</v>
      </c>
      <c r="C15" s="1193" t="s">
        <v>53</v>
      </c>
      <c r="D15" s="1194">
        <v>2.41</v>
      </c>
      <c r="E15" s="1195">
        <f>Orçamento!J15</f>
        <v>0</v>
      </c>
      <c r="F15" s="1196"/>
      <c r="G15" s="1197">
        <f t="shared" si="0"/>
        <v>0</v>
      </c>
      <c r="H15" s="1198">
        <f t="shared" si="1"/>
        <v>0</v>
      </c>
      <c r="I15" s="1199">
        <f t="shared" si="2"/>
        <v>0</v>
      </c>
      <c r="J15" s="1200">
        <f>Orçamento!K15</f>
        <v>0</v>
      </c>
    </row>
    <row r="16" spans="1:11" ht="33.75" x14ac:dyDescent="0.25">
      <c r="A16" s="1201" t="s">
        <v>54</v>
      </c>
      <c r="B16" s="1202" t="s">
        <v>55</v>
      </c>
      <c r="C16" s="1203" t="s">
        <v>42</v>
      </c>
      <c r="D16" s="1204">
        <v>6.85</v>
      </c>
      <c r="E16" s="1205">
        <f>Orçamento!J16</f>
        <v>0</v>
      </c>
      <c r="F16" s="1206"/>
      <c r="G16" s="1207">
        <f t="shared" si="0"/>
        <v>0</v>
      </c>
      <c r="H16" s="1208">
        <f t="shared" si="1"/>
        <v>0</v>
      </c>
      <c r="I16" s="1209">
        <f t="shared" si="2"/>
        <v>0</v>
      </c>
      <c r="J16" s="1210">
        <f>Orçamento!K16</f>
        <v>0</v>
      </c>
    </row>
    <row r="17" spans="1:12" ht="45" x14ac:dyDescent="0.25">
      <c r="A17" s="1211" t="s">
        <v>56</v>
      </c>
      <c r="B17" s="1212" t="s">
        <v>57</v>
      </c>
      <c r="C17" s="1213" t="s">
        <v>42</v>
      </c>
      <c r="D17" s="1214">
        <v>6070.66</v>
      </c>
      <c r="E17" s="1215">
        <f>Orçamento!J17</f>
        <v>0</v>
      </c>
      <c r="F17" s="1216"/>
      <c r="G17" s="1217">
        <f t="shared" si="0"/>
        <v>0</v>
      </c>
      <c r="H17" s="1218">
        <f t="shared" si="1"/>
        <v>0</v>
      </c>
      <c r="I17" s="1219">
        <f t="shared" si="2"/>
        <v>0</v>
      </c>
      <c r="J17" s="1220">
        <f>Orçamento!K17</f>
        <v>0</v>
      </c>
    </row>
    <row r="18" spans="1:12" ht="67.5" x14ac:dyDescent="0.25">
      <c r="A18" s="1221" t="s">
        <v>58</v>
      </c>
      <c r="B18" s="1222" t="s">
        <v>59</v>
      </c>
      <c r="C18" s="1223" t="s">
        <v>53</v>
      </c>
      <c r="D18" s="1224">
        <v>789.19</v>
      </c>
      <c r="E18" s="1225">
        <f>Orçamento!J18</f>
        <v>0</v>
      </c>
      <c r="F18" s="1226"/>
      <c r="G18" s="1227">
        <f t="shared" si="0"/>
        <v>0</v>
      </c>
      <c r="H18" s="1228">
        <f t="shared" si="1"/>
        <v>0</v>
      </c>
      <c r="I18" s="1229">
        <f t="shared" si="2"/>
        <v>0</v>
      </c>
      <c r="J18" s="1230">
        <f>Orçamento!K18</f>
        <v>0</v>
      </c>
    </row>
    <row r="19" spans="1:12" ht="45" x14ac:dyDescent="0.25">
      <c r="A19" s="1231" t="s">
        <v>60</v>
      </c>
      <c r="B19" s="1232" t="s">
        <v>61</v>
      </c>
      <c r="C19" s="1233" t="s">
        <v>62</v>
      </c>
      <c r="D19" s="1234">
        <v>3945.95</v>
      </c>
      <c r="E19" s="1235">
        <f>Orçamento!J19</f>
        <v>0</v>
      </c>
      <c r="F19" s="1236"/>
      <c r="G19" s="1237">
        <f t="shared" si="0"/>
        <v>0</v>
      </c>
      <c r="H19" s="1238">
        <f t="shared" si="1"/>
        <v>0</v>
      </c>
      <c r="I19" s="1239">
        <f t="shared" si="2"/>
        <v>0</v>
      </c>
      <c r="J19" s="1240">
        <f>Orçamento!K19</f>
        <v>0</v>
      </c>
    </row>
    <row r="20" spans="1:12" ht="22.5" x14ac:dyDescent="0.25">
      <c r="A20" s="1241" t="s">
        <v>63</v>
      </c>
      <c r="B20" s="1242" t="s">
        <v>64</v>
      </c>
      <c r="C20" s="1243" t="s">
        <v>53</v>
      </c>
      <c r="D20" s="1244">
        <v>789.19</v>
      </c>
      <c r="E20" s="1245">
        <f>Orçamento!J20</f>
        <v>0</v>
      </c>
      <c r="F20" s="1246"/>
      <c r="G20" s="1247">
        <f t="shared" si="0"/>
        <v>0</v>
      </c>
      <c r="H20" s="1248">
        <f t="shared" si="1"/>
        <v>0</v>
      </c>
      <c r="I20" s="1249">
        <f t="shared" si="2"/>
        <v>0</v>
      </c>
      <c r="J20" s="1250">
        <f>Orçamento!K20</f>
        <v>0</v>
      </c>
    </row>
    <row r="21" spans="1:12" ht="56.25" x14ac:dyDescent="0.25">
      <c r="A21" s="1251" t="s">
        <v>65</v>
      </c>
      <c r="B21" s="1252" t="s">
        <v>66</v>
      </c>
      <c r="C21" s="1253" t="s">
        <v>53</v>
      </c>
      <c r="D21" s="1254">
        <v>1.3</v>
      </c>
      <c r="E21" s="1255">
        <f>Orçamento!J21</f>
        <v>0</v>
      </c>
      <c r="F21" s="1256"/>
      <c r="G21" s="1257">
        <f t="shared" si="0"/>
        <v>0</v>
      </c>
      <c r="H21" s="1258">
        <f t="shared" si="1"/>
        <v>0</v>
      </c>
      <c r="I21" s="1259">
        <f t="shared" si="2"/>
        <v>0</v>
      </c>
      <c r="J21" s="1260">
        <f>Orçamento!K21</f>
        <v>0</v>
      </c>
    </row>
    <row r="22" spans="1:12" x14ac:dyDescent="0.25">
      <c r="A22" s="1261" t="s">
        <v>67</v>
      </c>
      <c r="B22" s="2079" t="s">
        <v>68</v>
      </c>
      <c r="C22" s="2080"/>
      <c r="D22" s="2081"/>
      <c r="E22" s="2082"/>
      <c r="F22" s="2083"/>
      <c r="G22" s="2084"/>
      <c r="H22" s="1262">
        <f>SUM(H23:H28)</f>
        <v>0</v>
      </c>
      <c r="I22" s="1263">
        <f>SUM(I23:I28)</f>
        <v>0</v>
      </c>
      <c r="J22" s="1264">
        <f>SUM(J23:J28)</f>
        <v>0</v>
      </c>
      <c r="K22" s="1265" t="s">
        <v>33</v>
      </c>
    </row>
    <row r="23" spans="1:12" ht="90" x14ac:dyDescent="0.25">
      <c r="A23" s="1266" t="s">
        <v>69</v>
      </c>
      <c r="B23" s="1267" t="s">
        <v>70</v>
      </c>
      <c r="C23" s="1268" t="s">
        <v>53</v>
      </c>
      <c r="D23" s="1269">
        <v>2013.46</v>
      </c>
      <c r="E23" s="1270">
        <f>Orçamento!J23</f>
        <v>0</v>
      </c>
      <c r="F23" s="1271"/>
      <c r="G23" s="1272">
        <f t="shared" ref="G23:G28" si="3">E23-F23</f>
        <v>0</v>
      </c>
      <c r="H23" s="1273">
        <f t="shared" ref="H23:H28" si="4">F23*D23</f>
        <v>0</v>
      </c>
      <c r="I23" s="1274">
        <f t="shared" ref="I23:I28" si="5">G23*D23</f>
        <v>0</v>
      </c>
      <c r="J23" s="1275">
        <f>Orçamento!K23</f>
        <v>0</v>
      </c>
    </row>
    <row r="24" spans="1:12" ht="22.5" x14ac:dyDescent="0.25">
      <c r="A24" s="1276" t="s">
        <v>71</v>
      </c>
      <c r="B24" s="1277" t="s">
        <v>64</v>
      </c>
      <c r="C24" s="1278" t="s">
        <v>53</v>
      </c>
      <c r="D24" s="1279">
        <v>2617.5</v>
      </c>
      <c r="E24" s="1280">
        <f>Orçamento!J24</f>
        <v>0</v>
      </c>
      <c r="F24" s="1281"/>
      <c r="G24" s="1282">
        <f t="shared" si="3"/>
        <v>0</v>
      </c>
      <c r="H24" s="1283">
        <f t="shared" si="4"/>
        <v>0</v>
      </c>
      <c r="I24" s="1284">
        <f t="shared" si="5"/>
        <v>0</v>
      </c>
      <c r="J24" s="1285">
        <f>Orçamento!K24</f>
        <v>0</v>
      </c>
    </row>
    <row r="25" spans="1:12" ht="33.75" x14ac:dyDescent="0.25">
      <c r="A25" s="1286" t="s">
        <v>72</v>
      </c>
      <c r="B25" s="1287" t="s">
        <v>73</v>
      </c>
      <c r="C25" s="1288" t="s">
        <v>74</v>
      </c>
      <c r="D25" s="1289">
        <v>2763.73</v>
      </c>
      <c r="E25" s="1290">
        <f>Orçamento!J25</f>
        <v>0</v>
      </c>
      <c r="F25" s="1291"/>
      <c r="G25" s="1292">
        <f t="shared" si="3"/>
        <v>0</v>
      </c>
      <c r="H25" s="1293">
        <f t="shared" si="4"/>
        <v>0</v>
      </c>
      <c r="I25" s="1294">
        <f t="shared" si="5"/>
        <v>0</v>
      </c>
      <c r="J25" s="1295">
        <f>Orçamento!K25</f>
        <v>0</v>
      </c>
    </row>
    <row r="26" spans="1:12" ht="22.5" x14ac:dyDescent="0.25">
      <c r="A26" s="1296" t="s">
        <v>75</v>
      </c>
      <c r="B26" s="1297" t="s">
        <v>76</v>
      </c>
      <c r="C26" s="1298" t="s">
        <v>74</v>
      </c>
      <c r="D26" s="1299">
        <v>3592.85</v>
      </c>
      <c r="E26" s="1300">
        <f>Orçamento!J26</f>
        <v>0</v>
      </c>
      <c r="F26" s="1301"/>
      <c r="G26" s="1302">
        <f t="shared" si="3"/>
        <v>0</v>
      </c>
      <c r="H26" s="1303">
        <f t="shared" si="4"/>
        <v>0</v>
      </c>
      <c r="I26" s="1304">
        <f t="shared" si="5"/>
        <v>0</v>
      </c>
      <c r="J26" s="1305">
        <f>Orçamento!K26</f>
        <v>0</v>
      </c>
    </row>
    <row r="27" spans="1:12" ht="67.5" x14ac:dyDescent="0.25">
      <c r="A27" s="1306" t="s">
        <v>77</v>
      </c>
      <c r="B27" s="1307" t="s">
        <v>59</v>
      </c>
      <c r="C27" s="1308" t="s">
        <v>53</v>
      </c>
      <c r="D27" s="1309">
        <v>3592.85</v>
      </c>
      <c r="E27" s="1310">
        <f>Orçamento!J27</f>
        <v>0</v>
      </c>
      <c r="F27" s="1311"/>
      <c r="G27" s="1312">
        <f t="shared" si="3"/>
        <v>0</v>
      </c>
      <c r="H27" s="1313">
        <f t="shared" si="4"/>
        <v>0</v>
      </c>
      <c r="I27" s="1314">
        <f t="shared" si="5"/>
        <v>0</v>
      </c>
      <c r="J27" s="1315">
        <f>Orçamento!K27</f>
        <v>0</v>
      </c>
    </row>
    <row r="28" spans="1:12" ht="45" x14ac:dyDescent="0.25">
      <c r="A28" s="1316" t="s">
        <v>78</v>
      </c>
      <c r="B28" s="1317" t="s">
        <v>61</v>
      </c>
      <c r="C28" s="1318" t="s">
        <v>62</v>
      </c>
      <c r="D28" s="1319">
        <v>4311.42</v>
      </c>
      <c r="E28" s="1320">
        <f>Orçamento!J28</f>
        <v>0</v>
      </c>
      <c r="F28" s="1321"/>
      <c r="G28" s="1322">
        <f t="shared" si="3"/>
        <v>0</v>
      </c>
      <c r="H28" s="1323">
        <f t="shared" si="4"/>
        <v>0</v>
      </c>
      <c r="I28" s="1324">
        <f t="shared" si="5"/>
        <v>0</v>
      </c>
      <c r="J28" s="1325">
        <f>Orçamento!K28</f>
        <v>0</v>
      </c>
    </row>
    <row r="29" spans="1:12" x14ac:dyDescent="0.25">
      <c r="A29" s="1326" t="s">
        <v>79</v>
      </c>
      <c r="B29" s="2089" t="s">
        <v>80</v>
      </c>
      <c r="C29" s="2090"/>
      <c r="D29" s="2091"/>
      <c r="E29" s="2092"/>
      <c r="F29" s="2093"/>
      <c r="G29" s="2094"/>
      <c r="H29" s="1327">
        <f>SUM(H30:H50)</f>
        <v>0</v>
      </c>
      <c r="I29" s="1328">
        <f>SUM(I30:I50)</f>
        <v>0</v>
      </c>
      <c r="J29" s="1329">
        <f>SUM(J30:J50)</f>
        <v>0</v>
      </c>
      <c r="K29" s="1330" t="s">
        <v>33</v>
      </c>
    </row>
    <row r="30" spans="1:12" x14ac:dyDescent="0.25">
      <c r="A30" s="1331" t="s">
        <v>81</v>
      </c>
      <c r="B30" s="2085" t="s">
        <v>82</v>
      </c>
      <c r="C30" s="1852"/>
      <c r="D30" s="1852"/>
      <c r="E30" s="1852"/>
      <c r="F30" s="1852"/>
      <c r="G30" s="1852"/>
      <c r="H30" s="1852"/>
      <c r="I30" s="1852"/>
      <c r="J30" s="1852"/>
      <c r="K30" s="1852"/>
      <c r="L30" s="1332" t="s">
        <v>83</v>
      </c>
    </row>
    <row r="31" spans="1:12" ht="33.75" x14ac:dyDescent="0.25">
      <c r="A31" s="1333" t="s">
        <v>84</v>
      </c>
      <c r="B31" s="1334" t="s">
        <v>85</v>
      </c>
      <c r="C31" s="1335" t="s">
        <v>42</v>
      </c>
      <c r="D31" s="1336">
        <v>10822.11</v>
      </c>
      <c r="E31" s="1337">
        <f>Orçamento!J31</f>
        <v>0</v>
      </c>
      <c r="F31" s="1338"/>
      <c r="G31" s="1339">
        <f t="shared" ref="G31:G38" si="6">E31-F31</f>
        <v>0</v>
      </c>
      <c r="H31" s="1340">
        <f t="shared" ref="H31:H38" si="7">F31*D31</f>
        <v>0</v>
      </c>
      <c r="I31" s="1341">
        <f t="shared" ref="I31:I38" si="8">G31*D31</f>
        <v>0</v>
      </c>
      <c r="J31" s="1342">
        <f>Orçamento!K31</f>
        <v>0</v>
      </c>
    </row>
    <row r="32" spans="1:12" ht="33.75" x14ac:dyDescent="0.25">
      <c r="A32" s="1343" t="s">
        <v>86</v>
      </c>
      <c r="B32" s="1344" t="s">
        <v>73</v>
      </c>
      <c r="C32" s="1345" t="s">
        <v>74</v>
      </c>
      <c r="D32" s="1346">
        <v>1874.82</v>
      </c>
      <c r="E32" s="1347">
        <f>Orçamento!J32</f>
        <v>0</v>
      </c>
      <c r="F32" s="1348"/>
      <c r="G32" s="1349">
        <f t="shared" si="6"/>
        <v>0</v>
      </c>
      <c r="H32" s="1350">
        <f t="shared" si="7"/>
        <v>0</v>
      </c>
      <c r="I32" s="1351">
        <f t="shared" si="8"/>
        <v>0</v>
      </c>
      <c r="J32" s="1352">
        <f>Orçamento!K32</f>
        <v>0</v>
      </c>
    </row>
    <row r="33" spans="1:12" ht="22.5" x14ac:dyDescent="0.25">
      <c r="A33" s="1353" t="s">
        <v>87</v>
      </c>
      <c r="B33" s="1354" t="s">
        <v>76</v>
      </c>
      <c r="C33" s="1355" t="s">
        <v>74</v>
      </c>
      <c r="D33" s="1356">
        <v>2437.27</v>
      </c>
      <c r="E33" s="1357">
        <f>Orçamento!J33</f>
        <v>0</v>
      </c>
      <c r="F33" s="1358"/>
      <c r="G33" s="1359">
        <f t="shared" si="6"/>
        <v>0</v>
      </c>
      <c r="H33" s="1360">
        <f t="shared" si="7"/>
        <v>0</v>
      </c>
      <c r="I33" s="1361">
        <f t="shared" si="8"/>
        <v>0</v>
      </c>
      <c r="J33" s="1362">
        <f>Orçamento!K33</f>
        <v>0</v>
      </c>
    </row>
    <row r="34" spans="1:12" ht="67.5" x14ac:dyDescent="0.25">
      <c r="A34" s="1363" t="s">
        <v>88</v>
      </c>
      <c r="B34" s="1364" t="s">
        <v>59</v>
      </c>
      <c r="C34" s="1365" t="s">
        <v>53</v>
      </c>
      <c r="D34" s="1366">
        <v>2437.27</v>
      </c>
      <c r="E34" s="1367">
        <f>Orçamento!J34</f>
        <v>0</v>
      </c>
      <c r="F34" s="1368"/>
      <c r="G34" s="1369">
        <f t="shared" si="6"/>
        <v>0</v>
      </c>
      <c r="H34" s="1370">
        <f t="shared" si="7"/>
        <v>0</v>
      </c>
      <c r="I34" s="1371">
        <f t="shared" si="8"/>
        <v>0</v>
      </c>
      <c r="J34" s="1372">
        <f>Orçamento!K34</f>
        <v>0</v>
      </c>
    </row>
    <row r="35" spans="1:12" ht="45" x14ac:dyDescent="0.25">
      <c r="A35" s="1373" t="s">
        <v>89</v>
      </c>
      <c r="B35" s="1374" t="s">
        <v>61</v>
      </c>
      <c r="C35" s="1375" t="s">
        <v>62</v>
      </c>
      <c r="D35" s="1376">
        <v>2924.72</v>
      </c>
      <c r="E35" s="1377">
        <f>Orçamento!J35</f>
        <v>0</v>
      </c>
      <c r="F35" s="1378"/>
      <c r="G35" s="1379">
        <f t="shared" si="6"/>
        <v>0</v>
      </c>
      <c r="H35" s="1380">
        <f t="shared" si="7"/>
        <v>0</v>
      </c>
      <c r="I35" s="1381">
        <f t="shared" si="8"/>
        <v>0</v>
      </c>
      <c r="J35" s="1382">
        <f>Orçamento!K35</f>
        <v>0</v>
      </c>
    </row>
    <row r="36" spans="1:12" ht="45" x14ac:dyDescent="0.25">
      <c r="A36" s="1383" t="s">
        <v>90</v>
      </c>
      <c r="B36" s="1384" t="s">
        <v>91</v>
      </c>
      <c r="C36" s="1385" t="s">
        <v>53</v>
      </c>
      <c r="D36" s="1386">
        <v>1606.62</v>
      </c>
      <c r="E36" s="1387">
        <f>Orçamento!J36</f>
        <v>0</v>
      </c>
      <c r="F36" s="1388"/>
      <c r="G36" s="1389">
        <f t="shared" si="6"/>
        <v>0</v>
      </c>
      <c r="H36" s="1390">
        <f t="shared" si="7"/>
        <v>0</v>
      </c>
      <c r="I36" s="1391">
        <f t="shared" si="8"/>
        <v>0</v>
      </c>
      <c r="J36" s="1392">
        <f>Orçamento!K36</f>
        <v>0</v>
      </c>
    </row>
    <row r="37" spans="1:12" ht="67.5" x14ac:dyDescent="0.25">
      <c r="A37" s="1393" t="s">
        <v>92</v>
      </c>
      <c r="B37" s="1394" t="s">
        <v>59</v>
      </c>
      <c r="C37" s="1395" t="s">
        <v>53</v>
      </c>
      <c r="D37" s="1396">
        <v>2088.61</v>
      </c>
      <c r="E37" s="1397">
        <f>Orçamento!J37</f>
        <v>0</v>
      </c>
      <c r="F37" s="1398"/>
      <c r="G37" s="1399">
        <f t="shared" si="6"/>
        <v>0</v>
      </c>
      <c r="H37" s="1400">
        <f t="shared" si="7"/>
        <v>0</v>
      </c>
      <c r="I37" s="1401">
        <f t="shared" si="8"/>
        <v>0</v>
      </c>
      <c r="J37" s="1402">
        <f>Orçamento!K37</f>
        <v>0</v>
      </c>
    </row>
    <row r="38" spans="1:12" ht="45" x14ac:dyDescent="0.25">
      <c r="A38" s="1403" t="s">
        <v>93</v>
      </c>
      <c r="B38" s="1404" t="s">
        <v>61</v>
      </c>
      <c r="C38" s="1405" t="s">
        <v>62</v>
      </c>
      <c r="D38" s="1406">
        <v>81351.360000000001</v>
      </c>
      <c r="E38" s="1407">
        <f>Orçamento!J38</f>
        <v>0</v>
      </c>
      <c r="F38" s="1408"/>
      <c r="G38" s="1409">
        <f t="shared" si="6"/>
        <v>0</v>
      </c>
      <c r="H38" s="1410">
        <f t="shared" si="7"/>
        <v>0</v>
      </c>
      <c r="I38" s="1411">
        <f t="shared" si="8"/>
        <v>0</v>
      </c>
      <c r="J38" s="1412">
        <f>Orçamento!K38</f>
        <v>0</v>
      </c>
    </row>
    <row r="39" spans="1:12" x14ac:dyDescent="0.25">
      <c r="A39" s="1413" t="s">
        <v>94</v>
      </c>
      <c r="B39" s="2086" t="s">
        <v>95</v>
      </c>
      <c r="C39" s="1852"/>
      <c r="D39" s="1852"/>
      <c r="E39" s="1852"/>
      <c r="F39" s="1852"/>
      <c r="G39" s="1852"/>
      <c r="H39" s="1852"/>
      <c r="I39" s="1852"/>
      <c r="J39" s="1852"/>
      <c r="K39" s="1852"/>
      <c r="L39" s="1414" t="s">
        <v>83</v>
      </c>
    </row>
    <row r="40" spans="1:12" ht="22.5" x14ac:dyDescent="0.25">
      <c r="A40" s="1415" t="s">
        <v>96</v>
      </c>
      <c r="B40" s="1416" t="s">
        <v>97</v>
      </c>
      <c r="C40" s="1417" t="s">
        <v>42</v>
      </c>
      <c r="D40" s="1418">
        <v>10822.11</v>
      </c>
      <c r="E40" s="1419">
        <f>Orçamento!J40</f>
        <v>0</v>
      </c>
      <c r="F40" s="1420"/>
      <c r="G40" s="1421">
        <f>E40-F40</f>
        <v>0</v>
      </c>
      <c r="H40" s="1422">
        <f>F40*D40</f>
        <v>0</v>
      </c>
      <c r="I40" s="1423">
        <f>G40*D40</f>
        <v>0</v>
      </c>
      <c r="J40" s="1424">
        <f>Orçamento!K40</f>
        <v>0</v>
      </c>
    </row>
    <row r="41" spans="1:12" ht="22.5" x14ac:dyDescent="0.25">
      <c r="A41" s="1425" t="s">
        <v>98</v>
      </c>
      <c r="B41" s="1426" t="s">
        <v>99</v>
      </c>
      <c r="C41" s="1427" t="s">
        <v>100</v>
      </c>
      <c r="D41" s="1428">
        <v>12.99</v>
      </c>
      <c r="E41" s="1429">
        <f>Orçamento!J41</f>
        <v>0</v>
      </c>
      <c r="F41" s="1430"/>
      <c r="G41" s="1431">
        <f>E41-F41</f>
        <v>0</v>
      </c>
      <c r="H41" s="1432">
        <f>F41*D41</f>
        <v>0</v>
      </c>
      <c r="I41" s="1433">
        <f>G41*D41</f>
        <v>0</v>
      </c>
      <c r="J41" s="1434">
        <f>Orçamento!K41</f>
        <v>0</v>
      </c>
    </row>
    <row r="42" spans="1:12" ht="56.25" x14ac:dyDescent="0.25">
      <c r="A42" s="1435" t="s">
        <v>101</v>
      </c>
      <c r="B42" s="1436" t="s">
        <v>102</v>
      </c>
      <c r="C42" s="1437" t="s">
        <v>103</v>
      </c>
      <c r="D42" s="1438">
        <v>505.96</v>
      </c>
      <c r="E42" s="1439">
        <f>Orçamento!J42</f>
        <v>0</v>
      </c>
      <c r="F42" s="1440"/>
      <c r="G42" s="1441">
        <f>E42-F42</f>
        <v>0</v>
      </c>
      <c r="H42" s="1442">
        <f>F42*D42</f>
        <v>0</v>
      </c>
      <c r="I42" s="1443">
        <f>G42*D42</f>
        <v>0</v>
      </c>
      <c r="J42" s="1444">
        <f>Orçamento!K42</f>
        <v>0</v>
      </c>
    </row>
    <row r="43" spans="1:12" x14ac:dyDescent="0.25">
      <c r="A43" s="1445" t="s">
        <v>104</v>
      </c>
      <c r="B43" s="2087" t="s">
        <v>105</v>
      </c>
      <c r="C43" s="1852"/>
      <c r="D43" s="1852"/>
      <c r="E43" s="1852"/>
      <c r="F43" s="1852"/>
      <c r="G43" s="1852"/>
      <c r="H43" s="1852"/>
      <c r="I43" s="1852"/>
      <c r="J43" s="1852"/>
      <c r="K43" s="1852"/>
      <c r="L43" s="1446" t="s">
        <v>83</v>
      </c>
    </row>
    <row r="44" spans="1:12" ht="33.75" x14ac:dyDescent="0.25">
      <c r="A44" s="1447" t="s">
        <v>106</v>
      </c>
      <c r="B44" s="1448" t="s">
        <v>107</v>
      </c>
      <c r="C44" s="1449" t="s">
        <v>42</v>
      </c>
      <c r="D44" s="1450">
        <v>8683.69</v>
      </c>
      <c r="E44" s="1451">
        <f>Orçamento!J44</f>
        <v>0</v>
      </c>
      <c r="F44" s="1452"/>
      <c r="G44" s="1453">
        <f>E44-F44</f>
        <v>0</v>
      </c>
      <c r="H44" s="1454">
        <f>F44*D44</f>
        <v>0</v>
      </c>
      <c r="I44" s="1455">
        <f>G44*D44</f>
        <v>0</v>
      </c>
      <c r="J44" s="1456">
        <f>Orçamento!K44</f>
        <v>0</v>
      </c>
    </row>
    <row r="45" spans="1:12" ht="22.5" x14ac:dyDescent="0.25">
      <c r="A45" s="1457" t="s">
        <v>108</v>
      </c>
      <c r="B45" s="1458" t="s">
        <v>109</v>
      </c>
      <c r="C45" s="1459" t="s">
        <v>100</v>
      </c>
      <c r="D45" s="1460">
        <v>3.91</v>
      </c>
      <c r="E45" s="1461">
        <f>Orçamento!J45</f>
        <v>0</v>
      </c>
      <c r="F45" s="1462"/>
      <c r="G45" s="1463">
        <f>E45-F45</f>
        <v>0</v>
      </c>
      <c r="H45" s="1464">
        <f>F45*D45</f>
        <v>0</v>
      </c>
      <c r="I45" s="1465">
        <f>G45*D45</f>
        <v>0</v>
      </c>
      <c r="J45" s="1466">
        <f>Orçamento!K45</f>
        <v>0</v>
      </c>
    </row>
    <row r="46" spans="1:12" ht="56.25" x14ac:dyDescent="0.25">
      <c r="A46" s="1467" t="s">
        <v>110</v>
      </c>
      <c r="B46" s="1468" t="s">
        <v>102</v>
      </c>
      <c r="C46" s="1469" t="s">
        <v>103</v>
      </c>
      <c r="D46" s="1470">
        <v>152.29</v>
      </c>
      <c r="E46" s="1471">
        <f>Orçamento!J46</f>
        <v>0</v>
      </c>
      <c r="F46" s="1472"/>
      <c r="G46" s="1473">
        <f>E46-F46</f>
        <v>0</v>
      </c>
      <c r="H46" s="1474">
        <f>F46*D46</f>
        <v>0</v>
      </c>
      <c r="I46" s="1475">
        <f>G46*D46</f>
        <v>0</v>
      </c>
      <c r="J46" s="1476">
        <f>Orçamento!K46</f>
        <v>0</v>
      </c>
    </row>
    <row r="47" spans="1:12" x14ac:dyDescent="0.25">
      <c r="A47" s="1477" t="s">
        <v>111</v>
      </c>
      <c r="B47" s="2088" t="s">
        <v>112</v>
      </c>
      <c r="C47" s="1852"/>
      <c r="D47" s="1852"/>
      <c r="E47" s="1852"/>
      <c r="F47" s="1852"/>
      <c r="G47" s="1852"/>
      <c r="H47" s="1852"/>
      <c r="I47" s="1852"/>
      <c r="J47" s="1852"/>
      <c r="K47" s="1852"/>
      <c r="L47" s="1478" t="s">
        <v>83</v>
      </c>
    </row>
    <row r="48" spans="1:12" ht="45" x14ac:dyDescent="0.25">
      <c r="A48" s="1479" t="s">
        <v>113</v>
      </c>
      <c r="B48" s="1480" t="s">
        <v>114</v>
      </c>
      <c r="C48" s="1481" t="s">
        <v>53</v>
      </c>
      <c r="D48" s="1482">
        <v>487.65</v>
      </c>
      <c r="E48" s="1483">
        <f>Orçamento!J48</f>
        <v>0</v>
      </c>
      <c r="F48" s="1484"/>
      <c r="G48" s="1485">
        <f>E48-F48</f>
        <v>0</v>
      </c>
      <c r="H48" s="1486">
        <f>F48*D48</f>
        <v>0</v>
      </c>
      <c r="I48" s="1487">
        <f>G48*D48</f>
        <v>0</v>
      </c>
      <c r="J48" s="1488">
        <f>Orçamento!K48</f>
        <v>0</v>
      </c>
    </row>
    <row r="49" spans="1:11" ht="67.5" x14ac:dyDescent="0.25">
      <c r="A49" s="1489" t="s">
        <v>115</v>
      </c>
      <c r="B49" s="1490" t="s">
        <v>59</v>
      </c>
      <c r="C49" s="1491" t="s">
        <v>53</v>
      </c>
      <c r="D49" s="1492">
        <v>536.41999999999996</v>
      </c>
      <c r="E49" s="1493">
        <f>Orçamento!J49</f>
        <v>0</v>
      </c>
      <c r="F49" s="1494"/>
      <c r="G49" s="1495">
        <f>E49-F49</f>
        <v>0</v>
      </c>
      <c r="H49" s="1496">
        <f>F49*D49</f>
        <v>0</v>
      </c>
      <c r="I49" s="1497">
        <f>G49*D49</f>
        <v>0</v>
      </c>
      <c r="J49" s="1498">
        <f>Orçamento!K49</f>
        <v>0</v>
      </c>
    </row>
    <row r="50" spans="1:11" ht="45" x14ac:dyDescent="0.25">
      <c r="A50" s="1499" t="s">
        <v>116</v>
      </c>
      <c r="B50" s="1500" t="s">
        <v>61</v>
      </c>
      <c r="C50" s="1501" t="s">
        <v>62</v>
      </c>
      <c r="D50" s="1502">
        <v>20893.36</v>
      </c>
      <c r="E50" s="1503">
        <f>Orçamento!J50</f>
        <v>0</v>
      </c>
      <c r="F50" s="1504"/>
      <c r="G50" s="1505">
        <f>E50-F50</f>
        <v>0</v>
      </c>
      <c r="H50" s="1506">
        <f>F50*D50</f>
        <v>0</v>
      </c>
      <c r="I50" s="1507">
        <f>G50*D50</f>
        <v>0</v>
      </c>
      <c r="J50" s="1508">
        <f>Orçamento!K50</f>
        <v>0</v>
      </c>
    </row>
    <row r="51" spans="1:11" x14ac:dyDescent="0.25">
      <c r="A51" s="1509" t="s">
        <v>117</v>
      </c>
      <c r="B51" s="2064" t="s">
        <v>118</v>
      </c>
      <c r="C51" s="2065"/>
      <c r="D51" s="2066"/>
      <c r="E51" s="2067"/>
      <c r="F51" s="2068"/>
      <c r="G51" s="2069"/>
      <c r="H51" s="1510">
        <f>SUM(H52:H73)</f>
        <v>0</v>
      </c>
      <c r="I51" s="1511">
        <f>SUM(I52:I73)</f>
        <v>0</v>
      </c>
      <c r="J51" s="1512">
        <f>SUM(J52:J73)</f>
        <v>0</v>
      </c>
      <c r="K51" s="1513" t="s">
        <v>33</v>
      </c>
    </row>
    <row r="52" spans="1:11" ht="56.25" x14ac:dyDescent="0.25">
      <c r="A52" s="1514" t="s">
        <v>119</v>
      </c>
      <c r="B52" s="1515" t="s">
        <v>120</v>
      </c>
      <c r="C52" s="1516" t="s">
        <v>50</v>
      </c>
      <c r="D52" s="1517">
        <v>74</v>
      </c>
      <c r="E52" s="1518">
        <f>Orçamento!J52</f>
        <v>0</v>
      </c>
      <c r="F52" s="1519"/>
      <c r="G52" s="1520">
        <f t="shared" ref="G52:G73" si="9">E52-F52</f>
        <v>0</v>
      </c>
      <c r="H52" s="1521">
        <f t="shared" ref="H52:H73" si="10">F52*D52</f>
        <v>0</v>
      </c>
      <c r="I52" s="1522">
        <f t="shared" ref="I52:I73" si="11">G52*D52</f>
        <v>0</v>
      </c>
      <c r="J52" s="1523">
        <f>Orçamento!K52</f>
        <v>0</v>
      </c>
    </row>
    <row r="53" spans="1:11" ht="67.5" x14ac:dyDescent="0.25">
      <c r="A53" s="1524" t="s">
        <v>121</v>
      </c>
      <c r="B53" s="1525" t="s">
        <v>122</v>
      </c>
      <c r="C53" s="1526" t="s">
        <v>50</v>
      </c>
      <c r="D53" s="1527">
        <v>642</v>
      </c>
      <c r="E53" s="1528">
        <f>Orçamento!J53</f>
        <v>0</v>
      </c>
      <c r="F53" s="1529"/>
      <c r="G53" s="1530">
        <f t="shared" si="9"/>
        <v>0</v>
      </c>
      <c r="H53" s="1531">
        <f t="shared" si="10"/>
        <v>0</v>
      </c>
      <c r="I53" s="1532">
        <f t="shared" si="11"/>
        <v>0</v>
      </c>
      <c r="J53" s="1533">
        <f>Orçamento!K53</f>
        <v>0</v>
      </c>
    </row>
    <row r="54" spans="1:11" ht="67.5" x14ac:dyDescent="0.25">
      <c r="A54" s="1534" t="s">
        <v>123</v>
      </c>
      <c r="B54" s="1535" t="s">
        <v>124</v>
      </c>
      <c r="C54" s="1536" t="s">
        <v>50</v>
      </c>
      <c r="D54" s="1537">
        <v>78</v>
      </c>
      <c r="E54" s="1538">
        <f>Orçamento!J54</f>
        <v>0</v>
      </c>
      <c r="F54" s="1539"/>
      <c r="G54" s="1540">
        <f t="shared" si="9"/>
        <v>0</v>
      </c>
      <c r="H54" s="1541">
        <f t="shared" si="10"/>
        <v>0</v>
      </c>
      <c r="I54" s="1542">
        <f t="shared" si="11"/>
        <v>0</v>
      </c>
      <c r="J54" s="1543">
        <f>Orçamento!K54</f>
        <v>0</v>
      </c>
    </row>
    <row r="55" spans="1:11" ht="67.5" x14ac:dyDescent="0.25">
      <c r="A55" s="1544" t="s">
        <v>125</v>
      </c>
      <c r="B55" s="1545" t="s">
        <v>126</v>
      </c>
      <c r="C55" s="1546" t="s">
        <v>50</v>
      </c>
      <c r="D55" s="1547">
        <v>124</v>
      </c>
      <c r="E55" s="1548">
        <f>Orçamento!J55</f>
        <v>0</v>
      </c>
      <c r="F55" s="1549"/>
      <c r="G55" s="1550">
        <f t="shared" si="9"/>
        <v>0</v>
      </c>
      <c r="H55" s="1551">
        <f t="shared" si="10"/>
        <v>0</v>
      </c>
      <c r="I55" s="1552">
        <f t="shared" si="11"/>
        <v>0</v>
      </c>
      <c r="J55" s="1553">
        <f>Orçamento!K55</f>
        <v>0</v>
      </c>
    </row>
    <row r="56" spans="1:11" ht="45" x14ac:dyDescent="0.25">
      <c r="A56" s="1554" t="s">
        <v>127</v>
      </c>
      <c r="B56" s="1555" t="s">
        <v>128</v>
      </c>
      <c r="C56" s="1556" t="s">
        <v>53</v>
      </c>
      <c r="D56" s="1557">
        <v>123.6</v>
      </c>
      <c r="E56" s="1558">
        <f>Orçamento!J56</f>
        <v>0</v>
      </c>
      <c r="F56" s="1559"/>
      <c r="G56" s="1560">
        <f t="shared" si="9"/>
        <v>0</v>
      </c>
      <c r="H56" s="1561">
        <f t="shared" si="10"/>
        <v>0</v>
      </c>
      <c r="I56" s="1562">
        <f t="shared" si="11"/>
        <v>0</v>
      </c>
      <c r="J56" s="1563">
        <f>Orçamento!K56</f>
        <v>0</v>
      </c>
    </row>
    <row r="57" spans="1:11" ht="33.75" x14ac:dyDescent="0.25">
      <c r="A57" s="1564" t="s">
        <v>129</v>
      </c>
      <c r="B57" s="1565" t="s">
        <v>130</v>
      </c>
      <c r="C57" s="1566" t="s">
        <v>53</v>
      </c>
      <c r="D57" s="1567">
        <v>27.9</v>
      </c>
      <c r="E57" s="1568">
        <f>Orçamento!J57</f>
        <v>0</v>
      </c>
      <c r="F57" s="1569"/>
      <c r="G57" s="1570">
        <f t="shared" si="9"/>
        <v>0</v>
      </c>
      <c r="H57" s="1571">
        <f t="shared" si="10"/>
        <v>0</v>
      </c>
      <c r="I57" s="1572">
        <f t="shared" si="11"/>
        <v>0</v>
      </c>
      <c r="J57" s="1573">
        <f>Orçamento!K57</f>
        <v>0</v>
      </c>
    </row>
    <row r="58" spans="1:11" ht="78.75" x14ac:dyDescent="0.25">
      <c r="A58" s="1574" t="s">
        <v>131</v>
      </c>
      <c r="B58" s="1575" t="s">
        <v>132</v>
      </c>
      <c r="C58" s="1576" t="s">
        <v>53</v>
      </c>
      <c r="D58" s="1577">
        <v>1668</v>
      </c>
      <c r="E58" s="1578">
        <f>Orçamento!J58</f>
        <v>0</v>
      </c>
      <c r="F58" s="1579"/>
      <c r="G58" s="1580">
        <f t="shared" si="9"/>
        <v>0</v>
      </c>
      <c r="H58" s="1581">
        <f t="shared" si="10"/>
        <v>0</v>
      </c>
      <c r="I58" s="1582">
        <f t="shared" si="11"/>
        <v>0</v>
      </c>
      <c r="J58" s="1583">
        <f>Orçamento!K58</f>
        <v>0</v>
      </c>
    </row>
    <row r="59" spans="1:11" ht="22.5" x14ac:dyDescent="0.25">
      <c r="A59" s="1584" t="s">
        <v>133</v>
      </c>
      <c r="B59" s="1585" t="s">
        <v>64</v>
      </c>
      <c r="C59" s="1586" t="s">
        <v>53</v>
      </c>
      <c r="D59" s="1587">
        <v>2168.4</v>
      </c>
      <c r="E59" s="1588">
        <f>Orçamento!J59</f>
        <v>0</v>
      </c>
      <c r="F59" s="1589"/>
      <c r="G59" s="1590">
        <f t="shared" si="9"/>
        <v>0</v>
      </c>
      <c r="H59" s="1591">
        <f t="shared" si="10"/>
        <v>0</v>
      </c>
      <c r="I59" s="1592">
        <f t="shared" si="11"/>
        <v>0</v>
      </c>
      <c r="J59" s="1593">
        <f>Orçamento!K59</f>
        <v>0</v>
      </c>
    </row>
    <row r="60" spans="1:11" ht="45" x14ac:dyDescent="0.25">
      <c r="A60" s="1594" t="s">
        <v>134</v>
      </c>
      <c r="B60" s="1595" t="s">
        <v>61</v>
      </c>
      <c r="C60" s="1596" t="s">
        <v>62</v>
      </c>
      <c r="D60" s="1597">
        <v>10842</v>
      </c>
      <c r="E60" s="1598">
        <f>Orçamento!J60</f>
        <v>0</v>
      </c>
      <c r="F60" s="1599"/>
      <c r="G60" s="1600">
        <f t="shared" si="9"/>
        <v>0</v>
      </c>
      <c r="H60" s="1601">
        <f t="shared" si="10"/>
        <v>0</v>
      </c>
      <c r="I60" s="1602">
        <f t="shared" si="11"/>
        <v>0</v>
      </c>
      <c r="J60" s="1603">
        <f>Orçamento!K60</f>
        <v>0</v>
      </c>
    </row>
    <row r="61" spans="1:11" ht="90" x14ac:dyDescent="0.25">
      <c r="A61" s="1604" t="s">
        <v>135</v>
      </c>
      <c r="B61" s="1605" t="s">
        <v>136</v>
      </c>
      <c r="C61" s="1606" t="s">
        <v>53</v>
      </c>
      <c r="D61" s="1607">
        <v>1318.04</v>
      </c>
      <c r="E61" s="1608">
        <f>Orçamento!J61</f>
        <v>0</v>
      </c>
      <c r="F61" s="1609"/>
      <c r="G61" s="1610">
        <f t="shared" si="9"/>
        <v>0</v>
      </c>
      <c r="H61" s="1611">
        <f t="shared" si="10"/>
        <v>0</v>
      </c>
      <c r="I61" s="1612">
        <f t="shared" si="11"/>
        <v>0</v>
      </c>
      <c r="J61" s="1613">
        <f>Orçamento!K61</f>
        <v>0</v>
      </c>
    </row>
    <row r="62" spans="1:11" ht="22.5" x14ac:dyDescent="0.25">
      <c r="A62" s="1614" t="s">
        <v>137</v>
      </c>
      <c r="B62" s="1615" t="s">
        <v>76</v>
      </c>
      <c r="C62" s="1616" t="s">
        <v>74</v>
      </c>
      <c r="D62" s="1617">
        <v>1713.45</v>
      </c>
      <c r="E62" s="1618">
        <f>Orçamento!J62</f>
        <v>0</v>
      </c>
      <c r="F62" s="1619"/>
      <c r="G62" s="1620">
        <f t="shared" si="9"/>
        <v>0</v>
      </c>
      <c r="H62" s="1621">
        <f t="shared" si="10"/>
        <v>0</v>
      </c>
      <c r="I62" s="1622">
        <f t="shared" si="11"/>
        <v>0</v>
      </c>
      <c r="J62" s="1623">
        <f>Orçamento!K62</f>
        <v>0</v>
      </c>
    </row>
    <row r="63" spans="1:11" ht="67.5" x14ac:dyDescent="0.25">
      <c r="A63" s="1624" t="s">
        <v>138</v>
      </c>
      <c r="B63" s="1625" t="s">
        <v>59</v>
      </c>
      <c r="C63" s="1626" t="s">
        <v>53</v>
      </c>
      <c r="D63" s="1627">
        <v>1713.45</v>
      </c>
      <c r="E63" s="1628">
        <f>Orçamento!J63</f>
        <v>0</v>
      </c>
      <c r="F63" s="1629"/>
      <c r="G63" s="1630">
        <f t="shared" si="9"/>
        <v>0</v>
      </c>
      <c r="H63" s="1631">
        <f t="shared" si="10"/>
        <v>0</v>
      </c>
      <c r="I63" s="1632">
        <f t="shared" si="11"/>
        <v>0</v>
      </c>
      <c r="J63" s="1633">
        <f>Orçamento!K63</f>
        <v>0</v>
      </c>
    </row>
    <row r="64" spans="1:11" ht="45" x14ac:dyDescent="0.25">
      <c r="A64" s="1634" t="s">
        <v>139</v>
      </c>
      <c r="B64" s="1635" t="s">
        <v>61</v>
      </c>
      <c r="C64" s="1636" t="s">
        <v>62</v>
      </c>
      <c r="D64" s="1637">
        <v>8567.25</v>
      </c>
      <c r="E64" s="1638">
        <f>Orçamento!J64</f>
        <v>0</v>
      </c>
      <c r="F64" s="1639"/>
      <c r="G64" s="1640">
        <f t="shared" si="9"/>
        <v>0</v>
      </c>
      <c r="H64" s="1641">
        <f t="shared" si="10"/>
        <v>0</v>
      </c>
      <c r="I64" s="1642">
        <f t="shared" si="11"/>
        <v>0</v>
      </c>
      <c r="J64" s="1643">
        <f>Orçamento!K64</f>
        <v>0</v>
      </c>
    </row>
    <row r="65" spans="1:11" ht="22.5" x14ac:dyDescent="0.25">
      <c r="A65" s="1644" t="s">
        <v>140</v>
      </c>
      <c r="B65" s="1645" t="s">
        <v>141</v>
      </c>
      <c r="C65" s="1646" t="s">
        <v>45</v>
      </c>
      <c r="D65" s="1647">
        <v>28</v>
      </c>
      <c r="E65" s="1648">
        <f>Orçamento!J65</f>
        <v>0</v>
      </c>
      <c r="F65" s="1649"/>
      <c r="G65" s="1650">
        <f t="shared" si="9"/>
        <v>0</v>
      </c>
      <c r="H65" s="1651">
        <f t="shared" si="10"/>
        <v>0</v>
      </c>
      <c r="I65" s="1652">
        <f t="shared" si="11"/>
        <v>0</v>
      </c>
      <c r="J65" s="1653">
        <f>Orçamento!K65</f>
        <v>0</v>
      </c>
    </row>
    <row r="66" spans="1:11" ht="22.5" x14ac:dyDescent="0.25">
      <c r="A66" s="1654" t="s">
        <v>142</v>
      </c>
      <c r="B66" s="1655" t="s">
        <v>143</v>
      </c>
      <c r="C66" s="1656" t="s">
        <v>45</v>
      </c>
      <c r="D66" s="1657">
        <v>12</v>
      </c>
      <c r="E66" s="1658">
        <f>Orçamento!J66</f>
        <v>0</v>
      </c>
      <c r="F66" s="1659"/>
      <c r="G66" s="1660">
        <f t="shared" si="9"/>
        <v>0</v>
      </c>
      <c r="H66" s="1661">
        <f t="shared" si="10"/>
        <v>0</v>
      </c>
      <c r="I66" s="1662">
        <f t="shared" si="11"/>
        <v>0</v>
      </c>
      <c r="J66" s="1663">
        <f>Orçamento!K66</f>
        <v>0</v>
      </c>
    </row>
    <row r="67" spans="1:11" ht="22.5" x14ac:dyDescent="0.25">
      <c r="A67" s="1664" t="s">
        <v>144</v>
      </c>
      <c r="B67" s="1665" t="s">
        <v>145</v>
      </c>
      <c r="C67" s="1666" t="s">
        <v>45</v>
      </c>
      <c r="D67" s="1667">
        <v>2</v>
      </c>
      <c r="E67" s="1668">
        <f>Orçamento!J67</f>
        <v>0</v>
      </c>
      <c r="F67" s="1669"/>
      <c r="G67" s="1670">
        <f t="shared" si="9"/>
        <v>0</v>
      </c>
      <c r="H67" s="1671">
        <f t="shared" si="10"/>
        <v>0</v>
      </c>
      <c r="I67" s="1672">
        <f t="shared" si="11"/>
        <v>0</v>
      </c>
      <c r="J67" s="1673">
        <f>Orçamento!K67</f>
        <v>0</v>
      </c>
    </row>
    <row r="68" spans="1:11" ht="22.5" x14ac:dyDescent="0.25">
      <c r="A68" s="1674" t="s">
        <v>146</v>
      </c>
      <c r="B68" s="1675" t="s">
        <v>147</v>
      </c>
      <c r="C68" s="1676" t="s">
        <v>45</v>
      </c>
      <c r="D68" s="1677">
        <v>1</v>
      </c>
      <c r="E68" s="1678">
        <f>Orçamento!J68</f>
        <v>0</v>
      </c>
      <c r="F68" s="1679"/>
      <c r="G68" s="1680">
        <f t="shared" si="9"/>
        <v>0</v>
      </c>
      <c r="H68" s="1681">
        <f t="shared" si="10"/>
        <v>0</v>
      </c>
      <c r="I68" s="1682">
        <f t="shared" si="11"/>
        <v>0</v>
      </c>
      <c r="J68" s="1683">
        <f>Orçamento!K68</f>
        <v>0</v>
      </c>
    </row>
    <row r="69" spans="1:11" ht="45" x14ac:dyDescent="0.25">
      <c r="A69" s="1684" t="s">
        <v>148</v>
      </c>
      <c r="B69" s="1685" t="s">
        <v>149</v>
      </c>
      <c r="C69" s="1686" t="s">
        <v>45</v>
      </c>
      <c r="D69" s="1687">
        <v>7</v>
      </c>
      <c r="E69" s="1688">
        <f>Orçamento!J69</f>
        <v>0</v>
      </c>
      <c r="F69" s="1689"/>
      <c r="G69" s="1690">
        <f t="shared" si="9"/>
        <v>0</v>
      </c>
      <c r="H69" s="1691">
        <f t="shared" si="10"/>
        <v>0</v>
      </c>
      <c r="I69" s="1692">
        <f t="shared" si="11"/>
        <v>0</v>
      </c>
      <c r="J69" s="1693">
        <f>Orçamento!K69</f>
        <v>0</v>
      </c>
    </row>
    <row r="70" spans="1:11" ht="45" x14ac:dyDescent="0.25">
      <c r="A70" s="1694" t="s">
        <v>150</v>
      </c>
      <c r="B70" s="1695" t="s">
        <v>151</v>
      </c>
      <c r="C70" s="1696" t="s">
        <v>45</v>
      </c>
      <c r="D70" s="1697">
        <v>3</v>
      </c>
      <c r="E70" s="1698">
        <f>Orçamento!J70</f>
        <v>0</v>
      </c>
      <c r="F70" s="1699"/>
      <c r="G70" s="1700">
        <f t="shared" si="9"/>
        <v>0</v>
      </c>
      <c r="H70" s="1701">
        <f t="shared" si="10"/>
        <v>0</v>
      </c>
      <c r="I70" s="1702">
        <f t="shared" si="11"/>
        <v>0</v>
      </c>
      <c r="J70" s="1703">
        <f>Orçamento!K70</f>
        <v>0</v>
      </c>
    </row>
    <row r="71" spans="1:11" ht="45" x14ac:dyDescent="0.25">
      <c r="A71" s="1704" t="s">
        <v>152</v>
      </c>
      <c r="B71" s="1705" t="s">
        <v>153</v>
      </c>
      <c r="C71" s="1706" t="s">
        <v>45</v>
      </c>
      <c r="D71" s="1707">
        <v>1</v>
      </c>
      <c r="E71" s="1708">
        <f>Orçamento!J71</f>
        <v>0</v>
      </c>
      <c r="F71" s="1709"/>
      <c r="G71" s="1710">
        <f t="shared" si="9"/>
        <v>0</v>
      </c>
      <c r="H71" s="1711">
        <f t="shared" si="10"/>
        <v>0</v>
      </c>
      <c r="I71" s="1712">
        <f t="shared" si="11"/>
        <v>0</v>
      </c>
      <c r="J71" s="1713">
        <f>Orçamento!K71</f>
        <v>0</v>
      </c>
    </row>
    <row r="72" spans="1:11" ht="45" x14ac:dyDescent="0.25">
      <c r="A72" s="1714" t="s">
        <v>154</v>
      </c>
      <c r="B72" s="1715" t="s">
        <v>155</v>
      </c>
      <c r="C72" s="1716" t="s">
        <v>45</v>
      </c>
      <c r="D72" s="1717">
        <v>5</v>
      </c>
      <c r="E72" s="1718">
        <f>Orçamento!J72</f>
        <v>0</v>
      </c>
      <c r="F72" s="1719"/>
      <c r="G72" s="1720">
        <f t="shared" si="9"/>
        <v>0</v>
      </c>
      <c r="H72" s="1721">
        <f t="shared" si="10"/>
        <v>0</v>
      </c>
      <c r="I72" s="1722">
        <f t="shared" si="11"/>
        <v>0</v>
      </c>
      <c r="J72" s="1723">
        <f>Orçamento!K72</f>
        <v>0</v>
      </c>
    </row>
    <row r="73" spans="1:11" ht="67.5" x14ac:dyDescent="0.25">
      <c r="A73" s="1724" t="s">
        <v>156</v>
      </c>
      <c r="B73" s="1725" t="s">
        <v>157</v>
      </c>
      <c r="C73" s="1726" t="s">
        <v>50</v>
      </c>
      <c r="D73" s="1727">
        <v>1989.73</v>
      </c>
      <c r="E73" s="1728">
        <f>Orçamento!J73</f>
        <v>0</v>
      </c>
      <c r="F73" s="1729"/>
      <c r="G73" s="1730">
        <f t="shared" si="9"/>
        <v>0</v>
      </c>
      <c r="H73" s="1731">
        <f t="shared" si="10"/>
        <v>0</v>
      </c>
      <c r="I73" s="1732">
        <f t="shared" si="11"/>
        <v>0</v>
      </c>
      <c r="J73" s="1733">
        <f>Orçamento!K73</f>
        <v>0</v>
      </c>
    </row>
    <row r="74" spans="1:11" x14ac:dyDescent="0.25">
      <c r="A74" s="1734" t="s">
        <v>158</v>
      </c>
      <c r="B74" s="2070" t="s">
        <v>159</v>
      </c>
      <c r="C74" s="2071"/>
      <c r="D74" s="2072"/>
      <c r="E74" s="2073"/>
      <c r="F74" s="2074"/>
      <c r="G74" s="2075"/>
      <c r="H74" s="1735">
        <f>SUM(H75:H84)</f>
        <v>0</v>
      </c>
      <c r="I74" s="1736">
        <f>SUM(I75:I84)</f>
        <v>0</v>
      </c>
      <c r="J74" s="1737">
        <f>SUM(J75:J84)</f>
        <v>0</v>
      </c>
      <c r="K74" s="1738" t="s">
        <v>33</v>
      </c>
    </row>
    <row r="75" spans="1:11" ht="22.5" x14ac:dyDescent="0.25">
      <c r="A75" s="1739" t="s">
        <v>160</v>
      </c>
      <c r="B75" s="1740" t="s">
        <v>161</v>
      </c>
      <c r="C75" s="1741" t="s">
        <v>36</v>
      </c>
      <c r="D75" s="1742">
        <v>532.41999999999996</v>
      </c>
      <c r="E75" s="1743">
        <f>Orçamento!J75</f>
        <v>0</v>
      </c>
      <c r="F75" s="1744"/>
      <c r="G75" s="1745">
        <f t="shared" ref="G75:G84" si="12">E75-F75</f>
        <v>0</v>
      </c>
      <c r="H75" s="1746">
        <f t="shared" ref="H75:H84" si="13">F75*D75</f>
        <v>0</v>
      </c>
      <c r="I75" s="1747">
        <f t="shared" ref="I75:I84" si="14">G75*D75</f>
        <v>0</v>
      </c>
      <c r="J75" s="1748">
        <f>Orçamento!K75</f>
        <v>0</v>
      </c>
    </row>
    <row r="76" spans="1:11" ht="22.5" x14ac:dyDescent="0.25">
      <c r="A76" s="1749" t="s">
        <v>162</v>
      </c>
      <c r="B76" s="1750" t="s">
        <v>163</v>
      </c>
      <c r="C76" s="1751" t="s">
        <v>36</v>
      </c>
      <c r="D76" s="1752">
        <v>62.84</v>
      </c>
      <c r="E76" s="1753">
        <f>Orçamento!J76</f>
        <v>0</v>
      </c>
      <c r="F76" s="1754"/>
      <c r="G76" s="1755">
        <f t="shared" si="12"/>
        <v>0</v>
      </c>
      <c r="H76" s="1756">
        <f t="shared" si="13"/>
        <v>0</v>
      </c>
      <c r="I76" s="1757">
        <f t="shared" si="14"/>
        <v>0</v>
      </c>
      <c r="J76" s="1758">
        <f>Orçamento!K76</f>
        <v>0</v>
      </c>
    </row>
    <row r="77" spans="1:11" ht="33.75" x14ac:dyDescent="0.25">
      <c r="A77" s="1759" t="s">
        <v>164</v>
      </c>
      <c r="B77" s="1760" t="s">
        <v>165</v>
      </c>
      <c r="C77" s="1761" t="s">
        <v>45</v>
      </c>
      <c r="D77" s="1762">
        <v>157</v>
      </c>
      <c r="E77" s="1763">
        <f>Orçamento!J77</f>
        <v>0</v>
      </c>
      <c r="F77" s="1764"/>
      <c r="G77" s="1765">
        <f t="shared" si="12"/>
        <v>0</v>
      </c>
      <c r="H77" s="1766">
        <f t="shared" si="13"/>
        <v>0</v>
      </c>
      <c r="I77" s="1767">
        <f t="shared" si="14"/>
        <v>0</v>
      </c>
      <c r="J77" s="1768">
        <f>Orçamento!K77</f>
        <v>0</v>
      </c>
    </row>
    <row r="78" spans="1:11" ht="33.75" x14ac:dyDescent="0.25">
      <c r="A78" s="1769" t="s">
        <v>166</v>
      </c>
      <c r="B78" s="1770" t="s">
        <v>167</v>
      </c>
      <c r="C78" s="1771" t="s">
        <v>45</v>
      </c>
      <c r="D78" s="1772">
        <v>276</v>
      </c>
      <c r="E78" s="1773">
        <f>Orçamento!J78</f>
        <v>0</v>
      </c>
      <c r="F78" s="1774"/>
      <c r="G78" s="1775">
        <f t="shared" si="12"/>
        <v>0</v>
      </c>
      <c r="H78" s="1776">
        <f t="shared" si="13"/>
        <v>0</v>
      </c>
      <c r="I78" s="1777">
        <f t="shared" si="14"/>
        <v>0</v>
      </c>
      <c r="J78" s="1778">
        <f>Orçamento!K78</f>
        <v>0</v>
      </c>
    </row>
    <row r="79" spans="1:11" ht="33.75" x14ac:dyDescent="0.25">
      <c r="A79" s="1779" t="s">
        <v>168</v>
      </c>
      <c r="B79" s="1780" t="s">
        <v>169</v>
      </c>
      <c r="C79" s="1781" t="s">
        <v>45</v>
      </c>
      <c r="D79" s="1782">
        <v>12</v>
      </c>
      <c r="E79" s="1783">
        <f>Orçamento!J79</f>
        <v>0</v>
      </c>
      <c r="F79" s="1784"/>
      <c r="G79" s="1785">
        <f t="shared" si="12"/>
        <v>0</v>
      </c>
      <c r="H79" s="1786">
        <f t="shared" si="13"/>
        <v>0</v>
      </c>
      <c r="I79" s="1787">
        <f t="shared" si="14"/>
        <v>0</v>
      </c>
      <c r="J79" s="1788">
        <f>Orçamento!K79</f>
        <v>0</v>
      </c>
    </row>
    <row r="80" spans="1:11" ht="33.75" x14ac:dyDescent="0.25">
      <c r="A80" s="1789" t="s">
        <v>170</v>
      </c>
      <c r="B80" s="1790" t="s">
        <v>171</v>
      </c>
      <c r="C80" s="1791" t="s">
        <v>45</v>
      </c>
      <c r="D80" s="1792">
        <v>4</v>
      </c>
      <c r="E80" s="1793">
        <f>Orçamento!J80</f>
        <v>0</v>
      </c>
      <c r="F80" s="1794"/>
      <c r="G80" s="1795">
        <f t="shared" si="12"/>
        <v>0</v>
      </c>
      <c r="H80" s="1796">
        <f t="shared" si="13"/>
        <v>0</v>
      </c>
      <c r="I80" s="1797">
        <f t="shared" si="14"/>
        <v>0</v>
      </c>
      <c r="J80" s="1798">
        <f>Orçamento!K80</f>
        <v>0</v>
      </c>
    </row>
    <row r="81" spans="1:10" ht="33.75" x14ac:dyDescent="0.25">
      <c r="A81" s="1799" t="s">
        <v>172</v>
      </c>
      <c r="B81" s="1800" t="s">
        <v>173</v>
      </c>
      <c r="C81" s="1801" t="s">
        <v>45</v>
      </c>
      <c r="D81" s="1802">
        <v>2</v>
      </c>
      <c r="E81" s="1803">
        <f>Orçamento!J81</f>
        <v>0</v>
      </c>
      <c r="F81" s="1804"/>
      <c r="G81" s="1805">
        <f t="shared" si="12"/>
        <v>0</v>
      </c>
      <c r="H81" s="1806">
        <f t="shared" si="13"/>
        <v>0</v>
      </c>
      <c r="I81" s="1807">
        <f t="shared" si="14"/>
        <v>0</v>
      </c>
      <c r="J81" s="1808">
        <f>Orçamento!K81</f>
        <v>0</v>
      </c>
    </row>
    <row r="82" spans="1:10" ht="33.75" x14ac:dyDescent="0.25">
      <c r="A82" s="1809" t="s">
        <v>174</v>
      </c>
      <c r="B82" s="1810" t="s">
        <v>175</v>
      </c>
      <c r="C82" s="1811" t="s">
        <v>45</v>
      </c>
      <c r="D82" s="1812">
        <v>2</v>
      </c>
      <c r="E82" s="1813">
        <f>Orçamento!J82</f>
        <v>0</v>
      </c>
      <c r="F82" s="1814"/>
      <c r="G82" s="1815">
        <f t="shared" si="12"/>
        <v>0</v>
      </c>
      <c r="H82" s="1816">
        <f t="shared" si="13"/>
        <v>0</v>
      </c>
      <c r="I82" s="1817">
        <f t="shared" si="14"/>
        <v>0</v>
      </c>
      <c r="J82" s="1818">
        <f>Orçamento!K82</f>
        <v>0</v>
      </c>
    </row>
    <row r="83" spans="1:10" ht="45" x14ac:dyDescent="0.25">
      <c r="A83" s="1819" t="s">
        <v>176</v>
      </c>
      <c r="B83" s="1820" t="s">
        <v>177</v>
      </c>
      <c r="C83" s="1821" t="s">
        <v>45</v>
      </c>
      <c r="D83" s="1822">
        <v>3</v>
      </c>
      <c r="E83" s="1823">
        <f>Orçamento!J83</f>
        <v>0</v>
      </c>
      <c r="F83" s="1824"/>
      <c r="G83" s="1825">
        <f t="shared" si="12"/>
        <v>0</v>
      </c>
      <c r="H83" s="1826">
        <f t="shared" si="13"/>
        <v>0</v>
      </c>
      <c r="I83" s="1827">
        <f t="shared" si="14"/>
        <v>0</v>
      </c>
      <c r="J83" s="1828">
        <f>Orçamento!K83</f>
        <v>0</v>
      </c>
    </row>
    <row r="84" spans="1:10" ht="56.25" x14ac:dyDescent="0.25">
      <c r="A84" s="1829" t="s">
        <v>178</v>
      </c>
      <c r="B84" s="1830" t="s">
        <v>179</v>
      </c>
      <c r="C84" s="1831" t="s">
        <v>45</v>
      </c>
      <c r="D84" s="1832">
        <v>23</v>
      </c>
      <c r="E84" s="1833">
        <f>Orçamento!J84</f>
        <v>0</v>
      </c>
      <c r="F84" s="1834"/>
      <c r="G84" s="1835">
        <f t="shared" si="12"/>
        <v>0</v>
      </c>
      <c r="H84" s="1836">
        <f t="shared" si="13"/>
        <v>0</v>
      </c>
      <c r="I84" s="1837">
        <f t="shared" si="14"/>
        <v>0</v>
      </c>
      <c r="J84" s="1838">
        <f>Orçamento!K84</f>
        <v>0</v>
      </c>
    </row>
    <row r="85" spans="1:10" x14ac:dyDescent="0.25">
      <c r="A85" s="2076" t="s">
        <v>180</v>
      </c>
      <c r="B85" s="1852"/>
      <c r="C85" s="1852"/>
      <c r="D85" s="1852"/>
      <c r="E85" s="1852"/>
      <c r="F85" s="1852"/>
      <c r="G85" s="1852"/>
      <c r="H85" s="1839">
        <f>H8+H22+H29+H51+H74</f>
        <v>0</v>
      </c>
      <c r="I85" s="1840">
        <f>I8+I22+I29+I51+I74</f>
        <v>0</v>
      </c>
      <c r="J85" s="1841">
        <f>J8+J22+J29+J51+J74</f>
        <v>0</v>
      </c>
    </row>
    <row r="95" spans="1:10" x14ac:dyDescent="0.25">
      <c r="E95" s="2077">
        <f>DADOS!C11</f>
        <v>0</v>
      </c>
      <c r="F95" s="2077"/>
      <c r="G95" s="2077"/>
      <c r="H95" s="2077"/>
      <c r="I95" s="2077"/>
    </row>
    <row r="96" spans="1:10" x14ac:dyDescent="0.25">
      <c r="E96" s="2078">
        <f>DADOS!C12</f>
        <v>0</v>
      </c>
      <c r="F96" s="1852"/>
      <c r="G96" s="1852"/>
      <c r="H96" s="1852"/>
      <c r="I96" s="1852"/>
    </row>
  </sheetData>
  <sheetProtection password="BF59" sheet="1" objects="1" scenarios="1" selectLockedCells="1"/>
  <mergeCells count="16">
    <mergeCell ref="B4:F4"/>
    <mergeCell ref="H4:I4"/>
    <mergeCell ref="B5:C5"/>
    <mergeCell ref="E5:G5"/>
    <mergeCell ref="B8:G8"/>
    <mergeCell ref="B22:G22"/>
    <mergeCell ref="B30:K30"/>
    <mergeCell ref="B39:K39"/>
    <mergeCell ref="B43:K43"/>
    <mergeCell ref="B47:K47"/>
    <mergeCell ref="B29:G29"/>
    <mergeCell ref="B51:G51"/>
    <mergeCell ref="B74:G74"/>
    <mergeCell ref="A85:G85"/>
    <mergeCell ref="E95:I95"/>
    <mergeCell ref="E96:I96"/>
  </mergeCells>
  <pageMargins left="0.5" right="0.5" top="0.75" bottom="0.75" header="0.5" footer="0.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/>
  </sheetViews>
  <sheetFormatPr defaultRowHeight="15" x14ac:dyDescent="0.25"/>
  <sheetData>
    <row r="1" spans="1:1" x14ac:dyDescent="0.25">
      <c r="A1" s="1842">
        <f>'BDI Principal'!D14</f>
        <v>21.83</v>
      </c>
    </row>
    <row r="2" spans="1:1" x14ac:dyDescent="0.25">
      <c r="A2" s="1843">
        <f>'BDI Diferenciado'!D14</f>
        <v>11.43</v>
      </c>
    </row>
    <row r="3" spans="1:1" x14ac:dyDescent="0.25">
      <c r="A3" s="1844">
        <f>'BDI (Fator K e TRDE)'!B12</f>
        <v>2.6239360000000009</v>
      </c>
    </row>
    <row r="4" spans="1:1" x14ac:dyDescent="0.25">
      <c r="A4" s="1845">
        <f>'BDI (Fator K e TRDE)'!B13</f>
        <v>1.1200000000000001</v>
      </c>
    </row>
  </sheetData>
  <sheetProtection password="BF59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Orçamento</vt:lpstr>
      <vt:lpstr>Cronograma</vt:lpstr>
      <vt:lpstr>BDI Principal</vt:lpstr>
      <vt:lpstr>BDI Diferenciado</vt:lpstr>
      <vt:lpstr>BDI (Fator K e TRDE)</vt:lpstr>
      <vt:lpstr>Material e Serviços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Jeane Oliveira</cp:lastModifiedBy>
  <dcterms:created xsi:type="dcterms:W3CDTF">2024-10-23T12:41:35Z</dcterms:created>
  <dcterms:modified xsi:type="dcterms:W3CDTF">2024-10-23T16:34:12Z</dcterms:modified>
</cp:coreProperties>
</file>