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6394\Downloads\"/>
    </mc:Choice>
  </mc:AlternateContent>
  <xr:revisionPtr revIDLastSave="0" documentId="13_ncr:1_{F201F1A1-AE95-44B7-BA41-A468B88AD745}" xr6:coauthVersionLast="47" xr6:coauthVersionMax="47" xr10:uidLastSave="{00000000-0000-0000-0000-000000000000}"/>
  <bookViews>
    <workbookView xWindow="28680" yWindow="-120" windowWidth="24240" windowHeight="13020" activeTab="3" xr2:uid="{B48E49D3-B563-4173-873E-A3C1D7D317DA}"/>
  </bookViews>
  <sheets>
    <sheet name="Data" sheetId="1" r:id="rId1"/>
    <sheet name="Controle" sheetId="3" r:id="rId2"/>
    <sheet name="Caixinha" sheetId="5" r:id="rId3"/>
    <sheet name="Dashboard" sheetId="4" r:id="rId4"/>
  </sheets>
  <definedNames>
    <definedName name="SegmentaçãodeDados_mês">#N/A</definedName>
  </definedNames>
  <calcPr calcId="191029"/>
  <pivotCaches>
    <pivotCache cacheId="1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D10" i="5"/>
  <c r="D11" i="5"/>
  <c r="D12" i="5"/>
  <c r="D13" i="5"/>
  <c r="D14" i="5"/>
  <c r="D15" i="5"/>
  <c r="D16" i="5"/>
  <c r="D17" i="5"/>
  <c r="D18" i="5"/>
  <c r="D19" i="5"/>
  <c r="D20" i="5"/>
  <c r="D8" i="5"/>
  <c r="B108" i="1"/>
  <c r="B106" i="1"/>
  <c r="B104" i="1"/>
  <c r="B103" i="1"/>
  <c r="B102" i="1"/>
  <c r="B101" i="1"/>
  <c r="B100" i="1"/>
  <c r="B99" i="1"/>
  <c r="B98" i="1"/>
  <c r="B97" i="1"/>
  <c r="B96" i="1"/>
  <c r="B94" i="1"/>
  <c r="B93" i="1"/>
  <c r="B92" i="1"/>
  <c r="B91" i="1"/>
  <c r="B90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D2" i="5" l="1"/>
</calcChain>
</file>

<file path=xl/sharedStrings.xml><?xml version="1.0" encoding="utf-8"?>
<sst xmlns="http://schemas.openxmlformats.org/spreadsheetml/2006/main" count="578" uniqueCount="106">
  <si>
    <t>Data</t>
  </si>
  <si>
    <t>Tipo</t>
  </si>
  <si>
    <t>Descrição</t>
  </si>
  <si>
    <t>Valor</t>
  </si>
  <si>
    <t>Categoria</t>
  </si>
  <si>
    <t>Operação Bancária</t>
  </si>
  <si>
    <t>Status</t>
  </si>
  <si>
    <t>SAIDA</t>
  </si>
  <si>
    <t>prev muher mensal</t>
  </si>
  <si>
    <t>Débito Automático</t>
  </si>
  <si>
    <t>Pago</t>
  </si>
  <si>
    <t>Presente</t>
  </si>
  <si>
    <t>Seguro</t>
  </si>
  <si>
    <t>PIX</t>
  </si>
  <si>
    <t>Gastronomia</t>
  </si>
  <si>
    <t>Sopa na Padaria</t>
  </si>
  <si>
    <t>Cartão de Débito</t>
  </si>
  <si>
    <t>Supermercado</t>
  </si>
  <si>
    <t>Cartão Alimentação</t>
  </si>
  <si>
    <t>Pizzaria UOL</t>
  </si>
  <si>
    <t>Cartão Refeição</t>
  </si>
  <si>
    <t>Beleza</t>
  </si>
  <si>
    <t>Soneda Make'</t>
  </si>
  <si>
    <t>Utilidade Doméstica</t>
  </si>
  <si>
    <t>Lojas Mel</t>
  </si>
  <si>
    <t>Sorvete árabe</t>
  </si>
  <si>
    <t>Cabelereiro - coloração retoque</t>
  </si>
  <si>
    <t>Depilação SIL</t>
  </si>
  <si>
    <t>Combustível</t>
  </si>
  <si>
    <t>Tracker</t>
  </si>
  <si>
    <t>Lavagem</t>
  </si>
  <si>
    <t>Sobremesa trabalho</t>
  </si>
  <si>
    <t>Almoço Trab.</t>
  </si>
  <si>
    <t>Estacionamento desntista</t>
  </si>
  <si>
    <t>Pizza de sexta</t>
  </si>
  <si>
    <t>Ana - Calçado</t>
  </si>
  <si>
    <t xml:space="preserve">Toalhas </t>
  </si>
  <si>
    <t>Transporte</t>
  </si>
  <si>
    <t>Uber</t>
  </si>
  <si>
    <t>Padaria</t>
  </si>
  <si>
    <t>Roupas</t>
  </si>
  <si>
    <t>Presentes de Natal</t>
  </si>
  <si>
    <t>Amy</t>
  </si>
  <si>
    <t>Petshop</t>
  </si>
  <si>
    <t>Casa</t>
  </si>
  <si>
    <t>Lavanderia</t>
  </si>
  <si>
    <t>Pink Lash</t>
  </si>
  <si>
    <t>Renegociação</t>
  </si>
  <si>
    <t>Itau</t>
  </si>
  <si>
    <t>Carrrefour</t>
  </si>
  <si>
    <t>Mercado Car</t>
  </si>
  <si>
    <t>Mo/Cuecas</t>
  </si>
  <si>
    <t>Eu/Cea</t>
  </si>
  <si>
    <t>Esfira</t>
  </si>
  <si>
    <t>Eu/Hering</t>
  </si>
  <si>
    <t>Lembrança de Natal</t>
  </si>
  <si>
    <t>ENTRADA</t>
  </si>
  <si>
    <t>Salário</t>
  </si>
  <si>
    <t>Caixa</t>
  </si>
  <si>
    <t>Transferência Bancária</t>
  </si>
  <si>
    <t>Recebida</t>
  </si>
  <si>
    <t>Férias</t>
  </si>
  <si>
    <t>Reembolso Renata Bonito</t>
  </si>
  <si>
    <t>Estudo</t>
  </si>
  <si>
    <t>FIA</t>
  </si>
  <si>
    <t>Boleto</t>
  </si>
  <si>
    <t>Festa Firma</t>
  </si>
  <si>
    <t>Estacionamento</t>
  </si>
  <si>
    <t>Posto Conveniencia</t>
  </si>
  <si>
    <t>Saúde</t>
  </si>
  <si>
    <t>Farmácia</t>
  </si>
  <si>
    <t>Itu</t>
  </si>
  <si>
    <t>Eu/Renner</t>
  </si>
  <si>
    <t>Pedicure</t>
  </si>
  <si>
    <t>Acai</t>
  </si>
  <si>
    <t>Morana</t>
  </si>
  <si>
    <t>79.99</t>
  </si>
  <si>
    <t>Pizza</t>
  </si>
  <si>
    <t>Panos de Prato</t>
  </si>
  <si>
    <t>Pix</t>
  </si>
  <si>
    <t>Rótulos de Linha</t>
  </si>
  <si>
    <t>Total Geral</t>
  </si>
  <si>
    <t>Soma de Valor</t>
  </si>
  <si>
    <t>quanto tive de saída, somarizado em reais</t>
  </si>
  <si>
    <t>mês</t>
  </si>
  <si>
    <t>Petz</t>
  </si>
  <si>
    <t>Arábe</t>
  </si>
  <si>
    <t>Shoppee/esfregão</t>
  </si>
  <si>
    <t>Shoppee/porta pincel</t>
  </si>
  <si>
    <t>Tuppware para arroz</t>
  </si>
  <si>
    <t>mercado livre/tira mancha</t>
  </si>
  <si>
    <t>Soneda/shampoo</t>
  </si>
  <si>
    <t>Sobremessa</t>
  </si>
  <si>
    <t>Piadina</t>
  </si>
  <si>
    <t>Açougue</t>
  </si>
  <si>
    <t>Artex/Toalhas</t>
  </si>
  <si>
    <t xml:space="preserve">Vaquinha presente </t>
  </si>
  <si>
    <t xml:space="preserve">Vaquinha prensente </t>
  </si>
  <si>
    <t>Débito em Conta</t>
  </si>
  <si>
    <t>`15/01/2023</t>
  </si>
  <si>
    <t>CAIXA</t>
  </si>
  <si>
    <t>Mo/Bermudas Academia</t>
  </si>
  <si>
    <t>Data de Lançamento</t>
  </si>
  <si>
    <t>Depósito Reservado</t>
  </si>
  <si>
    <t>Total Reservado</t>
  </si>
  <si>
    <t>Meta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</si>
</sst>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C33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rgb="FFFF0066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2" fillId="3" borderId="0" xfId="0" applyFont="1" applyFill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1" fillId="2" borderId="0" xfId="1"/>
  </cellXfs>
  <cellStyles count="2">
    <cellStyle name="20% - Ênfase2" xfId="1" builtinId="34"/>
    <cellStyle name="Normal" xfId="0" builtinId="0"/>
  </cellStyles>
  <dxfs count="13">
    <dxf>
      <numFmt numFmtId="165" formatCode="&quot;R$&quot;\ #,##0.00"/>
    </dxf>
    <dxf>
      <fill>
        <patternFill patternType="solid">
          <fgColor indexed="64"/>
          <bgColor rgb="FFFF0066"/>
        </patternFill>
      </fill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color theme="0"/>
        <name val="Segoe Marker"/>
        <family val="4"/>
        <scheme val="none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&quot;R$&quot;\ 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SlicerStyleLight2 2" pivot="0" table="0" count="10" xr9:uid="{EE13DDF7-5B06-4F79-AAC5-C12D3A79D25E}">
      <tableStyleElement type="wholeTable" dxfId="3"/>
      <tableStyleElement type="headerRow" dxfId="2"/>
    </tableStyle>
  </tableStyles>
  <colors>
    <mruColors>
      <color rgb="FFFF0066"/>
      <color rgb="FFFFFFFF"/>
      <color rgb="FFCC33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0066"/>
              <bgColor theme="5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0066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 v2.xlsx]Controle!Tabela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068419108234369E-2"/>
          <c:y val="0.2898484459448083"/>
          <c:w val="0.94930875576036866"/>
          <c:h val="0.588547531409186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Controle!$E$5:$E$6</c:f>
              <c:strCache>
                <c:ptCount val="1"/>
                <c:pt idx="0">
                  <c:v>Salário</c:v>
                </c:pt>
              </c:strCache>
            </c:strRef>
          </c:cat>
          <c:val>
            <c:numRef>
              <c:f>Controle!$F$5:$F$6</c:f>
              <c:numCache>
                <c:formatCode>"R$"\ #,##0.00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3-4C14-9B94-835CEB1C9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655055"/>
        <c:axId val="207972607"/>
      </c:barChart>
      <c:catAx>
        <c:axId val="1959655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72607"/>
        <c:crosses val="autoZero"/>
        <c:auto val="1"/>
        <c:lblAlgn val="ctr"/>
        <c:lblOffset val="100"/>
        <c:noMultiLvlLbl val="0"/>
      </c:catAx>
      <c:valAx>
        <c:axId val="207972607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95965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 v2.xlsx]Controle!Tabela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047972900976796E-2"/>
          <c:y val="8.4122386090237519E-2"/>
          <c:w val="0.973236014859855"/>
          <c:h val="0.69137246841947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Controle!$B$5:$B$19</c:f>
              <c:strCache>
                <c:ptCount val="14"/>
                <c:pt idx="0">
                  <c:v>Amy</c:v>
                </c:pt>
                <c:pt idx="1">
                  <c:v>Beleza</c:v>
                </c:pt>
                <c:pt idx="2">
                  <c:v>Casa</c:v>
                </c:pt>
                <c:pt idx="3">
                  <c:v>Estudo</c:v>
                </c:pt>
                <c:pt idx="4">
                  <c:v>Férias</c:v>
                </c:pt>
                <c:pt idx="5">
                  <c:v>Gastronomia</c:v>
                </c:pt>
                <c:pt idx="6">
                  <c:v>Presente</c:v>
                </c:pt>
                <c:pt idx="7">
                  <c:v>Renegociação</c:v>
                </c:pt>
                <c:pt idx="8">
                  <c:v>Roupas</c:v>
                </c:pt>
                <c:pt idx="9">
                  <c:v>Salário</c:v>
                </c:pt>
                <c:pt idx="10">
                  <c:v>Saúde</c:v>
                </c:pt>
                <c:pt idx="11">
                  <c:v>Tracker</c:v>
                </c:pt>
                <c:pt idx="12">
                  <c:v>Transporte</c:v>
                </c:pt>
                <c:pt idx="13">
                  <c:v>Utilidade Doméstica</c:v>
                </c:pt>
              </c:strCache>
            </c:strRef>
          </c:cat>
          <c:val>
            <c:numRef>
              <c:f>Controle!$C$5:$C$19</c:f>
              <c:numCache>
                <c:formatCode>"R$"\ #,##0.00</c:formatCode>
                <c:ptCount val="14"/>
                <c:pt idx="0">
                  <c:v>90</c:v>
                </c:pt>
                <c:pt idx="1">
                  <c:v>889</c:v>
                </c:pt>
                <c:pt idx="2">
                  <c:v>122</c:v>
                </c:pt>
                <c:pt idx="3">
                  <c:v>499</c:v>
                </c:pt>
                <c:pt idx="4">
                  <c:v>180</c:v>
                </c:pt>
                <c:pt idx="5">
                  <c:v>2695.18</c:v>
                </c:pt>
                <c:pt idx="6">
                  <c:v>2148</c:v>
                </c:pt>
                <c:pt idx="7">
                  <c:v>999</c:v>
                </c:pt>
                <c:pt idx="8">
                  <c:v>1009.69</c:v>
                </c:pt>
                <c:pt idx="9">
                  <c:v>7000</c:v>
                </c:pt>
                <c:pt idx="10">
                  <c:v>159.99</c:v>
                </c:pt>
                <c:pt idx="11">
                  <c:v>406.99</c:v>
                </c:pt>
                <c:pt idx="12">
                  <c:v>36</c:v>
                </c:pt>
                <c:pt idx="13">
                  <c:v>691.98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5-4C83-A249-155F9F4B8D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743919"/>
        <c:axId val="204433999"/>
      </c:barChart>
      <c:catAx>
        <c:axId val="200743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33999"/>
        <c:crosses val="autoZero"/>
        <c:auto val="1"/>
        <c:lblAlgn val="ctr"/>
        <c:lblOffset val="100"/>
        <c:noMultiLvlLbl val="0"/>
      </c:catAx>
      <c:valAx>
        <c:axId val="204433999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007439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 v2.xlsx]Controle!Tabela dinâmica2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068419108234369E-2"/>
          <c:y val="0.2898484459448083"/>
          <c:w val="0.94930875576036866"/>
          <c:h val="0.588547531409186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Controle!$E$5:$E$6</c:f>
              <c:strCache>
                <c:ptCount val="1"/>
                <c:pt idx="0">
                  <c:v>Salário</c:v>
                </c:pt>
              </c:strCache>
            </c:strRef>
          </c:cat>
          <c:val>
            <c:numRef>
              <c:f>Controle!$F$5:$F$6</c:f>
              <c:numCache>
                <c:formatCode>"R$"\ #,##0.00</c:formatCode>
                <c:ptCount val="1"/>
                <c:pt idx="0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B-4DB5-A188-C37A9A380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655055"/>
        <c:axId val="207972607"/>
      </c:barChart>
      <c:catAx>
        <c:axId val="1959655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72607"/>
        <c:crosses val="autoZero"/>
        <c:auto val="1"/>
        <c:lblAlgn val="ctr"/>
        <c:lblOffset val="100"/>
        <c:noMultiLvlLbl val="0"/>
      </c:catAx>
      <c:valAx>
        <c:axId val="207972607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9596550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744730871084735E-2"/>
          <c:y val="0"/>
          <c:w val="0.93225526912891521"/>
          <c:h val="0.78389720242315686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Caixinha!$D$3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8-45C7-8904-9BF846CF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775"/>
        <c:axId val="204432079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FF0066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Caixinha!$D$2</c:f>
              <c:numCache>
                <c:formatCode>"R$"\ #,##0.00</c:formatCode>
                <c:ptCount val="1"/>
                <c:pt idx="0">
                  <c:v>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8-45C7-8904-9BF846CFD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1118495"/>
        <c:axId val="784239103"/>
      </c:barChart>
      <c:catAx>
        <c:axId val="50017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4432079"/>
        <c:crosses val="autoZero"/>
        <c:auto val="1"/>
        <c:lblAlgn val="ctr"/>
        <c:lblOffset val="100"/>
        <c:noMultiLvlLbl val="0"/>
      </c:catAx>
      <c:valAx>
        <c:axId val="20443207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001775"/>
        <c:crosses val="autoZero"/>
        <c:crossBetween val="between"/>
      </c:valAx>
      <c:valAx>
        <c:axId val="784239103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761118495"/>
        <c:crosses val="max"/>
        <c:crossBetween val="between"/>
      </c:valAx>
      <c:catAx>
        <c:axId val="761118495"/>
        <c:scaling>
          <c:orientation val="minMax"/>
        </c:scaling>
        <c:delete val="1"/>
        <c:axPos val="b"/>
        <c:majorTickMark val="out"/>
        <c:minorTickMark val="none"/>
        <c:tickLblPos val="nextTo"/>
        <c:crossAx val="78423910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140759</xdr:colOff>
      <xdr:row>27</xdr:row>
      <xdr:rowOff>123825</xdr:rowOff>
    </xdr:from>
    <xdr:to>
      <xdr:col>20</xdr:col>
      <xdr:colOff>259292</xdr:colOff>
      <xdr:row>51</xdr:row>
      <xdr:rowOff>140758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A282FC91-4563-4CB6-BBFE-87F97F4EAD68}"/>
            </a:ext>
          </a:extLst>
        </xdr:cNvPr>
        <xdr:cNvSpPr/>
      </xdr:nvSpPr>
      <xdr:spPr>
        <a:xfrm>
          <a:off x="1347259" y="4924425"/>
          <a:ext cx="11700933" cy="4284133"/>
        </a:xfrm>
        <a:prstGeom prst="round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140759</xdr:colOff>
      <xdr:row>8</xdr:row>
      <xdr:rowOff>86783</xdr:rowOff>
    </xdr:from>
    <xdr:to>
      <xdr:col>10</xdr:col>
      <xdr:colOff>198965</xdr:colOff>
      <xdr:row>23</xdr:row>
      <xdr:rowOff>122765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FC0C7E05-4B01-F469-E314-D8329F4D55C3}"/>
            </a:ext>
          </a:extLst>
        </xdr:cNvPr>
        <xdr:cNvGrpSpPr/>
      </xdr:nvGrpSpPr>
      <xdr:grpSpPr>
        <a:xfrm>
          <a:off x="2252134" y="1506008"/>
          <a:ext cx="5544606" cy="2709332"/>
          <a:chOff x="1532467" y="1549400"/>
          <a:chExt cx="5554131" cy="2836332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95CC1B4D-2786-9EC6-778C-AF3687529542}"/>
              </a:ext>
            </a:extLst>
          </xdr:cNvPr>
          <xdr:cNvGrpSpPr/>
        </xdr:nvGrpSpPr>
        <xdr:grpSpPr>
          <a:xfrm>
            <a:off x="1532467" y="1549400"/>
            <a:ext cx="5554131" cy="2836332"/>
            <a:chOff x="1684867" y="1515535"/>
            <a:chExt cx="5554131" cy="2836332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86E56A19-2857-5F27-40A6-394DCFD2F8BC}"/>
                </a:ext>
              </a:extLst>
            </xdr:cNvPr>
            <xdr:cNvSpPr/>
          </xdr:nvSpPr>
          <xdr:spPr>
            <a:xfrm>
              <a:off x="1684867" y="1532466"/>
              <a:ext cx="5545666" cy="2819401"/>
            </a:xfrm>
            <a:prstGeom prst="roundRect">
              <a:avLst>
                <a:gd name="adj" fmla="val 19970"/>
              </a:avLst>
            </a:prstGeom>
            <a:solidFill>
              <a:srgbClr val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64CCF10F-C851-F795-1E07-531FD3706A17}"/>
                </a:ext>
              </a:extLst>
            </xdr:cNvPr>
            <xdr:cNvSpPr/>
          </xdr:nvSpPr>
          <xdr:spPr>
            <a:xfrm>
              <a:off x="1701799" y="1515535"/>
              <a:ext cx="5537199" cy="651932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006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C10F25BF-4D7F-4945-9F64-E3DCE10F270D}"/>
              </a:ext>
            </a:extLst>
          </xdr:cNvPr>
          <xdr:cNvGraphicFramePr>
            <a:graphicFrameLocks/>
          </xdr:cNvGraphicFramePr>
        </xdr:nvGraphicFramePr>
        <xdr:xfrm>
          <a:off x="2201335" y="2192868"/>
          <a:ext cx="4699000" cy="19896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1</xdr:col>
      <xdr:colOff>330200</xdr:colOff>
      <xdr:row>8</xdr:row>
      <xdr:rowOff>45509</xdr:rowOff>
    </xdr:from>
    <xdr:to>
      <xdr:col>6</xdr:col>
      <xdr:colOff>570442</xdr:colOff>
      <xdr:row>11</xdr:row>
      <xdr:rowOff>123824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72CDE776-E72B-B28D-5E1D-F54330706361}"/>
            </a:ext>
          </a:extLst>
        </xdr:cNvPr>
        <xdr:cNvGrpSpPr/>
      </xdr:nvGrpSpPr>
      <xdr:grpSpPr>
        <a:xfrm>
          <a:off x="2441575" y="1471084"/>
          <a:ext cx="3285067" cy="611715"/>
          <a:chOff x="1744133" y="1532467"/>
          <a:chExt cx="3285067" cy="643465"/>
        </a:xfrm>
      </xdr:grpSpPr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831248D7-5B07-3006-BBB9-23699BA4D1F6}"/>
              </a:ext>
            </a:extLst>
          </xdr:cNvPr>
          <xdr:cNvSpPr txBox="1"/>
        </xdr:nvSpPr>
        <xdr:spPr>
          <a:xfrm>
            <a:off x="2252134" y="1659465"/>
            <a:ext cx="2777066" cy="516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rgbClr val="FFFFFF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Entradas</a:t>
            </a:r>
          </a:p>
        </xdr:txBody>
      </xdr:sp>
      <xdr:pic>
        <xdr:nvPicPr>
          <xdr:cNvPr id="13" name="Gráfico 12" descr="Caixa de entrada estrutura de tópicos">
            <a:extLst>
              <a:ext uri="{FF2B5EF4-FFF2-40B4-BE49-F238E27FC236}">
                <a16:creationId xmlns:a16="http://schemas.microsoft.com/office/drawing/2014/main" id="{98F8588C-FA51-3393-BB16-E313C80F83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744133" y="1532467"/>
            <a:ext cx="609600" cy="6096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125942</xdr:colOff>
      <xdr:row>27</xdr:row>
      <xdr:rowOff>49741</xdr:rowOff>
    </xdr:from>
    <xdr:to>
      <xdr:col>20</xdr:col>
      <xdr:colOff>252942</xdr:colOff>
      <xdr:row>49</xdr:row>
      <xdr:rowOff>24340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6A4699FA-8612-3CB1-8E33-3DD54C174C15}"/>
            </a:ext>
          </a:extLst>
        </xdr:cNvPr>
        <xdr:cNvGrpSpPr/>
      </xdr:nvGrpSpPr>
      <xdr:grpSpPr>
        <a:xfrm>
          <a:off x="2230967" y="4847166"/>
          <a:ext cx="11715750" cy="3892549"/>
          <a:chOff x="1367367" y="4885266"/>
          <a:chExt cx="11709400" cy="3886199"/>
        </a:xfrm>
      </xdr:grpSpPr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C9F86478-EB40-B42D-2F1F-30494791F318}"/>
              </a:ext>
            </a:extLst>
          </xdr:cNvPr>
          <xdr:cNvSpPr/>
        </xdr:nvSpPr>
        <xdr:spPr>
          <a:xfrm>
            <a:off x="1367367" y="4885266"/>
            <a:ext cx="11709400" cy="749050"/>
          </a:xfrm>
          <a:prstGeom prst="round2SameRect">
            <a:avLst>
              <a:gd name="adj1" fmla="val 21015"/>
              <a:gd name="adj2" fmla="val 0"/>
            </a:avLst>
          </a:prstGeom>
          <a:solidFill>
            <a:srgbClr val="FF006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FC925E4D-9D7C-724A-4E9F-77EBAF05ACF6}"/>
              </a:ext>
            </a:extLst>
          </xdr:cNvPr>
          <xdr:cNvGrpSpPr/>
        </xdr:nvGrpSpPr>
        <xdr:grpSpPr>
          <a:xfrm>
            <a:off x="1463649" y="4961094"/>
            <a:ext cx="11145463" cy="3810371"/>
            <a:chOff x="1430866" y="5249331"/>
            <a:chExt cx="11142134" cy="3996268"/>
          </a:xfrm>
          <a:solidFill>
            <a:srgbClr val="FF0066"/>
          </a:solidFill>
        </xdr:grpSpPr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7B76E91-B818-4B0C-98F7-B3D809A86853}"/>
                </a:ext>
              </a:extLst>
            </xdr:cNvPr>
            <xdr:cNvGraphicFramePr>
              <a:graphicFrameLocks/>
            </xdr:cNvGraphicFramePr>
          </xdr:nvGraphicFramePr>
          <xdr:xfrm>
            <a:off x="1523997" y="6079067"/>
            <a:ext cx="11049003" cy="316653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B53166B8-49EF-1BB4-8C59-F4C4A94BE8B0}"/>
                </a:ext>
              </a:extLst>
            </xdr:cNvPr>
            <xdr:cNvSpPr txBox="1"/>
          </xdr:nvSpPr>
          <xdr:spPr>
            <a:xfrm>
              <a:off x="2015068" y="5367867"/>
              <a:ext cx="973666" cy="364066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rgbClr val="FFFFFF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Saída</a:t>
              </a:r>
            </a:p>
          </xdr:txBody>
        </xdr:sp>
        <xdr:pic>
          <xdr:nvPicPr>
            <xdr:cNvPr id="18" name="Gráfico 17" descr="Dinheiro voador estrutura de tópicos">
              <a:extLst>
                <a:ext uri="{FF2B5EF4-FFF2-40B4-BE49-F238E27FC236}">
                  <a16:creationId xmlns:a16="http://schemas.microsoft.com/office/drawing/2014/main" id="{1985FDEE-2026-916B-26A1-C30E764682B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430866" y="5249331"/>
              <a:ext cx="601134" cy="601134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177801</xdr:colOff>
      <xdr:row>8</xdr:row>
      <xdr:rowOff>161925</xdr:rowOff>
    </xdr:from>
    <xdr:to>
      <xdr:col>0</xdr:col>
      <xdr:colOff>1978026</xdr:colOff>
      <xdr:row>17</xdr:row>
      <xdr:rowOff>25400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mês">
              <a:extLst>
                <a:ext uri="{FF2B5EF4-FFF2-40B4-BE49-F238E27FC236}">
                  <a16:creationId xmlns:a16="http://schemas.microsoft.com/office/drawing/2014/main" id="{F30DFE7A-858A-43F5-B5AD-C07647971E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6" y="1581150"/>
              <a:ext cx="1797050" cy="147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190500</xdr:colOff>
      <xdr:row>0</xdr:row>
      <xdr:rowOff>104775</xdr:rowOff>
    </xdr:from>
    <xdr:to>
      <xdr:col>20</xdr:col>
      <xdr:colOff>317500</xdr:colOff>
      <xdr:row>7</xdr:row>
      <xdr:rowOff>38100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95591116-16E2-4C43-A22F-21CF6148839F}"/>
            </a:ext>
          </a:extLst>
        </xdr:cNvPr>
        <xdr:cNvSpPr/>
      </xdr:nvSpPr>
      <xdr:spPr>
        <a:xfrm>
          <a:off x="2298700" y="104775"/>
          <a:ext cx="11709400" cy="1177925"/>
        </a:xfrm>
        <a:prstGeom prst="roundRect">
          <a:avLst>
            <a:gd name="adj" fmla="val 19970"/>
          </a:avLst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269875</xdr:colOff>
      <xdr:row>0</xdr:row>
      <xdr:rowOff>168276</xdr:rowOff>
    </xdr:from>
    <xdr:to>
      <xdr:col>3</xdr:col>
      <xdr:colOff>555625</xdr:colOff>
      <xdr:row>6</xdr:row>
      <xdr:rowOff>165102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9707BE04-64B6-49A9-B3B8-D1246BBBF893}"/>
            </a:ext>
          </a:extLst>
        </xdr:cNvPr>
        <xdr:cNvSpPr/>
      </xdr:nvSpPr>
      <xdr:spPr>
        <a:xfrm>
          <a:off x="2378075" y="168276"/>
          <a:ext cx="1504950" cy="1063626"/>
        </a:xfrm>
        <a:prstGeom prst="roundRect">
          <a:avLst>
            <a:gd name="adj" fmla="val 19970"/>
          </a:avLst>
        </a:prstGeom>
        <a:solidFill>
          <a:srgbClr val="FF006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130175</xdr:colOff>
      <xdr:row>1</xdr:row>
      <xdr:rowOff>0</xdr:rowOff>
    </xdr:from>
    <xdr:to>
      <xdr:col>8</xdr:col>
      <xdr:colOff>606425</xdr:colOff>
      <xdr:row>6</xdr:row>
      <xdr:rowOff>47625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BAD12684-506C-AB3F-06F6-FAD05D325E6D}"/>
            </a:ext>
          </a:extLst>
        </xdr:cNvPr>
        <xdr:cNvSpPr txBox="1"/>
      </xdr:nvSpPr>
      <xdr:spPr>
        <a:xfrm>
          <a:off x="4067175" y="177800"/>
          <a:ext cx="2914650" cy="936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>
              <a:latin typeface="Segoe UI" panose="020B0502040204020203" pitchFamily="34" charset="0"/>
              <a:cs typeface="Segoe UI" panose="020B0502040204020203" pitchFamily="34" charset="0"/>
            </a:rPr>
            <a:t>Hello, Menina                                                                 </a:t>
          </a:r>
          <a:r>
            <a:rPr lang="pt-BR" sz="1400">
              <a:latin typeface="Segoe UI" panose="020B0502040204020203" pitchFamily="34" charset="0"/>
              <a:cs typeface="Segoe UI" panose="020B0502040204020203" pitchFamily="34" charset="0"/>
            </a:rPr>
            <a:t>Acompanhemento</a:t>
          </a:r>
          <a:r>
            <a:rPr lang="pt-BR" sz="1400" baseline="0">
              <a:latin typeface="Segoe UI" panose="020B0502040204020203" pitchFamily="34" charset="0"/>
              <a:cs typeface="Segoe UI" panose="020B0502040204020203" pitchFamily="34" charset="0"/>
            </a:rPr>
            <a:t> Financeiro</a:t>
          </a:r>
          <a:endParaRPr lang="pt-BR" sz="14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oneCell">
    <xdr:from>
      <xdr:col>1</xdr:col>
      <xdr:colOff>527050</xdr:colOff>
      <xdr:row>0</xdr:row>
      <xdr:rowOff>171525</xdr:rowOff>
    </xdr:from>
    <xdr:to>
      <xdr:col>3</xdr:col>
      <xdr:colOff>273050</xdr:colOff>
      <xdr:row>6</xdr:row>
      <xdr:rowOff>82550</xdr:rowOff>
    </xdr:to>
    <xdr:pic>
      <xdr:nvPicPr>
        <xdr:cNvPr id="31" name="Imagem 30" descr="Caricatura de despertador de sorriso feliz">
          <a:extLst>
            <a:ext uri="{FF2B5EF4-FFF2-40B4-BE49-F238E27FC236}">
              <a16:creationId xmlns:a16="http://schemas.microsoft.com/office/drawing/2014/main" id="{F229D1FB-F043-D33C-F10D-8EEA8733D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5250" y="171525"/>
          <a:ext cx="965200" cy="977825"/>
        </a:xfrm>
        <a:prstGeom prst="rect">
          <a:avLst/>
        </a:prstGeom>
      </xdr:spPr>
    </xdr:pic>
    <xdr:clientData/>
  </xdr:twoCellAnchor>
  <xdr:twoCellAnchor>
    <xdr:from>
      <xdr:col>11</xdr:col>
      <xdr:colOff>352426</xdr:colOff>
      <xdr:row>1</xdr:row>
      <xdr:rowOff>28575</xdr:rowOff>
    </xdr:from>
    <xdr:to>
      <xdr:col>19</xdr:col>
      <xdr:colOff>304801</xdr:colOff>
      <xdr:row>3</xdr:row>
      <xdr:rowOff>152400</xdr:rowOff>
    </xdr:to>
    <xdr:sp macro="" textlink="">
      <xdr:nvSpPr>
        <xdr:cNvPr id="33" name="Retângulo: Cantos Arredondados 3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44F623B-0469-4A8F-8D1A-B4221FEA4D64}"/>
            </a:ext>
          </a:extLst>
        </xdr:cNvPr>
        <xdr:cNvSpPr/>
      </xdr:nvSpPr>
      <xdr:spPr>
        <a:xfrm>
          <a:off x="8556626" y="206375"/>
          <a:ext cx="4829175" cy="479425"/>
        </a:xfrm>
        <a:prstGeom prst="roundRect">
          <a:avLst>
            <a:gd name="adj" fmla="val 19970"/>
          </a:avLst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solidFill>
                <a:schemeClr val="bg2">
                  <a:lumMod val="1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pesquisar dados... </a:t>
          </a:r>
        </a:p>
      </xdr:txBody>
    </xdr:sp>
    <xdr:clientData/>
  </xdr:twoCellAnchor>
  <xdr:twoCellAnchor editAs="oneCell">
    <xdr:from>
      <xdr:col>18</xdr:col>
      <xdr:colOff>495301</xdr:colOff>
      <xdr:row>1</xdr:row>
      <xdr:rowOff>104775</xdr:rowOff>
    </xdr:from>
    <xdr:to>
      <xdr:col>19</xdr:col>
      <xdr:colOff>238854</xdr:colOff>
      <xdr:row>3</xdr:row>
      <xdr:rowOff>98424</xdr:rowOff>
    </xdr:to>
    <xdr:pic>
      <xdr:nvPicPr>
        <xdr:cNvPr id="35" name="Gráfico 34" descr="Lupa com preenchimento sólido">
          <a:extLst>
            <a:ext uri="{FF2B5EF4-FFF2-40B4-BE49-F238E27FC236}">
              <a16:creationId xmlns:a16="http://schemas.microsoft.com/office/drawing/2014/main" id="{185D7E0F-CAE1-DBF9-2EE2-D45274068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966701" y="282575"/>
          <a:ext cx="346803" cy="349249"/>
        </a:xfrm>
        <a:prstGeom prst="rect">
          <a:avLst/>
        </a:prstGeom>
      </xdr:spPr>
    </xdr:pic>
    <xdr:clientData/>
  </xdr:twoCellAnchor>
  <xdr:twoCellAnchor>
    <xdr:from>
      <xdr:col>0</xdr:col>
      <xdr:colOff>92075</xdr:colOff>
      <xdr:row>1</xdr:row>
      <xdr:rowOff>114300</xdr:rowOff>
    </xdr:from>
    <xdr:to>
      <xdr:col>0</xdr:col>
      <xdr:colOff>1873250</xdr:colOff>
      <xdr:row>6</xdr:row>
      <xdr:rowOff>28575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B1D64F79-13FD-BA3B-35D6-1490916F8E82}"/>
            </a:ext>
          </a:extLst>
        </xdr:cNvPr>
        <xdr:cNvSpPr/>
      </xdr:nvSpPr>
      <xdr:spPr>
        <a:xfrm>
          <a:off x="92075" y="292100"/>
          <a:ext cx="1781175" cy="803275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800"/>
            <a:t>Money</a:t>
          </a:r>
          <a:r>
            <a:rPr lang="pt-BR" sz="1800" baseline="0"/>
            <a:t> APP</a:t>
          </a:r>
          <a:endParaRPr lang="pt-BR" sz="1800"/>
        </a:p>
      </xdr:txBody>
    </xdr:sp>
    <xdr:clientData/>
  </xdr:twoCellAnchor>
  <xdr:twoCellAnchor editAs="oneCell">
    <xdr:from>
      <xdr:col>0</xdr:col>
      <xdr:colOff>1158875</xdr:colOff>
      <xdr:row>2</xdr:row>
      <xdr:rowOff>28574</xdr:rowOff>
    </xdr:from>
    <xdr:to>
      <xdr:col>0</xdr:col>
      <xdr:colOff>1825886</xdr:colOff>
      <xdr:row>5</xdr:row>
      <xdr:rowOff>171449</xdr:rowOff>
    </xdr:to>
    <xdr:pic>
      <xdr:nvPicPr>
        <xdr:cNvPr id="38" name="Gráfico 37" descr="Dinheiro estrutura de tópicos">
          <a:extLst>
            <a:ext uri="{FF2B5EF4-FFF2-40B4-BE49-F238E27FC236}">
              <a16:creationId xmlns:a16="http://schemas.microsoft.com/office/drawing/2014/main" id="{5D0F407D-4F0E-7200-B923-F8554031D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158875" y="384174"/>
          <a:ext cx="667011" cy="676275"/>
        </a:xfrm>
        <a:prstGeom prst="rect">
          <a:avLst/>
        </a:prstGeom>
      </xdr:spPr>
    </xdr:pic>
    <xdr:clientData/>
  </xdr:twoCellAnchor>
  <xdr:twoCellAnchor>
    <xdr:from>
      <xdr:col>10</xdr:col>
      <xdr:colOff>565169</xdr:colOff>
      <xdr:row>8</xdr:row>
      <xdr:rowOff>152400</xdr:rowOff>
    </xdr:from>
    <xdr:to>
      <xdr:col>20</xdr:col>
      <xdr:colOff>7406</xdr:colOff>
      <xdr:row>24</xdr:row>
      <xdr:rowOff>23281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E9E5711E-B905-4D18-B861-9763D9AD7623}"/>
            </a:ext>
          </a:extLst>
        </xdr:cNvPr>
        <xdr:cNvGrpSpPr/>
      </xdr:nvGrpSpPr>
      <xdr:grpSpPr>
        <a:xfrm>
          <a:off x="8156594" y="1574800"/>
          <a:ext cx="5544587" cy="2718856"/>
          <a:chOff x="1532467" y="1549400"/>
          <a:chExt cx="5554131" cy="2836332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86DE6C06-2842-7C53-F945-615BFCC0B35F}"/>
              </a:ext>
            </a:extLst>
          </xdr:cNvPr>
          <xdr:cNvGrpSpPr/>
        </xdr:nvGrpSpPr>
        <xdr:grpSpPr>
          <a:xfrm>
            <a:off x="1532467" y="1549400"/>
            <a:ext cx="5554131" cy="2836332"/>
            <a:chOff x="1684867" y="1515535"/>
            <a:chExt cx="5554131" cy="2836332"/>
          </a:xfrm>
        </xdr:grpSpPr>
        <xdr:sp macro="" textlink="">
          <xdr:nvSpPr>
            <xdr:cNvPr id="42" name="Retângulo: Cantos Arredondados 41">
              <a:extLst>
                <a:ext uri="{FF2B5EF4-FFF2-40B4-BE49-F238E27FC236}">
                  <a16:creationId xmlns:a16="http://schemas.microsoft.com/office/drawing/2014/main" id="{A791A381-891C-89B5-E8DE-52B902FFAB9C}"/>
                </a:ext>
              </a:extLst>
            </xdr:cNvPr>
            <xdr:cNvSpPr/>
          </xdr:nvSpPr>
          <xdr:spPr>
            <a:xfrm>
              <a:off x="1684867" y="1532466"/>
              <a:ext cx="5545666" cy="2819401"/>
            </a:xfrm>
            <a:prstGeom prst="roundRect">
              <a:avLst>
                <a:gd name="adj" fmla="val 19970"/>
              </a:avLst>
            </a:prstGeom>
            <a:solidFill>
              <a:srgbClr val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3" name="Retângulo: Cantos Superiores Arredondados 42">
              <a:extLst>
                <a:ext uri="{FF2B5EF4-FFF2-40B4-BE49-F238E27FC236}">
                  <a16:creationId xmlns:a16="http://schemas.microsoft.com/office/drawing/2014/main" id="{CE71B04F-AC4B-C477-ABAB-CDA0DF16ADDC}"/>
                </a:ext>
              </a:extLst>
            </xdr:cNvPr>
            <xdr:cNvSpPr/>
          </xdr:nvSpPr>
          <xdr:spPr>
            <a:xfrm>
              <a:off x="1695431" y="1515535"/>
              <a:ext cx="5543567" cy="651931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F0066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2000">
                  <a:latin typeface="Segoe UI" panose="020B0502040204020203" pitchFamily="34" charset="0"/>
                  <a:cs typeface="Segoe UI" panose="020B0502040204020203" pitchFamily="34" charset="0"/>
                </a:rPr>
                <a:t>         Economias</a:t>
              </a:r>
            </a:p>
          </xdr:txBody>
        </xdr:sp>
      </xdr:grpSp>
      <xdr:graphicFrame macro="">
        <xdr:nvGraphicFramePr>
          <xdr:cNvPr id="41" name="Gráfico 40">
            <a:extLst>
              <a:ext uri="{FF2B5EF4-FFF2-40B4-BE49-F238E27FC236}">
                <a16:creationId xmlns:a16="http://schemas.microsoft.com/office/drawing/2014/main" id="{BB1E3C4E-B9E4-294B-0D9A-BE3487EEC3DA}"/>
              </a:ext>
            </a:extLst>
          </xdr:cNvPr>
          <xdr:cNvGraphicFramePr>
            <a:graphicFrameLocks/>
          </xdr:cNvGraphicFramePr>
        </xdr:nvGraphicFramePr>
        <xdr:xfrm>
          <a:off x="2201335" y="2192868"/>
          <a:ext cx="4699000" cy="19896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  <xdr:twoCellAnchor editAs="oneCell">
    <xdr:from>
      <xdr:col>11</xdr:col>
      <xdr:colOff>69850</xdr:colOff>
      <xdr:row>8</xdr:row>
      <xdr:rowOff>152400</xdr:rowOff>
    </xdr:from>
    <xdr:to>
      <xdr:col>12</xdr:col>
      <xdr:colOff>82550</xdr:colOff>
      <xdr:row>12</xdr:row>
      <xdr:rowOff>66675</xdr:rowOff>
    </xdr:to>
    <xdr:pic>
      <xdr:nvPicPr>
        <xdr:cNvPr id="45" name="Gráfico 44" descr="Cofrinho estrutura de tópicos">
          <a:extLst>
            <a:ext uri="{FF2B5EF4-FFF2-40B4-BE49-F238E27FC236}">
              <a16:creationId xmlns:a16="http://schemas.microsoft.com/office/drawing/2014/main" id="{82DF6E54-7D2E-DD1E-6F10-8641EE3AF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8274050" y="1574800"/>
          <a:ext cx="628650" cy="625475"/>
        </a:xfrm>
        <a:prstGeom prst="rect">
          <a:avLst/>
        </a:prstGeom>
      </xdr:spPr>
    </xdr:pic>
    <xdr:clientData/>
  </xdr:twoCellAnchor>
  <xdr:twoCellAnchor>
    <xdr:from>
      <xdr:col>11</xdr:col>
      <xdr:colOff>574694</xdr:colOff>
      <xdr:row>12</xdr:row>
      <xdr:rowOff>98425</xdr:rowOff>
    </xdr:from>
    <xdr:to>
      <xdr:col>18</xdr:col>
      <xdr:colOff>431800</xdr:colOff>
      <xdr:row>23</xdr:row>
      <xdr:rowOff>152400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445D8138-7DB1-4902-B505-CD7267319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a Pereira Amorim Xavier" refreshedDate="45674.521998032411" createdVersion="8" refreshedVersion="8" minRefreshableVersion="3" recordCount="108" xr:uid="{68EF4589-FF07-4EFA-B880-E5B48BEC390F}">
  <cacheSource type="worksheet">
    <worksheetSource name="tbl_financeiro"/>
  </cacheSource>
  <cacheFields count="8">
    <cacheField name="Data" numFmtId="0">
      <sharedItems containsDate="1" containsMixedTypes="1" minDate="2022-10-01T00:00:00" maxDate="2023-01-22T00:00:00"/>
    </cacheField>
    <cacheField name="mês" numFmtId="1">
      <sharedItems containsSemiMixedTypes="0" containsString="0" containsNumber="1" containsInteger="1" minValue="1" maxValue="12" count="3">
        <n v="10"/>
        <n v="12"/>
        <n v="1"/>
      </sharedItems>
    </cacheField>
    <cacheField name="Tipo" numFmtId="0">
      <sharedItems count="2">
        <s v="SAIDA"/>
        <s v="ENTRADA"/>
      </sharedItems>
    </cacheField>
    <cacheField name="Categoria" numFmtId="0">
      <sharedItems count="15">
        <s v="Seguro"/>
        <s v="Presente"/>
        <s v="Gastronomia"/>
        <s v="Beleza"/>
        <s v="Utilidade Doméstica"/>
        <s v="Tracker"/>
        <s v="Transporte"/>
        <s v="Casa"/>
        <s v="Amy"/>
        <s v="Roupas"/>
        <s v="Renegociação"/>
        <s v="Salário"/>
        <s v="Férias"/>
        <s v="Estudo"/>
        <s v="Saúde"/>
      </sharedItems>
    </cacheField>
    <cacheField name="Descrição" numFmtId="0">
      <sharedItems/>
    </cacheField>
    <cacheField name="Valor" numFmtId="165">
      <sharedItems containsMixedTypes="1" containsNumber="1" minValue="6.9" maxValue="7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277560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d v="2022-10-01T00:00:00"/>
    <x v="0"/>
    <x v="0"/>
    <x v="0"/>
    <s v="prev muher mensal"/>
    <n v="100"/>
    <s v="Débito Automático"/>
    <s v="Pago"/>
  </r>
  <r>
    <d v="2022-10-01T00:00:00"/>
    <x v="0"/>
    <x v="0"/>
    <x v="1"/>
    <s v="Vaquinha prensente "/>
    <n v="50"/>
    <s v="PIX"/>
    <s v="Pago"/>
  </r>
  <r>
    <d v="2022-10-01T00:00:00"/>
    <x v="0"/>
    <x v="0"/>
    <x v="2"/>
    <s v="Sopa na Padaria"/>
    <n v="82"/>
    <s v="Cartão Refeição"/>
    <s v="Pago"/>
  </r>
  <r>
    <d v="2022-12-02T00:00:00"/>
    <x v="1"/>
    <x v="0"/>
    <x v="2"/>
    <s v="Almoço Trab."/>
    <n v="28"/>
    <s v="Cartão Refeição"/>
    <s v="Pago"/>
  </r>
  <r>
    <d v="2022-10-02T00:00:00"/>
    <x v="0"/>
    <x v="0"/>
    <x v="2"/>
    <s v="Supermercado"/>
    <n v="110"/>
    <s v="Cartão Alimentação"/>
    <s v="Pago"/>
  </r>
  <r>
    <d v="2022-12-02T00:00:00"/>
    <x v="1"/>
    <x v="0"/>
    <x v="2"/>
    <s v="Pizzaria UOL"/>
    <n v="82"/>
    <s v="Cartão de Débito"/>
    <s v="Pago"/>
  </r>
  <r>
    <d v="2022-12-03T00:00:00"/>
    <x v="1"/>
    <x v="0"/>
    <x v="2"/>
    <s v="Almoço Trab."/>
    <n v="35"/>
    <s v="Cartão Refeição"/>
    <s v="Pago"/>
  </r>
  <r>
    <d v="2022-12-03T00:00:00"/>
    <x v="1"/>
    <x v="0"/>
    <x v="3"/>
    <s v="Soneda Make'"/>
    <n v="53"/>
    <s v="Cartão de Débito"/>
    <s v="Pago"/>
  </r>
  <r>
    <d v="2022-12-03T00:00:00"/>
    <x v="1"/>
    <x v="0"/>
    <x v="4"/>
    <s v="Lojas Mel"/>
    <n v="79.989999999999995"/>
    <s v="Cartão de Débito"/>
    <s v="Pago"/>
  </r>
  <r>
    <d v="2022-12-03T00:00:00"/>
    <x v="1"/>
    <x v="0"/>
    <x v="2"/>
    <s v="Sorvete árabe"/>
    <n v="42"/>
    <s v="Cartão de Débito"/>
    <s v="Pago"/>
  </r>
  <r>
    <d v="2022-12-03T00:00:00"/>
    <x v="1"/>
    <x v="0"/>
    <x v="3"/>
    <s v="Cabelereiro - coloração retoque"/>
    <n v="350"/>
    <s v="Cartão de Débito"/>
    <s v="Pago"/>
  </r>
  <r>
    <d v="2022-12-03T00:00:00"/>
    <x v="1"/>
    <x v="0"/>
    <x v="3"/>
    <s v="Depilação SIL"/>
    <n v="45"/>
    <s v="Cartão de Débito"/>
    <s v="Pago"/>
  </r>
  <r>
    <d v="2022-12-04T00:00:00"/>
    <x v="1"/>
    <x v="0"/>
    <x v="2"/>
    <s v="Almoço Trab."/>
    <n v="25"/>
    <s v="Cartão Refeição"/>
    <s v="Pago"/>
  </r>
  <r>
    <d v="2022-12-04T00:00:00"/>
    <x v="1"/>
    <x v="0"/>
    <x v="5"/>
    <s v="Combustível"/>
    <n v="70"/>
    <s v="Cartão de Débito"/>
    <s v="Pago"/>
  </r>
  <r>
    <d v="2022-12-04T00:00:00"/>
    <x v="1"/>
    <x v="0"/>
    <x v="5"/>
    <s v="Lavagem"/>
    <n v="35"/>
    <s v="Cartão de Débito"/>
    <s v="Pago"/>
  </r>
  <r>
    <d v="2022-12-06T00:00:00"/>
    <x v="1"/>
    <x v="0"/>
    <x v="2"/>
    <s v="Sobremesa trabalho"/>
    <n v="22"/>
    <s v="Cartão de Débito"/>
    <s v="Pago"/>
  </r>
  <r>
    <d v="2022-12-06T00:00:00"/>
    <x v="1"/>
    <x v="0"/>
    <x v="2"/>
    <s v="Almoço Trab."/>
    <n v="27"/>
    <s v="Cartão Refeição"/>
    <s v="Pago"/>
  </r>
  <r>
    <d v="2022-12-07T00:00:00"/>
    <x v="1"/>
    <x v="0"/>
    <x v="5"/>
    <s v="Estacionamento desntista"/>
    <n v="12"/>
    <s v="Cartão de Débito"/>
    <s v="Pago"/>
  </r>
  <r>
    <d v="2022-12-07T00:00:00"/>
    <x v="1"/>
    <x v="0"/>
    <x v="2"/>
    <s v="Pizza de sexta"/>
    <n v="63"/>
    <s v="Cartão de Débito"/>
    <s v="Pago"/>
  </r>
  <r>
    <d v="2022-12-08T00:00:00"/>
    <x v="1"/>
    <x v="0"/>
    <x v="3"/>
    <s v="Ana - Calçado"/>
    <n v="250"/>
    <s v="Cartão de Débito"/>
    <s v="Pago"/>
  </r>
  <r>
    <d v="2022-12-08T00:00:00"/>
    <x v="1"/>
    <x v="0"/>
    <x v="4"/>
    <s v="Toalhas "/>
    <n v="390"/>
    <s v="Cartão de Débito"/>
    <s v="Pago"/>
  </r>
  <r>
    <d v="2022-12-08T00:00:00"/>
    <x v="1"/>
    <x v="0"/>
    <x v="2"/>
    <s v="Almoço Trab."/>
    <n v="35"/>
    <s v="Cartão Refeição"/>
    <s v="Pago"/>
  </r>
  <r>
    <d v="2022-12-09T00:00:00"/>
    <x v="1"/>
    <x v="0"/>
    <x v="6"/>
    <s v="Uber"/>
    <n v="36"/>
    <s v="Cartão de Débito"/>
    <s v="Pago"/>
  </r>
  <r>
    <d v="2022-12-09T00:00:00"/>
    <x v="1"/>
    <x v="0"/>
    <x v="2"/>
    <s v="Almoço Trab."/>
    <n v="37"/>
    <s v="Cartão Refeição"/>
    <s v="Pago"/>
  </r>
  <r>
    <d v="2022-12-09T00:00:00"/>
    <x v="1"/>
    <x v="0"/>
    <x v="2"/>
    <s v="Padaria"/>
    <n v="18"/>
    <s v="Cartão Refeição"/>
    <s v="Pago"/>
  </r>
  <r>
    <d v="2022-12-10T00:00:00"/>
    <x v="1"/>
    <x v="0"/>
    <x v="7"/>
    <s v="Lavanderia"/>
    <n v="32"/>
    <s v="Cartão de Débito"/>
    <s v="Pago"/>
  </r>
  <r>
    <d v="2022-12-10T00:00:00"/>
    <x v="1"/>
    <x v="0"/>
    <x v="5"/>
    <s v="Combustível"/>
    <n v="50"/>
    <s v="Cartão de Débito"/>
    <s v="Pago"/>
  </r>
  <r>
    <d v="2022-12-11T00:00:00"/>
    <x v="1"/>
    <x v="0"/>
    <x v="2"/>
    <s v="Almoço Trab."/>
    <n v="21.11"/>
    <s v="Cartão Refeição"/>
    <s v="Pago"/>
  </r>
  <r>
    <d v="2022-12-12T00:00:00"/>
    <x v="1"/>
    <x v="0"/>
    <x v="1"/>
    <s v="Presentes de Natal"/>
    <n v="1850"/>
    <s v="Cartão de Débito"/>
    <s v="Pago"/>
  </r>
  <r>
    <d v="2022-12-13T00:00:00"/>
    <x v="1"/>
    <x v="0"/>
    <x v="8"/>
    <s v="Petshop"/>
    <n v="90"/>
    <s v="Cartão de Débito"/>
    <s v="Pago"/>
  </r>
  <r>
    <d v="2022-12-15T00:00:00"/>
    <x v="1"/>
    <x v="0"/>
    <x v="9"/>
    <s v="Mo/Cuecas"/>
    <n v="79.989999999999995"/>
    <s v="Cartão de Débito"/>
    <s v="Pago"/>
  </r>
  <r>
    <d v="2022-12-15T00:00:00"/>
    <x v="1"/>
    <x v="0"/>
    <x v="2"/>
    <s v="Almoço Trab."/>
    <n v="27"/>
    <s v="Cartão Refeição"/>
    <s v="Pago"/>
  </r>
  <r>
    <d v="2022-12-15T00:00:00"/>
    <x v="1"/>
    <x v="0"/>
    <x v="2"/>
    <s v="Supermercado"/>
    <n v="478"/>
    <s v="Cartão Alimentação"/>
    <s v="Pago"/>
  </r>
  <r>
    <d v="2022-12-16T00:00:00"/>
    <x v="1"/>
    <x v="0"/>
    <x v="3"/>
    <s v="Pink Lash"/>
    <n v="112"/>
    <s v="Cartão de Débito"/>
    <s v="Pago"/>
  </r>
  <r>
    <d v="2022-12-16T00:00:00"/>
    <x v="1"/>
    <x v="0"/>
    <x v="2"/>
    <s v="Padaria"/>
    <n v="47"/>
    <s v="Cartão Refeição"/>
    <s v="Pago"/>
  </r>
  <r>
    <d v="2022-12-16T00:00:00"/>
    <x v="1"/>
    <x v="0"/>
    <x v="10"/>
    <s v="Itau"/>
    <n v="299"/>
    <s v="Cartão de Débito"/>
    <s v="Pago"/>
  </r>
  <r>
    <d v="2022-12-16T00:00:00"/>
    <x v="1"/>
    <x v="0"/>
    <x v="10"/>
    <s v="Carrrefour"/>
    <n v="700"/>
    <s v="Cartão de Débito"/>
    <s v="Pago"/>
  </r>
  <r>
    <d v="2022-12-16T00:00:00"/>
    <x v="1"/>
    <x v="0"/>
    <x v="5"/>
    <s v="Mercado Car"/>
    <n v="19.989999999999998"/>
    <s v="Cartão de Débito"/>
    <s v="Pago"/>
  </r>
  <r>
    <d v="2022-12-16T00:00:00"/>
    <x v="1"/>
    <x v="0"/>
    <x v="9"/>
    <s v="Eu/Cea"/>
    <n v="531.70000000000005"/>
    <s v="Cartão de Débito"/>
    <s v="Pago"/>
  </r>
  <r>
    <d v="2022-12-17T00:00:00"/>
    <x v="1"/>
    <x v="0"/>
    <x v="2"/>
    <s v="Almoço Trab."/>
    <n v="32"/>
    <s v="Cartão Refeição"/>
    <s v="Pago"/>
  </r>
  <r>
    <d v="2022-12-17T00:00:00"/>
    <x v="1"/>
    <x v="0"/>
    <x v="2"/>
    <s v="Esfira"/>
    <n v="105"/>
    <s v="Cartão Refeição"/>
    <s v="Pago"/>
  </r>
  <r>
    <d v="2022-12-18T00:00:00"/>
    <x v="1"/>
    <x v="0"/>
    <x v="9"/>
    <s v="Eu/Hering"/>
    <n v="199"/>
    <s v="Cartão de Débito"/>
    <s v="Pago"/>
  </r>
  <r>
    <d v="2022-12-18T00:00:00"/>
    <x v="1"/>
    <x v="0"/>
    <x v="2"/>
    <s v="Almoço Trab."/>
    <n v="37"/>
    <s v="Cartão Refeição"/>
    <s v="Pago"/>
  </r>
  <r>
    <d v="2022-12-18T00:00:00"/>
    <x v="1"/>
    <x v="0"/>
    <x v="4"/>
    <s v="Lojas Mel"/>
    <n v="79.989999999999995"/>
    <s v="Cartão de Débito"/>
    <s v="Pago"/>
  </r>
  <r>
    <d v="2022-12-18T00:00:00"/>
    <x v="1"/>
    <x v="0"/>
    <x v="1"/>
    <s v="Lembrança de Natal"/>
    <n v="239"/>
    <s v="Cartão de Débito"/>
    <s v="Pago"/>
  </r>
  <r>
    <d v="2022-12-18T00:00:00"/>
    <x v="1"/>
    <x v="0"/>
    <x v="5"/>
    <s v="Combustível"/>
    <n v="120"/>
    <s v="Cartão de Débito"/>
    <s v="Pago"/>
  </r>
  <r>
    <d v="2022-12-19T00:00:00"/>
    <x v="1"/>
    <x v="1"/>
    <x v="11"/>
    <s v="Caixa"/>
    <n v="7000"/>
    <s v="Transferência Bancária"/>
    <s v="Recebida"/>
  </r>
  <r>
    <d v="2022-12-19T00:00:00"/>
    <x v="1"/>
    <x v="0"/>
    <x v="1"/>
    <s v="Presentes de Natal"/>
    <n v="59"/>
    <s v="Cartão de Débito"/>
    <s v="Pago"/>
  </r>
  <r>
    <d v="2022-12-19T00:00:00"/>
    <x v="1"/>
    <x v="0"/>
    <x v="2"/>
    <s v="Almoço Trab."/>
    <n v="84"/>
    <s v="Cartão de Débito"/>
    <s v="Pago"/>
  </r>
  <r>
    <d v="2022-12-20T00:00:00"/>
    <x v="1"/>
    <x v="0"/>
    <x v="12"/>
    <s v="Reembolso Renata Bonito"/>
    <n v="180"/>
    <s v="PIX"/>
    <s v="Pago"/>
  </r>
  <r>
    <d v="2022-12-20T00:00:00"/>
    <x v="1"/>
    <x v="0"/>
    <x v="13"/>
    <s v="FIA"/>
    <n v="499"/>
    <s v="Boleto"/>
    <s v="Pago"/>
  </r>
  <r>
    <d v="2022-12-21T00:00:00"/>
    <x v="1"/>
    <x v="0"/>
    <x v="2"/>
    <s v="Festa Firma"/>
    <n v="150"/>
    <s v="Transferência Bancária"/>
    <s v="Pago"/>
  </r>
  <r>
    <d v="2022-12-21T00:00:00"/>
    <x v="1"/>
    <x v="0"/>
    <x v="5"/>
    <s v="Estacionamento"/>
    <n v="30"/>
    <s v="Cartão de Débito"/>
    <s v="Pago"/>
  </r>
  <r>
    <d v="2022-12-21T00:00:00"/>
    <x v="1"/>
    <x v="0"/>
    <x v="2"/>
    <s v="Posto Conveniencia"/>
    <n v="48"/>
    <s v="Cartão de Débito"/>
    <s v="Pago"/>
  </r>
  <r>
    <d v="2022-12-22T00:00:00"/>
    <x v="1"/>
    <x v="0"/>
    <x v="7"/>
    <s v="Lavanderia"/>
    <n v="90"/>
    <s v="Cartão de Débito"/>
    <s v="Pago"/>
  </r>
  <r>
    <d v="2022-12-22T00:00:00"/>
    <x v="1"/>
    <x v="0"/>
    <x v="2"/>
    <s v="Almoço Trab."/>
    <n v="21"/>
    <s v="Cartão de Débito"/>
    <s v="Pago"/>
  </r>
  <r>
    <d v="2022-12-22T00:00:00"/>
    <x v="1"/>
    <x v="0"/>
    <x v="14"/>
    <s v="Farmácia"/>
    <n v="159.99"/>
    <s v="Cartão de Débito"/>
    <s v="Pago"/>
  </r>
  <r>
    <d v="2022-12-23T00:00:00"/>
    <x v="1"/>
    <x v="0"/>
    <x v="2"/>
    <s v="Supermercado"/>
    <n v="382.6"/>
    <s v="Cartão Alimentação"/>
    <s v="Pago"/>
  </r>
  <r>
    <d v="2022-12-23T00:00:00"/>
    <x v="1"/>
    <x v="0"/>
    <x v="2"/>
    <s v="Itu"/>
    <n v="179"/>
    <s v="Cartão de Débito"/>
    <s v="Pago"/>
  </r>
  <r>
    <d v="2022-12-22T00:00:00"/>
    <x v="1"/>
    <x v="0"/>
    <x v="2"/>
    <s v="Almoço Trab."/>
    <n v="34"/>
    <s v="Cartão Refeição"/>
    <s v="Pago"/>
  </r>
  <r>
    <d v="2022-12-26T00:00:00"/>
    <x v="1"/>
    <x v="0"/>
    <x v="2"/>
    <s v="Almoço Trab."/>
    <n v="26"/>
    <s v="Cartão Refeição"/>
    <s v="Pago"/>
  </r>
  <r>
    <d v="2022-12-26T00:00:00"/>
    <x v="1"/>
    <x v="0"/>
    <x v="9"/>
    <s v="Eu/Renner"/>
    <n v="199"/>
    <s v="Cartão de Débito"/>
    <s v="Pago"/>
  </r>
  <r>
    <d v="2022-12-27T00:00:00"/>
    <x v="1"/>
    <x v="0"/>
    <x v="3"/>
    <s v="Pedicure"/>
    <n v="50"/>
    <s v="Cartão de Débito"/>
    <s v="Pago"/>
  </r>
  <r>
    <d v="2022-12-27T00:00:00"/>
    <x v="1"/>
    <x v="0"/>
    <x v="2"/>
    <s v="Acai"/>
    <n v="32"/>
    <s v="Cartão de Débito"/>
    <s v="Pago"/>
  </r>
  <r>
    <d v="2022-12-27T00:00:00"/>
    <x v="1"/>
    <x v="0"/>
    <x v="2"/>
    <s v="Almoço Trab."/>
    <n v="25"/>
    <s v="Cartão Refeição"/>
    <s v="Pago"/>
  </r>
  <r>
    <d v="2022-12-27T00:00:00"/>
    <x v="1"/>
    <x v="0"/>
    <x v="2"/>
    <s v="Padaria"/>
    <n v="84"/>
    <s v="Cartão Refeição"/>
    <s v="Pago"/>
  </r>
  <r>
    <d v="2022-12-28T00:00:00"/>
    <x v="1"/>
    <x v="0"/>
    <x v="2"/>
    <s v="Supermercado"/>
    <n v="276"/>
    <s v="Cartão Alimentação"/>
    <s v="Pago"/>
  </r>
  <r>
    <d v="2022-12-28T00:00:00"/>
    <x v="1"/>
    <x v="0"/>
    <x v="3"/>
    <s v="Morana"/>
    <s v="79.99"/>
    <s v="Cartão de Débito"/>
    <s v="Pago"/>
  </r>
  <r>
    <d v="2022-12-28T00:00:00"/>
    <x v="1"/>
    <x v="0"/>
    <x v="2"/>
    <s v="Almoço Trab."/>
    <n v="27"/>
    <s v="Cartão Refeição"/>
    <s v="Pago"/>
  </r>
  <r>
    <d v="2022-12-29T00:00:00"/>
    <x v="1"/>
    <x v="0"/>
    <x v="5"/>
    <s v="Combustível"/>
    <n v="70"/>
    <s v="Cartão de Débito"/>
    <s v="Pago"/>
  </r>
  <r>
    <d v="2022-12-29T00:00:00"/>
    <x v="1"/>
    <x v="0"/>
    <x v="2"/>
    <s v="Pizza"/>
    <n v="63"/>
    <s v="Cartão de Débito"/>
    <s v="Pago"/>
  </r>
  <r>
    <d v="2022-12-30T00:00:00"/>
    <x v="1"/>
    <x v="0"/>
    <x v="3"/>
    <s v="Farmácia"/>
    <n v="29"/>
    <s v="Cartão de Débito"/>
    <s v="Pago"/>
  </r>
  <r>
    <d v="2022-12-30T00:00:00"/>
    <x v="1"/>
    <x v="0"/>
    <x v="2"/>
    <s v="Supermercado"/>
    <n v="102.47"/>
    <s v="Cartão Alimentação"/>
    <s v="Pago"/>
  </r>
  <r>
    <d v="2022-12-30T00:00:00"/>
    <x v="1"/>
    <x v="0"/>
    <x v="4"/>
    <s v="Panos de Prato"/>
    <n v="142"/>
    <s v="PIX"/>
    <s v="Pago"/>
  </r>
  <r>
    <d v="2023-01-02T00:00:00"/>
    <x v="2"/>
    <x v="0"/>
    <x v="2"/>
    <s v="Almoço Trab."/>
    <n v="26"/>
    <s v="Cartão Refeição"/>
    <s v="Pago"/>
  </r>
  <r>
    <d v="2023-01-02T00:00:00"/>
    <x v="2"/>
    <x v="0"/>
    <x v="2"/>
    <s v="Arábe"/>
    <n v="83.4"/>
    <s v="Cartão Refeição"/>
    <s v="Pago"/>
  </r>
  <r>
    <d v="2023-01-03T00:00:00"/>
    <x v="2"/>
    <x v="0"/>
    <x v="8"/>
    <s v="Petz"/>
    <n v="6.9"/>
    <s v="Cartão de Débito"/>
    <s v="Pago"/>
  </r>
  <r>
    <d v="2023-01-03T00:00:00"/>
    <x v="2"/>
    <x v="0"/>
    <x v="7"/>
    <s v="Lavanderia"/>
    <n v="48"/>
    <s v="Cartão de Débito"/>
    <s v="Pago"/>
  </r>
  <r>
    <d v="2023-01-04T00:00:00"/>
    <x v="2"/>
    <x v="0"/>
    <x v="3"/>
    <s v="Soneda Make'"/>
    <n v="63"/>
    <s v="Cartão de Débito"/>
    <s v="Pago"/>
  </r>
  <r>
    <d v="2023-01-04T00:00:00"/>
    <x v="2"/>
    <x v="0"/>
    <x v="4"/>
    <s v="Shoppee/esfregão"/>
    <n v="99"/>
    <s v="Cartão de Débito"/>
    <s v="Pago"/>
  </r>
  <r>
    <d v="2023-01-05T00:00:00"/>
    <x v="2"/>
    <x v="0"/>
    <x v="3"/>
    <s v="Shoppee/porta pincel"/>
    <n v="49"/>
    <s v="Cartão de Débito"/>
    <s v="Pago"/>
  </r>
  <r>
    <d v="2023-01-05T00:00:00"/>
    <x v="2"/>
    <x v="0"/>
    <x v="4"/>
    <s v="Tuppware para arroz"/>
    <n v="143"/>
    <s v="Cartão de Débito"/>
    <s v="Pago"/>
  </r>
  <r>
    <d v="2023-01-06T00:00:00"/>
    <x v="2"/>
    <x v="0"/>
    <x v="2"/>
    <s v="Almoço Trab."/>
    <n v="32"/>
    <s v="Cartão Refeição"/>
    <s v="Pago"/>
  </r>
  <r>
    <d v="2023-01-06T00:00:00"/>
    <x v="2"/>
    <x v="0"/>
    <x v="5"/>
    <s v="Combustível"/>
    <n v="70"/>
    <s v="Cartão de Débito"/>
    <s v="Pago"/>
  </r>
  <r>
    <d v="2023-01-06T00:00:00"/>
    <x v="2"/>
    <x v="0"/>
    <x v="2"/>
    <s v="Supermercado"/>
    <n v="84"/>
    <s v="Cartão Alimentação"/>
    <s v="Pago"/>
  </r>
  <r>
    <d v="2023-01-07T00:00:00"/>
    <x v="2"/>
    <x v="0"/>
    <x v="4"/>
    <s v="mercado livre/tira mancha"/>
    <n v="74.900000000000006"/>
    <s v="Cartão de Débito"/>
    <s v="Pago"/>
  </r>
  <r>
    <d v="2023-01-07T00:00:00"/>
    <x v="2"/>
    <x v="0"/>
    <x v="3"/>
    <s v="Soneda/shampoo"/>
    <n v="134"/>
    <s v="Cartão de Débito"/>
    <s v="Pago"/>
  </r>
  <r>
    <d v="2023-01-07T00:00:00"/>
    <x v="2"/>
    <x v="0"/>
    <x v="2"/>
    <s v="Almoço Trab."/>
    <n v="24"/>
    <s v="Cartão Refeição"/>
    <s v="Pago"/>
  </r>
  <r>
    <d v="2023-01-08T00:00:00"/>
    <x v="2"/>
    <x v="0"/>
    <x v="2"/>
    <s v="Almoço Trab."/>
    <n v="35"/>
    <s v="Cartão Refeição"/>
    <s v="Pago"/>
  </r>
  <r>
    <d v="2023-01-08T00:00:00"/>
    <x v="2"/>
    <x v="0"/>
    <x v="2"/>
    <s v="Padaria"/>
    <n v="64"/>
    <s v="Cartão Refeição"/>
    <s v="Pago"/>
  </r>
  <r>
    <d v="2023-01-09T00:00:00"/>
    <x v="2"/>
    <x v="0"/>
    <x v="14"/>
    <s v="Farmácia"/>
    <n v="454"/>
    <s v="Cartão de Débito"/>
    <s v="Pago"/>
  </r>
  <r>
    <d v="2023-01-09T00:00:00"/>
    <x v="2"/>
    <x v="0"/>
    <x v="2"/>
    <s v="Sobremessa"/>
    <n v="26"/>
    <s v="Cartão de Débito"/>
    <s v="Pago"/>
  </r>
  <r>
    <d v="2023-01-09T00:00:00"/>
    <x v="2"/>
    <x v="0"/>
    <x v="2"/>
    <s v="Piadina"/>
    <n v="35"/>
    <s v="Cartão Refeição"/>
    <s v="Pago"/>
  </r>
  <r>
    <d v="2023-01-10T00:00:00"/>
    <x v="2"/>
    <x v="0"/>
    <x v="2"/>
    <s v="Supermercado"/>
    <n v="114"/>
    <s v="Cartão Alimentação"/>
    <s v="Pago"/>
  </r>
  <r>
    <d v="2023-01-12T00:00:00"/>
    <x v="2"/>
    <x v="0"/>
    <x v="2"/>
    <s v="Almoço Trab."/>
    <n v="27"/>
    <s v="Cartão Alimentação"/>
    <s v="Pago"/>
  </r>
  <r>
    <d v="2023-01-12T00:00:00"/>
    <x v="2"/>
    <x v="0"/>
    <x v="2"/>
    <s v="Açougue"/>
    <n v="55"/>
    <s v="Cartão de Débito"/>
    <s v="Pago"/>
  </r>
  <r>
    <d v="2023-01-12T00:00:00"/>
    <x v="2"/>
    <x v="0"/>
    <x v="4"/>
    <s v="Artex/Toalhas"/>
    <n v="329"/>
    <s v="Cartão de Débito"/>
    <s v="Pago"/>
  </r>
  <r>
    <d v="2023-01-13T00:00:00"/>
    <x v="2"/>
    <x v="0"/>
    <x v="5"/>
    <s v="Combustível"/>
    <n v="70"/>
    <s v="Cartão de Débito"/>
    <s v="Pago"/>
  </r>
  <r>
    <d v="2023-01-13T00:00:00"/>
    <x v="2"/>
    <x v="0"/>
    <x v="1"/>
    <s v="Vaquinha presente "/>
    <n v="50"/>
    <s v="PIX"/>
    <s v="Pago"/>
  </r>
  <r>
    <d v="2023-01-13T00:00:00"/>
    <x v="2"/>
    <x v="0"/>
    <x v="2"/>
    <s v="Almoço Trab."/>
    <n v="38"/>
    <s v="Cartão Refeição"/>
    <s v="Pago"/>
  </r>
  <r>
    <d v="2023-01-14T00:00:00"/>
    <x v="2"/>
    <x v="0"/>
    <x v="10"/>
    <s v="Itau"/>
    <n v="299"/>
    <s v="Cartão de Débito"/>
    <s v="Pago"/>
  </r>
  <r>
    <d v="2023-01-14T00:00:00"/>
    <x v="2"/>
    <x v="0"/>
    <x v="10"/>
    <s v="Carrrefour"/>
    <n v="700"/>
    <s v="Cartão de Débito"/>
    <s v="Pago"/>
  </r>
  <r>
    <d v="2023-01-14T00:00:00"/>
    <x v="2"/>
    <x v="0"/>
    <x v="0"/>
    <s v="prev muher mensal"/>
    <n v="100"/>
    <s v="Débito em Conta"/>
    <s v="Pago"/>
  </r>
  <r>
    <d v="2023-01-14T00:00:00"/>
    <x v="2"/>
    <x v="0"/>
    <x v="2"/>
    <s v="Almoço Trab."/>
    <n v="26"/>
    <s v="Cartão de Débito"/>
    <s v="Pago"/>
  </r>
  <r>
    <d v="2023-01-14T00:00:00"/>
    <x v="2"/>
    <x v="0"/>
    <x v="14"/>
    <s v="Farmácia"/>
    <n v="19.899999999999999"/>
    <s v="Cartão de Débito"/>
    <s v="Pago"/>
  </r>
  <r>
    <s v="`15/01/2023"/>
    <x v="2"/>
    <x v="0"/>
    <x v="3"/>
    <s v="Depilação SIL"/>
    <n v="73"/>
    <s v="Cartão de Débito"/>
    <s v="Pago"/>
  </r>
  <r>
    <d v="2023-01-20T00:00:00"/>
    <x v="2"/>
    <x v="1"/>
    <x v="11"/>
    <s v="CAIXA"/>
    <n v="7000"/>
    <s v="Transferência Bancária"/>
    <s v="Pago"/>
  </r>
  <r>
    <d v="2023-01-21T00:00:00"/>
    <x v="2"/>
    <x v="0"/>
    <x v="9"/>
    <s v="Mo/Bermudas Academia"/>
    <n v="100"/>
    <s v="Cartão de Déb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612EBE-0150-44AB-9D60-773794019A72}" name="Tabela dinâmica2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4:F6" firstHeaderRow="1" firstDataRow="1" firstDataCol="1" rowPageCount="1" colPageCount="1"/>
  <pivotFields count="8">
    <pivotField showAll="0"/>
    <pivotField showAll="0">
      <items count="4">
        <item h="1" x="2"/>
        <item h="1"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6">
        <item x="8"/>
        <item x="3"/>
        <item x="7"/>
        <item x="13"/>
        <item x="12"/>
        <item x="2"/>
        <item x="1"/>
        <item x="10"/>
        <item x="9"/>
        <item x="11"/>
        <item x="14"/>
        <item x="0"/>
        <item x="5"/>
        <item x="6"/>
        <item x="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2">
    <i>
      <x v="9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5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E06A9-D81E-456A-8DE6-7431D1DEB26F}" name="Tabela dinâmica1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:C19" firstHeaderRow="1" firstDataRow="1" firstDataCol="1"/>
  <pivotFields count="8">
    <pivotField showAll="0"/>
    <pivotField showAll="0">
      <items count="4">
        <item h="1" x="2"/>
        <item h="1" x="0"/>
        <item x="1"/>
        <item t="default"/>
      </items>
    </pivotField>
    <pivotField showAll="0"/>
    <pivotField axis="axisRow" showAll="0">
      <items count="16">
        <item x="8"/>
        <item x="3"/>
        <item x="7"/>
        <item x="13"/>
        <item x="12"/>
        <item x="2"/>
        <item x="1"/>
        <item x="10"/>
        <item x="9"/>
        <item x="11"/>
        <item x="14"/>
        <item x="0"/>
        <item x="5"/>
        <item x="6"/>
        <item x="4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rowItems>
  <colItems count="1">
    <i/>
  </colItems>
  <dataFields count="1">
    <dataField name="Soma de Valor" fld="5" baseField="2" baseItem="0" numFmtId="165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4E3E607-FC11-4043-A141-432BA003ABA4}" sourceName="mês">
  <pivotTables>
    <pivotTable tabId="3" name="Tabela dinâmica1"/>
    <pivotTable tabId="3" name="Tabela dinâmica2"/>
  </pivotTables>
  <data>
    <tabular pivotCacheId="227756090">
      <items count="3">
        <i x="2"/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6F205778-90AB-4C0B-B738-E2C019237A37}" cache="SegmentaçãodeDados_mês" caption="mês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3DF58-E734-470F-B8E0-5DBA76FDA0F1}" name="tbl_financeiro" displayName="tbl_financeiro" ref="A1:H109" totalsRowShown="0" dataDxfId="12">
  <autoFilter ref="A1:H109" xr:uid="{9343DF58-E734-470F-B8E0-5DBA76FDA0F1}"/>
  <tableColumns count="8">
    <tableColumn id="1" xr3:uid="{E3F4333F-6290-4FCC-B0A8-075610573017}" name="Data" dataDxfId="11"/>
    <tableColumn id="8" xr3:uid="{DDEA5547-01F9-4BAD-BE62-8D41335CD3F5}" name="mês" dataDxfId="10">
      <calculatedColumnFormula>MONTH(tbl_financeiro[[#This Row],[Data]])</calculatedColumnFormula>
    </tableColumn>
    <tableColumn id="2" xr3:uid="{D0796490-7B0C-4147-8229-836FE6E282EA}" name="Tipo" dataDxfId="9"/>
    <tableColumn id="3" xr3:uid="{7D7360A3-1181-4ADC-9D94-124D543455CD}" name="Categoria" dataDxfId="8"/>
    <tableColumn id="4" xr3:uid="{B0E8332A-900F-4935-971C-DE671C3DB52B}" name="Descrição" dataDxfId="7"/>
    <tableColumn id="5" xr3:uid="{50FE6BC1-5CBB-4C52-B81C-A625DCE2C40D}" name="Valor" dataDxfId="6"/>
    <tableColumn id="6" xr3:uid="{2AF0DC82-1DA5-40D9-B357-4C87B2394AB2}" name="Operação Bancária" dataDxfId="5"/>
    <tableColumn id="7" xr3:uid="{5D920230-3971-4146-996B-AA5AA9D267D3}" name="Status" dataDxfId="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94DA4E-A176-451D-96FB-7C158BF44D02}" name="Tabela2" displayName="Tabela2" ref="C6:D20" totalsRowShown="0" headerRowDxfId="1">
  <autoFilter ref="C6:D20" xr:uid="{A494DA4E-A176-451D-96FB-7C158BF44D02}"/>
  <tableColumns count="2">
    <tableColumn id="1" xr3:uid="{8E74F487-739B-455D-A4AE-B781E5F855BE}" name="Data de Lançamento"/>
    <tableColumn id="2" xr3:uid="{D205A93C-CB7B-4643-B3FB-D105B1E0CC17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9A976-5295-4635-9BBA-B40527C95FEE}">
  <sheetPr>
    <tabColor theme="9" tint="0.39997558519241921"/>
  </sheetPr>
  <dimension ref="A1:H109"/>
  <sheetViews>
    <sheetView workbookViewId="0"/>
  </sheetViews>
  <sheetFormatPr defaultRowHeight="14.5" x14ac:dyDescent="0.35"/>
  <cols>
    <col min="1" max="1" width="11.453125" bestFit="1" customWidth="1"/>
    <col min="2" max="2" width="11.453125" style="11" customWidth="1"/>
    <col min="3" max="3" width="8.81640625" bestFit="1" customWidth="1"/>
    <col min="4" max="4" width="17.6328125" bestFit="1" customWidth="1"/>
    <col min="5" max="5" width="27.54296875" bestFit="1" customWidth="1"/>
    <col min="6" max="6" width="10.36328125" bestFit="1" customWidth="1"/>
    <col min="7" max="7" width="20" bestFit="1" customWidth="1"/>
  </cols>
  <sheetData>
    <row r="1" spans="1:8" x14ac:dyDescent="0.35">
      <c r="A1" t="s">
        <v>0</v>
      </c>
      <c r="B1" s="11" t="s">
        <v>84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s="4" customFormat="1" x14ac:dyDescent="0.35">
      <c r="A2" s="3">
        <v>44835</v>
      </c>
      <c r="B2" s="12">
        <f>MONTH(tbl_financeiro[[#This Row],[Data]])</f>
        <v>10</v>
      </c>
      <c r="C2" s="4" t="s">
        <v>7</v>
      </c>
      <c r="D2" s="4" t="s">
        <v>12</v>
      </c>
      <c r="E2" s="4" t="s">
        <v>8</v>
      </c>
      <c r="F2" s="5">
        <v>100</v>
      </c>
      <c r="G2" s="4" t="s">
        <v>9</v>
      </c>
      <c r="H2" s="4" t="s">
        <v>10</v>
      </c>
    </row>
    <row r="3" spans="1:8" s="4" customFormat="1" x14ac:dyDescent="0.35">
      <c r="A3" s="3">
        <v>44835</v>
      </c>
      <c r="B3" s="12">
        <f>MONTH(tbl_financeiro[[#This Row],[Data]])</f>
        <v>10</v>
      </c>
      <c r="C3" s="4" t="s">
        <v>7</v>
      </c>
      <c r="D3" s="4" t="s">
        <v>11</v>
      </c>
      <c r="E3" s="4" t="s">
        <v>97</v>
      </c>
      <c r="F3" s="5">
        <v>50</v>
      </c>
      <c r="G3" s="4" t="s">
        <v>13</v>
      </c>
      <c r="H3" s="4" t="s">
        <v>10</v>
      </c>
    </row>
    <row r="4" spans="1:8" s="4" customFormat="1" x14ac:dyDescent="0.35">
      <c r="A4" s="3">
        <v>44835</v>
      </c>
      <c r="B4" s="12">
        <f>MONTH(tbl_financeiro[[#This Row],[Data]])</f>
        <v>10</v>
      </c>
      <c r="C4" s="4" t="s">
        <v>7</v>
      </c>
      <c r="D4" s="4" t="s">
        <v>14</v>
      </c>
      <c r="E4" s="4" t="s">
        <v>15</v>
      </c>
      <c r="F4" s="5">
        <v>82</v>
      </c>
      <c r="G4" s="4" t="s">
        <v>20</v>
      </c>
      <c r="H4" s="4" t="s">
        <v>10</v>
      </c>
    </row>
    <row r="5" spans="1:8" s="4" customFormat="1" x14ac:dyDescent="0.35">
      <c r="A5" s="3">
        <v>44897</v>
      </c>
      <c r="B5" s="12">
        <f>MONTH(tbl_financeiro[[#This Row],[Data]])</f>
        <v>12</v>
      </c>
      <c r="C5" s="4" t="s">
        <v>7</v>
      </c>
      <c r="D5" s="4" t="s">
        <v>14</v>
      </c>
      <c r="E5" s="4" t="s">
        <v>32</v>
      </c>
      <c r="F5" s="5">
        <v>28</v>
      </c>
      <c r="G5" s="4" t="s">
        <v>20</v>
      </c>
      <c r="H5" s="4" t="s">
        <v>10</v>
      </c>
    </row>
    <row r="6" spans="1:8" s="4" customFormat="1" x14ac:dyDescent="0.35">
      <c r="A6" s="3">
        <v>44836</v>
      </c>
      <c r="B6" s="12">
        <f>MONTH(tbl_financeiro[[#This Row],[Data]])</f>
        <v>10</v>
      </c>
      <c r="C6" s="4" t="s">
        <v>7</v>
      </c>
      <c r="D6" s="4" t="s">
        <v>14</v>
      </c>
      <c r="E6" s="4" t="s">
        <v>17</v>
      </c>
      <c r="F6" s="5">
        <v>110</v>
      </c>
      <c r="G6" s="4" t="s">
        <v>18</v>
      </c>
      <c r="H6" s="4" t="s">
        <v>10</v>
      </c>
    </row>
    <row r="7" spans="1:8" s="4" customFormat="1" x14ac:dyDescent="0.35">
      <c r="A7" s="3">
        <v>44897</v>
      </c>
      <c r="B7" s="12">
        <f>MONTH(tbl_financeiro[[#This Row],[Data]])</f>
        <v>12</v>
      </c>
      <c r="C7" s="4" t="s">
        <v>7</v>
      </c>
      <c r="D7" s="4" t="s">
        <v>14</v>
      </c>
      <c r="E7" s="4" t="s">
        <v>19</v>
      </c>
      <c r="F7" s="5">
        <v>82</v>
      </c>
      <c r="G7" s="4" t="s">
        <v>16</v>
      </c>
      <c r="H7" s="4" t="s">
        <v>10</v>
      </c>
    </row>
    <row r="8" spans="1:8" s="4" customFormat="1" x14ac:dyDescent="0.35">
      <c r="A8" s="3">
        <v>44898</v>
      </c>
      <c r="B8" s="12">
        <f>MONTH(tbl_financeiro[[#This Row],[Data]])</f>
        <v>12</v>
      </c>
      <c r="C8" s="4" t="s">
        <v>7</v>
      </c>
      <c r="D8" s="4" t="s">
        <v>14</v>
      </c>
      <c r="E8" s="4" t="s">
        <v>32</v>
      </c>
      <c r="F8" s="5">
        <v>35</v>
      </c>
      <c r="G8" s="4" t="s">
        <v>20</v>
      </c>
      <c r="H8" s="4" t="s">
        <v>10</v>
      </c>
    </row>
    <row r="9" spans="1:8" s="4" customFormat="1" x14ac:dyDescent="0.35">
      <c r="A9" s="3">
        <v>44898</v>
      </c>
      <c r="B9" s="12">
        <f>MONTH(tbl_financeiro[[#This Row],[Data]])</f>
        <v>12</v>
      </c>
      <c r="C9" s="4" t="s">
        <v>7</v>
      </c>
      <c r="D9" s="4" t="s">
        <v>21</v>
      </c>
      <c r="E9" s="4" t="s">
        <v>22</v>
      </c>
      <c r="F9" s="5">
        <v>53</v>
      </c>
      <c r="G9" s="4" t="s">
        <v>16</v>
      </c>
      <c r="H9" s="4" t="s">
        <v>10</v>
      </c>
    </row>
    <row r="10" spans="1:8" s="4" customFormat="1" x14ac:dyDescent="0.35">
      <c r="A10" s="3">
        <v>44898</v>
      </c>
      <c r="B10" s="12">
        <f>MONTH(tbl_financeiro[[#This Row],[Data]])</f>
        <v>12</v>
      </c>
      <c r="C10" s="4" t="s">
        <v>7</v>
      </c>
      <c r="D10" s="4" t="s">
        <v>23</v>
      </c>
      <c r="E10" s="4" t="s">
        <v>24</v>
      </c>
      <c r="F10" s="5">
        <v>79.989999999999995</v>
      </c>
      <c r="G10" s="4" t="s">
        <v>16</v>
      </c>
      <c r="H10" s="4" t="s">
        <v>10</v>
      </c>
    </row>
    <row r="11" spans="1:8" s="4" customFormat="1" x14ac:dyDescent="0.35">
      <c r="A11" s="3">
        <v>44898</v>
      </c>
      <c r="B11" s="12">
        <f>MONTH(tbl_financeiro[[#This Row],[Data]])</f>
        <v>12</v>
      </c>
      <c r="C11" s="4" t="s">
        <v>7</v>
      </c>
      <c r="D11" s="4" t="s">
        <v>14</v>
      </c>
      <c r="E11" s="4" t="s">
        <v>25</v>
      </c>
      <c r="F11" s="5">
        <v>42</v>
      </c>
      <c r="G11" s="4" t="s">
        <v>16</v>
      </c>
      <c r="H11" s="4" t="s">
        <v>10</v>
      </c>
    </row>
    <row r="12" spans="1:8" s="4" customFormat="1" x14ac:dyDescent="0.35">
      <c r="A12" s="3">
        <v>44898</v>
      </c>
      <c r="B12" s="12">
        <f>MONTH(tbl_financeiro[[#This Row],[Data]])</f>
        <v>12</v>
      </c>
      <c r="C12" s="4" t="s">
        <v>7</v>
      </c>
      <c r="D12" s="4" t="s">
        <v>21</v>
      </c>
      <c r="E12" s="4" t="s">
        <v>26</v>
      </c>
      <c r="F12" s="5">
        <v>350</v>
      </c>
      <c r="G12" s="4" t="s">
        <v>16</v>
      </c>
      <c r="H12" s="4" t="s">
        <v>10</v>
      </c>
    </row>
    <row r="13" spans="1:8" s="4" customFormat="1" x14ac:dyDescent="0.35">
      <c r="A13" s="3">
        <v>44898</v>
      </c>
      <c r="B13" s="12">
        <f>MONTH(tbl_financeiro[[#This Row],[Data]])</f>
        <v>12</v>
      </c>
      <c r="C13" s="4" t="s">
        <v>7</v>
      </c>
      <c r="D13" s="4" t="s">
        <v>21</v>
      </c>
      <c r="E13" s="4" t="s">
        <v>27</v>
      </c>
      <c r="F13" s="5">
        <v>45</v>
      </c>
      <c r="G13" s="4" t="s">
        <v>16</v>
      </c>
      <c r="H13" s="4" t="s">
        <v>10</v>
      </c>
    </row>
    <row r="14" spans="1:8" s="4" customFormat="1" x14ac:dyDescent="0.35">
      <c r="A14" s="3">
        <v>44899</v>
      </c>
      <c r="B14" s="12">
        <f>MONTH(tbl_financeiro[[#This Row],[Data]])</f>
        <v>12</v>
      </c>
      <c r="C14" s="4" t="s">
        <v>7</v>
      </c>
      <c r="D14" s="4" t="s">
        <v>14</v>
      </c>
      <c r="E14" s="4" t="s">
        <v>32</v>
      </c>
      <c r="F14" s="5">
        <v>25</v>
      </c>
      <c r="G14" s="4" t="s">
        <v>20</v>
      </c>
      <c r="H14" s="4" t="s">
        <v>10</v>
      </c>
    </row>
    <row r="15" spans="1:8" s="4" customFormat="1" x14ac:dyDescent="0.35">
      <c r="A15" s="3">
        <v>44899</v>
      </c>
      <c r="B15" s="12">
        <f>MONTH(tbl_financeiro[[#This Row],[Data]])</f>
        <v>12</v>
      </c>
      <c r="C15" s="4" t="s">
        <v>7</v>
      </c>
      <c r="D15" s="4" t="s">
        <v>29</v>
      </c>
      <c r="E15" s="4" t="s">
        <v>28</v>
      </c>
      <c r="F15" s="5">
        <v>70</v>
      </c>
      <c r="G15" s="4" t="s">
        <v>16</v>
      </c>
      <c r="H15" s="4" t="s">
        <v>10</v>
      </c>
    </row>
    <row r="16" spans="1:8" s="4" customFormat="1" x14ac:dyDescent="0.35">
      <c r="A16" s="3">
        <v>44899</v>
      </c>
      <c r="B16" s="12">
        <f>MONTH(tbl_financeiro[[#This Row],[Data]])</f>
        <v>12</v>
      </c>
      <c r="C16" s="4" t="s">
        <v>7</v>
      </c>
      <c r="D16" s="4" t="s">
        <v>29</v>
      </c>
      <c r="E16" s="4" t="s">
        <v>30</v>
      </c>
      <c r="F16" s="5">
        <v>35</v>
      </c>
      <c r="G16" s="4" t="s">
        <v>16</v>
      </c>
      <c r="H16" s="4" t="s">
        <v>10</v>
      </c>
    </row>
    <row r="17" spans="1:8" s="4" customFormat="1" x14ac:dyDescent="0.35">
      <c r="A17" s="3">
        <v>44901</v>
      </c>
      <c r="B17" s="12">
        <f>MONTH(tbl_financeiro[[#This Row],[Data]])</f>
        <v>12</v>
      </c>
      <c r="C17" s="4" t="s">
        <v>7</v>
      </c>
      <c r="D17" s="4" t="s">
        <v>14</v>
      </c>
      <c r="E17" s="4" t="s">
        <v>31</v>
      </c>
      <c r="F17" s="5">
        <v>22</v>
      </c>
      <c r="G17" s="4" t="s">
        <v>16</v>
      </c>
      <c r="H17" s="4" t="s">
        <v>10</v>
      </c>
    </row>
    <row r="18" spans="1:8" s="4" customFormat="1" x14ac:dyDescent="0.35">
      <c r="A18" s="3">
        <v>44901</v>
      </c>
      <c r="B18" s="12">
        <f>MONTH(tbl_financeiro[[#This Row],[Data]])</f>
        <v>12</v>
      </c>
      <c r="C18" s="4" t="s">
        <v>7</v>
      </c>
      <c r="D18" s="4" t="s">
        <v>14</v>
      </c>
      <c r="E18" s="4" t="s">
        <v>32</v>
      </c>
      <c r="F18" s="5">
        <v>27</v>
      </c>
      <c r="G18" s="4" t="s">
        <v>20</v>
      </c>
      <c r="H18" s="4" t="s">
        <v>10</v>
      </c>
    </row>
    <row r="19" spans="1:8" s="4" customFormat="1" x14ac:dyDescent="0.35">
      <c r="A19" s="3">
        <v>44902</v>
      </c>
      <c r="B19" s="12">
        <f>MONTH(tbl_financeiro[[#This Row],[Data]])</f>
        <v>12</v>
      </c>
      <c r="C19" s="4" t="s">
        <v>7</v>
      </c>
      <c r="D19" s="4" t="s">
        <v>29</v>
      </c>
      <c r="E19" s="4" t="s">
        <v>33</v>
      </c>
      <c r="F19" s="5">
        <v>12</v>
      </c>
      <c r="G19" s="4" t="s">
        <v>16</v>
      </c>
      <c r="H19" s="4" t="s">
        <v>10</v>
      </c>
    </row>
    <row r="20" spans="1:8" s="4" customFormat="1" x14ac:dyDescent="0.35">
      <c r="A20" s="3">
        <v>44902</v>
      </c>
      <c r="B20" s="12">
        <f>MONTH(tbl_financeiro[[#This Row],[Data]])</f>
        <v>12</v>
      </c>
      <c r="C20" s="4" t="s">
        <v>7</v>
      </c>
      <c r="D20" s="4" t="s">
        <v>14</v>
      </c>
      <c r="E20" s="4" t="s">
        <v>34</v>
      </c>
      <c r="F20" s="5">
        <v>63</v>
      </c>
      <c r="G20" s="4" t="s">
        <v>16</v>
      </c>
      <c r="H20" s="4" t="s">
        <v>10</v>
      </c>
    </row>
    <row r="21" spans="1:8" s="4" customFormat="1" x14ac:dyDescent="0.35">
      <c r="A21" s="3">
        <v>44903</v>
      </c>
      <c r="B21" s="12">
        <f>MONTH(tbl_financeiro[[#This Row],[Data]])</f>
        <v>12</v>
      </c>
      <c r="C21" s="4" t="s">
        <v>7</v>
      </c>
      <c r="D21" s="4" t="s">
        <v>21</v>
      </c>
      <c r="E21" s="4" t="s">
        <v>35</v>
      </c>
      <c r="F21" s="5">
        <v>250</v>
      </c>
      <c r="G21" s="4" t="s">
        <v>16</v>
      </c>
      <c r="H21" s="4" t="s">
        <v>10</v>
      </c>
    </row>
    <row r="22" spans="1:8" s="4" customFormat="1" x14ac:dyDescent="0.35">
      <c r="A22" s="3">
        <v>44903</v>
      </c>
      <c r="B22" s="12">
        <f>MONTH(tbl_financeiro[[#This Row],[Data]])</f>
        <v>12</v>
      </c>
      <c r="C22" s="4" t="s">
        <v>7</v>
      </c>
      <c r="D22" s="4" t="s">
        <v>23</v>
      </c>
      <c r="E22" s="4" t="s">
        <v>36</v>
      </c>
      <c r="F22" s="5">
        <v>390</v>
      </c>
      <c r="G22" s="4" t="s">
        <v>16</v>
      </c>
      <c r="H22" s="4" t="s">
        <v>10</v>
      </c>
    </row>
    <row r="23" spans="1:8" s="4" customFormat="1" x14ac:dyDescent="0.35">
      <c r="A23" s="3">
        <v>44903</v>
      </c>
      <c r="B23" s="12">
        <f>MONTH(tbl_financeiro[[#This Row],[Data]])</f>
        <v>12</v>
      </c>
      <c r="C23" s="4" t="s">
        <v>7</v>
      </c>
      <c r="D23" s="4" t="s">
        <v>14</v>
      </c>
      <c r="E23" s="4" t="s">
        <v>32</v>
      </c>
      <c r="F23" s="5">
        <v>35</v>
      </c>
      <c r="G23" s="4" t="s">
        <v>20</v>
      </c>
      <c r="H23" s="4" t="s">
        <v>10</v>
      </c>
    </row>
    <row r="24" spans="1:8" s="4" customFormat="1" x14ac:dyDescent="0.35">
      <c r="A24" s="3">
        <v>44904</v>
      </c>
      <c r="B24" s="12">
        <f>MONTH(tbl_financeiro[[#This Row],[Data]])</f>
        <v>12</v>
      </c>
      <c r="C24" s="4" t="s">
        <v>7</v>
      </c>
      <c r="D24" s="4" t="s">
        <v>37</v>
      </c>
      <c r="E24" s="4" t="s">
        <v>38</v>
      </c>
      <c r="F24" s="5">
        <v>36</v>
      </c>
      <c r="G24" s="4" t="s">
        <v>16</v>
      </c>
      <c r="H24" s="4" t="s">
        <v>10</v>
      </c>
    </row>
    <row r="25" spans="1:8" s="4" customFormat="1" x14ac:dyDescent="0.35">
      <c r="A25" s="3">
        <v>44904</v>
      </c>
      <c r="B25" s="12">
        <f>MONTH(tbl_financeiro[[#This Row],[Data]])</f>
        <v>12</v>
      </c>
      <c r="C25" s="4" t="s">
        <v>7</v>
      </c>
      <c r="D25" s="4" t="s">
        <v>14</v>
      </c>
      <c r="E25" s="4" t="s">
        <v>32</v>
      </c>
      <c r="F25" s="5">
        <v>37</v>
      </c>
      <c r="G25" s="4" t="s">
        <v>20</v>
      </c>
      <c r="H25" s="4" t="s">
        <v>10</v>
      </c>
    </row>
    <row r="26" spans="1:8" s="4" customFormat="1" x14ac:dyDescent="0.35">
      <c r="A26" s="3">
        <v>44904</v>
      </c>
      <c r="B26" s="12">
        <f>MONTH(tbl_financeiro[[#This Row],[Data]])</f>
        <v>12</v>
      </c>
      <c r="C26" s="4" t="s">
        <v>7</v>
      </c>
      <c r="D26" s="4" t="s">
        <v>14</v>
      </c>
      <c r="E26" s="4" t="s">
        <v>39</v>
      </c>
      <c r="F26" s="5">
        <v>18</v>
      </c>
      <c r="G26" s="4" t="s">
        <v>20</v>
      </c>
      <c r="H26" s="4" t="s">
        <v>10</v>
      </c>
    </row>
    <row r="27" spans="1:8" s="4" customFormat="1" x14ac:dyDescent="0.35">
      <c r="A27" s="3">
        <v>44905</v>
      </c>
      <c r="B27" s="12">
        <f>MONTH(tbl_financeiro[[#This Row],[Data]])</f>
        <v>12</v>
      </c>
      <c r="C27" s="4" t="s">
        <v>7</v>
      </c>
      <c r="D27" s="4" t="s">
        <v>44</v>
      </c>
      <c r="E27" s="4" t="s">
        <v>45</v>
      </c>
      <c r="F27" s="5">
        <v>32</v>
      </c>
      <c r="G27" s="4" t="s">
        <v>16</v>
      </c>
      <c r="H27" s="4" t="s">
        <v>10</v>
      </c>
    </row>
    <row r="28" spans="1:8" s="4" customFormat="1" x14ac:dyDescent="0.35">
      <c r="A28" s="3">
        <v>44905</v>
      </c>
      <c r="B28" s="12">
        <f>MONTH(tbl_financeiro[[#This Row],[Data]])</f>
        <v>12</v>
      </c>
      <c r="C28" s="4" t="s">
        <v>7</v>
      </c>
      <c r="D28" s="4" t="s">
        <v>29</v>
      </c>
      <c r="E28" s="4" t="s">
        <v>28</v>
      </c>
      <c r="F28" s="5">
        <v>50</v>
      </c>
      <c r="G28" s="4" t="s">
        <v>16</v>
      </c>
      <c r="H28" s="4" t="s">
        <v>10</v>
      </c>
    </row>
    <row r="29" spans="1:8" s="4" customFormat="1" x14ac:dyDescent="0.35">
      <c r="A29" s="3">
        <v>44906</v>
      </c>
      <c r="B29" s="12">
        <f>MONTH(tbl_financeiro[[#This Row],[Data]])</f>
        <v>12</v>
      </c>
      <c r="C29" s="4" t="s">
        <v>7</v>
      </c>
      <c r="D29" s="4" t="s">
        <v>14</v>
      </c>
      <c r="E29" s="4" t="s">
        <v>32</v>
      </c>
      <c r="F29" s="5">
        <v>21.11</v>
      </c>
      <c r="G29" s="4" t="s">
        <v>20</v>
      </c>
      <c r="H29" s="4" t="s">
        <v>10</v>
      </c>
    </row>
    <row r="30" spans="1:8" s="4" customFormat="1" x14ac:dyDescent="0.35">
      <c r="A30" s="3">
        <v>44907</v>
      </c>
      <c r="B30" s="12">
        <f>MONTH(tbl_financeiro[[#This Row],[Data]])</f>
        <v>12</v>
      </c>
      <c r="C30" s="4" t="s">
        <v>7</v>
      </c>
      <c r="D30" s="4" t="s">
        <v>11</v>
      </c>
      <c r="E30" s="4" t="s">
        <v>41</v>
      </c>
      <c r="F30" s="5">
        <v>1850</v>
      </c>
      <c r="G30" s="4" t="s">
        <v>16</v>
      </c>
      <c r="H30" s="4" t="s">
        <v>10</v>
      </c>
    </row>
    <row r="31" spans="1:8" s="4" customFormat="1" x14ac:dyDescent="0.35">
      <c r="A31" s="3">
        <v>44908</v>
      </c>
      <c r="B31" s="12">
        <f>MONTH(tbl_financeiro[[#This Row],[Data]])</f>
        <v>12</v>
      </c>
      <c r="C31" s="4" t="s">
        <v>7</v>
      </c>
      <c r="D31" s="4" t="s">
        <v>42</v>
      </c>
      <c r="E31" s="4" t="s">
        <v>43</v>
      </c>
      <c r="F31" s="5">
        <v>90</v>
      </c>
      <c r="G31" s="4" t="s">
        <v>16</v>
      </c>
      <c r="H31" s="4" t="s">
        <v>10</v>
      </c>
    </row>
    <row r="32" spans="1:8" s="4" customFormat="1" x14ac:dyDescent="0.35">
      <c r="A32" s="3">
        <v>44910</v>
      </c>
      <c r="B32" s="12">
        <f>MONTH(tbl_financeiro[[#This Row],[Data]])</f>
        <v>12</v>
      </c>
      <c r="C32" s="4" t="s">
        <v>7</v>
      </c>
      <c r="D32" s="4" t="s">
        <v>40</v>
      </c>
      <c r="E32" s="4" t="s">
        <v>51</v>
      </c>
      <c r="F32" s="5">
        <v>79.989999999999995</v>
      </c>
      <c r="G32" s="4" t="s">
        <v>16</v>
      </c>
      <c r="H32" s="4" t="s">
        <v>10</v>
      </c>
    </row>
    <row r="33" spans="1:8" s="4" customFormat="1" x14ac:dyDescent="0.35">
      <c r="A33" s="3">
        <v>44910</v>
      </c>
      <c r="B33" s="12">
        <f>MONTH(tbl_financeiro[[#This Row],[Data]])</f>
        <v>12</v>
      </c>
      <c r="C33" s="4" t="s">
        <v>7</v>
      </c>
      <c r="D33" s="4" t="s">
        <v>14</v>
      </c>
      <c r="E33" s="4" t="s">
        <v>32</v>
      </c>
      <c r="F33" s="5">
        <v>27</v>
      </c>
      <c r="G33" s="4" t="s">
        <v>20</v>
      </c>
      <c r="H33" s="4" t="s">
        <v>10</v>
      </c>
    </row>
    <row r="34" spans="1:8" s="4" customFormat="1" x14ac:dyDescent="0.35">
      <c r="A34" s="3">
        <v>44910</v>
      </c>
      <c r="B34" s="12">
        <f>MONTH(tbl_financeiro[[#This Row],[Data]])</f>
        <v>12</v>
      </c>
      <c r="C34" s="4" t="s">
        <v>7</v>
      </c>
      <c r="D34" s="4" t="s">
        <v>14</v>
      </c>
      <c r="E34" s="4" t="s">
        <v>17</v>
      </c>
      <c r="F34" s="5">
        <v>478</v>
      </c>
      <c r="G34" s="4" t="s">
        <v>18</v>
      </c>
      <c r="H34" s="4" t="s">
        <v>10</v>
      </c>
    </row>
    <row r="35" spans="1:8" s="4" customFormat="1" x14ac:dyDescent="0.35">
      <c r="A35" s="3">
        <v>44911</v>
      </c>
      <c r="B35" s="12">
        <f>MONTH(tbl_financeiro[[#This Row],[Data]])</f>
        <v>12</v>
      </c>
      <c r="C35" s="4" t="s">
        <v>7</v>
      </c>
      <c r="D35" s="4" t="s">
        <v>21</v>
      </c>
      <c r="E35" s="4" t="s">
        <v>46</v>
      </c>
      <c r="F35" s="5">
        <v>112</v>
      </c>
      <c r="G35" s="4" t="s">
        <v>16</v>
      </c>
      <c r="H35" s="4" t="s">
        <v>10</v>
      </c>
    </row>
    <row r="36" spans="1:8" s="4" customFormat="1" x14ac:dyDescent="0.35">
      <c r="A36" s="3">
        <v>44911</v>
      </c>
      <c r="B36" s="12">
        <f>MONTH(tbl_financeiro[[#This Row],[Data]])</f>
        <v>12</v>
      </c>
      <c r="C36" s="4" t="s">
        <v>7</v>
      </c>
      <c r="D36" s="4" t="s">
        <v>14</v>
      </c>
      <c r="E36" s="4" t="s">
        <v>39</v>
      </c>
      <c r="F36" s="5">
        <v>47</v>
      </c>
      <c r="G36" s="4" t="s">
        <v>20</v>
      </c>
      <c r="H36" s="4" t="s">
        <v>10</v>
      </c>
    </row>
    <row r="37" spans="1:8" s="4" customFormat="1" x14ac:dyDescent="0.35">
      <c r="A37" s="3">
        <v>44911</v>
      </c>
      <c r="B37" s="12">
        <f>MONTH(tbl_financeiro[[#This Row],[Data]])</f>
        <v>12</v>
      </c>
      <c r="C37" s="4" t="s">
        <v>7</v>
      </c>
      <c r="D37" s="4" t="s">
        <v>47</v>
      </c>
      <c r="E37" s="4" t="s">
        <v>48</v>
      </c>
      <c r="F37" s="5">
        <v>299</v>
      </c>
      <c r="G37" s="4" t="s">
        <v>16</v>
      </c>
      <c r="H37" s="4" t="s">
        <v>10</v>
      </c>
    </row>
    <row r="38" spans="1:8" s="4" customFormat="1" x14ac:dyDescent="0.35">
      <c r="A38" s="3">
        <v>44911</v>
      </c>
      <c r="B38" s="12">
        <f>MONTH(tbl_financeiro[[#This Row],[Data]])</f>
        <v>12</v>
      </c>
      <c r="C38" s="4" t="s">
        <v>7</v>
      </c>
      <c r="D38" s="4" t="s">
        <v>47</v>
      </c>
      <c r="E38" s="4" t="s">
        <v>49</v>
      </c>
      <c r="F38" s="5">
        <v>700</v>
      </c>
      <c r="G38" s="4" t="s">
        <v>16</v>
      </c>
      <c r="H38" s="4" t="s">
        <v>10</v>
      </c>
    </row>
    <row r="39" spans="1:8" s="4" customFormat="1" x14ac:dyDescent="0.35">
      <c r="A39" s="3">
        <v>44911</v>
      </c>
      <c r="B39" s="12">
        <f>MONTH(tbl_financeiro[[#This Row],[Data]])</f>
        <v>12</v>
      </c>
      <c r="C39" s="4" t="s">
        <v>7</v>
      </c>
      <c r="D39" s="4" t="s">
        <v>29</v>
      </c>
      <c r="E39" s="4" t="s">
        <v>50</v>
      </c>
      <c r="F39" s="5">
        <v>19.989999999999998</v>
      </c>
      <c r="G39" s="4" t="s">
        <v>16</v>
      </c>
      <c r="H39" s="4" t="s">
        <v>10</v>
      </c>
    </row>
    <row r="40" spans="1:8" s="4" customFormat="1" x14ac:dyDescent="0.35">
      <c r="A40" s="3">
        <v>44911</v>
      </c>
      <c r="B40" s="12">
        <f>MONTH(tbl_financeiro[[#This Row],[Data]])</f>
        <v>12</v>
      </c>
      <c r="C40" s="4" t="s">
        <v>7</v>
      </c>
      <c r="D40" s="4" t="s">
        <v>40</v>
      </c>
      <c r="E40" s="4" t="s">
        <v>52</v>
      </c>
      <c r="F40" s="5">
        <v>531.70000000000005</v>
      </c>
      <c r="G40" s="4" t="s">
        <v>16</v>
      </c>
      <c r="H40" s="4" t="s">
        <v>10</v>
      </c>
    </row>
    <row r="41" spans="1:8" s="4" customFormat="1" x14ac:dyDescent="0.35">
      <c r="A41" s="3">
        <v>44912</v>
      </c>
      <c r="B41" s="12">
        <f>MONTH(tbl_financeiro[[#This Row],[Data]])</f>
        <v>12</v>
      </c>
      <c r="C41" s="4" t="s">
        <v>7</v>
      </c>
      <c r="D41" s="4" t="s">
        <v>14</v>
      </c>
      <c r="E41" s="4" t="s">
        <v>32</v>
      </c>
      <c r="F41" s="5">
        <v>32</v>
      </c>
      <c r="G41" s="4" t="s">
        <v>20</v>
      </c>
      <c r="H41" s="4" t="s">
        <v>10</v>
      </c>
    </row>
    <row r="42" spans="1:8" s="4" customFormat="1" x14ac:dyDescent="0.35">
      <c r="A42" s="3">
        <v>44912</v>
      </c>
      <c r="B42" s="12">
        <f>MONTH(tbl_financeiro[[#This Row],[Data]])</f>
        <v>12</v>
      </c>
      <c r="C42" s="4" t="s">
        <v>7</v>
      </c>
      <c r="D42" s="4" t="s">
        <v>14</v>
      </c>
      <c r="E42" s="4" t="s">
        <v>53</v>
      </c>
      <c r="F42" s="5">
        <v>105</v>
      </c>
      <c r="G42" s="4" t="s">
        <v>20</v>
      </c>
      <c r="H42" s="4" t="s">
        <v>10</v>
      </c>
    </row>
    <row r="43" spans="1:8" s="4" customFormat="1" x14ac:dyDescent="0.35">
      <c r="A43" s="3">
        <v>44913</v>
      </c>
      <c r="B43" s="12">
        <f>MONTH(tbl_financeiro[[#This Row],[Data]])</f>
        <v>12</v>
      </c>
      <c r="C43" s="4" t="s">
        <v>7</v>
      </c>
      <c r="D43" s="4" t="s">
        <v>40</v>
      </c>
      <c r="E43" s="4" t="s">
        <v>54</v>
      </c>
      <c r="F43" s="5">
        <v>199</v>
      </c>
      <c r="G43" s="4" t="s">
        <v>16</v>
      </c>
      <c r="H43" s="4" t="s">
        <v>10</v>
      </c>
    </row>
    <row r="44" spans="1:8" s="4" customFormat="1" x14ac:dyDescent="0.35">
      <c r="A44" s="3">
        <v>44913</v>
      </c>
      <c r="B44" s="12">
        <f>MONTH(tbl_financeiro[[#This Row],[Data]])</f>
        <v>12</v>
      </c>
      <c r="C44" s="4" t="s">
        <v>7</v>
      </c>
      <c r="D44" s="4" t="s">
        <v>14</v>
      </c>
      <c r="E44" s="4" t="s">
        <v>32</v>
      </c>
      <c r="F44" s="5">
        <v>37</v>
      </c>
      <c r="G44" s="4" t="s">
        <v>20</v>
      </c>
      <c r="H44" s="4" t="s">
        <v>10</v>
      </c>
    </row>
    <row r="45" spans="1:8" s="4" customFormat="1" x14ac:dyDescent="0.35">
      <c r="A45" s="3">
        <v>44913</v>
      </c>
      <c r="B45" s="12">
        <f>MONTH(tbl_financeiro[[#This Row],[Data]])</f>
        <v>12</v>
      </c>
      <c r="C45" s="4" t="s">
        <v>7</v>
      </c>
      <c r="D45" s="4" t="s">
        <v>23</v>
      </c>
      <c r="E45" s="4" t="s">
        <v>24</v>
      </c>
      <c r="F45" s="5">
        <v>79.989999999999995</v>
      </c>
      <c r="G45" s="4" t="s">
        <v>16</v>
      </c>
      <c r="H45" s="4" t="s">
        <v>10</v>
      </c>
    </row>
    <row r="46" spans="1:8" s="4" customFormat="1" x14ac:dyDescent="0.35">
      <c r="A46" s="3">
        <v>44913</v>
      </c>
      <c r="B46" s="12">
        <f>MONTH(tbl_financeiro[[#This Row],[Data]])</f>
        <v>12</v>
      </c>
      <c r="C46" s="4" t="s">
        <v>7</v>
      </c>
      <c r="D46" s="4" t="s">
        <v>11</v>
      </c>
      <c r="E46" s="4" t="s">
        <v>55</v>
      </c>
      <c r="F46" s="5">
        <v>239</v>
      </c>
      <c r="G46" s="4" t="s">
        <v>16</v>
      </c>
      <c r="H46" s="4" t="s">
        <v>10</v>
      </c>
    </row>
    <row r="47" spans="1:8" s="4" customFormat="1" x14ac:dyDescent="0.35">
      <c r="A47" s="3">
        <v>44913</v>
      </c>
      <c r="B47" s="12">
        <f>MONTH(tbl_financeiro[[#This Row],[Data]])</f>
        <v>12</v>
      </c>
      <c r="C47" s="4" t="s">
        <v>7</v>
      </c>
      <c r="D47" s="4" t="s">
        <v>29</v>
      </c>
      <c r="E47" s="4" t="s">
        <v>28</v>
      </c>
      <c r="F47" s="5">
        <v>120</v>
      </c>
      <c r="G47" s="4" t="s">
        <v>16</v>
      </c>
      <c r="H47" s="4" t="s">
        <v>10</v>
      </c>
    </row>
    <row r="48" spans="1:8" s="4" customFormat="1" x14ac:dyDescent="0.35">
      <c r="A48" s="3">
        <v>44914</v>
      </c>
      <c r="B48" s="12">
        <f>MONTH(tbl_financeiro[[#This Row],[Data]])</f>
        <v>12</v>
      </c>
      <c r="C48" s="4" t="s">
        <v>56</v>
      </c>
      <c r="D48" s="4" t="s">
        <v>57</v>
      </c>
      <c r="E48" s="4" t="s">
        <v>58</v>
      </c>
      <c r="F48" s="5">
        <v>7000</v>
      </c>
      <c r="G48" s="4" t="s">
        <v>59</v>
      </c>
      <c r="H48" s="4" t="s">
        <v>60</v>
      </c>
    </row>
    <row r="49" spans="1:8" s="4" customFormat="1" x14ac:dyDescent="0.35">
      <c r="A49" s="3">
        <v>44914</v>
      </c>
      <c r="B49" s="12">
        <f>MONTH(tbl_financeiro[[#This Row],[Data]])</f>
        <v>12</v>
      </c>
      <c r="C49" s="4" t="s">
        <v>7</v>
      </c>
      <c r="D49" s="4" t="s">
        <v>11</v>
      </c>
      <c r="E49" s="4" t="s">
        <v>41</v>
      </c>
      <c r="F49" s="5">
        <v>59</v>
      </c>
      <c r="G49" s="4" t="s">
        <v>16</v>
      </c>
      <c r="H49" s="4" t="s">
        <v>10</v>
      </c>
    </row>
    <row r="50" spans="1:8" s="4" customFormat="1" x14ac:dyDescent="0.35">
      <c r="A50" s="3">
        <v>44914</v>
      </c>
      <c r="B50" s="12">
        <f>MONTH(tbl_financeiro[[#This Row],[Data]])</f>
        <v>12</v>
      </c>
      <c r="C50" s="4" t="s">
        <v>7</v>
      </c>
      <c r="D50" s="4" t="s">
        <v>14</v>
      </c>
      <c r="E50" s="4" t="s">
        <v>32</v>
      </c>
      <c r="F50" s="5">
        <v>84</v>
      </c>
      <c r="G50" s="4" t="s">
        <v>16</v>
      </c>
      <c r="H50" s="4" t="s">
        <v>10</v>
      </c>
    </row>
    <row r="51" spans="1:8" s="4" customFormat="1" x14ac:dyDescent="0.35">
      <c r="A51" s="3">
        <v>44915</v>
      </c>
      <c r="B51" s="12">
        <f>MONTH(tbl_financeiro[[#This Row],[Data]])</f>
        <v>12</v>
      </c>
      <c r="C51" s="4" t="s">
        <v>7</v>
      </c>
      <c r="D51" s="4" t="s">
        <v>61</v>
      </c>
      <c r="E51" s="4" t="s">
        <v>62</v>
      </c>
      <c r="F51" s="5">
        <v>180</v>
      </c>
      <c r="G51" s="4" t="s">
        <v>13</v>
      </c>
      <c r="H51" s="4" t="s">
        <v>10</v>
      </c>
    </row>
    <row r="52" spans="1:8" s="4" customFormat="1" x14ac:dyDescent="0.35">
      <c r="A52" s="3">
        <v>44915</v>
      </c>
      <c r="B52" s="12">
        <f>MONTH(tbl_financeiro[[#This Row],[Data]])</f>
        <v>12</v>
      </c>
      <c r="C52" s="4" t="s">
        <v>7</v>
      </c>
      <c r="D52" s="4" t="s">
        <v>63</v>
      </c>
      <c r="E52" s="4" t="s">
        <v>64</v>
      </c>
      <c r="F52" s="5">
        <v>499</v>
      </c>
      <c r="G52" s="4" t="s">
        <v>65</v>
      </c>
      <c r="H52" s="4" t="s">
        <v>10</v>
      </c>
    </row>
    <row r="53" spans="1:8" s="4" customFormat="1" x14ac:dyDescent="0.35">
      <c r="A53" s="3">
        <v>44916</v>
      </c>
      <c r="B53" s="12">
        <f>MONTH(tbl_financeiro[[#This Row],[Data]])</f>
        <v>12</v>
      </c>
      <c r="C53" s="4" t="s">
        <v>7</v>
      </c>
      <c r="D53" s="4" t="s">
        <v>14</v>
      </c>
      <c r="E53" s="4" t="s">
        <v>66</v>
      </c>
      <c r="F53" s="5">
        <v>150</v>
      </c>
      <c r="G53" s="4" t="s">
        <v>59</v>
      </c>
      <c r="H53" s="4" t="s">
        <v>10</v>
      </c>
    </row>
    <row r="54" spans="1:8" s="4" customFormat="1" x14ac:dyDescent="0.35">
      <c r="A54" s="3">
        <v>44916</v>
      </c>
      <c r="B54" s="12">
        <f>MONTH(tbl_financeiro[[#This Row],[Data]])</f>
        <v>12</v>
      </c>
      <c r="C54" s="4" t="s">
        <v>7</v>
      </c>
      <c r="D54" s="4" t="s">
        <v>29</v>
      </c>
      <c r="E54" s="4" t="s">
        <v>67</v>
      </c>
      <c r="F54" s="5">
        <v>30</v>
      </c>
      <c r="G54" s="4" t="s">
        <v>16</v>
      </c>
      <c r="H54" s="4" t="s">
        <v>10</v>
      </c>
    </row>
    <row r="55" spans="1:8" s="4" customFormat="1" x14ac:dyDescent="0.35">
      <c r="A55" s="3">
        <v>44916</v>
      </c>
      <c r="B55" s="12">
        <f>MONTH(tbl_financeiro[[#This Row],[Data]])</f>
        <v>12</v>
      </c>
      <c r="C55" s="4" t="s">
        <v>7</v>
      </c>
      <c r="D55" s="4" t="s">
        <v>14</v>
      </c>
      <c r="E55" s="4" t="s">
        <v>68</v>
      </c>
      <c r="F55" s="5">
        <v>48</v>
      </c>
      <c r="G55" s="4" t="s">
        <v>16</v>
      </c>
      <c r="H55" s="4" t="s">
        <v>10</v>
      </c>
    </row>
    <row r="56" spans="1:8" s="4" customFormat="1" x14ac:dyDescent="0.35">
      <c r="A56" s="3">
        <v>44917</v>
      </c>
      <c r="B56" s="12">
        <f>MONTH(tbl_financeiro[[#This Row],[Data]])</f>
        <v>12</v>
      </c>
      <c r="C56" s="4" t="s">
        <v>7</v>
      </c>
      <c r="D56" s="4" t="s">
        <v>44</v>
      </c>
      <c r="E56" s="4" t="s">
        <v>45</v>
      </c>
      <c r="F56" s="5">
        <v>90</v>
      </c>
      <c r="G56" s="4" t="s">
        <v>16</v>
      </c>
      <c r="H56" s="4" t="s">
        <v>10</v>
      </c>
    </row>
    <row r="57" spans="1:8" s="4" customFormat="1" x14ac:dyDescent="0.35">
      <c r="A57" s="3">
        <v>44917</v>
      </c>
      <c r="B57" s="12">
        <f>MONTH(tbl_financeiro[[#This Row],[Data]])</f>
        <v>12</v>
      </c>
      <c r="C57" s="4" t="s">
        <v>7</v>
      </c>
      <c r="D57" s="4" t="s">
        <v>14</v>
      </c>
      <c r="E57" s="4" t="s">
        <v>32</v>
      </c>
      <c r="F57" s="5">
        <v>21</v>
      </c>
      <c r="G57" s="4" t="s">
        <v>16</v>
      </c>
      <c r="H57" s="4" t="s">
        <v>10</v>
      </c>
    </row>
    <row r="58" spans="1:8" s="4" customFormat="1" x14ac:dyDescent="0.35">
      <c r="A58" s="3">
        <v>44917</v>
      </c>
      <c r="B58" s="12">
        <f>MONTH(tbl_financeiro[[#This Row],[Data]])</f>
        <v>12</v>
      </c>
      <c r="C58" s="4" t="s">
        <v>7</v>
      </c>
      <c r="D58" s="4" t="s">
        <v>69</v>
      </c>
      <c r="E58" s="4" t="s">
        <v>70</v>
      </c>
      <c r="F58" s="5">
        <v>159.99</v>
      </c>
      <c r="G58" s="4" t="s">
        <v>16</v>
      </c>
      <c r="H58" s="4" t="s">
        <v>10</v>
      </c>
    </row>
    <row r="59" spans="1:8" s="4" customFormat="1" x14ac:dyDescent="0.35">
      <c r="A59" s="3">
        <v>44918</v>
      </c>
      <c r="B59" s="12">
        <f>MONTH(tbl_financeiro[[#This Row],[Data]])</f>
        <v>12</v>
      </c>
      <c r="C59" s="4" t="s">
        <v>7</v>
      </c>
      <c r="D59" s="4" t="s">
        <v>14</v>
      </c>
      <c r="E59" s="4" t="s">
        <v>17</v>
      </c>
      <c r="F59" s="5">
        <v>382.6</v>
      </c>
      <c r="G59" s="4" t="s">
        <v>18</v>
      </c>
      <c r="H59" s="4" t="s">
        <v>10</v>
      </c>
    </row>
    <row r="60" spans="1:8" s="4" customFormat="1" x14ac:dyDescent="0.35">
      <c r="A60" s="3">
        <v>44918</v>
      </c>
      <c r="B60" s="12">
        <f>MONTH(tbl_financeiro[[#This Row],[Data]])</f>
        <v>12</v>
      </c>
      <c r="C60" s="4" t="s">
        <v>7</v>
      </c>
      <c r="D60" s="4" t="s">
        <v>14</v>
      </c>
      <c r="E60" s="4" t="s">
        <v>71</v>
      </c>
      <c r="F60" s="5">
        <v>179</v>
      </c>
      <c r="G60" s="4" t="s">
        <v>16</v>
      </c>
      <c r="H60" s="4" t="s">
        <v>10</v>
      </c>
    </row>
    <row r="61" spans="1:8" s="4" customFormat="1" x14ac:dyDescent="0.35">
      <c r="A61" s="3">
        <v>44917</v>
      </c>
      <c r="B61" s="12">
        <f>MONTH(tbl_financeiro[[#This Row],[Data]])</f>
        <v>12</v>
      </c>
      <c r="C61" s="4" t="s">
        <v>7</v>
      </c>
      <c r="D61" s="4" t="s">
        <v>14</v>
      </c>
      <c r="E61" s="4" t="s">
        <v>32</v>
      </c>
      <c r="F61" s="5">
        <v>34</v>
      </c>
      <c r="G61" s="4" t="s">
        <v>20</v>
      </c>
      <c r="H61" s="4" t="s">
        <v>10</v>
      </c>
    </row>
    <row r="62" spans="1:8" s="4" customFormat="1" x14ac:dyDescent="0.35">
      <c r="A62" s="3">
        <v>44921</v>
      </c>
      <c r="B62" s="12">
        <f>MONTH(tbl_financeiro[[#This Row],[Data]])</f>
        <v>12</v>
      </c>
      <c r="C62" s="4" t="s">
        <v>7</v>
      </c>
      <c r="D62" s="4" t="s">
        <v>14</v>
      </c>
      <c r="E62" s="4" t="s">
        <v>32</v>
      </c>
      <c r="F62" s="5">
        <v>26</v>
      </c>
      <c r="G62" s="4" t="s">
        <v>20</v>
      </c>
      <c r="H62" s="4" t="s">
        <v>10</v>
      </c>
    </row>
    <row r="63" spans="1:8" s="4" customFormat="1" x14ac:dyDescent="0.35">
      <c r="A63" s="3">
        <v>44921</v>
      </c>
      <c r="B63" s="12">
        <f>MONTH(tbl_financeiro[[#This Row],[Data]])</f>
        <v>12</v>
      </c>
      <c r="C63" s="4" t="s">
        <v>7</v>
      </c>
      <c r="D63" s="4" t="s">
        <v>40</v>
      </c>
      <c r="E63" s="4" t="s">
        <v>72</v>
      </c>
      <c r="F63" s="5">
        <v>199</v>
      </c>
      <c r="G63" s="4" t="s">
        <v>16</v>
      </c>
      <c r="H63" s="4" t="s">
        <v>10</v>
      </c>
    </row>
    <row r="64" spans="1:8" s="4" customFormat="1" x14ac:dyDescent="0.35">
      <c r="A64" s="3">
        <v>44922</v>
      </c>
      <c r="B64" s="12">
        <f>MONTH(tbl_financeiro[[#This Row],[Data]])</f>
        <v>12</v>
      </c>
      <c r="C64" s="4" t="s">
        <v>7</v>
      </c>
      <c r="D64" s="4" t="s">
        <v>21</v>
      </c>
      <c r="E64" s="4" t="s">
        <v>73</v>
      </c>
      <c r="F64" s="5">
        <v>50</v>
      </c>
      <c r="G64" s="4" t="s">
        <v>16</v>
      </c>
      <c r="H64" s="4" t="s">
        <v>10</v>
      </c>
    </row>
    <row r="65" spans="1:8" s="4" customFormat="1" x14ac:dyDescent="0.35">
      <c r="A65" s="3">
        <v>44922</v>
      </c>
      <c r="B65" s="12">
        <f>MONTH(tbl_financeiro[[#This Row],[Data]])</f>
        <v>12</v>
      </c>
      <c r="C65" s="4" t="s">
        <v>7</v>
      </c>
      <c r="D65" s="4" t="s">
        <v>14</v>
      </c>
      <c r="E65" s="4" t="s">
        <v>74</v>
      </c>
      <c r="F65" s="5">
        <v>32</v>
      </c>
      <c r="G65" s="4" t="s">
        <v>16</v>
      </c>
      <c r="H65" s="4" t="s">
        <v>10</v>
      </c>
    </row>
    <row r="66" spans="1:8" s="4" customFormat="1" x14ac:dyDescent="0.35">
      <c r="A66" s="3">
        <v>44922</v>
      </c>
      <c r="B66" s="12">
        <f>MONTH(tbl_financeiro[[#This Row],[Data]])</f>
        <v>12</v>
      </c>
      <c r="C66" s="4" t="s">
        <v>7</v>
      </c>
      <c r="D66" s="4" t="s">
        <v>14</v>
      </c>
      <c r="E66" s="4" t="s">
        <v>32</v>
      </c>
      <c r="F66" s="5">
        <v>25</v>
      </c>
      <c r="G66" s="4" t="s">
        <v>20</v>
      </c>
      <c r="H66" s="4" t="s">
        <v>10</v>
      </c>
    </row>
    <row r="67" spans="1:8" s="4" customFormat="1" x14ac:dyDescent="0.35">
      <c r="A67" s="3">
        <v>44922</v>
      </c>
      <c r="B67" s="12">
        <f>MONTH(tbl_financeiro[[#This Row],[Data]])</f>
        <v>12</v>
      </c>
      <c r="C67" s="4" t="s">
        <v>7</v>
      </c>
      <c r="D67" s="4" t="s">
        <v>14</v>
      </c>
      <c r="E67" s="4" t="s">
        <v>39</v>
      </c>
      <c r="F67" s="5">
        <v>84</v>
      </c>
      <c r="G67" s="4" t="s">
        <v>20</v>
      </c>
      <c r="H67" s="4" t="s">
        <v>10</v>
      </c>
    </row>
    <row r="68" spans="1:8" s="4" customFormat="1" x14ac:dyDescent="0.35">
      <c r="A68" s="3">
        <v>44923</v>
      </c>
      <c r="B68" s="12">
        <f>MONTH(tbl_financeiro[[#This Row],[Data]])</f>
        <v>12</v>
      </c>
      <c r="C68" s="4" t="s">
        <v>7</v>
      </c>
      <c r="D68" s="4" t="s">
        <v>14</v>
      </c>
      <c r="E68" s="4" t="s">
        <v>17</v>
      </c>
      <c r="F68" s="5">
        <v>276</v>
      </c>
      <c r="G68" s="4" t="s">
        <v>18</v>
      </c>
      <c r="H68" s="4" t="s">
        <v>10</v>
      </c>
    </row>
    <row r="69" spans="1:8" s="4" customFormat="1" x14ac:dyDescent="0.35">
      <c r="A69" s="3">
        <v>44923</v>
      </c>
      <c r="B69" s="12">
        <f>MONTH(tbl_financeiro[[#This Row],[Data]])</f>
        <v>12</v>
      </c>
      <c r="C69" s="4" t="s">
        <v>7</v>
      </c>
      <c r="D69" s="4" t="s">
        <v>21</v>
      </c>
      <c r="E69" s="4" t="s">
        <v>75</v>
      </c>
      <c r="F69" s="5" t="s">
        <v>76</v>
      </c>
      <c r="G69" s="4" t="s">
        <v>16</v>
      </c>
      <c r="H69" s="4" t="s">
        <v>10</v>
      </c>
    </row>
    <row r="70" spans="1:8" s="4" customFormat="1" x14ac:dyDescent="0.35">
      <c r="A70" s="3">
        <v>44923</v>
      </c>
      <c r="B70" s="12">
        <f>MONTH(tbl_financeiro[[#This Row],[Data]])</f>
        <v>12</v>
      </c>
      <c r="C70" s="4" t="s">
        <v>7</v>
      </c>
      <c r="D70" s="4" t="s">
        <v>14</v>
      </c>
      <c r="E70" s="4" t="s">
        <v>32</v>
      </c>
      <c r="F70" s="5">
        <v>27</v>
      </c>
      <c r="G70" s="4" t="s">
        <v>20</v>
      </c>
      <c r="H70" s="4" t="s">
        <v>10</v>
      </c>
    </row>
    <row r="71" spans="1:8" s="4" customFormat="1" x14ac:dyDescent="0.35">
      <c r="A71" s="3">
        <v>44924</v>
      </c>
      <c r="B71" s="12">
        <f>MONTH(tbl_financeiro[[#This Row],[Data]])</f>
        <v>12</v>
      </c>
      <c r="C71" s="4" t="s">
        <v>7</v>
      </c>
      <c r="D71" s="4" t="s">
        <v>29</v>
      </c>
      <c r="E71" s="4" t="s">
        <v>28</v>
      </c>
      <c r="F71" s="5">
        <v>70</v>
      </c>
      <c r="G71" s="4" t="s">
        <v>16</v>
      </c>
      <c r="H71" s="4" t="s">
        <v>10</v>
      </c>
    </row>
    <row r="72" spans="1:8" s="4" customFormat="1" x14ac:dyDescent="0.35">
      <c r="A72" s="3">
        <v>44924</v>
      </c>
      <c r="B72" s="12">
        <f>MONTH(tbl_financeiro[[#This Row],[Data]])</f>
        <v>12</v>
      </c>
      <c r="C72" s="4" t="s">
        <v>7</v>
      </c>
      <c r="D72" s="4" t="s">
        <v>14</v>
      </c>
      <c r="E72" s="4" t="s">
        <v>77</v>
      </c>
      <c r="F72" s="5">
        <v>63</v>
      </c>
      <c r="G72" s="4" t="s">
        <v>16</v>
      </c>
      <c r="H72" s="4" t="s">
        <v>10</v>
      </c>
    </row>
    <row r="73" spans="1:8" s="4" customFormat="1" x14ac:dyDescent="0.35">
      <c r="A73" s="3">
        <v>44925</v>
      </c>
      <c r="B73" s="12">
        <f>MONTH(tbl_financeiro[[#This Row],[Data]])</f>
        <v>12</v>
      </c>
      <c r="C73" s="4" t="s">
        <v>7</v>
      </c>
      <c r="D73" s="4" t="s">
        <v>21</v>
      </c>
      <c r="E73" s="4" t="s">
        <v>70</v>
      </c>
      <c r="F73" s="5">
        <v>29</v>
      </c>
      <c r="G73" s="4" t="s">
        <v>16</v>
      </c>
      <c r="H73" s="4" t="s">
        <v>10</v>
      </c>
    </row>
    <row r="74" spans="1:8" s="4" customFormat="1" x14ac:dyDescent="0.35">
      <c r="A74" s="3">
        <v>44925</v>
      </c>
      <c r="B74" s="12">
        <f>MONTH(tbl_financeiro[[#This Row],[Data]])</f>
        <v>12</v>
      </c>
      <c r="C74" s="4" t="s">
        <v>7</v>
      </c>
      <c r="D74" s="4" t="s">
        <v>14</v>
      </c>
      <c r="E74" s="4" t="s">
        <v>17</v>
      </c>
      <c r="F74" s="5">
        <v>102.47</v>
      </c>
      <c r="G74" s="4" t="s">
        <v>18</v>
      </c>
      <c r="H74" s="4" t="s">
        <v>10</v>
      </c>
    </row>
    <row r="75" spans="1:8" s="4" customFormat="1" x14ac:dyDescent="0.35">
      <c r="A75" s="3">
        <v>44925</v>
      </c>
      <c r="B75" s="12">
        <f>MONTH(tbl_financeiro[[#This Row],[Data]])</f>
        <v>12</v>
      </c>
      <c r="C75" s="4" t="s">
        <v>7</v>
      </c>
      <c r="D75" s="4" t="s">
        <v>23</v>
      </c>
      <c r="E75" s="4" t="s">
        <v>78</v>
      </c>
      <c r="F75" s="5">
        <v>142</v>
      </c>
      <c r="G75" s="4" t="s">
        <v>79</v>
      </c>
      <c r="H75" s="4" t="s">
        <v>10</v>
      </c>
    </row>
    <row r="76" spans="1:8" x14ac:dyDescent="0.35">
      <c r="A76" s="3">
        <v>44928</v>
      </c>
      <c r="B76" s="12">
        <f>MONTH(tbl_financeiro[[#This Row],[Data]])</f>
        <v>1</v>
      </c>
      <c r="C76" s="4" t="s">
        <v>7</v>
      </c>
      <c r="D76" s="4" t="s">
        <v>14</v>
      </c>
      <c r="E76" s="4" t="s">
        <v>32</v>
      </c>
      <c r="F76" s="5">
        <v>26</v>
      </c>
      <c r="G76" s="4" t="s">
        <v>20</v>
      </c>
      <c r="H76" s="4" t="s">
        <v>10</v>
      </c>
    </row>
    <row r="77" spans="1:8" x14ac:dyDescent="0.35">
      <c r="A77" s="3">
        <v>44928</v>
      </c>
      <c r="B77" s="12">
        <f>MONTH(tbl_financeiro[[#This Row],[Data]])</f>
        <v>1</v>
      </c>
      <c r="C77" s="4" t="s">
        <v>7</v>
      </c>
      <c r="D77" s="4" t="s">
        <v>14</v>
      </c>
      <c r="E77" s="4" t="s">
        <v>86</v>
      </c>
      <c r="F77" s="5">
        <v>83.4</v>
      </c>
      <c r="G77" s="4" t="s">
        <v>20</v>
      </c>
      <c r="H77" s="4" t="s">
        <v>10</v>
      </c>
    </row>
    <row r="78" spans="1:8" x14ac:dyDescent="0.35">
      <c r="A78" s="3">
        <v>44929</v>
      </c>
      <c r="B78" s="12">
        <f>MONTH(tbl_financeiro[[#This Row],[Data]])</f>
        <v>1</v>
      </c>
      <c r="C78" s="4" t="s">
        <v>7</v>
      </c>
      <c r="D78" s="4" t="s">
        <v>42</v>
      </c>
      <c r="E78" s="4" t="s">
        <v>85</v>
      </c>
      <c r="F78" s="5">
        <v>6.9</v>
      </c>
      <c r="G78" s="4" t="s">
        <v>16</v>
      </c>
      <c r="H78" s="4" t="s">
        <v>10</v>
      </c>
    </row>
    <row r="79" spans="1:8" x14ac:dyDescent="0.35">
      <c r="A79" s="3">
        <v>44929</v>
      </c>
      <c r="B79" s="12">
        <f>MONTH(tbl_financeiro[[#This Row],[Data]])</f>
        <v>1</v>
      </c>
      <c r="C79" s="4" t="s">
        <v>7</v>
      </c>
      <c r="D79" s="4" t="s">
        <v>44</v>
      </c>
      <c r="E79" s="4" t="s">
        <v>45</v>
      </c>
      <c r="F79" s="5">
        <v>48</v>
      </c>
      <c r="G79" s="4" t="s">
        <v>16</v>
      </c>
      <c r="H79" s="4" t="s">
        <v>10</v>
      </c>
    </row>
    <row r="80" spans="1:8" x14ac:dyDescent="0.35">
      <c r="A80" s="3">
        <v>44930</v>
      </c>
      <c r="B80" s="12">
        <f>MONTH(tbl_financeiro[[#This Row],[Data]])</f>
        <v>1</v>
      </c>
      <c r="C80" s="4" t="s">
        <v>7</v>
      </c>
      <c r="D80" s="4" t="s">
        <v>21</v>
      </c>
      <c r="E80" s="4" t="s">
        <v>22</v>
      </c>
      <c r="F80" s="5">
        <v>63</v>
      </c>
      <c r="G80" s="4" t="s">
        <v>16</v>
      </c>
      <c r="H80" s="4" t="s">
        <v>10</v>
      </c>
    </row>
    <row r="81" spans="1:8" x14ac:dyDescent="0.35">
      <c r="A81" s="3">
        <v>44930</v>
      </c>
      <c r="B81" s="12">
        <f>MONTH(tbl_financeiro[[#This Row],[Data]])</f>
        <v>1</v>
      </c>
      <c r="C81" s="4" t="s">
        <v>7</v>
      </c>
      <c r="D81" s="4" t="s">
        <v>23</v>
      </c>
      <c r="E81" s="4" t="s">
        <v>87</v>
      </c>
      <c r="F81" s="5">
        <v>99</v>
      </c>
      <c r="G81" s="4" t="s">
        <v>16</v>
      </c>
      <c r="H81" s="4" t="s">
        <v>10</v>
      </c>
    </row>
    <row r="82" spans="1:8" x14ac:dyDescent="0.35">
      <c r="A82" s="3">
        <v>44931</v>
      </c>
      <c r="B82" s="12">
        <f>MONTH(tbl_financeiro[[#This Row],[Data]])</f>
        <v>1</v>
      </c>
      <c r="C82" s="4" t="s">
        <v>7</v>
      </c>
      <c r="D82" s="4" t="s">
        <v>21</v>
      </c>
      <c r="E82" s="4" t="s">
        <v>88</v>
      </c>
      <c r="F82" s="5">
        <v>49</v>
      </c>
      <c r="G82" s="4" t="s">
        <v>16</v>
      </c>
      <c r="H82" s="4" t="s">
        <v>10</v>
      </c>
    </row>
    <row r="83" spans="1:8" x14ac:dyDescent="0.35">
      <c r="A83" s="3">
        <v>44931</v>
      </c>
      <c r="B83" s="12">
        <f>MONTH(tbl_financeiro[[#This Row],[Data]])</f>
        <v>1</v>
      </c>
      <c r="C83" s="4" t="s">
        <v>7</v>
      </c>
      <c r="D83" s="4" t="s">
        <v>23</v>
      </c>
      <c r="E83" s="4" t="s">
        <v>89</v>
      </c>
      <c r="F83" s="5">
        <v>143</v>
      </c>
      <c r="G83" s="4" t="s">
        <v>16</v>
      </c>
      <c r="H83" s="4" t="s">
        <v>10</v>
      </c>
    </row>
    <row r="84" spans="1:8" x14ac:dyDescent="0.35">
      <c r="A84" s="3">
        <v>44932</v>
      </c>
      <c r="B84" s="12">
        <f>MONTH(tbl_financeiro[[#This Row],[Data]])</f>
        <v>1</v>
      </c>
      <c r="C84" s="4" t="s">
        <v>7</v>
      </c>
      <c r="D84" s="4" t="s">
        <v>14</v>
      </c>
      <c r="E84" s="4" t="s">
        <v>32</v>
      </c>
      <c r="F84" s="5">
        <v>32</v>
      </c>
      <c r="G84" s="4" t="s">
        <v>20</v>
      </c>
      <c r="H84" s="4" t="s">
        <v>10</v>
      </c>
    </row>
    <row r="85" spans="1:8" x14ac:dyDescent="0.35">
      <c r="A85" s="3">
        <v>44932</v>
      </c>
      <c r="B85" s="12">
        <f>MONTH(tbl_financeiro[[#This Row],[Data]])</f>
        <v>1</v>
      </c>
      <c r="C85" s="4" t="s">
        <v>7</v>
      </c>
      <c r="D85" s="4" t="s">
        <v>29</v>
      </c>
      <c r="E85" s="4" t="s">
        <v>28</v>
      </c>
      <c r="F85" s="5">
        <v>70</v>
      </c>
      <c r="G85" s="4" t="s">
        <v>16</v>
      </c>
      <c r="H85" s="4" t="s">
        <v>10</v>
      </c>
    </row>
    <row r="86" spans="1:8" x14ac:dyDescent="0.35">
      <c r="A86" s="3">
        <v>44932</v>
      </c>
      <c r="B86" s="12">
        <f>MONTH(tbl_financeiro[[#This Row],[Data]])</f>
        <v>1</v>
      </c>
      <c r="C86" s="4" t="s">
        <v>7</v>
      </c>
      <c r="D86" s="4" t="s">
        <v>14</v>
      </c>
      <c r="E86" s="4" t="s">
        <v>17</v>
      </c>
      <c r="F86" s="5">
        <v>84</v>
      </c>
      <c r="G86" s="4" t="s">
        <v>18</v>
      </c>
      <c r="H86" s="4" t="s">
        <v>10</v>
      </c>
    </row>
    <row r="87" spans="1:8" x14ac:dyDescent="0.35">
      <c r="A87" s="3">
        <v>44933</v>
      </c>
      <c r="B87" s="12">
        <f>MONTH(tbl_financeiro[[#This Row],[Data]])</f>
        <v>1</v>
      </c>
      <c r="C87" s="4" t="s">
        <v>7</v>
      </c>
      <c r="D87" s="4" t="s">
        <v>23</v>
      </c>
      <c r="E87" s="4" t="s">
        <v>90</v>
      </c>
      <c r="F87" s="5">
        <v>74.900000000000006</v>
      </c>
      <c r="G87" s="4" t="s">
        <v>16</v>
      </c>
      <c r="H87" s="4" t="s">
        <v>10</v>
      </c>
    </row>
    <row r="88" spans="1:8" x14ac:dyDescent="0.35">
      <c r="A88" s="3">
        <v>44933</v>
      </c>
      <c r="B88" s="12">
        <f>MONTH(tbl_financeiro[[#This Row],[Data]])</f>
        <v>1</v>
      </c>
      <c r="C88" s="4" t="s">
        <v>7</v>
      </c>
      <c r="D88" s="4" t="s">
        <v>21</v>
      </c>
      <c r="E88" s="4" t="s">
        <v>91</v>
      </c>
      <c r="F88" s="5">
        <v>134</v>
      </c>
      <c r="G88" s="4" t="s">
        <v>16</v>
      </c>
      <c r="H88" s="4" t="s">
        <v>10</v>
      </c>
    </row>
    <row r="89" spans="1:8" x14ac:dyDescent="0.35">
      <c r="A89" s="3">
        <v>44933</v>
      </c>
      <c r="B89" s="12">
        <v>1</v>
      </c>
      <c r="C89" s="4" t="s">
        <v>7</v>
      </c>
      <c r="D89" s="4" t="s">
        <v>14</v>
      </c>
      <c r="E89" s="4" t="s">
        <v>32</v>
      </c>
      <c r="F89" s="5">
        <v>24</v>
      </c>
      <c r="G89" s="4" t="s">
        <v>20</v>
      </c>
      <c r="H89" s="4" t="s">
        <v>10</v>
      </c>
    </row>
    <row r="90" spans="1:8" x14ac:dyDescent="0.35">
      <c r="A90" s="3">
        <v>44934</v>
      </c>
      <c r="B90" s="12">
        <f>MONTH(tbl_financeiro[[#This Row],[Data]])</f>
        <v>1</v>
      </c>
      <c r="C90" s="4" t="s">
        <v>7</v>
      </c>
      <c r="D90" s="4" t="s">
        <v>14</v>
      </c>
      <c r="E90" s="4" t="s">
        <v>32</v>
      </c>
      <c r="F90" s="5">
        <v>35</v>
      </c>
      <c r="G90" s="4" t="s">
        <v>20</v>
      </c>
      <c r="H90" s="4" t="s">
        <v>10</v>
      </c>
    </row>
    <row r="91" spans="1:8" x14ac:dyDescent="0.35">
      <c r="A91" s="3">
        <v>44934</v>
      </c>
      <c r="B91" s="12">
        <f>MONTH(tbl_financeiro[[#This Row],[Data]])</f>
        <v>1</v>
      </c>
      <c r="C91" s="4" t="s">
        <v>7</v>
      </c>
      <c r="D91" s="4" t="s">
        <v>14</v>
      </c>
      <c r="E91" s="4" t="s">
        <v>39</v>
      </c>
      <c r="F91" s="5">
        <v>64</v>
      </c>
      <c r="G91" s="4" t="s">
        <v>20</v>
      </c>
      <c r="H91" s="4" t="s">
        <v>10</v>
      </c>
    </row>
    <row r="92" spans="1:8" x14ac:dyDescent="0.35">
      <c r="A92" s="3">
        <v>44935</v>
      </c>
      <c r="B92" s="12">
        <f>MONTH(tbl_financeiro[[#This Row],[Data]])</f>
        <v>1</v>
      </c>
      <c r="C92" s="4" t="s">
        <v>7</v>
      </c>
      <c r="D92" s="4" t="s">
        <v>69</v>
      </c>
      <c r="E92" s="4" t="s">
        <v>70</v>
      </c>
      <c r="F92" s="5">
        <v>454</v>
      </c>
      <c r="G92" s="4" t="s">
        <v>16</v>
      </c>
      <c r="H92" s="4" t="s">
        <v>10</v>
      </c>
    </row>
    <row r="93" spans="1:8" x14ac:dyDescent="0.35">
      <c r="A93" s="3">
        <v>44935</v>
      </c>
      <c r="B93" s="12">
        <f>MONTH(tbl_financeiro[[#This Row],[Data]])</f>
        <v>1</v>
      </c>
      <c r="C93" s="4" t="s">
        <v>7</v>
      </c>
      <c r="D93" s="4" t="s">
        <v>14</v>
      </c>
      <c r="E93" s="4" t="s">
        <v>92</v>
      </c>
      <c r="F93" s="5">
        <v>26</v>
      </c>
      <c r="G93" s="4" t="s">
        <v>16</v>
      </c>
      <c r="H93" s="4" t="s">
        <v>10</v>
      </c>
    </row>
    <row r="94" spans="1:8" x14ac:dyDescent="0.35">
      <c r="A94" s="3">
        <v>44935</v>
      </c>
      <c r="B94" s="12">
        <f>MONTH(tbl_financeiro[[#This Row],[Data]])</f>
        <v>1</v>
      </c>
      <c r="C94" s="4" t="s">
        <v>7</v>
      </c>
      <c r="D94" s="4" t="s">
        <v>14</v>
      </c>
      <c r="E94" s="4" t="s">
        <v>93</v>
      </c>
      <c r="F94" s="5">
        <v>35</v>
      </c>
      <c r="G94" s="4" t="s">
        <v>20</v>
      </c>
      <c r="H94" s="4" t="s">
        <v>10</v>
      </c>
    </row>
    <row r="95" spans="1:8" x14ac:dyDescent="0.35">
      <c r="A95" s="3">
        <v>44936</v>
      </c>
      <c r="B95" s="12">
        <v>1</v>
      </c>
      <c r="C95" s="4" t="s">
        <v>7</v>
      </c>
      <c r="D95" s="4" t="s">
        <v>14</v>
      </c>
      <c r="E95" s="4" t="s">
        <v>17</v>
      </c>
      <c r="F95" s="5">
        <v>114</v>
      </c>
      <c r="G95" s="4" t="s">
        <v>18</v>
      </c>
      <c r="H95" s="4" t="s">
        <v>10</v>
      </c>
    </row>
    <row r="96" spans="1:8" x14ac:dyDescent="0.35">
      <c r="A96" s="3">
        <v>44938</v>
      </c>
      <c r="B96" s="12">
        <f>MONTH(tbl_financeiro[[#This Row],[Data]])</f>
        <v>1</v>
      </c>
      <c r="C96" s="4" t="s">
        <v>7</v>
      </c>
      <c r="D96" s="4" t="s">
        <v>14</v>
      </c>
      <c r="E96" s="4" t="s">
        <v>32</v>
      </c>
      <c r="F96" s="5">
        <v>27</v>
      </c>
      <c r="G96" s="4" t="s">
        <v>18</v>
      </c>
      <c r="H96" s="4" t="s">
        <v>10</v>
      </c>
    </row>
    <row r="97" spans="1:8" x14ac:dyDescent="0.35">
      <c r="A97" s="3">
        <v>44938</v>
      </c>
      <c r="B97" s="12">
        <f>MONTH(tbl_financeiro[[#This Row],[Data]])</f>
        <v>1</v>
      </c>
      <c r="C97" s="4" t="s">
        <v>7</v>
      </c>
      <c r="D97" s="4" t="s">
        <v>14</v>
      </c>
      <c r="E97" s="4" t="s">
        <v>94</v>
      </c>
      <c r="F97" s="5">
        <v>55</v>
      </c>
      <c r="G97" s="4" t="s">
        <v>16</v>
      </c>
      <c r="H97" s="4" t="s">
        <v>10</v>
      </c>
    </row>
    <row r="98" spans="1:8" x14ac:dyDescent="0.35">
      <c r="A98" s="3">
        <v>44938</v>
      </c>
      <c r="B98" s="12">
        <f>MONTH(tbl_financeiro[[#This Row],[Data]])</f>
        <v>1</v>
      </c>
      <c r="C98" s="4" t="s">
        <v>7</v>
      </c>
      <c r="D98" s="4" t="s">
        <v>23</v>
      </c>
      <c r="E98" s="4" t="s">
        <v>95</v>
      </c>
      <c r="F98" s="5">
        <v>329</v>
      </c>
      <c r="G98" s="4" t="s">
        <v>16</v>
      </c>
      <c r="H98" s="4" t="s">
        <v>10</v>
      </c>
    </row>
    <row r="99" spans="1:8" x14ac:dyDescent="0.35">
      <c r="A99" s="3">
        <v>44939</v>
      </c>
      <c r="B99" s="12">
        <f>MONTH(tbl_financeiro[[#This Row],[Data]])</f>
        <v>1</v>
      </c>
      <c r="C99" s="4" t="s">
        <v>7</v>
      </c>
      <c r="D99" s="4" t="s">
        <v>29</v>
      </c>
      <c r="E99" s="4" t="s">
        <v>28</v>
      </c>
      <c r="F99" s="5">
        <v>70</v>
      </c>
      <c r="G99" s="4" t="s">
        <v>16</v>
      </c>
      <c r="H99" s="4" t="s">
        <v>10</v>
      </c>
    </row>
    <row r="100" spans="1:8" x14ac:dyDescent="0.35">
      <c r="A100" s="3">
        <v>44939</v>
      </c>
      <c r="B100" s="12">
        <f>MONTH(tbl_financeiro[[#This Row],[Data]])</f>
        <v>1</v>
      </c>
      <c r="C100" s="4" t="s">
        <v>7</v>
      </c>
      <c r="D100" s="4" t="s">
        <v>11</v>
      </c>
      <c r="E100" s="4" t="s">
        <v>96</v>
      </c>
      <c r="F100" s="5">
        <v>50</v>
      </c>
      <c r="G100" s="4" t="s">
        <v>13</v>
      </c>
      <c r="H100" s="4" t="s">
        <v>10</v>
      </c>
    </row>
    <row r="101" spans="1:8" x14ac:dyDescent="0.35">
      <c r="A101" s="3">
        <v>44939</v>
      </c>
      <c r="B101" s="12">
        <f>MONTH(tbl_financeiro[[#This Row],[Data]])</f>
        <v>1</v>
      </c>
      <c r="C101" s="4" t="s">
        <v>7</v>
      </c>
      <c r="D101" s="4" t="s">
        <v>14</v>
      </c>
      <c r="E101" s="4" t="s">
        <v>32</v>
      </c>
      <c r="F101" s="5">
        <v>38</v>
      </c>
      <c r="G101" s="4" t="s">
        <v>20</v>
      </c>
      <c r="H101" s="4" t="s">
        <v>10</v>
      </c>
    </row>
    <row r="102" spans="1:8" x14ac:dyDescent="0.35">
      <c r="A102" s="3">
        <v>44940</v>
      </c>
      <c r="B102" s="12">
        <f>MONTH(tbl_financeiro[[#This Row],[Data]])</f>
        <v>1</v>
      </c>
      <c r="C102" s="4" t="s">
        <v>7</v>
      </c>
      <c r="D102" s="4" t="s">
        <v>47</v>
      </c>
      <c r="E102" s="4" t="s">
        <v>48</v>
      </c>
      <c r="F102" s="5">
        <v>299</v>
      </c>
      <c r="G102" s="4" t="s">
        <v>16</v>
      </c>
      <c r="H102" s="4" t="s">
        <v>10</v>
      </c>
    </row>
    <row r="103" spans="1:8" x14ac:dyDescent="0.35">
      <c r="A103" s="3">
        <v>44940</v>
      </c>
      <c r="B103" s="12">
        <f>MONTH(tbl_financeiro[[#This Row],[Data]])</f>
        <v>1</v>
      </c>
      <c r="C103" s="4" t="s">
        <v>7</v>
      </c>
      <c r="D103" s="4" t="s">
        <v>47</v>
      </c>
      <c r="E103" s="4" t="s">
        <v>49</v>
      </c>
      <c r="F103" s="5">
        <v>700</v>
      </c>
      <c r="G103" s="4" t="s">
        <v>16</v>
      </c>
      <c r="H103" s="4" t="s">
        <v>10</v>
      </c>
    </row>
    <row r="104" spans="1:8" x14ac:dyDescent="0.35">
      <c r="A104" s="3">
        <v>44940</v>
      </c>
      <c r="B104" s="12">
        <f>MONTH(tbl_financeiro[[#This Row],[Data]])</f>
        <v>1</v>
      </c>
      <c r="C104" s="4" t="s">
        <v>7</v>
      </c>
      <c r="D104" s="4" t="s">
        <v>12</v>
      </c>
      <c r="E104" s="4" t="s">
        <v>8</v>
      </c>
      <c r="F104" s="5">
        <v>100</v>
      </c>
      <c r="G104" s="4" t="s">
        <v>98</v>
      </c>
      <c r="H104" s="4" t="s">
        <v>10</v>
      </c>
    </row>
    <row r="105" spans="1:8" x14ac:dyDescent="0.35">
      <c r="A105" s="3">
        <v>44940</v>
      </c>
      <c r="B105" s="12">
        <v>1</v>
      </c>
      <c r="C105" s="4" t="s">
        <v>7</v>
      </c>
      <c r="D105" s="4" t="s">
        <v>14</v>
      </c>
      <c r="E105" s="4" t="s">
        <v>32</v>
      </c>
      <c r="F105" s="5">
        <v>26</v>
      </c>
      <c r="G105" s="4" t="s">
        <v>16</v>
      </c>
      <c r="H105" s="4" t="s">
        <v>10</v>
      </c>
    </row>
    <row r="106" spans="1:8" x14ac:dyDescent="0.35">
      <c r="A106" s="3">
        <v>44940</v>
      </c>
      <c r="B106" s="12">
        <f>MONTH(tbl_financeiro[[#This Row],[Data]])</f>
        <v>1</v>
      </c>
      <c r="C106" s="4" t="s">
        <v>7</v>
      </c>
      <c r="D106" s="4" t="s">
        <v>69</v>
      </c>
      <c r="E106" s="4" t="s">
        <v>70</v>
      </c>
      <c r="F106" s="5">
        <v>19.899999999999999</v>
      </c>
      <c r="G106" s="4" t="s">
        <v>16</v>
      </c>
      <c r="H106" s="4" t="s">
        <v>10</v>
      </c>
    </row>
    <row r="107" spans="1:8" x14ac:dyDescent="0.35">
      <c r="A107" s="4" t="s">
        <v>99</v>
      </c>
      <c r="B107" s="12">
        <v>1</v>
      </c>
      <c r="C107" s="4" t="s">
        <v>7</v>
      </c>
      <c r="D107" s="4" t="s">
        <v>21</v>
      </c>
      <c r="E107" s="4" t="s">
        <v>27</v>
      </c>
      <c r="F107" s="5">
        <v>73</v>
      </c>
      <c r="G107" s="4" t="s">
        <v>16</v>
      </c>
      <c r="H107" s="4" t="s">
        <v>10</v>
      </c>
    </row>
    <row r="108" spans="1:8" x14ac:dyDescent="0.35">
      <c r="A108" s="3">
        <v>44946</v>
      </c>
      <c r="B108" s="12">
        <f>MONTH(tbl_financeiro[[#This Row],[Data]])</f>
        <v>1</v>
      </c>
      <c r="C108" s="4" t="s">
        <v>56</v>
      </c>
      <c r="D108" s="4" t="s">
        <v>57</v>
      </c>
      <c r="E108" s="4" t="s">
        <v>100</v>
      </c>
      <c r="F108" s="5">
        <v>7000</v>
      </c>
      <c r="G108" s="4" t="s">
        <v>59</v>
      </c>
      <c r="H108" s="4" t="s">
        <v>10</v>
      </c>
    </row>
    <row r="109" spans="1:8" x14ac:dyDescent="0.35">
      <c r="A109" s="3">
        <v>44947</v>
      </c>
      <c r="B109" s="12">
        <v>1</v>
      </c>
      <c r="C109" s="4" t="s">
        <v>7</v>
      </c>
      <c r="D109" s="4" t="s">
        <v>40</v>
      </c>
      <c r="E109" s="4" t="s">
        <v>101</v>
      </c>
      <c r="F109" s="5">
        <v>100</v>
      </c>
      <c r="G109" s="4" t="s">
        <v>16</v>
      </c>
      <c r="H109" s="4" t="s">
        <v>10</v>
      </c>
    </row>
  </sheetData>
  <pageMargins left="0.511811024" right="0.511811024" top="0.78740157499999996" bottom="0.78740157499999996" header="0.31496062000000002" footer="0.31496062000000002"/>
  <ignoredErrors>
    <ignoredError sqref="B89 B105 B95 B107 B109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E918-BCD6-4355-AF22-ACBF111DF26F}">
  <sheetPr>
    <tabColor rgb="FF00B050"/>
  </sheetPr>
  <dimension ref="B1:F19"/>
  <sheetViews>
    <sheetView workbookViewId="0"/>
  </sheetViews>
  <sheetFormatPr defaultRowHeight="14.5" x14ac:dyDescent="0.35"/>
  <cols>
    <col min="2" max="2" width="18.26953125" bestFit="1" customWidth="1"/>
    <col min="3" max="3" width="13.1796875" bestFit="1" customWidth="1"/>
    <col min="5" max="5" width="17.26953125" bestFit="1" customWidth="1"/>
    <col min="6" max="6" width="13.1796875" bestFit="1" customWidth="1"/>
  </cols>
  <sheetData>
    <row r="1" spans="2:6" x14ac:dyDescent="0.35">
      <c r="B1" t="s">
        <v>83</v>
      </c>
    </row>
    <row r="2" spans="2:6" x14ac:dyDescent="0.35">
      <c r="E2" s="6" t="s">
        <v>1</v>
      </c>
      <c r="F2" t="s">
        <v>56</v>
      </c>
    </row>
    <row r="4" spans="2:6" x14ac:dyDescent="0.35">
      <c r="B4" s="6" t="s">
        <v>80</v>
      </c>
      <c r="C4" t="s">
        <v>82</v>
      </c>
      <c r="E4" s="6" t="s">
        <v>80</v>
      </c>
      <c r="F4" t="s">
        <v>82</v>
      </c>
    </row>
    <row r="5" spans="2:6" x14ac:dyDescent="0.35">
      <c r="B5" s="7" t="s">
        <v>42</v>
      </c>
      <c r="C5" s="2">
        <v>90</v>
      </c>
      <c r="E5" s="7" t="s">
        <v>57</v>
      </c>
      <c r="F5" s="2">
        <v>7000</v>
      </c>
    </row>
    <row r="6" spans="2:6" x14ac:dyDescent="0.35">
      <c r="B6" s="7" t="s">
        <v>21</v>
      </c>
      <c r="C6" s="2">
        <v>889</v>
      </c>
      <c r="E6" s="7" t="s">
        <v>81</v>
      </c>
      <c r="F6" s="2">
        <v>7000</v>
      </c>
    </row>
    <row r="7" spans="2:6" x14ac:dyDescent="0.35">
      <c r="B7" s="7" t="s">
        <v>44</v>
      </c>
      <c r="C7" s="2">
        <v>122</v>
      </c>
    </row>
    <row r="8" spans="2:6" x14ac:dyDescent="0.35">
      <c r="B8" s="7" t="s">
        <v>63</v>
      </c>
      <c r="C8" s="2">
        <v>499</v>
      </c>
    </row>
    <row r="9" spans="2:6" x14ac:dyDescent="0.35">
      <c r="B9" s="7" t="s">
        <v>61</v>
      </c>
      <c r="C9" s="2">
        <v>180</v>
      </c>
    </row>
    <row r="10" spans="2:6" x14ac:dyDescent="0.35">
      <c r="B10" s="7" t="s">
        <v>14</v>
      </c>
      <c r="C10" s="2">
        <v>2695.18</v>
      </c>
    </row>
    <row r="11" spans="2:6" x14ac:dyDescent="0.35">
      <c r="B11" s="7" t="s">
        <v>11</v>
      </c>
      <c r="C11" s="2">
        <v>2148</v>
      </c>
    </row>
    <row r="12" spans="2:6" x14ac:dyDescent="0.35">
      <c r="B12" s="7" t="s">
        <v>47</v>
      </c>
      <c r="C12" s="2">
        <v>999</v>
      </c>
    </row>
    <row r="13" spans="2:6" x14ac:dyDescent="0.35">
      <c r="B13" s="7" t="s">
        <v>40</v>
      </c>
      <c r="C13" s="2">
        <v>1009.69</v>
      </c>
    </row>
    <row r="14" spans="2:6" x14ac:dyDescent="0.35">
      <c r="B14" s="7" t="s">
        <v>57</v>
      </c>
      <c r="C14" s="2">
        <v>7000</v>
      </c>
    </row>
    <row r="15" spans="2:6" x14ac:dyDescent="0.35">
      <c r="B15" s="7" t="s">
        <v>69</v>
      </c>
      <c r="C15" s="2">
        <v>159.99</v>
      </c>
    </row>
    <row r="16" spans="2:6" x14ac:dyDescent="0.35">
      <c r="B16" s="7" t="s">
        <v>29</v>
      </c>
      <c r="C16" s="2">
        <v>406.99</v>
      </c>
    </row>
    <row r="17" spans="2:3" x14ac:dyDescent="0.35">
      <c r="B17" s="7" t="s">
        <v>37</v>
      </c>
      <c r="C17" s="2">
        <v>36</v>
      </c>
    </row>
    <row r="18" spans="2:3" x14ac:dyDescent="0.35">
      <c r="B18" s="7" t="s">
        <v>23</v>
      </c>
      <c r="C18" s="2">
        <v>691.98</v>
      </c>
    </row>
    <row r="19" spans="2:3" x14ac:dyDescent="0.35">
      <c r="B19" s="7" t="s">
        <v>81</v>
      </c>
      <c r="C19" s="2">
        <v>16926.830000000002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BD64-9971-477B-B8C8-EFD62185462F}">
  <dimension ref="C1:D20"/>
  <sheetViews>
    <sheetView showGridLines="0" workbookViewId="0"/>
  </sheetViews>
  <sheetFormatPr defaultRowHeight="14.5" x14ac:dyDescent="0.35"/>
  <cols>
    <col min="3" max="3" width="19.90625" customWidth="1"/>
    <col min="4" max="4" width="19.81640625" customWidth="1"/>
  </cols>
  <sheetData>
    <row r="1" spans="3:4" s="8" customFormat="1" ht="47" customHeight="1" x14ac:dyDescent="0.35"/>
    <row r="2" spans="3:4" x14ac:dyDescent="0.35">
      <c r="C2" s="13" t="s">
        <v>104</v>
      </c>
      <c r="D2" s="2">
        <f ca="1">SUM(Tabela2[Depósito Reservado])</f>
        <v>3896</v>
      </c>
    </row>
    <row r="3" spans="3:4" x14ac:dyDescent="0.35">
      <c r="C3" s="13" t="s">
        <v>105</v>
      </c>
      <c r="D3" s="2">
        <v>20000</v>
      </c>
    </row>
    <row r="4" spans="3:4" x14ac:dyDescent="0.35">
      <c r="D4" s="2"/>
    </row>
    <row r="5" spans="3:4" x14ac:dyDescent="0.35">
      <c r="D5" s="2"/>
    </row>
    <row r="6" spans="3:4" x14ac:dyDescent="0.35">
      <c r="C6" s="8" t="s">
        <v>102</v>
      </c>
      <c r="D6" s="8" t="s">
        <v>103</v>
      </c>
    </row>
    <row r="7" spans="3:4" x14ac:dyDescent="0.35">
      <c r="C7" s="1">
        <v>45206</v>
      </c>
      <c r="D7" s="2">
        <v>50</v>
      </c>
    </row>
    <row r="8" spans="3:4" x14ac:dyDescent="0.35">
      <c r="C8" s="1">
        <v>45207</v>
      </c>
      <c r="D8" s="2">
        <f ca="1">RANDBETWEEN(50,500)</f>
        <v>377</v>
      </c>
    </row>
    <row r="9" spans="3:4" x14ac:dyDescent="0.35">
      <c r="C9" s="1">
        <v>45208</v>
      </c>
      <c r="D9" s="2">
        <f t="shared" ref="D9:D20" ca="1" si="0">RANDBETWEEN(50,500)</f>
        <v>421</v>
      </c>
    </row>
    <row r="10" spans="3:4" x14ac:dyDescent="0.35">
      <c r="C10" s="1">
        <v>45209</v>
      </c>
      <c r="D10" s="2">
        <f t="shared" ca="1" si="0"/>
        <v>134</v>
      </c>
    </row>
    <row r="11" spans="3:4" x14ac:dyDescent="0.35">
      <c r="C11" s="1">
        <v>45210</v>
      </c>
      <c r="D11" s="2">
        <f t="shared" ca="1" si="0"/>
        <v>493</v>
      </c>
    </row>
    <row r="12" spans="3:4" x14ac:dyDescent="0.35">
      <c r="C12" s="1">
        <v>45211</v>
      </c>
      <c r="D12" s="2">
        <f t="shared" ca="1" si="0"/>
        <v>253</v>
      </c>
    </row>
    <row r="13" spans="3:4" x14ac:dyDescent="0.35">
      <c r="C13" s="1">
        <v>45212</v>
      </c>
      <c r="D13" s="2">
        <f t="shared" ca="1" si="0"/>
        <v>131</v>
      </c>
    </row>
    <row r="14" spans="3:4" x14ac:dyDescent="0.35">
      <c r="C14" s="1">
        <v>45213</v>
      </c>
      <c r="D14" s="2">
        <f t="shared" ca="1" si="0"/>
        <v>149</v>
      </c>
    </row>
    <row r="15" spans="3:4" x14ac:dyDescent="0.35">
      <c r="C15" s="1">
        <v>45214</v>
      </c>
      <c r="D15" s="2">
        <f t="shared" ca="1" si="0"/>
        <v>122</v>
      </c>
    </row>
    <row r="16" spans="3:4" x14ac:dyDescent="0.35">
      <c r="C16" s="1">
        <v>45215</v>
      </c>
      <c r="D16" s="2">
        <f t="shared" ca="1" si="0"/>
        <v>257</v>
      </c>
    </row>
    <row r="17" spans="3:4" x14ac:dyDescent="0.35">
      <c r="C17" s="1">
        <v>45216</v>
      </c>
      <c r="D17" s="2">
        <f t="shared" ca="1" si="0"/>
        <v>257</v>
      </c>
    </row>
    <row r="18" spans="3:4" x14ac:dyDescent="0.35">
      <c r="C18" s="1">
        <v>45217</v>
      </c>
      <c r="D18" s="2">
        <f t="shared" ca="1" si="0"/>
        <v>464</v>
      </c>
    </row>
    <row r="19" spans="3:4" x14ac:dyDescent="0.35">
      <c r="C19" s="1">
        <v>45218</v>
      </c>
      <c r="D19" s="2">
        <f t="shared" ca="1" si="0"/>
        <v>429</v>
      </c>
    </row>
    <row r="20" spans="3:4" x14ac:dyDescent="0.35">
      <c r="C20" s="1">
        <v>45219</v>
      </c>
      <c r="D20" s="2">
        <f t="shared" ca="1" si="0"/>
        <v>359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38381-8DAE-4533-B70D-E79BDE37088B}">
  <dimension ref="A1:U1"/>
  <sheetViews>
    <sheetView showGridLines="0" tabSelected="1" topLeftCell="A10" zoomScale="75" zoomScaleNormal="75" workbookViewId="0">
      <selection activeCell="U1" sqref="U1"/>
    </sheetView>
  </sheetViews>
  <sheetFormatPr defaultColWidth="0" defaultRowHeight="14.5" x14ac:dyDescent="0.35"/>
  <cols>
    <col min="1" max="1" width="30.1796875" style="10" customWidth="1"/>
    <col min="2" max="21" width="8.7265625" style="9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Pereira Amorim Xavier</dc:creator>
  <cp:lastModifiedBy>Karina Pereira Amorim Xavier</cp:lastModifiedBy>
  <dcterms:created xsi:type="dcterms:W3CDTF">2025-01-16T21:28:24Z</dcterms:created>
  <dcterms:modified xsi:type="dcterms:W3CDTF">2025-01-17T17:42:30Z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2025-01-16T21:29:46Z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82d0a180-3f46-411d-b2c5-d0d0ee9a3dbb</vt:lpwstr>
  </property>
  <property fmtid="{D5CDD505-2E9C-101B-9397-08002B2CF9AE}" pid="8" name="MSIP_Label_fde7aacd-7cc4-4c31-9e6f-7ef306428f09_ContentBits">
    <vt:lpwstr>1</vt:lpwstr>
  </property>
</Properties>
</file>