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igue\Desktop\Juego de datos\"/>
    </mc:Choice>
  </mc:AlternateContent>
  <bookViews>
    <workbookView xWindow="0" yWindow="0" windowWidth="20490" windowHeight="7650"/>
  </bookViews>
  <sheets>
    <sheet name="Copia Posting plan (2019)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19" i="1" l="1"/>
  <c r="M18" i="1"/>
  <c r="M17" i="1"/>
  <c r="M15" i="1"/>
  <c r="M14" i="1"/>
  <c r="M13" i="1"/>
  <c r="M11" i="1"/>
  <c r="M10" i="1"/>
  <c r="M9" i="1"/>
  <c r="M7" i="1"/>
  <c r="M6" i="1"/>
  <c r="M5" i="1"/>
  <c r="L19" i="1"/>
  <c r="L18" i="1"/>
  <c r="L17" i="1"/>
  <c r="L15" i="1"/>
  <c r="L14" i="1"/>
  <c r="L13" i="1"/>
  <c r="L12" i="1"/>
  <c r="L11" i="1"/>
  <c r="L10" i="1"/>
  <c r="L9" i="1"/>
  <c r="L7" i="1"/>
  <c r="L6" i="1"/>
  <c r="L5" i="1"/>
  <c r="K19" i="1"/>
  <c r="K18" i="1"/>
  <c r="K17" i="1"/>
  <c r="K15" i="1"/>
  <c r="K14" i="1"/>
  <c r="K13" i="1"/>
  <c r="K11" i="1"/>
  <c r="K10" i="1"/>
  <c r="K9" i="1"/>
  <c r="K7" i="1"/>
  <c r="K6" i="1"/>
  <c r="M12" i="1" l="1"/>
  <c r="S10" i="1" s="1"/>
  <c r="M16" i="1"/>
  <c r="S16" i="1" s="1"/>
  <c r="M20" i="1"/>
  <c r="S17" i="1" s="1"/>
  <c r="M8" i="1"/>
  <c r="R10" i="1"/>
  <c r="L16" i="1"/>
  <c r="R11" i="1" s="1"/>
  <c r="L20" i="1"/>
  <c r="R12" i="1" s="1"/>
  <c r="L8" i="1"/>
  <c r="K5" i="1"/>
  <c r="S12" i="1" l="1"/>
  <c r="S7" i="1"/>
  <c r="S11" i="1"/>
  <c r="S6" i="1"/>
  <c r="S15" i="1"/>
  <c r="S14" i="1"/>
  <c r="M21" i="1"/>
  <c r="S5" i="1" s="1"/>
  <c r="S9" i="1"/>
  <c r="R17" i="1"/>
  <c r="R7" i="1"/>
  <c r="R16" i="1"/>
  <c r="R6" i="1"/>
  <c r="R15" i="1"/>
  <c r="L21" i="1"/>
  <c r="R5" i="1" s="1"/>
  <c r="R9" i="1"/>
  <c r="R14" i="1"/>
  <c r="K16" i="1"/>
  <c r="K20" i="1"/>
  <c r="K12" i="1"/>
  <c r="K8" i="1"/>
  <c r="N20" i="1" l="1"/>
  <c r="Q17" i="1"/>
  <c r="T17" i="1" s="1"/>
  <c r="Q12" i="1"/>
  <c r="T12" i="1" s="1"/>
  <c r="Q7" i="1"/>
  <c r="T7" i="1" s="1"/>
  <c r="Q16" i="1"/>
  <c r="T16" i="1" s="1"/>
  <c r="N16" i="1"/>
  <c r="Q11" i="1"/>
  <c r="T11" i="1" s="1"/>
  <c r="N12" i="1"/>
  <c r="Q15" i="1"/>
  <c r="T15" i="1" s="1"/>
  <c r="Q10" i="1"/>
  <c r="T10" i="1" s="1"/>
  <c r="Q14" i="1"/>
  <c r="T14" i="1" s="1"/>
  <c r="Q9" i="1"/>
  <c r="T9" i="1" s="1"/>
  <c r="K21" i="1"/>
  <c r="Q6" i="1"/>
  <c r="T6" i="1" s="1"/>
  <c r="N8" i="1"/>
  <c r="Q5" i="1" l="1"/>
  <c r="T5" i="1" s="1"/>
  <c r="N21" i="1"/>
</calcChain>
</file>

<file path=xl/sharedStrings.xml><?xml version="1.0" encoding="utf-8"?>
<sst xmlns="http://purl.oclc.org/ooxml/spreadsheetml/main" count="252" uniqueCount="71">
  <si>
    <t>Measurement: GMS E2E, Cycle: January 2018 to December 2019</t>
  </si>
  <si>
    <t>Posting plan from 12.11.2018 to 21.12.2018</t>
  </si>
  <si>
    <t>CU02</t>
  </si>
  <si>
    <t>CU03</t>
  </si>
  <si>
    <t>CU04</t>
  </si>
  <si>
    <t>Monday</t>
  </si>
  <si>
    <t>12.11.2018</t>
  </si>
  <si>
    <t>CR11</t>
  </si>
  <si>
    <t>Tuesday</t>
  </si>
  <si>
    <t>13.11.2018</t>
  </si>
  <si>
    <t>MK04</t>
  </si>
  <si>
    <t>Wednesday</t>
  </si>
  <si>
    <t>14.11.2018</t>
  </si>
  <si>
    <t>MK03</t>
  </si>
  <si>
    <t>Thursday</t>
  </si>
  <si>
    <t>15.11.2018</t>
  </si>
  <si>
    <t>CR09</t>
  </si>
  <si>
    <t>Friday</t>
  </si>
  <si>
    <t>16.11.2018</t>
  </si>
  <si>
    <t>MK02</t>
  </si>
  <si>
    <t>19.11.2018</t>
  </si>
  <si>
    <t>BO04</t>
  </si>
  <si>
    <t>20.11.2018</t>
  </si>
  <si>
    <t>21.11.2018</t>
  </si>
  <si>
    <t>BO02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</si>
  <si>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</si>
  <si>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</si>
  <si>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</si>
  <si>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</si>
  <si>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</si>
  <si>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</si>
  <si>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</si>
  <si>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</si>
  <si>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</si>
  <si>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UY04</t>
  </si>
  <si>
    <t>05.12.2018</t>
  </si>
  <si>
    <t>06.12.2018</t>
  </si>
  <si>
    <t>UY03</t>
  </si>
  <si>
    <t>07.12.2018</t>
  </si>
  <si>
    <t>10.12.2018</t>
  </si>
  <si>
    <t>11.12.2018</t>
  </si>
  <si>
    <t>12.12.2018</t>
  </si>
  <si>
    <t>BO03</t>
  </si>
  <si>
    <t>13.12.2018</t>
  </si>
  <si>
    <t>14.12.2018</t>
  </si>
  <si>
    <t>17.12.2018</t>
  </si>
  <si>
    <t>18.12.2018</t>
  </si>
  <si>
    <t>19.12.2018</t>
  </si>
  <si>
    <t>20.12.2018</t>
  </si>
  <si>
    <t>CR10</t>
  </si>
  <si>
    <t>21.12.2018</t>
  </si>
  <si>
    <t>Miriam</t>
  </si>
  <si>
    <t>Hector</t>
  </si>
  <si>
    <t>Elcida</t>
  </si>
  <si>
    <t>UY02</t>
  </si>
  <si>
    <t>CR</t>
  </si>
  <si>
    <t>UY</t>
  </si>
  <si>
    <t>MK</t>
  </si>
  <si>
    <t>BO</t>
  </si>
  <si>
    <t>MATERIALES</t>
  </si>
  <si>
    <t>Totales</t>
  </si>
  <si>
    <t>Mat/Cor</t>
  </si>
  <si>
    <t>Sobres</t>
  </si>
  <si>
    <t>Sellos 65c</t>
  </si>
  <si>
    <t>Sellos 75c</t>
  </si>
  <si>
    <t>Transpondedores</t>
  </si>
  <si>
    <t>CU a CR</t>
  </si>
  <si>
    <t>CU a UY</t>
  </si>
  <si>
    <t>CU a MK</t>
  </si>
  <si>
    <t>CU a BO</t>
  </si>
  <si>
    <t>Cartas GMS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</si>
</sst>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M20" sqref="M20"/>
    </sheetView>
  </sheetViews>
  <sheetFormatPr baseColWidth="10" defaultRowHeight="15" x14ac:dyDescent="0.25"/>
  <cols>
    <col min="3" max="8" width="5.85546875" bestFit="1" customWidth="1"/>
    <col min="10" max="10" width="11.28515625" customWidth="1"/>
    <col min="11" max="11" width="11" customWidth="1"/>
    <col min="12" max="12" width="10.85546875" customWidth="1"/>
    <col min="13" max="13" width="11.5703125" customWidth="1"/>
    <col min="14" max="14" width="4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P3" s="5" t="s">
        <v>59</v>
      </c>
      <c r="Q3" s="5"/>
      <c r="R3" s="5"/>
      <c r="S3" s="5"/>
      <c r="T3" s="5"/>
    </row>
    <row r="4" spans="1:20" x14ac:dyDescent="0.25">
      <c r="C4" s="5" t="s">
        <v>2</v>
      </c>
      <c r="D4" s="5"/>
      <c r="E4" s="5" t="s">
        <v>3</v>
      </c>
      <c r="F4" s="5"/>
      <c r="G4" s="5" t="s">
        <v>4</v>
      </c>
      <c r="H4" s="5"/>
      <c r="K4" s="3" t="s">
        <v>2</v>
      </c>
      <c r="L4" s="3" t="s">
        <v>3</v>
      </c>
      <c r="M4" s="3" t="s">
        <v>4</v>
      </c>
      <c r="N4" s="3"/>
      <c r="P4" s="2" t="s">
        <v>61</v>
      </c>
      <c r="Q4" s="3" t="s">
        <v>2</v>
      </c>
      <c r="R4" s="3" t="s">
        <v>3</v>
      </c>
      <c r="S4" s="3" t="s">
        <v>4</v>
      </c>
      <c r="T4" s="3" t="s">
        <v>60</v>
      </c>
    </row>
    <row r="5" spans="1:20" x14ac:dyDescent="0.25">
      <c r="C5" s="5" t="s">
        <v>51</v>
      </c>
      <c r="D5" s="5"/>
      <c r="E5" s="5" t="s">
        <v>52</v>
      </c>
      <c r="F5" s="5"/>
      <c r="G5" s="5" t="s">
        <v>53</v>
      </c>
      <c r="H5" s="5"/>
      <c r="J5" s="1" t="s">
        <v>16</v>
      </c>
      <c r="K5" s="1">
        <f>COUNTIF(C6:D40,J5)</f>
        <v>6</v>
      </c>
      <c r="L5" s="1">
        <f>COUNTIF(E6:F40,J5)</f>
        <v>3</v>
      </c>
      <c r="M5" s="1">
        <f>COUNTIF(G6:H40,J5)</f>
        <v>3</v>
      </c>
      <c r="N5" s="1"/>
      <c r="P5" t="s">
        <v>62</v>
      </c>
      <c r="Q5" s="1">
        <f>K21</f>
        <v>50</v>
      </c>
      <c r="R5" s="1">
        <f>L21</f>
        <v>48</v>
      </c>
      <c r="S5" s="1">
        <f>M21</f>
        <v>48</v>
      </c>
      <c r="T5" s="1">
        <f>SUM(Q5:S5)</f>
        <v>146</v>
      </c>
    </row>
    <row r="6" spans="1:20" x14ac:dyDescent="0.25">
      <c r="A6" t="s">
        <v>5</v>
      </c>
      <c r="B6" t="s">
        <v>6</v>
      </c>
      <c r="C6" t="s">
        <v>7</v>
      </c>
      <c r="E6" t="s">
        <v>37</v>
      </c>
      <c r="F6" t="s">
        <v>34</v>
      </c>
      <c r="G6" t="s">
        <v>21</v>
      </c>
      <c r="H6" t="s">
        <v>49</v>
      </c>
      <c r="J6" s="1" t="s">
        <v>49</v>
      </c>
      <c r="K6" s="1">
        <f>COUNTIF(C6:D41,J6)</f>
        <v>6</v>
      </c>
      <c r="L6" s="1">
        <f>COUNTIF(E6:F41,J6)</f>
        <v>0</v>
      </c>
      <c r="M6" s="1">
        <f>COUNTIF(G6:H41,J6)</f>
        <v>6</v>
      </c>
      <c r="N6" s="1"/>
      <c r="P6" t="s">
        <v>63</v>
      </c>
      <c r="Q6" s="1">
        <f>SUM(K8,K12,K20)</f>
        <v>39</v>
      </c>
      <c r="R6" s="1">
        <f t="shared" ref="R6:S6" si="0">SUM(L8,L12,L20)</f>
        <v>37</v>
      </c>
      <c r="S6" s="1">
        <f t="shared" si="0"/>
        <v>34</v>
      </c>
      <c r="T6" s="1">
        <f t="shared" ref="T6:T7" si="1">SUM(Q6:S6)</f>
        <v>110</v>
      </c>
    </row>
    <row r="7" spans="1:20" x14ac:dyDescent="0.25">
      <c r="A7" t="s">
        <v>8</v>
      </c>
      <c r="B7" t="s">
        <v>9</v>
      </c>
      <c r="C7" t="s">
        <v>54</v>
      </c>
      <c r="D7" t="s">
        <v>16</v>
      </c>
      <c r="E7" t="s">
        <v>42</v>
      </c>
      <c r="F7" t="s">
        <v>19</v>
      </c>
      <c r="G7" t="s">
        <v>10</v>
      </c>
      <c r="J7" s="1" t="s">
        <v>7</v>
      </c>
      <c r="K7" s="1">
        <f>COUNTIF(C6:D42,J7)</f>
        <v>4</v>
      </c>
      <c r="L7" s="1">
        <f>COUNTIF(E6:F42,J7)</f>
        <v>5</v>
      </c>
      <c r="M7" s="1">
        <f>COUNTIF(G6:H42,J7)</f>
        <v>3</v>
      </c>
      <c r="N7" s="1"/>
      <c r="P7" t="s">
        <v>64</v>
      </c>
      <c r="Q7" s="1">
        <f>K16</f>
        <v>11</v>
      </c>
      <c r="R7" s="1">
        <f t="shared" ref="R7:S7" si="2">L16</f>
        <v>11</v>
      </c>
      <c r="S7" s="1">
        <f t="shared" si="2"/>
        <v>14</v>
      </c>
      <c r="T7" s="1">
        <f t="shared" si="1"/>
        <v>36</v>
      </c>
    </row>
    <row r="8" spans="1:20" x14ac:dyDescent="0.25">
      <c r="A8" t="s">
        <v>11</v>
      </c>
      <c r="B8" t="s">
        <v>12</v>
      </c>
      <c r="C8" t="s">
        <v>13</v>
      </c>
      <c r="E8" t="s">
        <v>24</v>
      </c>
      <c r="F8" t="s">
        <v>37</v>
      </c>
      <c r="G8" t="s">
        <v>7</v>
      </c>
      <c r="J8" s="4" t="s">
        <v>55</v>
      </c>
      <c r="K8" s="1">
        <f>SUM(K5:K7)</f>
        <v>16</v>
      </c>
      <c r="L8" s="1">
        <f>SUM(L5:L7)</f>
        <v>8</v>
      </c>
      <c r="M8" s="1">
        <f>SUM(M5:M7)</f>
        <v>12</v>
      </c>
      <c r="N8" s="1">
        <f>SUM(K8,L8,M8)</f>
        <v>36</v>
      </c>
      <c r="P8" s="5" t="s">
        <v>65</v>
      </c>
      <c r="Q8" s="5"/>
      <c r="R8" s="5"/>
      <c r="S8" s="5"/>
      <c r="T8" s="5"/>
    </row>
    <row r="9" spans="1:20" x14ac:dyDescent="0.25">
      <c r="A9" t="s">
        <v>14</v>
      </c>
      <c r="B9" t="s">
        <v>15</v>
      </c>
      <c r="C9" t="s">
        <v>34</v>
      </c>
      <c r="D9" t="s">
        <v>49</v>
      </c>
      <c r="E9" t="s">
        <v>24</v>
      </c>
      <c r="F9" t="s">
        <v>10</v>
      </c>
      <c r="G9" t="s">
        <v>16</v>
      </c>
      <c r="J9" s="1" t="s">
        <v>54</v>
      </c>
      <c r="K9" s="1">
        <f>COUNTIF(C6:D40,J9)</f>
        <v>5</v>
      </c>
      <c r="L9" s="1">
        <f>COUNTIF(E6:F44,J9)</f>
        <v>2</v>
      </c>
      <c r="M9" s="1">
        <f>COUNTIF(G6:H44,J9)</f>
        <v>5</v>
      </c>
      <c r="N9" s="1"/>
      <c r="P9" t="s">
        <v>66</v>
      </c>
      <c r="Q9" s="1">
        <f>K8</f>
        <v>16</v>
      </c>
      <c r="R9" s="1">
        <f>L8</f>
        <v>8</v>
      </c>
      <c r="S9" s="1">
        <f>M8</f>
        <v>12</v>
      </c>
      <c r="T9" s="1">
        <f>SUM(Q9:S9)</f>
        <v>36</v>
      </c>
    </row>
    <row r="10" spans="1:20" x14ac:dyDescent="0.25">
      <c r="A10" t="s">
        <v>17</v>
      </c>
      <c r="B10" t="s">
        <v>18</v>
      </c>
      <c r="C10" t="s">
        <v>54</v>
      </c>
      <c r="D10" t="s">
        <v>13</v>
      </c>
      <c r="E10" t="s">
        <v>19</v>
      </c>
      <c r="G10" t="s">
        <v>21</v>
      </c>
      <c r="H10" t="s">
        <v>42</v>
      </c>
      <c r="J10" s="1" t="s">
        <v>37</v>
      </c>
      <c r="K10" s="1">
        <f>COUNTIF(C6:D41,J10)</f>
        <v>3</v>
      </c>
      <c r="L10" s="1">
        <f>COUNTIF(E6:F45,J10)</f>
        <v>7</v>
      </c>
      <c r="M10" s="1">
        <f>COUNTIF(G6:H45,J10)</f>
        <v>2</v>
      </c>
      <c r="N10" s="1"/>
      <c r="P10" t="s">
        <v>67</v>
      </c>
      <c r="Q10" s="1">
        <f>K12</f>
        <v>13</v>
      </c>
      <c r="R10" s="1">
        <f t="shared" ref="R10:S10" si="3">L12</f>
        <v>13</v>
      </c>
      <c r="S10" s="1">
        <f t="shared" si="3"/>
        <v>10</v>
      </c>
      <c r="T10" s="1">
        <f t="shared" ref="T10:T12" si="4">SUM(Q10:S10)</f>
        <v>36</v>
      </c>
    </row>
    <row r="11" spans="1:20" x14ac:dyDescent="0.25">
      <c r="J11" s="1" t="s">
        <v>34</v>
      </c>
      <c r="K11" s="1">
        <f>COUNTIF(C6:D42,J11)</f>
        <v>5</v>
      </c>
      <c r="L11" s="1">
        <f>COUNTIF(E6:F46,J11)</f>
        <v>4</v>
      </c>
      <c r="M11" s="1">
        <f>COUNTIF(G6:H46,J11)</f>
        <v>3</v>
      </c>
      <c r="N11" s="1"/>
      <c r="P11" t="s">
        <v>68</v>
      </c>
      <c r="Q11" s="1">
        <f>K16</f>
        <v>11</v>
      </c>
      <c r="R11" s="1">
        <f t="shared" ref="R11:S11" si="5">L16</f>
        <v>11</v>
      </c>
      <c r="S11" s="1">
        <f t="shared" si="5"/>
        <v>14</v>
      </c>
      <c r="T11" s="1">
        <f t="shared" si="4"/>
        <v>36</v>
      </c>
    </row>
    <row r="12" spans="1:20" x14ac:dyDescent="0.25">
      <c r="A12" t="s">
        <v>5</v>
      </c>
      <c r="B12" t="s">
        <v>20</v>
      </c>
      <c r="C12" t="s">
        <v>34</v>
      </c>
      <c r="D12" t="s">
        <v>16</v>
      </c>
      <c r="E12" t="s">
        <v>21</v>
      </c>
      <c r="G12" t="s">
        <v>24</v>
      </c>
      <c r="H12" t="s">
        <v>37</v>
      </c>
      <c r="J12" s="4" t="s">
        <v>56</v>
      </c>
      <c r="K12" s="1">
        <f>SUM(K9:K11)</f>
        <v>13</v>
      </c>
      <c r="L12" s="1">
        <f>SUM(L9:L11)</f>
        <v>13</v>
      </c>
      <c r="M12" s="1">
        <f>SUM(M9:M11)</f>
        <v>10</v>
      </c>
      <c r="N12" s="1">
        <f>SUM(K12:M12)</f>
        <v>36</v>
      </c>
      <c r="P12" t="s">
        <v>69</v>
      </c>
      <c r="Q12" s="1">
        <f>K20</f>
        <v>10</v>
      </c>
      <c r="R12" s="1">
        <f t="shared" ref="R12:S12" si="6">L20</f>
        <v>16</v>
      </c>
      <c r="S12" s="1">
        <f t="shared" si="6"/>
        <v>12</v>
      </c>
      <c r="T12" s="1">
        <f t="shared" si="4"/>
        <v>38</v>
      </c>
    </row>
    <row r="13" spans="1:20" x14ac:dyDescent="0.25">
      <c r="A13" t="s">
        <v>8</v>
      </c>
      <c r="B13" t="s">
        <v>22</v>
      </c>
      <c r="C13" t="s">
        <v>10</v>
      </c>
      <c r="E13" t="s">
        <v>54</v>
      </c>
      <c r="F13" t="s">
        <v>42</v>
      </c>
      <c r="G13" t="s">
        <v>13</v>
      </c>
      <c r="H13" t="s">
        <v>19</v>
      </c>
      <c r="J13" s="1" t="s">
        <v>19</v>
      </c>
      <c r="K13" s="1">
        <f>COUNTIF(C6:D40,J13)</f>
        <v>2</v>
      </c>
      <c r="L13" s="1">
        <f>COUNTIF(E6:F48,J13)</f>
        <v>4</v>
      </c>
      <c r="M13" s="1">
        <f>COUNTIF(G6:H40,J13)</f>
        <v>5</v>
      </c>
      <c r="N13" s="1"/>
      <c r="P13" s="5" t="s">
        <v>70</v>
      </c>
      <c r="Q13" s="5"/>
      <c r="R13" s="5"/>
      <c r="S13" s="5"/>
      <c r="T13" s="5"/>
    </row>
    <row r="14" spans="1:20" x14ac:dyDescent="0.25">
      <c r="A14" t="s">
        <v>11</v>
      </c>
      <c r="B14" t="s">
        <v>23</v>
      </c>
      <c r="C14" t="s">
        <v>7</v>
      </c>
      <c r="D14" t="s">
        <v>49</v>
      </c>
      <c r="E14" t="s">
        <v>24</v>
      </c>
      <c r="G14" t="s">
        <v>34</v>
      </c>
      <c r="H14" t="s">
        <v>16</v>
      </c>
      <c r="J14" s="1" t="s">
        <v>13</v>
      </c>
      <c r="K14" s="1">
        <f>COUNTIF(C6:D41,J14)</f>
        <v>5</v>
      </c>
      <c r="L14" s="1">
        <f>COUNTIF(E6:F49,J14)</f>
        <v>3</v>
      </c>
      <c r="M14" s="1">
        <f>COUNTIF(G6:H49,J14)</f>
        <v>5</v>
      </c>
      <c r="N14" s="1"/>
      <c r="P14" t="s">
        <v>66</v>
      </c>
      <c r="Q14" s="1">
        <f>K8</f>
        <v>16</v>
      </c>
      <c r="R14" s="1">
        <f t="shared" ref="R14:S14" si="7">L8</f>
        <v>8</v>
      </c>
      <c r="S14" s="1">
        <f t="shared" si="7"/>
        <v>12</v>
      </c>
      <c r="T14" s="1">
        <f>SUM(Q14:S14)</f>
        <v>36</v>
      </c>
    </row>
    <row r="15" spans="1:20" x14ac:dyDescent="0.25">
      <c r="A15" t="s">
        <v>14</v>
      </c>
      <c r="B15" t="s">
        <v>25</v>
      </c>
      <c r="C15" t="s">
        <v>7</v>
      </c>
      <c r="E15" t="s">
        <v>13</v>
      </c>
      <c r="F15" t="s">
        <v>42</v>
      </c>
      <c r="G15" t="s">
        <v>49</v>
      </c>
      <c r="H15" t="s">
        <v>54</v>
      </c>
      <c r="J15" s="1" t="s">
        <v>10</v>
      </c>
      <c r="K15" s="1">
        <f>COUNTIF(C6:D42,J15)</f>
        <v>4</v>
      </c>
      <c r="L15" s="1">
        <f>COUNTIF(E6:F50,J15)</f>
        <v>4</v>
      </c>
      <c r="M15" s="1">
        <f>COUNTIF(G6:H50,J15)</f>
        <v>4</v>
      </c>
      <c r="N15" s="1"/>
      <c r="P15" t="s">
        <v>67</v>
      </c>
      <c r="Q15" s="1">
        <f>K12</f>
        <v>13</v>
      </c>
      <c r="R15" s="1">
        <f t="shared" ref="R15:S15" si="8">L12</f>
        <v>13</v>
      </c>
      <c r="S15" s="1">
        <f t="shared" si="8"/>
        <v>10</v>
      </c>
      <c r="T15" s="1">
        <f t="shared" ref="T15:T17" si="9">SUM(Q15:S15)</f>
        <v>36</v>
      </c>
    </row>
    <row r="16" spans="1:20" x14ac:dyDescent="0.25">
      <c r="A16" t="s">
        <v>17</v>
      </c>
      <c r="B16" t="s">
        <v>26</v>
      </c>
      <c r="C16" t="s">
        <v>10</v>
      </c>
      <c r="D16" t="s">
        <v>21</v>
      </c>
      <c r="E16" t="s">
        <v>37</v>
      </c>
      <c r="G16" t="s">
        <v>19</v>
      </c>
      <c r="J16" s="4" t="s">
        <v>57</v>
      </c>
      <c r="K16" s="1">
        <f>SUM(K13:K15)</f>
        <v>11</v>
      </c>
      <c r="L16" s="1">
        <f>SUM(L13:L15)</f>
        <v>11</v>
      </c>
      <c r="M16" s="1">
        <f>SUM(M13:M15)</f>
        <v>14</v>
      </c>
      <c r="N16" s="1">
        <f>SUM(K16:M16)</f>
        <v>36</v>
      </c>
      <c r="P16" t="s">
        <v>68</v>
      </c>
      <c r="Q16" s="1">
        <f>K16</f>
        <v>11</v>
      </c>
      <c r="R16" s="1">
        <f t="shared" ref="R16:S16" si="10">L16</f>
        <v>11</v>
      </c>
      <c r="S16" s="1">
        <f t="shared" si="10"/>
        <v>14</v>
      </c>
      <c r="T16" s="1">
        <f t="shared" si="9"/>
        <v>36</v>
      </c>
    </row>
    <row r="17" spans="1:20" x14ac:dyDescent="0.25">
      <c r="J17" s="1" t="s">
        <v>24</v>
      </c>
      <c r="K17" s="1">
        <f>COUNTIF(C6:D40,J17)</f>
        <v>4</v>
      </c>
      <c r="L17" s="1">
        <f>COUNTIF(E6:F40,J17)</f>
        <v>5</v>
      </c>
      <c r="M17" s="1">
        <f>COUNTIF(G6:H52,J17)</f>
        <v>4</v>
      </c>
      <c r="N17" s="1"/>
      <c r="P17" t="s">
        <v>69</v>
      </c>
      <c r="Q17" s="1">
        <f>K20</f>
        <v>10</v>
      </c>
      <c r="R17" s="1">
        <f t="shared" ref="R17:S17" si="11">L20</f>
        <v>16</v>
      </c>
      <c r="S17" s="1">
        <f t="shared" si="11"/>
        <v>12</v>
      </c>
      <c r="T17" s="1">
        <f t="shared" si="9"/>
        <v>38</v>
      </c>
    </row>
    <row r="18" spans="1:20" x14ac:dyDescent="0.25">
      <c r="A18" t="s">
        <v>5</v>
      </c>
      <c r="B18" t="s">
        <v>27</v>
      </c>
      <c r="C18" t="s">
        <v>49</v>
      </c>
      <c r="D18" t="s">
        <v>54</v>
      </c>
      <c r="E18" t="s">
        <v>21</v>
      </c>
      <c r="F18" t="s">
        <v>7</v>
      </c>
      <c r="G18" t="s">
        <v>34</v>
      </c>
      <c r="H18" t="s">
        <v>10</v>
      </c>
      <c r="J18" s="1" t="s">
        <v>42</v>
      </c>
      <c r="K18" s="1">
        <f>COUNTIF(C6:D41,J18)</f>
        <v>4</v>
      </c>
      <c r="L18" s="1">
        <f>COUNTIF(E6:F53,J18)</f>
        <v>6</v>
      </c>
      <c r="M18" s="1">
        <f>COUNTIF(G6:H53,J18)</f>
        <v>3</v>
      </c>
      <c r="N18" s="1"/>
    </row>
    <row r="19" spans="1:20" x14ac:dyDescent="0.25">
      <c r="A19" t="s">
        <v>8</v>
      </c>
      <c r="B19" t="s">
        <v>28</v>
      </c>
      <c r="C19" t="s">
        <v>24</v>
      </c>
      <c r="E19" t="s">
        <v>13</v>
      </c>
      <c r="F19" t="s">
        <v>42</v>
      </c>
      <c r="G19" t="s">
        <v>24</v>
      </c>
      <c r="J19" s="1" t="s">
        <v>21</v>
      </c>
      <c r="K19" s="1">
        <f>COUNTIF(C6:D42,J19)</f>
        <v>2</v>
      </c>
      <c r="L19" s="1">
        <f>COUNTIF(E6:F54,J19)</f>
        <v>5</v>
      </c>
      <c r="M19" s="1">
        <f>COUNTIF(G6:H54,J19)</f>
        <v>5</v>
      </c>
      <c r="N19" s="1"/>
    </row>
    <row r="20" spans="1:20" x14ac:dyDescent="0.25">
      <c r="A20" t="s">
        <v>11</v>
      </c>
      <c r="B20" t="s">
        <v>29</v>
      </c>
      <c r="C20" t="s">
        <v>37</v>
      </c>
      <c r="D20" t="s">
        <v>16</v>
      </c>
      <c r="E20" t="s">
        <v>19</v>
      </c>
      <c r="G20" t="s">
        <v>7</v>
      </c>
      <c r="J20" s="4" t="s">
        <v>58</v>
      </c>
      <c r="K20" s="1">
        <f>SUM(K17:K19)</f>
        <v>10</v>
      </c>
      <c r="L20" s="1">
        <f>SUM(L17:L19)</f>
        <v>16</v>
      </c>
      <c r="M20" s="1">
        <f>SUM(M17:M19)</f>
        <v>12</v>
      </c>
      <c r="N20" s="1">
        <f>SUM(K20:M20)</f>
        <v>38</v>
      </c>
    </row>
    <row r="21" spans="1:20" x14ac:dyDescent="0.25">
      <c r="A21" t="s">
        <v>14</v>
      </c>
      <c r="B21" t="s">
        <v>30</v>
      </c>
      <c r="C21" t="s">
        <v>42</v>
      </c>
      <c r="E21" t="s">
        <v>24</v>
      </c>
      <c r="F21" t="s">
        <v>34</v>
      </c>
      <c r="G21" t="s">
        <v>21</v>
      </c>
      <c r="H21" t="s">
        <v>37</v>
      </c>
      <c r="K21" s="1">
        <f>SUM(K8,K12,K16,K20)</f>
        <v>50</v>
      </c>
      <c r="L21" s="1">
        <f>SUM(L8,L12,L16,L20)</f>
        <v>48</v>
      </c>
      <c r="M21" s="1">
        <f>SUM(M8,M12,M16,M20)</f>
        <v>48</v>
      </c>
      <c r="N21" s="1">
        <f>SUM(K21:M21)</f>
        <v>146</v>
      </c>
    </row>
    <row r="22" spans="1:20" x14ac:dyDescent="0.25">
      <c r="A22" t="s">
        <v>17</v>
      </c>
      <c r="B22" t="s">
        <v>31</v>
      </c>
      <c r="C22" t="s">
        <v>49</v>
      </c>
      <c r="D22" t="s">
        <v>54</v>
      </c>
      <c r="E22" t="s">
        <v>42</v>
      </c>
      <c r="F22" t="s">
        <v>10</v>
      </c>
      <c r="G22" t="s">
        <v>16</v>
      </c>
      <c r="H22" t="s">
        <v>13</v>
      </c>
    </row>
    <row r="24" spans="1:20" x14ac:dyDescent="0.25">
      <c r="A24" t="s">
        <v>5</v>
      </c>
      <c r="B24" t="s">
        <v>32</v>
      </c>
      <c r="C24" t="s">
        <v>49</v>
      </c>
      <c r="D24" t="s">
        <v>24</v>
      </c>
      <c r="E24" t="s">
        <v>16</v>
      </c>
      <c r="G24" t="s">
        <v>54</v>
      </c>
      <c r="H24" t="s">
        <v>42</v>
      </c>
    </row>
    <row r="25" spans="1:20" x14ac:dyDescent="0.25">
      <c r="A25" t="s">
        <v>8</v>
      </c>
      <c r="B25" t="s">
        <v>33</v>
      </c>
      <c r="C25" t="s">
        <v>34</v>
      </c>
      <c r="E25" t="s">
        <v>10</v>
      </c>
      <c r="F25" t="s">
        <v>21</v>
      </c>
      <c r="G25" t="s">
        <v>7</v>
      </c>
    </row>
    <row r="26" spans="1:20" x14ac:dyDescent="0.25">
      <c r="A26" t="s">
        <v>11</v>
      </c>
      <c r="B26" t="s">
        <v>35</v>
      </c>
      <c r="C26" t="s">
        <v>13</v>
      </c>
      <c r="D26" t="s">
        <v>19</v>
      </c>
      <c r="E26" t="s">
        <v>37</v>
      </c>
      <c r="F26" t="s">
        <v>13</v>
      </c>
      <c r="G26" t="s">
        <v>54</v>
      </c>
      <c r="H26" t="s">
        <v>34</v>
      </c>
    </row>
    <row r="27" spans="1:20" x14ac:dyDescent="0.25">
      <c r="A27" t="s">
        <v>14</v>
      </c>
      <c r="B27" t="s">
        <v>36</v>
      </c>
      <c r="C27" t="s">
        <v>21</v>
      </c>
      <c r="D27" t="s">
        <v>10</v>
      </c>
      <c r="E27" t="s">
        <v>37</v>
      </c>
      <c r="G27" t="s">
        <v>49</v>
      </c>
      <c r="H27" t="s">
        <v>19</v>
      </c>
    </row>
    <row r="28" spans="1:20" x14ac:dyDescent="0.25">
      <c r="A28" t="s">
        <v>17</v>
      </c>
      <c r="B28" t="s">
        <v>38</v>
      </c>
      <c r="C28" t="s">
        <v>16</v>
      </c>
      <c r="E28" t="s">
        <v>7</v>
      </c>
      <c r="G28" t="s">
        <v>42</v>
      </c>
      <c r="H28" t="s">
        <v>24</v>
      </c>
    </row>
    <row r="30" spans="1:20" x14ac:dyDescent="0.25">
      <c r="A30" t="s">
        <v>5</v>
      </c>
      <c r="B30" t="s">
        <v>39</v>
      </c>
      <c r="C30" t="s">
        <v>13</v>
      </c>
      <c r="E30" t="s">
        <v>7</v>
      </c>
      <c r="F30" t="s">
        <v>37</v>
      </c>
      <c r="G30" t="s">
        <v>19</v>
      </c>
      <c r="H30" t="s">
        <v>21</v>
      </c>
    </row>
    <row r="31" spans="1:20" x14ac:dyDescent="0.25">
      <c r="A31" t="s">
        <v>8</v>
      </c>
      <c r="B31" t="s">
        <v>40</v>
      </c>
      <c r="C31" t="s">
        <v>24</v>
      </c>
      <c r="D31" t="s">
        <v>54</v>
      </c>
      <c r="E31" t="s">
        <v>34</v>
      </c>
      <c r="G31" t="s">
        <v>10</v>
      </c>
      <c r="H31" t="s">
        <v>49</v>
      </c>
    </row>
    <row r="32" spans="1:20" x14ac:dyDescent="0.25">
      <c r="A32" t="s">
        <v>11</v>
      </c>
      <c r="B32" t="s">
        <v>41</v>
      </c>
      <c r="C32" t="s">
        <v>42</v>
      </c>
      <c r="E32" t="s">
        <v>16</v>
      </c>
      <c r="F32" t="s">
        <v>7</v>
      </c>
      <c r="G32" t="s">
        <v>21</v>
      </c>
      <c r="H32" t="s">
        <v>49</v>
      </c>
    </row>
    <row r="33" spans="1:8" x14ac:dyDescent="0.25">
      <c r="A33" t="s">
        <v>14</v>
      </c>
      <c r="B33" t="s">
        <v>43</v>
      </c>
      <c r="C33" t="s">
        <v>42</v>
      </c>
      <c r="D33" t="s">
        <v>24</v>
      </c>
      <c r="E33" t="s">
        <v>54</v>
      </c>
      <c r="F33" t="s">
        <v>16</v>
      </c>
      <c r="G33" t="s">
        <v>19</v>
      </c>
    </row>
    <row r="34" spans="1:8" x14ac:dyDescent="0.25">
      <c r="A34" t="s">
        <v>17</v>
      </c>
      <c r="B34" t="s">
        <v>44</v>
      </c>
      <c r="C34" t="s">
        <v>34</v>
      </c>
      <c r="D34" t="s">
        <v>37</v>
      </c>
      <c r="E34" t="s">
        <v>10</v>
      </c>
      <c r="G34" t="s">
        <v>13</v>
      </c>
    </row>
    <row r="36" spans="1:8" x14ac:dyDescent="0.25">
      <c r="A36" t="s">
        <v>5</v>
      </c>
      <c r="B36" t="s">
        <v>45</v>
      </c>
      <c r="C36" t="s">
        <v>7</v>
      </c>
      <c r="D36" t="s">
        <v>16</v>
      </c>
      <c r="E36" t="s">
        <v>21</v>
      </c>
      <c r="G36" t="s">
        <v>54</v>
      </c>
      <c r="H36" t="s">
        <v>13</v>
      </c>
    </row>
    <row r="37" spans="1:8" x14ac:dyDescent="0.25">
      <c r="A37" t="s">
        <v>8</v>
      </c>
      <c r="B37" t="s">
        <v>46</v>
      </c>
      <c r="C37" t="s">
        <v>49</v>
      </c>
      <c r="D37" t="s">
        <v>37</v>
      </c>
      <c r="E37" t="s">
        <v>34</v>
      </c>
      <c r="G37" t="s">
        <v>10</v>
      </c>
    </row>
    <row r="38" spans="1:8" x14ac:dyDescent="0.25">
      <c r="A38" t="s">
        <v>11</v>
      </c>
      <c r="B38" t="s">
        <v>47</v>
      </c>
      <c r="C38" t="s">
        <v>19</v>
      </c>
      <c r="D38" t="s">
        <v>42</v>
      </c>
      <c r="E38" t="s">
        <v>24</v>
      </c>
      <c r="F38" t="s">
        <v>42</v>
      </c>
      <c r="G38" t="s">
        <v>54</v>
      </c>
      <c r="H38" t="s">
        <v>24</v>
      </c>
    </row>
    <row r="39" spans="1:8" x14ac:dyDescent="0.25">
      <c r="A39" t="s">
        <v>14</v>
      </c>
      <c r="B39" t="s">
        <v>48</v>
      </c>
      <c r="C39" t="s">
        <v>13</v>
      </c>
      <c r="D39" t="s">
        <v>10</v>
      </c>
      <c r="E39" t="s">
        <v>19</v>
      </c>
      <c r="F39" t="s">
        <v>37</v>
      </c>
      <c r="G39" t="s">
        <v>49</v>
      </c>
    </row>
    <row r="40" spans="1:8" x14ac:dyDescent="0.25">
      <c r="A40" t="s">
        <v>17</v>
      </c>
      <c r="B40" t="s">
        <v>50</v>
      </c>
      <c r="C40" t="s">
        <v>16</v>
      </c>
      <c r="D40" t="s">
        <v>34</v>
      </c>
      <c r="E40" t="s">
        <v>21</v>
      </c>
      <c r="F40" t="s">
        <v>7</v>
      </c>
      <c r="G40" t="s">
        <v>13</v>
      </c>
    </row>
  </sheetData>
  <mergeCells count="9">
    <mergeCell ref="P3:T3"/>
    <mergeCell ref="P8:T8"/>
    <mergeCell ref="P13:T13"/>
    <mergeCell ref="C4:D4"/>
    <mergeCell ref="E4:F4"/>
    <mergeCell ref="G4:H4"/>
    <mergeCell ref="G5:H5"/>
    <mergeCell ref="E5:F5"/>
    <mergeCell ref="C5:D5"/>
  </mergeCells>
  <pageMargins left="0.7" right="0.7" top="0.75" bottom="0.75" header="0.3" footer="0.3"/>
  <pageSetup paperSize="9" orientation="portrait" r:id="rId1"/>
  <ignoredErrors>
    <ignoredError sqref="K12 K8 K16" formula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Posting plan (2019)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Pável</dc:creator>
  <cp:lastModifiedBy>Pável Figueroa</cp:lastModifiedBy>
  <dcterms:created xsi:type="dcterms:W3CDTF">2019-12-26T04:42:35Z</dcterms:created>
  <dcterms:modified xsi:type="dcterms:W3CDTF">2019-12-26T12:57:23Z</dcterms:modified>
</cp:coreProperties>
</file>