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827A0B80-C0D1-4E31-8AC7-0AE5E03A6A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한국어" sheetId="4" r:id="rId1"/>
    <sheet name="English" sheetId="3" r:id="rId2"/>
  </sheets>
  <definedNames>
    <definedName name="_xlnm.Print_Area" localSheetId="0">한국어!$A$1:$F$72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3" l="1"/>
  <c r="E11" i="4" l="1"/>
  <c r="C11" i="3"/>
  <c r="F11" i="4"/>
  <c r="E11" i="3" l="1"/>
  <c r="D6" i="3"/>
  <c r="C6" i="3"/>
  <c r="D5" i="3"/>
  <c r="C5" i="3"/>
  <c r="C9" i="3"/>
  <c r="D9" i="3"/>
  <c r="C10" i="3"/>
  <c r="D10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D8" i="3"/>
  <c r="C8" i="3"/>
  <c r="D7" i="3"/>
  <c r="C7" i="3"/>
  <c r="E5" i="3" l="1"/>
  <c r="E6" i="3"/>
  <c r="E70" i="3"/>
  <c r="F70" i="3"/>
  <c r="E64" i="3"/>
  <c r="F64" i="3"/>
  <c r="E58" i="3"/>
  <c r="F58" i="3"/>
  <c r="E54" i="3"/>
  <c r="F54" i="3"/>
  <c r="E48" i="3"/>
  <c r="F48" i="3"/>
  <c r="E42" i="3"/>
  <c r="F42" i="3"/>
  <c r="E40" i="3"/>
  <c r="F40" i="3"/>
  <c r="E36" i="3"/>
  <c r="F36" i="3"/>
  <c r="E28" i="3"/>
  <c r="F28" i="3"/>
  <c r="E24" i="3"/>
  <c r="F24" i="3"/>
  <c r="E18" i="3"/>
  <c r="F18" i="3"/>
  <c r="E71" i="3"/>
  <c r="F71" i="3"/>
  <c r="E69" i="3"/>
  <c r="F69" i="3"/>
  <c r="F67" i="3"/>
  <c r="E67" i="3"/>
  <c r="E65" i="3"/>
  <c r="F65" i="3"/>
  <c r="E63" i="3"/>
  <c r="F63" i="3"/>
  <c r="F61" i="3"/>
  <c r="E61" i="3"/>
  <c r="E59" i="3"/>
  <c r="F59" i="3"/>
  <c r="E57" i="3"/>
  <c r="F57" i="3"/>
  <c r="E55" i="3"/>
  <c r="F55" i="3"/>
  <c r="F53" i="3"/>
  <c r="E53" i="3"/>
  <c r="E51" i="3"/>
  <c r="F51" i="3"/>
  <c r="E49" i="3"/>
  <c r="F49" i="3"/>
  <c r="F47" i="3"/>
  <c r="E47" i="3"/>
  <c r="E45" i="3"/>
  <c r="F45" i="3"/>
  <c r="E43" i="3"/>
  <c r="F43" i="3"/>
  <c r="F41" i="3"/>
  <c r="E41" i="3"/>
  <c r="E39" i="3"/>
  <c r="F39" i="3"/>
  <c r="E37" i="3"/>
  <c r="F37" i="3"/>
  <c r="E35" i="3"/>
  <c r="F35" i="3"/>
  <c r="F33" i="3"/>
  <c r="E33" i="3"/>
  <c r="E31" i="3"/>
  <c r="F31" i="3"/>
  <c r="E29" i="3"/>
  <c r="F29" i="3"/>
  <c r="E27" i="3"/>
  <c r="F27" i="3"/>
  <c r="F25" i="3"/>
  <c r="E25" i="3"/>
  <c r="E23" i="3"/>
  <c r="F23" i="3"/>
  <c r="F21" i="3"/>
  <c r="E21" i="3"/>
  <c r="E19" i="3"/>
  <c r="F19" i="3"/>
  <c r="E17" i="3"/>
  <c r="F17" i="3"/>
  <c r="F15" i="3"/>
  <c r="E15" i="3"/>
  <c r="E13" i="3"/>
  <c r="F13" i="3"/>
  <c r="E10" i="3"/>
  <c r="F10" i="3"/>
  <c r="E7" i="3"/>
  <c r="F7" i="3"/>
  <c r="E62" i="3"/>
  <c r="F62" i="3"/>
  <c r="E52" i="3"/>
  <c r="F52" i="3"/>
  <c r="E44" i="3"/>
  <c r="F44" i="3"/>
  <c r="E34" i="3"/>
  <c r="F34" i="3"/>
  <c r="E22" i="3"/>
  <c r="F22" i="3"/>
  <c r="E12" i="3"/>
  <c r="F12" i="3"/>
  <c r="E68" i="3"/>
  <c r="F68" i="3"/>
  <c r="E66" i="3"/>
  <c r="F66" i="3"/>
  <c r="E60" i="3"/>
  <c r="F60" i="3"/>
  <c r="E56" i="3"/>
  <c r="F56" i="3"/>
  <c r="E50" i="3"/>
  <c r="F50" i="3"/>
  <c r="E46" i="3"/>
  <c r="F46" i="3"/>
  <c r="E38" i="3"/>
  <c r="F38" i="3"/>
  <c r="E32" i="3"/>
  <c r="F32" i="3"/>
  <c r="E30" i="3"/>
  <c r="F30" i="3"/>
  <c r="E26" i="3"/>
  <c r="F26" i="3"/>
  <c r="E20" i="3"/>
  <c r="F20" i="3"/>
  <c r="E16" i="3"/>
  <c r="F16" i="3"/>
  <c r="E14" i="3"/>
  <c r="F14" i="3"/>
  <c r="F9" i="3"/>
  <c r="E9" i="3"/>
  <c r="E8" i="3"/>
  <c r="F8" i="3"/>
  <c r="F11" i="3"/>
  <c r="F71" i="4"/>
  <c r="F9" i="4"/>
  <c r="F70" i="4"/>
  <c r="F68" i="4"/>
  <c r="F66" i="4"/>
  <c r="F64" i="4"/>
  <c r="F62" i="4"/>
  <c r="F60" i="4"/>
  <c r="F58" i="4"/>
  <c r="F56" i="4"/>
  <c r="F54" i="4"/>
  <c r="F52" i="4"/>
  <c r="F50" i="4"/>
  <c r="F48" i="4"/>
  <c r="F46" i="4"/>
  <c r="F44" i="4"/>
  <c r="F42" i="4"/>
  <c r="F40" i="4"/>
  <c r="F38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E5" i="4"/>
  <c r="E8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9" i="4"/>
  <c r="E6" i="4"/>
  <c r="F69" i="4"/>
  <c r="F67" i="4"/>
  <c r="F65" i="4"/>
  <c r="F63" i="4"/>
  <c r="F61" i="4"/>
  <c r="F59" i="4"/>
  <c r="F57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0" i="4"/>
  <c r="E7" i="4"/>
  <c r="F8" i="4"/>
  <c r="F7" i="4"/>
  <c r="E71" i="4"/>
  <c r="E69" i="4"/>
  <c r="E67" i="4"/>
  <c r="E65" i="4"/>
  <c r="E63" i="4"/>
  <c r="E61" i="4"/>
  <c r="E59" i="4"/>
  <c r="E57" i="4"/>
  <c r="E55" i="4"/>
  <c r="E53" i="4"/>
  <c r="E51" i="4"/>
  <c r="E49" i="4"/>
  <c r="E47" i="4"/>
  <c r="E45" i="4"/>
  <c r="E43" i="4"/>
  <c r="E41" i="4"/>
  <c r="E39" i="4"/>
  <c r="E37" i="4"/>
  <c r="E35" i="4"/>
  <c r="E33" i="4"/>
  <c r="E31" i="4"/>
  <c r="E29" i="4"/>
  <c r="E27" i="4"/>
  <c r="E25" i="4"/>
  <c r="E23" i="4"/>
  <c r="E21" i="4"/>
  <c r="E19" i="4"/>
  <c r="E17" i="4"/>
  <c r="E15" i="4"/>
  <c r="E13" i="4"/>
  <c r="E10" i="4"/>
</calcChain>
</file>

<file path=xl/sharedStrings.xml><?xml version="1.0" encoding="utf-8"?>
<sst xmlns="http://schemas.openxmlformats.org/spreadsheetml/2006/main" count="297" uniqueCount="286">
  <si>
    <t>대륙</t>
  </si>
  <si>
    <t>국적</t>
  </si>
  <si>
    <t>성장률</t>
  </si>
  <si>
    <t>구성비</t>
  </si>
  <si>
    <t>기타</t>
  </si>
  <si>
    <t>China</t>
  </si>
  <si>
    <t>Phillipines</t>
  </si>
  <si>
    <t>Others</t>
  </si>
  <si>
    <t>USA</t>
  </si>
  <si>
    <t>Canada</t>
  </si>
  <si>
    <t>Austrailia</t>
  </si>
  <si>
    <t>New Zealand</t>
  </si>
  <si>
    <t>South Africa</t>
  </si>
  <si>
    <t>Asia</t>
  </si>
  <si>
    <t>America</t>
  </si>
  <si>
    <t>Europe</t>
  </si>
  <si>
    <t>Oceania</t>
  </si>
  <si>
    <t>Africa</t>
  </si>
  <si>
    <t>전체 방한 외래관광객 수</t>
    <phoneticPr fontId="9" type="noConversion"/>
  </si>
  <si>
    <t>전체 국민 해외관광객 수</t>
    <phoneticPr fontId="9" type="noConversion"/>
  </si>
  <si>
    <t>아시아주</t>
  </si>
  <si>
    <t>아시아 기타</t>
  </si>
  <si>
    <t>미주</t>
  </si>
  <si>
    <t>미국</t>
  </si>
  <si>
    <t>캐나다</t>
  </si>
  <si>
    <t>미주 기타</t>
  </si>
  <si>
    <t>구주</t>
  </si>
  <si>
    <t>대양주</t>
  </si>
  <si>
    <t>뉴질랜드</t>
  </si>
  <si>
    <t>대양주 기타</t>
  </si>
  <si>
    <t>아프리카</t>
  </si>
  <si>
    <t>아프리카 기타</t>
  </si>
  <si>
    <t>교포</t>
  </si>
  <si>
    <t>Turkey</t>
  </si>
  <si>
    <t>Israel</t>
  </si>
  <si>
    <t>Growth(%)</t>
    <phoneticPr fontId="9" type="noConversion"/>
  </si>
  <si>
    <t>Share(%)</t>
    <phoneticPr fontId="9" type="noConversion"/>
  </si>
  <si>
    <t>일본</t>
  </si>
  <si>
    <t>태국</t>
  </si>
  <si>
    <t>스리랑카</t>
  </si>
  <si>
    <t>방글라데시</t>
  </si>
  <si>
    <t>대만</t>
  </si>
  <si>
    <t>필리핀</t>
  </si>
  <si>
    <t>홍콩</t>
  </si>
  <si>
    <t>인도네시아</t>
  </si>
  <si>
    <t>인도</t>
  </si>
  <si>
    <t>말레이시아</t>
  </si>
  <si>
    <t>베트남</t>
  </si>
  <si>
    <t>싱가포르</t>
  </si>
  <si>
    <t>몽골</t>
  </si>
  <si>
    <t>미얀마</t>
  </si>
  <si>
    <t>우즈베키스탄</t>
  </si>
  <si>
    <t>터키</t>
  </si>
  <si>
    <t>카자흐스탄</t>
  </si>
  <si>
    <t>이스라엘</t>
  </si>
  <si>
    <t>파키스탄</t>
  </si>
  <si>
    <t>이란</t>
  </si>
  <si>
    <t>아시아주소계</t>
  </si>
  <si>
    <t>브라질</t>
  </si>
  <si>
    <t>멕시코</t>
  </si>
  <si>
    <t>미주소계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</si>
  <si>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</si>
  <si>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</si>
  <si>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</si>
  <si>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</si>
  <si>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</si>
  <si>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</si>
  <si>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</si>
  <si>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</si>
  <si>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노르웨이</t>
  </si>
  <si>
    <t>스웨덴</t>
  </si>
  <si>
    <t>폴란드</t>
  </si>
  <si>
    <t>루마니아</t>
  </si>
  <si>
    <t>스위스</t>
  </si>
  <si>
    <t>포르투갈</t>
  </si>
  <si>
    <t>오스트리아</t>
  </si>
  <si>
    <t>핀란드</t>
  </si>
  <si>
    <t>아일랜드</t>
  </si>
  <si>
    <t>크로아티아</t>
  </si>
  <si>
    <t>덴마크</t>
  </si>
  <si>
    <t>그리스</t>
  </si>
  <si>
    <t>벨기에</t>
  </si>
  <si>
    <t>불가리아</t>
  </si>
  <si>
    <t>구주 기타</t>
  </si>
  <si>
    <t>구주소계</t>
  </si>
  <si>
    <t>대양주소계</t>
  </si>
  <si>
    <t>남아프리카공화국</t>
  </si>
  <si>
    <t>아프리카소계</t>
  </si>
  <si>
    <t>국적미상</t>
  </si>
  <si>
    <t>Japan</t>
  </si>
  <si>
    <t>Hong Kong</t>
  </si>
  <si>
    <t>Thailand</t>
  </si>
  <si>
    <t>Malaysia</t>
  </si>
  <si>
    <t>Singapore</t>
  </si>
  <si>
    <t>Indonesia</t>
  </si>
  <si>
    <t>India</t>
  </si>
  <si>
    <t>Vietnam</t>
  </si>
  <si>
    <t>Myanmar</t>
  </si>
  <si>
    <t>Uzbekistan</t>
  </si>
  <si>
    <t>Sri Lanka</t>
  </si>
  <si>
    <t>Kazakhstan</t>
  </si>
  <si>
    <t>Bangladesh</t>
  </si>
  <si>
    <t>Pakistan</t>
  </si>
  <si>
    <t>Iran</t>
  </si>
  <si>
    <t>Brazil</t>
  </si>
  <si>
    <t>Mexico</t>
  </si>
  <si>
    <t>Russia</t>
  </si>
  <si>
    <t>UK</t>
  </si>
  <si>
    <t>Germany</t>
  </si>
  <si>
    <t>France</t>
  </si>
  <si>
    <t>Italy</t>
  </si>
  <si>
    <t>Netherland</t>
  </si>
  <si>
    <t>Sweden</t>
  </si>
  <si>
    <t>Norway</t>
  </si>
  <si>
    <t>Spain</t>
  </si>
  <si>
    <t>Ukraine</t>
  </si>
  <si>
    <t>Swiss</t>
  </si>
  <si>
    <t>Finland</t>
  </si>
  <si>
    <t>Romania</t>
  </si>
  <si>
    <t>Denmark</t>
  </si>
  <si>
    <t>Belgium</t>
  </si>
  <si>
    <t>Austria</t>
  </si>
  <si>
    <t>Portugal</t>
  </si>
  <si>
    <t>Greece</t>
  </si>
  <si>
    <t>Bulgaria</t>
  </si>
  <si>
    <t>Ireland</t>
  </si>
  <si>
    <t>Croatia</t>
  </si>
  <si>
    <t>Stateless</t>
  </si>
  <si>
    <t>Overseas Korean</t>
  </si>
  <si>
    <t>Continent</t>
    <phoneticPr fontId="9" type="noConversion"/>
  </si>
  <si>
    <t>Nation</t>
    <phoneticPr fontId="9" type="noConversion"/>
  </si>
  <si>
    <t>Visitor Arrivals</t>
    <phoneticPr fontId="9" type="noConversion"/>
  </si>
  <si>
    <t>Korean Departures</t>
    <phoneticPr fontId="9" type="noConversion"/>
  </si>
  <si>
    <r>
      <t>(단위: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명, %)</t>
    </r>
    <phoneticPr fontId="9" type="noConversion"/>
  </si>
  <si>
    <t>(Unit : persons, %)</t>
    <phoneticPr fontId="9" type="noConversion"/>
  </si>
  <si>
    <t>오스트레일리아</t>
  </si>
  <si>
    <t>캄보디아</t>
  </si>
  <si>
    <t>Cambodia</t>
    <phoneticPr fontId="9" type="noConversion"/>
  </si>
  <si>
    <t>Taiwan</t>
    <phoneticPr fontId="9" type="noConversion"/>
  </si>
  <si>
    <t>Mongolia</t>
    <phoneticPr fontId="9" type="noConversion"/>
  </si>
  <si>
    <t>*GCC</t>
    <phoneticPr fontId="9" type="noConversion"/>
  </si>
  <si>
    <t>Poland</t>
    <phoneticPr fontId="9" type="noConversion"/>
  </si>
  <si>
    <t>* GCC : UAE, Saudi Arabia, Kuwait, Oman, Qatar, Bahrain</t>
    <phoneticPr fontId="13" type="noConversion"/>
  </si>
  <si>
    <t>*GCC 6개국(UAE, 사우디아라비아, 쿠웨이트, 오만, 카타르, 바레인)</t>
    <phoneticPr fontId="13" type="noConversion"/>
  </si>
  <si>
    <t>GCC</t>
  </si>
  <si>
    <t>중국</t>
    <phoneticPr fontId="9" type="noConversion"/>
  </si>
  <si>
    <t>마카오</t>
    <phoneticPr fontId="9" type="noConversion"/>
  </si>
  <si>
    <t>Macao</t>
    <phoneticPr fontId="9" type="noConversion"/>
  </si>
  <si>
    <t>2020. 1. 관광통계</t>
    <phoneticPr fontId="9" type="noConversion"/>
  </si>
  <si>
    <t>1월</t>
    <phoneticPr fontId="9" type="noConversion"/>
  </si>
  <si>
    <t>January</t>
    <phoneticPr fontId="9" type="noConversion"/>
  </si>
  <si>
    <t>January, 2020 Tourism Statistics</t>
    <phoneticPr fontId="9" type="noConversion"/>
  </si>
  <si>
    <t>1,272,708</t>
  </si>
  <si>
    <t>1,104,803</t>
  </si>
  <si>
    <t>481,681</t>
  </si>
  <si>
    <t>392,814</t>
  </si>
  <si>
    <t>203,969</t>
  </si>
  <si>
    <t>206,526</t>
  </si>
  <si>
    <t>110,354</t>
  </si>
  <si>
    <t>87,954</t>
  </si>
  <si>
    <t>66,962</t>
  </si>
  <si>
    <t>35,896</t>
  </si>
  <si>
    <t>5,347</t>
  </si>
  <si>
    <t>2,570</t>
  </si>
  <si>
    <t>30,702</t>
  </si>
  <si>
    <t>30,473</t>
  </si>
  <si>
    <t>19,443</t>
  </si>
  <si>
    <t>18,842</t>
  </si>
  <si>
    <t>38,466</t>
  </si>
  <si>
    <t>41,334</t>
  </si>
  <si>
    <t>30,232</t>
  </si>
  <si>
    <t>20,183</t>
  </si>
  <si>
    <t>9,249</t>
  </si>
  <si>
    <t>8,671</t>
  </si>
  <si>
    <t>27,549</t>
  </si>
  <si>
    <t>22,065</t>
  </si>
  <si>
    <t>10,738</t>
  </si>
  <si>
    <t>9,855</t>
  </si>
  <si>
    <t>12,323</t>
  </si>
  <si>
    <t>9,785</t>
  </si>
  <si>
    <t>6,135</t>
  </si>
  <si>
    <t>5,754</t>
  </si>
  <si>
    <t>5,654</t>
  </si>
  <si>
    <t>5,289</t>
  </si>
  <si>
    <t>2,158</t>
  </si>
  <si>
    <t>1,776</t>
  </si>
  <si>
    <t>4,325</t>
  </si>
  <si>
    <t>3,574</t>
  </si>
  <si>
    <t>2,208</t>
  </si>
  <si>
    <t>1,785</t>
  </si>
  <si>
    <t>4,257</t>
  </si>
  <si>
    <t>2,695</t>
  </si>
  <si>
    <t>1,377</t>
  </si>
  <si>
    <t>1,287</t>
  </si>
  <si>
    <t>1,299</t>
  </si>
  <si>
    <t>1,247</t>
  </si>
  <si>
    <t>1,014</t>
  </si>
  <si>
    <t>1,032</t>
  </si>
  <si>
    <t>803</t>
  </si>
  <si>
    <t>805</t>
  </si>
  <si>
    <t>176</t>
  </si>
  <si>
    <t>184</t>
  </si>
  <si>
    <t>4,808</t>
  </si>
  <si>
    <t>4,554</t>
  </si>
  <si>
    <t>1,081,229</t>
  </si>
  <si>
    <t>916,950</t>
  </si>
  <si>
    <t>67,255</t>
  </si>
  <si>
    <t>62,737</t>
  </si>
  <si>
    <t>13,809</t>
  </si>
  <si>
    <t>12,460</t>
  </si>
  <si>
    <t>1,801</t>
  </si>
  <si>
    <t>1,605</t>
  </si>
  <si>
    <t>2,113</t>
  </si>
  <si>
    <t>1,853</t>
  </si>
  <si>
    <t>2,514</t>
  </si>
  <si>
    <t>2,266</t>
  </si>
  <si>
    <t>87,492</t>
  </si>
  <si>
    <t>80,921</t>
  </si>
  <si>
    <t>28,891</t>
  </si>
  <si>
    <t>25,194</t>
  </si>
  <si>
    <t>9,117</t>
  </si>
  <si>
    <t>10,148</t>
  </si>
  <si>
    <t>6,617</t>
  </si>
  <si>
    <t>6,850</t>
  </si>
  <si>
    <t>5,982</t>
  </si>
  <si>
    <t>5,574</t>
  </si>
  <si>
    <t>2,880</t>
  </si>
  <si>
    <t>2,731</t>
  </si>
  <si>
    <t>2,556</t>
  </si>
  <si>
    <t>2,269</t>
  </si>
  <si>
    <t>1,955</t>
  </si>
  <si>
    <t>2,262</t>
  </si>
  <si>
    <t>1,560</t>
  </si>
  <si>
    <t>1,368</t>
  </si>
  <si>
    <t>856</t>
  </si>
  <si>
    <t>872</t>
  </si>
  <si>
    <t>543</t>
  </si>
  <si>
    <t>801</t>
  </si>
  <si>
    <t>847</t>
  </si>
  <si>
    <t>982</t>
  </si>
  <si>
    <t>1,558</t>
  </si>
  <si>
    <t>1,324</t>
  </si>
  <si>
    <t>762</t>
  </si>
  <si>
    <t>747</t>
  </si>
  <si>
    <t>720</t>
  </si>
  <si>
    <t>564</t>
  </si>
  <si>
    <t>690</t>
  </si>
  <si>
    <t>776</t>
  </si>
  <si>
    <t>885</t>
  </si>
  <si>
    <t>859</t>
  </si>
  <si>
    <t>722</t>
  </si>
  <si>
    <t>709</t>
  </si>
  <si>
    <t>467</t>
  </si>
  <si>
    <t>491</t>
  </si>
  <si>
    <t>623</t>
  </si>
  <si>
    <t>775</t>
  </si>
  <si>
    <t>351</t>
  </si>
  <si>
    <t>431</t>
  </si>
  <si>
    <t>665</t>
  </si>
  <si>
    <t>751</t>
  </si>
  <si>
    <t>715</t>
  </si>
  <si>
    <t>595</t>
  </si>
  <si>
    <t>3,219</t>
  </si>
  <si>
    <t>2,965</t>
  </si>
  <si>
    <t>73,181</t>
  </si>
  <si>
    <t>70,038</t>
  </si>
  <si>
    <t>14,039</t>
  </si>
  <si>
    <t>14,285</t>
  </si>
  <si>
    <t>3,553</t>
  </si>
  <si>
    <t>2,725</t>
  </si>
  <si>
    <t>163</t>
  </si>
  <si>
    <t>614</t>
  </si>
  <si>
    <t>17,755</t>
  </si>
  <si>
    <t>17,624</t>
  </si>
  <si>
    <t>1,272</t>
  </si>
  <si>
    <t>1,000</t>
  </si>
  <si>
    <t>2,926</t>
  </si>
  <si>
    <t>2,690</t>
  </si>
  <si>
    <t>4,198</t>
  </si>
  <si>
    <t>3,690</t>
  </si>
  <si>
    <t>61</t>
  </si>
  <si>
    <t>54</t>
  </si>
  <si>
    <t>8,792</t>
  </si>
  <si>
    <t>15,526</t>
  </si>
  <si>
    <t>2,513,030</t>
  </si>
  <si>
    <t>2,912,331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</si>
</sst>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 * #,##0.00_ ;_ * \-#,##0.00_ ;_ * &quot;-&quot;??_ ;_ @_ "/>
    <numFmt numFmtId="177" formatCode="0.0_ "/>
    <numFmt numFmtId="178" formatCode="#,##0_ "/>
    <numFmt numFmtId="179" formatCode="#,##0.0_ "/>
  </numFmts>
  <fonts count="26"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8"/>
      <name val="바탕"/>
      <family val="1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맑은 고딕"/>
      <family val="3"/>
      <charset val="129"/>
    </font>
    <font>
      <u/>
      <sz val="20"/>
      <name val="맑은 고딕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4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0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11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49" fontId="15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16" fillId="0" borderId="0" xfId="0" applyFont="1" applyAlignment="1">
      <alignment horizontal="right" vertical="center"/>
    </xf>
    <xf numFmtId="49" fontId="15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177" fontId="14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3" fontId="14" fillId="2" borderId="2" xfId="29" applyNumberFormat="1" applyFont="1" applyFill="1" applyBorder="1" applyAlignment="1">
      <alignment horizontal="right" vertical="center" wrapText="1"/>
    </xf>
    <xf numFmtId="49" fontId="15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3" fontId="23" fillId="2" borderId="2" xfId="29" applyNumberFormat="1" applyFont="1" applyFill="1" applyBorder="1" applyAlignment="1">
      <alignment horizontal="right" vertical="center" wrapText="1"/>
    </xf>
    <xf numFmtId="0" fontId="23" fillId="2" borderId="2" xfId="29" applyNumberFormat="1" applyFont="1" applyFill="1" applyBorder="1" applyAlignment="1">
      <alignment horizontal="right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179" fontId="14" fillId="2" borderId="2" xfId="29" applyNumberFormat="1" applyFont="1" applyFill="1" applyBorder="1" applyAlignment="1">
      <alignment horizontal="right" vertical="center" wrapText="1"/>
    </xf>
    <xf numFmtId="179" fontId="15" fillId="0" borderId="2" xfId="29" applyNumberFormat="1" applyFont="1" applyFill="1" applyBorder="1" applyAlignment="1">
      <alignment horizontal="right" vertical="center" wrapText="1"/>
    </xf>
    <xf numFmtId="179" fontId="23" fillId="2" borderId="2" xfId="29" applyNumberFormat="1" applyFont="1" applyFill="1" applyBorder="1" applyAlignment="1">
      <alignment horizontal="right" vertical="center" wrapText="1"/>
    </xf>
    <xf numFmtId="179" fontId="15" fillId="2" borderId="2" xfId="29" applyNumberFormat="1" applyFont="1" applyFill="1" applyBorder="1" applyAlignment="1">
      <alignment horizontal="right" vertical="center" wrapText="1"/>
    </xf>
    <xf numFmtId="178" fontId="14" fillId="2" borderId="2" xfId="29" applyNumberFormat="1" applyFont="1" applyFill="1" applyBorder="1" applyAlignment="1">
      <alignment horizontal="right" vertical="center" wrapText="1"/>
    </xf>
    <xf numFmtId="178" fontId="15" fillId="0" borderId="2" xfId="29" applyNumberFormat="1" applyFont="1" applyFill="1" applyBorder="1" applyAlignment="1">
      <alignment horizontal="right" vertical="center" wrapText="1"/>
    </xf>
    <xf numFmtId="178" fontId="15" fillId="2" borderId="2" xfId="29" applyNumberFormat="1" applyFont="1" applyFill="1" applyBorder="1" applyAlignment="1">
      <alignment horizontal="right" vertical="center" wrapText="1"/>
    </xf>
    <xf numFmtId="178" fontId="17" fillId="0" borderId="0" xfId="0" applyNumberFormat="1" applyFont="1" applyAlignment="1">
      <alignment horizontal="left" vertical="center"/>
    </xf>
    <xf numFmtId="49" fontId="18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horizontal="right" vertical="center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20" fillId="0" borderId="0" xfId="116" applyFont="1" applyBorder="1" applyAlignment="1">
      <alignment horizontal="center"/>
    </xf>
    <xf numFmtId="49" fontId="25" fillId="3" borderId="2" xfId="0" applyNumberFormat="1" applyFont="1" applyFill="1" applyBorder="1" applyAlignment="1">
      <alignment horizontal="center" vertical="center" wrapText="1"/>
    </xf>
    <xf numFmtId="0" fontId="25" fillId="3" borderId="2" xfId="0" applyFont="1" applyFill="1" applyBorder="1">
      <alignment vertical="center"/>
    </xf>
    <xf numFmtId="49" fontId="14" fillId="3" borderId="5" xfId="0" applyNumberFormat="1" applyFont="1" applyFill="1" applyBorder="1" applyAlignment="1">
      <alignment horizontal="center" vertical="center" wrapText="1"/>
    </xf>
    <xf numFmtId="49" fontId="14" fillId="3" borderId="6" xfId="0" applyNumberFormat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0" borderId="3" xfId="0" applyNumberFormat="1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4" fillId="3" borderId="2" xfId="0" applyNumberFormat="1" applyFont="1" applyFill="1" applyBorder="1" applyAlignment="1">
      <alignment horizontal="center" vertical="center" wrapText="1"/>
    </xf>
  </cellXfs>
  <cellStyles count="124">
    <cellStyle name="백분율 10" xfId="1" xr:uid="{00000000-0005-0000-0000-000000000000}"/>
    <cellStyle name="백분율 11" xfId="2" xr:uid="{00000000-0005-0000-0000-000001000000}"/>
    <cellStyle name="백분율 12" xfId="3" xr:uid="{00000000-0005-0000-0000-000002000000}"/>
    <cellStyle name="백분율 13" xfId="4" xr:uid="{00000000-0005-0000-0000-000003000000}"/>
    <cellStyle name="백분율 14" xfId="5" xr:uid="{00000000-0005-0000-0000-000004000000}"/>
    <cellStyle name="백분율 15" xfId="6" xr:uid="{00000000-0005-0000-0000-000005000000}"/>
    <cellStyle name="백분율 16" xfId="7" xr:uid="{00000000-0005-0000-0000-000006000000}"/>
    <cellStyle name="백분율 17" xfId="8" xr:uid="{00000000-0005-0000-0000-000007000000}"/>
    <cellStyle name="백분율 18" xfId="9" xr:uid="{00000000-0005-0000-0000-000008000000}"/>
    <cellStyle name="백분율 19" xfId="10" xr:uid="{00000000-0005-0000-0000-000009000000}"/>
    <cellStyle name="백분율 2" xfId="11" xr:uid="{00000000-0005-0000-0000-00000A000000}"/>
    <cellStyle name="백분율 20" xfId="12" xr:uid="{00000000-0005-0000-0000-00000B000000}"/>
    <cellStyle name="백분율 21" xfId="13" xr:uid="{00000000-0005-0000-0000-00000C000000}"/>
    <cellStyle name="백분율 22" xfId="14" xr:uid="{00000000-0005-0000-0000-00000D000000}"/>
    <cellStyle name="백분율 23" xfId="15" xr:uid="{00000000-0005-0000-0000-00000E000000}"/>
    <cellStyle name="백분율 24" xfId="16" xr:uid="{00000000-0005-0000-0000-00000F000000}"/>
    <cellStyle name="백분율 25" xfId="17" xr:uid="{00000000-0005-0000-0000-000010000000}"/>
    <cellStyle name="백분율 26" xfId="18" xr:uid="{00000000-0005-0000-0000-000011000000}"/>
    <cellStyle name="백분율 27" xfId="19" xr:uid="{00000000-0005-0000-0000-000012000000}"/>
    <cellStyle name="백분율 28" xfId="20" xr:uid="{00000000-0005-0000-0000-000013000000}"/>
    <cellStyle name="백분율 29" xfId="21" xr:uid="{00000000-0005-0000-0000-000014000000}"/>
    <cellStyle name="백분율 3" xfId="22" xr:uid="{00000000-0005-0000-0000-000015000000}"/>
    <cellStyle name="백분율 4" xfId="23" xr:uid="{00000000-0005-0000-0000-000016000000}"/>
    <cellStyle name="백분율 5" xfId="24" xr:uid="{00000000-0005-0000-0000-000017000000}"/>
    <cellStyle name="백분율 6" xfId="25" xr:uid="{00000000-0005-0000-0000-000018000000}"/>
    <cellStyle name="백분율 7" xfId="26" xr:uid="{00000000-0005-0000-0000-000019000000}"/>
    <cellStyle name="백분율 8" xfId="27" xr:uid="{00000000-0005-0000-0000-00001A000000}"/>
    <cellStyle name="백분율 9" xfId="28" xr:uid="{00000000-0005-0000-0000-00001B000000}"/>
    <cellStyle name="쉼표 [0]" xfId="29" builtinId="6"/>
    <cellStyle name="쉼표 [0] 10" xfId="30" xr:uid="{00000000-0005-0000-0000-00001D000000}"/>
    <cellStyle name="쉼표 [0] 11" xfId="31" xr:uid="{00000000-0005-0000-0000-00001E000000}"/>
    <cellStyle name="쉼표 [0] 12" xfId="32" xr:uid="{00000000-0005-0000-0000-00001F000000}"/>
    <cellStyle name="쉼표 [0] 13" xfId="33" xr:uid="{00000000-0005-0000-0000-000020000000}"/>
    <cellStyle name="쉼표 [0] 14" xfId="34" xr:uid="{00000000-0005-0000-0000-000021000000}"/>
    <cellStyle name="쉼표 [0] 15" xfId="35" xr:uid="{00000000-0005-0000-0000-000022000000}"/>
    <cellStyle name="쉼표 [0] 16" xfId="36" xr:uid="{00000000-0005-0000-0000-000023000000}"/>
    <cellStyle name="쉼표 [0] 17" xfId="37" xr:uid="{00000000-0005-0000-0000-000024000000}"/>
    <cellStyle name="쉼표 [0] 18" xfId="38" xr:uid="{00000000-0005-0000-0000-000025000000}"/>
    <cellStyle name="쉼표 [0] 19" xfId="39" xr:uid="{00000000-0005-0000-0000-000026000000}"/>
    <cellStyle name="쉼표 [0] 2" xfId="40" xr:uid="{00000000-0005-0000-0000-000027000000}"/>
    <cellStyle name="쉼표 [0] 20" xfId="41" xr:uid="{00000000-0005-0000-0000-000028000000}"/>
    <cellStyle name="쉼표 [0] 3" xfId="42" xr:uid="{00000000-0005-0000-0000-000029000000}"/>
    <cellStyle name="쉼표 [0] 4" xfId="43" xr:uid="{00000000-0005-0000-0000-00002A000000}"/>
    <cellStyle name="쉼표 [0] 5" xfId="44" xr:uid="{00000000-0005-0000-0000-00002B000000}"/>
    <cellStyle name="쉼표 [0] 6" xfId="45" xr:uid="{00000000-0005-0000-0000-00002C000000}"/>
    <cellStyle name="쉼표 [0] 7" xfId="46" xr:uid="{00000000-0005-0000-0000-00002D000000}"/>
    <cellStyle name="쉼표 [0] 8" xfId="47" xr:uid="{00000000-0005-0000-0000-00002E000000}"/>
    <cellStyle name="쉼표 [0] 9" xfId="48" xr:uid="{00000000-0005-0000-0000-00002F000000}"/>
    <cellStyle name="쉼표 2" xfId="49" xr:uid="{00000000-0005-0000-0000-000030000000}"/>
    <cellStyle name="쉼표 3" xfId="50" xr:uid="{00000000-0005-0000-0000-000031000000}"/>
    <cellStyle name="쉼표 4" xfId="51" xr:uid="{00000000-0005-0000-0000-000032000000}"/>
    <cellStyle name="표준" xfId="0" builtinId="0"/>
    <cellStyle name="표준 10" xfId="52" xr:uid="{00000000-0005-0000-0000-000034000000}"/>
    <cellStyle name="표준 11" xfId="53" xr:uid="{00000000-0005-0000-0000-000035000000}"/>
    <cellStyle name="표준 12" xfId="54" xr:uid="{00000000-0005-0000-0000-000036000000}"/>
    <cellStyle name="표준 13" xfId="55" xr:uid="{00000000-0005-0000-0000-000037000000}"/>
    <cellStyle name="표준 14" xfId="56" xr:uid="{00000000-0005-0000-0000-000038000000}"/>
    <cellStyle name="표준 15" xfId="57" xr:uid="{00000000-0005-0000-0000-000039000000}"/>
    <cellStyle name="표준 16" xfId="58" xr:uid="{00000000-0005-0000-0000-00003A000000}"/>
    <cellStyle name="표준 17" xfId="59" xr:uid="{00000000-0005-0000-0000-00003B000000}"/>
    <cellStyle name="표준 18" xfId="60" xr:uid="{00000000-0005-0000-0000-00003C000000}"/>
    <cellStyle name="표준 19" xfId="61" xr:uid="{00000000-0005-0000-0000-00003D000000}"/>
    <cellStyle name="표준 2" xfId="62" xr:uid="{00000000-0005-0000-0000-00003E000000}"/>
    <cellStyle name="표준 20" xfId="63" xr:uid="{00000000-0005-0000-0000-00003F000000}"/>
    <cellStyle name="표준 21" xfId="64" xr:uid="{00000000-0005-0000-0000-000040000000}"/>
    <cellStyle name="표준 22" xfId="65" xr:uid="{00000000-0005-0000-0000-000041000000}"/>
    <cellStyle name="표준 23" xfId="66" xr:uid="{00000000-0005-0000-0000-000042000000}"/>
    <cellStyle name="표준 24" xfId="67" xr:uid="{00000000-0005-0000-0000-000043000000}"/>
    <cellStyle name="표준 25" xfId="68" xr:uid="{00000000-0005-0000-0000-000044000000}"/>
    <cellStyle name="표준 26" xfId="69" xr:uid="{00000000-0005-0000-0000-000045000000}"/>
    <cellStyle name="표준 27" xfId="70" xr:uid="{00000000-0005-0000-0000-000046000000}"/>
    <cellStyle name="표준 28" xfId="71" xr:uid="{00000000-0005-0000-0000-000047000000}"/>
    <cellStyle name="표준 29" xfId="72" xr:uid="{00000000-0005-0000-0000-000048000000}"/>
    <cellStyle name="표준 3" xfId="73" xr:uid="{00000000-0005-0000-0000-000049000000}"/>
    <cellStyle name="표준 30" xfId="74" xr:uid="{00000000-0005-0000-0000-00004A000000}"/>
    <cellStyle name="표준 31" xfId="75" xr:uid="{00000000-0005-0000-0000-00004B000000}"/>
    <cellStyle name="표준 32" xfId="76" xr:uid="{00000000-0005-0000-0000-00004C000000}"/>
    <cellStyle name="표준 33" xfId="77" xr:uid="{00000000-0005-0000-0000-00004D000000}"/>
    <cellStyle name="표준 34" xfId="78" xr:uid="{00000000-0005-0000-0000-00004E000000}"/>
    <cellStyle name="표준 35" xfId="79" xr:uid="{00000000-0005-0000-0000-00004F000000}"/>
    <cellStyle name="표준 36" xfId="80" xr:uid="{00000000-0005-0000-0000-000050000000}"/>
    <cellStyle name="표준 37" xfId="81" xr:uid="{00000000-0005-0000-0000-000051000000}"/>
    <cellStyle name="표준 38" xfId="82" xr:uid="{00000000-0005-0000-0000-000052000000}"/>
    <cellStyle name="표준 39" xfId="83" xr:uid="{00000000-0005-0000-0000-000053000000}"/>
    <cellStyle name="표준 4" xfId="84" xr:uid="{00000000-0005-0000-0000-000054000000}"/>
    <cellStyle name="표준 40" xfId="85" xr:uid="{00000000-0005-0000-0000-000055000000}"/>
    <cellStyle name="표준 41" xfId="86" xr:uid="{00000000-0005-0000-0000-000056000000}"/>
    <cellStyle name="표준 42" xfId="87" xr:uid="{00000000-0005-0000-0000-000057000000}"/>
    <cellStyle name="표준 43" xfId="88" xr:uid="{00000000-0005-0000-0000-000058000000}"/>
    <cellStyle name="표준 44" xfId="89" xr:uid="{00000000-0005-0000-0000-000059000000}"/>
    <cellStyle name="표준 45" xfId="90" xr:uid="{00000000-0005-0000-0000-00005A000000}"/>
    <cellStyle name="표준 46" xfId="91" xr:uid="{00000000-0005-0000-0000-00005B000000}"/>
    <cellStyle name="표준 47" xfId="92" xr:uid="{00000000-0005-0000-0000-00005C000000}"/>
    <cellStyle name="표준 48" xfId="93" xr:uid="{00000000-0005-0000-0000-00005D000000}"/>
    <cellStyle name="표준 49" xfId="94" xr:uid="{00000000-0005-0000-0000-00005E000000}"/>
    <cellStyle name="표준 5" xfId="95" xr:uid="{00000000-0005-0000-0000-00005F000000}"/>
    <cellStyle name="표준 50" xfId="96" xr:uid="{00000000-0005-0000-0000-000060000000}"/>
    <cellStyle name="표준 51" xfId="97" xr:uid="{00000000-0005-0000-0000-000061000000}"/>
    <cellStyle name="표준 52" xfId="98" xr:uid="{00000000-0005-0000-0000-000062000000}"/>
    <cellStyle name="표준 53" xfId="99" xr:uid="{00000000-0005-0000-0000-000063000000}"/>
    <cellStyle name="표준 54" xfId="100" xr:uid="{00000000-0005-0000-0000-000064000000}"/>
    <cellStyle name="표준 55" xfId="101" xr:uid="{00000000-0005-0000-0000-000065000000}"/>
    <cellStyle name="표준 56" xfId="102" xr:uid="{00000000-0005-0000-0000-000066000000}"/>
    <cellStyle name="표준 57" xfId="103" xr:uid="{00000000-0005-0000-0000-000067000000}"/>
    <cellStyle name="표준 58" xfId="104" xr:uid="{00000000-0005-0000-0000-000068000000}"/>
    <cellStyle name="표준 59" xfId="105" xr:uid="{00000000-0005-0000-0000-000069000000}"/>
    <cellStyle name="표준 6" xfId="106" xr:uid="{00000000-0005-0000-0000-00006A000000}"/>
    <cellStyle name="표준 6 2" xfId="107" xr:uid="{00000000-0005-0000-0000-00006B000000}"/>
    <cellStyle name="표준 6 3" xfId="108" xr:uid="{00000000-0005-0000-0000-00006C000000}"/>
    <cellStyle name="표준 60" xfId="109" xr:uid="{00000000-0005-0000-0000-00006D000000}"/>
    <cellStyle name="표준 61" xfId="110" xr:uid="{00000000-0005-0000-0000-00006E000000}"/>
    <cellStyle name="표준 62" xfId="111" xr:uid="{00000000-0005-0000-0000-00006F000000}"/>
    <cellStyle name="표준 63" xfId="112" xr:uid="{00000000-0005-0000-0000-000070000000}"/>
    <cellStyle name="표준 64" xfId="117" xr:uid="{00000000-0005-0000-0000-000071000000}"/>
    <cellStyle name="표준 65" xfId="118" xr:uid="{00000000-0005-0000-0000-000072000000}"/>
    <cellStyle name="표준 66" xfId="119" xr:uid="{00000000-0005-0000-0000-000073000000}"/>
    <cellStyle name="표준 67" xfId="120" xr:uid="{00000000-0005-0000-0000-000074000000}"/>
    <cellStyle name="표준 68" xfId="121" xr:uid="{00000000-0005-0000-0000-000075000000}"/>
    <cellStyle name="표준 69" xfId="122" xr:uid="{00000000-0005-0000-0000-000076000000}"/>
    <cellStyle name="표준 7" xfId="113" xr:uid="{00000000-0005-0000-0000-000077000000}"/>
    <cellStyle name="표준 70" xfId="123" xr:uid="{00000000-0005-0000-0000-000078000000}"/>
    <cellStyle name="표준 8" xfId="114" xr:uid="{00000000-0005-0000-0000-000079000000}"/>
    <cellStyle name="표준 9" xfId="115" xr:uid="{00000000-0005-0000-0000-00007A000000}"/>
    <cellStyle name="표준_2003-09" xfId="116" xr:uid="{00000000-0005-0000-0000-00007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2"/>
  <sheetViews>
    <sheetView showGridLines="0" tabSelected="1" zoomScale="85" zoomScaleNormal="85" workbookViewId="0">
      <pane ySplit="6" topLeftCell="A7" activePane="bottomLeft" state="frozen"/>
      <selection pane="bottomLeft" activeCell="C5" sqref="C5"/>
    </sheetView>
  </sheetViews>
  <sheetFormatPr defaultColWidth="9.33203125" defaultRowHeight="14"/>
  <cols>
    <col min="1" max="1" width="13" style="4" customWidth="1"/>
    <col min="2" max="6" width="14" customWidth="1"/>
  </cols>
  <sheetData>
    <row r="1" spans="1:6" ht="30">
      <c r="A1" s="39" t="s">
        <v>148</v>
      </c>
      <c r="B1" s="39"/>
      <c r="C1" s="39"/>
      <c r="D1" s="39"/>
      <c r="E1" s="39"/>
      <c r="F1" s="39"/>
    </row>
    <row r="2" spans="1:6" s="2" customFormat="1" ht="17">
      <c r="A2" s="33"/>
      <c r="F2" s="7" t="s">
        <v>133</v>
      </c>
    </row>
    <row r="3" spans="1:6" ht="21" customHeight="1">
      <c r="A3" s="40" t="s">
        <v>0</v>
      </c>
      <c r="B3" s="40" t="s">
        <v>1</v>
      </c>
      <c r="C3" s="46" t="s">
        <v>149</v>
      </c>
      <c r="D3" s="46"/>
      <c r="E3" s="46"/>
      <c r="F3" s="46"/>
    </row>
    <row r="4" spans="1:6" ht="20.25" customHeight="1">
      <c r="A4" s="40"/>
      <c r="B4" s="41"/>
      <c r="C4" s="10">
        <v>2020</v>
      </c>
      <c r="D4" s="10">
        <v>2019</v>
      </c>
      <c r="E4" s="11" t="s">
        <v>2</v>
      </c>
      <c r="F4" s="25" t="s">
        <v>3</v>
      </c>
    </row>
    <row r="5" spans="1:6" ht="16.5" customHeight="1">
      <c r="A5" s="42" t="s">
        <v>18</v>
      </c>
      <c r="B5" s="43"/>
      <c r="C5" s="13" t="s">
        <v>152</v>
      </c>
      <c r="D5" s="13" t="s">
        <v>153</v>
      </c>
      <c r="E5" s="26">
        <f>(C5/D5-1)*100</f>
        <v>15.197732084362547</v>
      </c>
      <c r="F5" s="26">
        <v>100</v>
      </c>
    </row>
    <row r="6" spans="1:6" ht="16.5" customHeight="1">
      <c r="A6" s="42" t="s">
        <v>19</v>
      </c>
      <c r="B6" s="43"/>
      <c r="C6" s="13" t="s">
        <v>284</v>
      </c>
      <c r="D6" s="13" t="s">
        <v>285</v>
      </c>
      <c r="E6" s="26">
        <f>(C6/D6-1)*100</f>
        <v>-13.710701153131289</v>
      </c>
      <c r="F6" s="26">
        <v>100</v>
      </c>
    </row>
    <row r="7" spans="1:6" ht="16.5" customHeight="1">
      <c r="A7" s="36" t="s">
        <v>20</v>
      </c>
      <c r="B7" s="24" t="s">
        <v>145</v>
      </c>
      <c r="C7" s="35" t="s">
        <v>154</v>
      </c>
      <c r="D7" s="35" t="s">
        <v>155</v>
      </c>
      <c r="E7" s="27">
        <f>(C7/D7-1)*100</f>
        <v>22.623175345074252</v>
      </c>
      <c r="F7" s="27">
        <f>(C7/$C$5)*100</f>
        <v>37.84693739648057</v>
      </c>
    </row>
    <row r="8" spans="1:6" ht="17">
      <c r="A8" s="44"/>
      <c r="B8" s="9" t="s">
        <v>37</v>
      </c>
      <c r="C8" s="35" t="s">
        <v>156</v>
      </c>
      <c r="D8" s="35" t="s">
        <v>157</v>
      </c>
      <c r="E8" s="27">
        <f>(C8/D8-1)*100</f>
        <v>-1.2381007718156534</v>
      </c>
      <c r="F8" s="27">
        <f>(C8/$C$5)*100</f>
        <v>16.026378399444337</v>
      </c>
    </row>
    <row r="9" spans="1:6" ht="17">
      <c r="A9" s="44"/>
      <c r="B9" s="9" t="s">
        <v>41</v>
      </c>
      <c r="C9" s="35" t="s">
        <v>158</v>
      </c>
      <c r="D9" s="35" t="s">
        <v>159</v>
      </c>
      <c r="E9" s="27">
        <f t="shared" ref="E9:E71" si="0">(C9/D9-1)*100</f>
        <v>25.467858198603821</v>
      </c>
      <c r="F9" s="27">
        <f t="shared" ref="F9:F71" si="1">(C9/$C$5)*100</f>
        <v>8.6708027292984724</v>
      </c>
    </row>
    <row r="10" spans="1:6" ht="17">
      <c r="A10" s="44"/>
      <c r="B10" s="9" t="s">
        <v>43</v>
      </c>
      <c r="C10" s="35" t="s">
        <v>160</v>
      </c>
      <c r="D10" s="35" t="s">
        <v>161</v>
      </c>
      <c r="E10" s="27">
        <f t="shared" si="0"/>
        <v>86.544461778471145</v>
      </c>
      <c r="F10" s="27">
        <f t="shared" si="1"/>
        <v>5.2613796723207527</v>
      </c>
    </row>
    <row r="11" spans="1:6" ht="17">
      <c r="A11" s="44"/>
      <c r="B11" s="34" t="s">
        <v>146</v>
      </c>
      <c r="C11" s="35" t="s">
        <v>162</v>
      </c>
      <c r="D11" s="35" t="s">
        <v>163</v>
      </c>
      <c r="E11" s="27">
        <f t="shared" ref="E11" si="2">(C11/D11-1)*100</f>
        <v>108.05447470817123</v>
      </c>
      <c r="F11" s="27">
        <f t="shared" ref="F11" si="3">(C11/$C$5)*100</f>
        <v>0.42012779050654198</v>
      </c>
    </row>
    <row r="12" spans="1:6" ht="17">
      <c r="A12" s="44"/>
      <c r="B12" s="9" t="s">
        <v>42</v>
      </c>
      <c r="C12" s="35" t="s">
        <v>164</v>
      </c>
      <c r="D12" s="35" t="s">
        <v>165</v>
      </c>
      <c r="E12" s="27">
        <f t="shared" si="0"/>
        <v>0.75148492107768305</v>
      </c>
      <c r="F12" s="27">
        <f t="shared" si="1"/>
        <v>2.4123365296674493</v>
      </c>
    </row>
    <row r="13" spans="1:6" ht="17">
      <c r="A13" s="44"/>
      <c r="B13" s="9" t="s">
        <v>44</v>
      </c>
      <c r="C13" s="35" t="s">
        <v>166</v>
      </c>
      <c r="D13" s="35" t="s">
        <v>167</v>
      </c>
      <c r="E13" s="27">
        <f t="shared" si="0"/>
        <v>3.1896826239252718</v>
      </c>
      <c r="F13" s="27">
        <f t="shared" si="1"/>
        <v>1.5276874192666345</v>
      </c>
    </row>
    <row r="14" spans="1:6" ht="17">
      <c r="A14" s="44"/>
      <c r="B14" s="9" t="s">
        <v>38</v>
      </c>
      <c r="C14" s="35" t="s">
        <v>168</v>
      </c>
      <c r="D14" s="35" t="s">
        <v>169</v>
      </c>
      <c r="E14" s="27">
        <f t="shared" si="0"/>
        <v>-6.9385977645521901</v>
      </c>
      <c r="F14" s="27">
        <f t="shared" si="1"/>
        <v>3.0223743388114164</v>
      </c>
    </row>
    <row r="15" spans="1:6" ht="17">
      <c r="A15" s="44"/>
      <c r="B15" s="9" t="s">
        <v>47</v>
      </c>
      <c r="C15" s="35" t="s">
        <v>170</v>
      </c>
      <c r="D15" s="35" t="s">
        <v>171</v>
      </c>
      <c r="E15" s="27">
        <f t="shared" si="0"/>
        <v>49.789426745280686</v>
      </c>
      <c r="F15" s="27">
        <f t="shared" si="1"/>
        <v>2.375407399026328</v>
      </c>
    </row>
    <row r="16" spans="1:6" ht="17">
      <c r="A16" s="44"/>
      <c r="B16" s="9" t="s">
        <v>45</v>
      </c>
      <c r="C16" s="35" t="s">
        <v>172</v>
      </c>
      <c r="D16" s="35" t="s">
        <v>173</v>
      </c>
      <c r="E16" s="27">
        <f t="shared" si="0"/>
        <v>6.6658978203206098</v>
      </c>
      <c r="F16" s="27">
        <f t="shared" si="1"/>
        <v>0.72671814744623275</v>
      </c>
    </row>
    <row r="17" spans="1:9" ht="17">
      <c r="A17" s="44"/>
      <c r="B17" s="9" t="s">
        <v>46</v>
      </c>
      <c r="C17" s="35" t="s">
        <v>174</v>
      </c>
      <c r="D17" s="35" t="s">
        <v>175</v>
      </c>
      <c r="E17" s="27">
        <f t="shared" si="0"/>
        <v>24.853840924541124</v>
      </c>
      <c r="F17" s="27">
        <f t="shared" si="1"/>
        <v>2.1645970638983965</v>
      </c>
    </row>
    <row r="18" spans="1:9" ht="17">
      <c r="A18" s="44"/>
      <c r="B18" s="9" t="s">
        <v>48</v>
      </c>
      <c r="C18" s="35" t="s">
        <v>176</v>
      </c>
      <c r="D18" s="35" t="s">
        <v>177</v>
      </c>
      <c r="E18" s="27">
        <f t="shared" si="0"/>
        <v>8.9599188229325222</v>
      </c>
      <c r="F18" s="27">
        <f t="shared" si="1"/>
        <v>0.84371277622203988</v>
      </c>
    </row>
    <row r="19" spans="1:9" ht="17">
      <c r="A19" s="44"/>
      <c r="B19" s="9" t="s">
        <v>49</v>
      </c>
      <c r="C19" s="35" t="s">
        <v>178</v>
      </c>
      <c r="D19" s="35" t="s">
        <v>179</v>
      </c>
      <c r="E19" s="27">
        <f t="shared" si="0"/>
        <v>25.937659683188553</v>
      </c>
      <c r="F19" s="27">
        <f t="shared" si="1"/>
        <v>0.96825037636284217</v>
      </c>
    </row>
    <row r="20" spans="1:9" ht="17">
      <c r="A20" s="44"/>
      <c r="B20" s="9" t="s">
        <v>51</v>
      </c>
      <c r="C20" s="35" t="s">
        <v>180</v>
      </c>
      <c r="D20" s="35" t="s">
        <v>181</v>
      </c>
      <c r="E20" s="27">
        <f t="shared" si="0"/>
        <v>6.6214807090719585</v>
      </c>
      <c r="F20" s="27">
        <f t="shared" si="1"/>
        <v>0.48204301379420889</v>
      </c>
    </row>
    <row r="21" spans="1:9" s="6" customFormat="1" ht="17">
      <c r="A21" s="44"/>
      <c r="B21" s="9" t="s">
        <v>50</v>
      </c>
      <c r="C21" s="35" t="s">
        <v>182</v>
      </c>
      <c r="D21" s="35" t="s">
        <v>183</v>
      </c>
      <c r="E21" s="27">
        <f t="shared" si="0"/>
        <v>6.9011155227831411</v>
      </c>
      <c r="F21" s="27">
        <f t="shared" si="1"/>
        <v>0.44424958435084871</v>
      </c>
      <c r="G21"/>
      <c r="I21"/>
    </row>
    <row r="22" spans="1:9" s="6" customFormat="1" ht="17">
      <c r="A22" s="44"/>
      <c r="B22" s="9" t="s">
        <v>144</v>
      </c>
      <c r="C22" s="35" t="s">
        <v>184</v>
      </c>
      <c r="D22" s="35" t="s">
        <v>185</v>
      </c>
      <c r="E22" s="27">
        <f t="shared" si="0"/>
        <v>21.509009009009006</v>
      </c>
      <c r="F22" s="27">
        <f t="shared" si="1"/>
        <v>0.16955971047561577</v>
      </c>
      <c r="G22"/>
    </row>
    <row r="23" spans="1:9" s="6" customFormat="1" ht="17">
      <c r="A23" s="44"/>
      <c r="B23" s="9" t="s">
        <v>53</v>
      </c>
      <c r="C23" s="35" t="s">
        <v>186</v>
      </c>
      <c r="D23" s="35" t="s">
        <v>187</v>
      </c>
      <c r="E23" s="27">
        <f t="shared" si="0"/>
        <v>21.012870733072187</v>
      </c>
      <c r="F23" s="27">
        <f t="shared" si="1"/>
        <v>0.33982657451669979</v>
      </c>
      <c r="G23"/>
    </row>
    <row r="24" spans="1:9" ht="17">
      <c r="A24" s="44"/>
      <c r="B24" s="9" t="s">
        <v>52</v>
      </c>
      <c r="C24" s="35" t="s">
        <v>188</v>
      </c>
      <c r="D24" s="35" t="s">
        <v>189</v>
      </c>
      <c r="E24" s="27">
        <f t="shared" si="0"/>
        <v>23.697478991596643</v>
      </c>
      <c r="F24" s="27">
        <f t="shared" si="1"/>
        <v>0.17348834139488398</v>
      </c>
    </row>
    <row r="25" spans="1:9" s="6" customFormat="1" ht="17">
      <c r="A25" s="44"/>
      <c r="B25" s="9" t="s">
        <v>136</v>
      </c>
      <c r="C25" s="35" t="s">
        <v>190</v>
      </c>
      <c r="D25" s="35" t="s">
        <v>191</v>
      </c>
      <c r="E25" s="27">
        <f t="shared" si="0"/>
        <v>57.959183673469397</v>
      </c>
      <c r="F25" s="27">
        <f t="shared" si="1"/>
        <v>0.33448363646649504</v>
      </c>
      <c r="G25"/>
    </row>
    <row r="26" spans="1:9" s="6" customFormat="1" ht="17">
      <c r="A26" s="44"/>
      <c r="B26" s="9" t="s">
        <v>39</v>
      </c>
      <c r="C26" s="35" t="s">
        <v>192</v>
      </c>
      <c r="D26" s="35" t="s">
        <v>193</v>
      </c>
      <c r="E26" s="27">
        <f t="shared" si="0"/>
        <v>6.9930069930070005</v>
      </c>
      <c r="F26" s="27">
        <f t="shared" si="1"/>
        <v>0.10819449551664639</v>
      </c>
      <c r="G26"/>
    </row>
    <row r="27" spans="1:9" ht="17">
      <c r="A27" s="44"/>
      <c r="B27" s="9" t="s">
        <v>40</v>
      </c>
      <c r="C27" s="35" t="s">
        <v>194</v>
      </c>
      <c r="D27" s="35" t="s">
        <v>195</v>
      </c>
      <c r="E27" s="27">
        <f t="shared" si="0"/>
        <v>4.1700080192461852</v>
      </c>
      <c r="F27" s="27">
        <f t="shared" si="1"/>
        <v>0.102065831282588</v>
      </c>
    </row>
    <row r="28" spans="1:9" ht="17">
      <c r="A28" s="44"/>
      <c r="B28" s="21" t="s">
        <v>55</v>
      </c>
      <c r="C28" s="35" t="s">
        <v>196</v>
      </c>
      <c r="D28" s="35" t="s">
        <v>197</v>
      </c>
      <c r="E28" s="27">
        <f t="shared" si="0"/>
        <v>-1.744186046511631</v>
      </c>
      <c r="F28" s="27">
        <f t="shared" si="1"/>
        <v>7.9672635042759218E-2</v>
      </c>
    </row>
    <row r="29" spans="1:9" ht="17">
      <c r="A29" s="44"/>
      <c r="B29" s="18" t="s">
        <v>54</v>
      </c>
      <c r="C29" s="35" t="s">
        <v>198</v>
      </c>
      <c r="D29" s="35" t="s">
        <v>199</v>
      </c>
      <c r="E29" s="27">
        <f t="shared" si="0"/>
        <v>-0.24844720496894901</v>
      </c>
      <c r="F29" s="27">
        <f t="shared" si="1"/>
        <v>6.3093812563447385E-2</v>
      </c>
    </row>
    <row r="30" spans="1:9" ht="17">
      <c r="A30" s="44"/>
      <c r="B30" s="9" t="s">
        <v>56</v>
      </c>
      <c r="C30" s="35" t="s">
        <v>200</v>
      </c>
      <c r="D30" s="35" t="s">
        <v>201</v>
      </c>
      <c r="E30" s="27">
        <f t="shared" si="0"/>
        <v>-4.3478260869565188</v>
      </c>
      <c r="F30" s="27">
        <f t="shared" si="1"/>
        <v>1.3828780835824084E-2</v>
      </c>
    </row>
    <row r="31" spans="1:9" s="6" customFormat="1" ht="17">
      <c r="A31" s="44"/>
      <c r="B31" s="9" t="s">
        <v>21</v>
      </c>
      <c r="C31" s="35" t="s">
        <v>202</v>
      </c>
      <c r="D31" s="35" t="s">
        <v>203</v>
      </c>
      <c r="E31" s="27">
        <f t="shared" si="0"/>
        <v>5.5775142731664396</v>
      </c>
      <c r="F31" s="27">
        <f t="shared" si="1"/>
        <v>0.3777771491968307</v>
      </c>
      <c r="G31"/>
    </row>
    <row r="32" spans="1:9" ht="17">
      <c r="A32" s="45"/>
      <c r="B32" s="14" t="s">
        <v>57</v>
      </c>
      <c r="C32" s="16" t="s">
        <v>204</v>
      </c>
      <c r="D32" s="16" t="s">
        <v>205</v>
      </c>
      <c r="E32" s="28">
        <f t="shared" si="0"/>
        <v>17.915807841212718</v>
      </c>
      <c r="F32" s="28">
        <f t="shared" si="1"/>
        <v>84.954993604188871</v>
      </c>
    </row>
    <row r="33" spans="1:7" ht="17">
      <c r="A33" s="36" t="s">
        <v>22</v>
      </c>
      <c r="B33" s="9" t="s">
        <v>23</v>
      </c>
      <c r="C33" s="35" t="s">
        <v>206</v>
      </c>
      <c r="D33" s="35" t="s">
        <v>207</v>
      </c>
      <c r="E33" s="27">
        <f t="shared" si="0"/>
        <v>7.2014919425538393</v>
      </c>
      <c r="F33" s="27">
        <f t="shared" si="1"/>
        <v>5.2844014495076639</v>
      </c>
    </row>
    <row r="34" spans="1:7" ht="17">
      <c r="A34" s="37"/>
      <c r="B34" s="9" t="s">
        <v>24</v>
      </c>
      <c r="C34" s="35" t="s">
        <v>208</v>
      </c>
      <c r="D34" s="35" t="s">
        <v>209</v>
      </c>
      <c r="E34" s="27">
        <f t="shared" si="0"/>
        <v>10.826645264847512</v>
      </c>
      <c r="F34" s="27">
        <f t="shared" si="1"/>
        <v>1.0850092872834931</v>
      </c>
    </row>
    <row r="35" spans="1:7" ht="17">
      <c r="A35" s="37"/>
      <c r="B35" s="9" t="s">
        <v>58</v>
      </c>
      <c r="C35" s="35" t="s">
        <v>210</v>
      </c>
      <c r="D35" s="35" t="s">
        <v>211</v>
      </c>
      <c r="E35" s="27">
        <f t="shared" si="0"/>
        <v>12.211838006230536</v>
      </c>
      <c r="F35" s="27">
        <f t="shared" si="1"/>
        <v>0.14150928571204077</v>
      </c>
    </row>
    <row r="36" spans="1:7" ht="17">
      <c r="A36" s="37"/>
      <c r="B36" s="9" t="s">
        <v>59</v>
      </c>
      <c r="C36" s="35" t="s">
        <v>212</v>
      </c>
      <c r="D36" s="35" t="s">
        <v>213</v>
      </c>
      <c r="E36" s="27">
        <f t="shared" si="0"/>
        <v>14.031300593631958</v>
      </c>
      <c r="F36" s="27">
        <f t="shared" si="1"/>
        <v>0.16602394264827439</v>
      </c>
    </row>
    <row r="37" spans="1:7" s="6" customFormat="1" ht="17">
      <c r="A37" s="37"/>
      <c r="B37" s="9" t="s">
        <v>25</v>
      </c>
      <c r="C37" s="35" t="s">
        <v>214</v>
      </c>
      <c r="D37" s="35" t="s">
        <v>215</v>
      </c>
      <c r="E37" s="27">
        <f t="shared" si="0"/>
        <v>10.944395410414831</v>
      </c>
      <c r="F37" s="27">
        <f t="shared" si="1"/>
        <v>0.19753156262080543</v>
      </c>
      <c r="G37"/>
    </row>
    <row r="38" spans="1:7" ht="17">
      <c r="A38" s="38"/>
      <c r="B38" s="14" t="s">
        <v>60</v>
      </c>
      <c r="C38" s="16" t="s">
        <v>216</v>
      </c>
      <c r="D38" s="16" t="s">
        <v>217</v>
      </c>
      <c r="E38" s="28">
        <f t="shared" si="0"/>
        <v>8.1202654440750912</v>
      </c>
      <c r="F38" s="28">
        <f t="shared" si="1"/>
        <v>6.8744755277722778</v>
      </c>
    </row>
    <row r="39" spans="1:7" ht="17">
      <c r="A39" s="36" t="s">
        <v>26</v>
      </c>
      <c r="B39" s="9" t="s">
        <v>61</v>
      </c>
      <c r="C39" s="35" t="s">
        <v>218</v>
      </c>
      <c r="D39" s="35" t="s">
        <v>219</v>
      </c>
      <c r="E39" s="27">
        <f t="shared" si="0"/>
        <v>14.674128760816064</v>
      </c>
      <c r="F39" s="27">
        <f t="shared" si="1"/>
        <v>2.2700415177715549</v>
      </c>
    </row>
    <row r="40" spans="1:7" ht="17">
      <c r="A40" s="37"/>
      <c r="B40" s="9" t="s">
        <v>62</v>
      </c>
      <c r="C40" s="35" t="s">
        <v>220</v>
      </c>
      <c r="D40" s="35" t="s">
        <v>221</v>
      </c>
      <c r="E40" s="27">
        <f t="shared" si="0"/>
        <v>-10.159637366968866</v>
      </c>
      <c r="F40" s="27">
        <f t="shared" si="1"/>
        <v>0.71634656181936474</v>
      </c>
    </row>
    <row r="41" spans="1:7" ht="17">
      <c r="A41" s="37"/>
      <c r="B41" s="9" t="s">
        <v>63</v>
      </c>
      <c r="C41" s="35" t="s">
        <v>222</v>
      </c>
      <c r="D41" s="35" t="s">
        <v>223</v>
      </c>
      <c r="E41" s="27">
        <f t="shared" si="0"/>
        <v>-3.401459854014599</v>
      </c>
      <c r="F41" s="27">
        <f t="shared" si="1"/>
        <v>0.51991501585595434</v>
      </c>
    </row>
    <row r="42" spans="1:7" ht="17">
      <c r="A42" s="37"/>
      <c r="B42" s="9" t="s">
        <v>64</v>
      </c>
      <c r="C42" s="35" t="s">
        <v>224</v>
      </c>
      <c r="D42" s="35" t="s">
        <v>225</v>
      </c>
      <c r="E42" s="27">
        <f t="shared" si="0"/>
        <v>7.319698600645852</v>
      </c>
      <c r="F42" s="27">
        <f t="shared" si="1"/>
        <v>0.47002140318124819</v>
      </c>
    </row>
    <row r="43" spans="1:7" ht="17">
      <c r="A43" s="37"/>
      <c r="B43" s="9" t="s">
        <v>65</v>
      </c>
      <c r="C43" s="35" t="s">
        <v>226</v>
      </c>
      <c r="D43" s="35" t="s">
        <v>227</v>
      </c>
      <c r="E43" s="27">
        <f t="shared" si="0"/>
        <v>5.455876968143536</v>
      </c>
      <c r="F43" s="27">
        <f t="shared" si="1"/>
        <v>0.22628914094984867</v>
      </c>
    </row>
    <row r="44" spans="1:7" ht="17">
      <c r="A44" s="37"/>
      <c r="B44" s="9" t="s">
        <v>66</v>
      </c>
      <c r="C44" s="35" t="s">
        <v>228</v>
      </c>
      <c r="D44" s="35" t="s">
        <v>229</v>
      </c>
      <c r="E44" s="27">
        <f t="shared" si="0"/>
        <v>12.648743940061703</v>
      </c>
      <c r="F44" s="27">
        <f t="shared" si="1"/>
        <v>0.2008316125929907</v>
      </c>
    </row>
    <row r="45" spans="1:7" ht="17">
      <c r="A45" s="37"/>
      <c r="B45" s="9" t="s">
        <v>67</v>
      </c>
      <c r="C45" s="35" t="s">
        <v>230</v>
      </c>
      <c r="D45" s="35" t="s">
        <v>231</v>
      </c>
      <c r="E45" s="27">
        <f t="shared" si="0"/>
        <v>-13.572060123784258</v>
      </c>
      <c r="F45" s="27">
        <f t="shared" si="1"/>
        <v>0.15360946894338684</v>
      </c>
    </row>
    <row r="46" spans="1:7" ht="17">
      <c r="A46" s="37"/>
      <c r="B46" s="9" t="s">
        <v>68</v>
      </c>
      <c r="C46" s="35" t="s">
        <v>232</v>
      </c>
      <c r="D46" s="35" t="s">
        <v>233</v>
      </c>
      <c r="E46" s="27">
        <f t="shared" si="0"/>
        <v>14.035087719298245</v>
      </c>
      <c r="F46" s="27">
        <f t="shared" si="1"/>
        <v>0.12257328468116803</v>
      </c>
    </row>
    <row r="47" spans="1:7" ht="17">
      <c r="A47" s="37"/>
      <c r="B47" s="9" t="s">
        <v>72</v>
      </c>
      <c r="C47" s="35" t="s">
        <v>234</v>
      </c>
      <c r="D47" s="35" t="s">
        <v>235</v>
      </c>
      <c r="E47" s="27">
        <f t="shared" si="0"/>
        <v>-1.834862385321101</v>
      </c>
      <c r="F47" s="27">
        <f t="shared" si="1"/>
        <v>6.7258161337871686E-2</v>
      </c>
    </row>
    <row r="48" spans="1:7" ht="17">
      <c r="A48" s="37"/>
      <c r="B48" s="9" t="s">
        <v>69</v>
      </c>
      <c r="C48" s="35" t="s">
        <v>236</v>
      </c>
      <c r="D48" s="35" t="s">
        <v>237</v>
      </c>
      <c r="E48" s="27">
        <f t="shared" si="0"/>
        <v>-32.209737827715358</v>
      </c>
      <c r="F48" s="27">
        <f t="shared" si="1"/>
        <v>4.2664931783252723E-2</v>
      </c>
    </row>
    <row r="49" spans="1:7" ht="17">
      <c r="A49" s="37"/>
      <c r="B49" s="9" t="s">
        <v>70</v>
      </c>
      <c r="C49" s="35" t="s">
        <v>238</v>
      </c>
      <c r="D49" s="35" t="s">
        <v>239</v>
      </c>
      <c r="E49" s="27">
        <f t="shared" si="0"/>
        <v>-13.74745417515275</v>
      </c>
      <c r="F49" s="27">
        <f t="shared" si="1"/>
        <v>6.6551007772403414E-2</v>
      </c>
    </row>
    <row r="50" spans="1:7" ht="17">
      <c r="A50" s="37"/>
      <c r="B50" s="9" t="s">
        <v>71</v>
      </c>
      <c r="C50" s="35" t="s">
        <v>240</v>
      </c>
      <c r="D50" s="35" t="s">
        <v>241</v>
      </c>
      <c r="E50" s="27">
        <f t="shared" si="0"/>
        <v>17.673716012084583</v>
      </c>
      <c r="F50" s="27">
        <f t="shared" si="1"/>
        <v>0.1224161394443973</v>
      </c>
    </row>
    <row r="51" spans="1:7" ht="17">
      <c r="A51" s="37"/>
      <c r="B51" s="9" t="s">
        <v>73</v>
      </c>
      <c r="C51" s="35" t="s">
        <v>242</v>
      </c>
      <c r="D51" s="35" t="s">
        <v>243</v>
      </c>
      <c r="E51" s="27">
        <f t="shared" si="0"/>
        <v>2.008032128514059</v>
      </c>
      <c r="F51" s="27">
        <f t="shared" si="1"/>
        <v>5.9872335209647458E-2</v>
      </c>
    </row>
    <row r="52" spans="1:7" ht="17">
      <c r="A52" s="37"/>
      <c r="B52" s="9" t="s">
        <v>74</v>
      </c>
      <c r="C52" s="35" t="s">
        <v>244</v>
      </c>
      <c r="D52" s="35" t="s">
        <v>245</v>
      </c>
      <c r="E52" s="27">
        <f t="shared" si="0"/>
        <v>27.659574468085111</v>
      </c>
      <c r="F52" s="27">
        <f t="shared" si="1"/>
        <v>5.6572285237462168E-2</v>
      </c>
    </row>
    <row r="53" spans="1:7" ht="17">
      <c r="A53" s="37"/>
      <c r="B53" s="9" t="s">
        <v>75</v>
      </c>
      <c r="C53" s="35" t="s">
        <v>246</v>
      </c>
      <c r="D53" s="35" t="s">
        <v>247</v>
      </c>
      <c r="E53" s="27">
        <f t="shared" si="0"/>
        <v>-11.082474226804129</v>
      </c>
      <c r="F53" s="27">
        <f t="shared" si="1"/>
        <v>5.4215106685901238E-2</v>
      </c>
    </row>
    <row r="54" spans="1:7" ht="17">
      <c r="A54" s="37"/>
      <c r="B54" s="9" t="s">
        <v>76</v>
      </c>
      <c r="C54" s="35" t="s">
        <v>248</v>
      </c>
      <c r="D54" s="35" t="s">
        <v>249</v>
      </c>
      <c r="E54" s="27">
        <f t="shared" si="0"/>
        <v>3.0267753201397074</v>
      </c>
      <c r="F54" s="27">
        <f t="shared" si="1"/>
        <v>6.9536767271047253E-2</v>
      </c>
    </row>
    <row r="55" spans="1:7" ht="17">
      <c r="A55" s="37"/>
      <c r="B55" s="9" t="s">
        <v>81</v>
      </c>
      <c r="C55" s="35" t="s">
        <v>250</v>
      </c>
      <c r="D55" s="35" t="s">
        <v>251</v>
      </c>
      <c r="E55" s="27">
        <f t="shared" si="0"/>
        <v>1.833568406205921</v>
      </c>
      <c r="F55" s="27">
        <f t="shared" si="1"/>
        <v>5.67294304742329E-2</v>
      </c>
    </row>
    <row r="56" spans="1:7" ht="17">
      <c r="A56" s="37"/>
      <c r="B56" s="9" t="s">
        <v>78</v>
      </c>
      <c r="C56" s="35" t="s">
        <v>252</v>
      </c>
      <c r="D56" s="35" t="s">
        <v>253</v>
      </c>
      <c r="E56" s="27">
        <f t="shared" si="0"/>
        <v>-4.887983706720977</v>
      </c>
      <c r="F56" s="27">
        <f t="shared" si="1"/>
        <v>3.6693412785965045E-2</v>
      </c>
    </row>
    <row r="57" spans="1:7" ht="17">
      <c r="A57" s="37"/>
      <c r="B57" s="9" t="s">
        <v>80</v>
      </c>
      <c r="C57" s="35" t="s">
        <v>254</v>
      </c>
      <c r="D57" s="35" t="s">
        <v>255</v>
      </c>
      <c r="E57" s="27">
        <f t="shared" si="0"/>
        <v>-19.612903225806456</v>
      </c>
      <c r="F57" s="27">
        <f t="shared" si="1"/>
        <v>4.8950741254081845E-2</v>
      </c>
    </row>
    <row r="58" spans="1:7" ht="17">
      <c r="A58" s="37"/>
      <c r="B58" s="9" t="s">
        <v>82</v>
      </c>
      <c r="C58" s="35" t="s">
        <v>256</v>
      </c>
      <c r="D58" s="35" t="s">
        <v>257</v>
      </c>
      <c r="E58" s="27">
        <f t="shared" si="0"/>
        <v>-18.561484918793504</v>
      </c>
      <c r="F58" s="27">
        <f t="shared" si="1"/>
        <v>2.7578989053262809E-2</v>
      </c>
    </row>
    <row r="59" spans="1:7" ht="17">
      <c r="A59" s="37"/>
      <c r="B59" s="9" t="s">
        <v>79</v>
      </c>
      <c r="C59" s="35" t="s">
        <v>258</v>
      </c>
      <c r="D59" s="35" t="s">
        <v>259</v>
      </c>
      <c r="E59" s="27">
        <f t="shared" si="0"/>
        <v>-11.451398135818913</v>
      </c>
      <c r="F59" s="27">
        <f t="shared" si="1"/>
        <v>5.2250791226267142E-2</v>
      </c>
    </row>
    <row r="60" spans="1:7" ht="17">
      <c r="A60" s="37"/>
      <c r="B60" s="9" t="s">
        <v>77</v>
      </c>
      <c r="C60" s="35" t="s">
        <v>260</v>
      </c>
      <c r="D60" s="35" t="s">
        <v>261</v>
      </c>
      <c r="E60" s="27">
        <f t="shared" si="0"/>
        <v>20.168067226890752</v>
      </c>
      <c r="F60" s="27">
        <f t="shared" si="1"/>
        <v>5.617942214553534E-2</v>
      </c>
    </row>
    <row r="61" spans="1:7" s="6" customFormat="1" ht="17">
      <c r="A61" s="37"/>
      <c r="B61" s="9" t="s">
        <v>83</v>
      </c>
      <c r="C61" s="35" t="s">
        <v>262</v>
      </c>
      <c r="D61" s="35" t="s">
        <v>263</v>
      </c>
      <c r="E61" s="27">
        <f t="shared" si="0"/>
        <v>8.5666104553119737</v>
      </c>
      <c r="F61" s="27">
        <f t="shared" si="1"/>
        <v>0.2529252585824871</v>
      </c>
      <c r="G61"/>
    </row>
    <row r="62" spans="1:7" ht="17">
      <c r="A62" s="38"/>
      <c r="B62" s="14" t="s">
        <v>84</v>
      </c>
      <c r="C62" s="16" t="s">
        <v>264</v>
      </c>
      <c r="D62" s="16" t="s">
        <v>265</v>
      </c>
      <c r="E62" s="28">
        <f t="shared" si="0"/>
        <v>4.4875638938861817</v>
      </c>
      <c r="F62" s="28">
        <f t="shared" si="1"/>
        <v>5.7500227860593318</v>
      </c>
    </row>
    <row r="63" spans="1:7" ht="18.75" customHeight="1">
      <c r="A63" s="36" t="s">
        <v>27</v>
      </c>
      <c r="B63" s="9" t="s">
        <v>135</v>
      </c>
      <c r="C63" s="35" t="s">
        <v>266</v>
      </c>
      <c r="D63" s="35" t="s">
        <v>267</v>
      </c>
      <c r="E63" s="27">
        <f t="shared" si="0"/>
        <v>-1.7220861043052205</v>
      </c>
      <c r="F63" s="27">
        <f t="shared" si="1"/>
        <v>1.103080989512127</v>
      </c>
    </row>
    <row r="64" spans="1:7" ht="17.25" customHeight="1">
      <c r="A64" s="37"/>
      <c r="B64" s="9" t="s">
        <v>28</v>
      </c>
      <c r="C64" s="35" t="s">
        <v>268</v>
      </c>
      <c r="D64" s="35" t="s">
        <v>269</v>
      </c>
      <c r="E64" s="27">
        <f t="shared" si="0"/>
        <v>30.38532110091743</v>
      </c>
      <c r="F64" s="27">
        <f t="shared" si="1"/>
        <v>0.27916851312319874</v>
      </c>
    </row>
    <row r="65" spans="1:7" s="6" customFormat="1" ht="17.25" customHeight="1">
      <c r="A65" s="37"/>
      <c r="B65" s="9" t="s">
        <v>29</v>
      </c>
      <c r="C65" s="35" t="s">
        <v>270</v>
      </c>
      <c r="D65" s="35" t="s">
        <v>271</v>
      </c>
      <c r="E65" s="27">
        <f t="shared" si="0"/>
        <v>-73.45276872964169</v>
      </c>
      <c r="F65" s="27">
        <f t="shared" si="1"/>
        <v>1.2807336796814351E-2</v>
      </c>
      <c r="G65"/>
    </row>
    <row r="66" spans="1:7" ht="17.25" customHeight="1">
      <c r="A66" s="38"/>
      <c r="B66" s="14" t="s">
        <v>85</v>
      </c>
      <c r="C66" s="16" t="s">
        <v>272</v>
      </c>
      <c r="D66" s="16" t="s">
        <v>273</v>
      </c>
      <c r="E66" s="28">
        <f t="shared" si="0"/>
        <v>0.74330458465727833</v>
      </c>
      <c r="F66" s="28">
        <f t="shared" si="1"/>
        <v>1.3950568394321401</v>
      </c>
    </row>
    <row r="67" spans="1:7" ht="18" customHeight="1">
      <c r="A67" s="36" t="s">
        <v>30</v>
      </c>
      <c r="B67" s="9" t="s">
        <v>86</v>
      </c>
      <c r="C67" s="35" t="s">
        <v>274</v>
      </c>
      <c r="D67" s="35" t="s">
        <v>275</v>
      </c>
      <c r="E67" s="27">
        <f t="shared" si="0"/>
        <v>27.200000000000003</v>
      </c>
      <c r="F67" s="27">
        <f t="shared" si="1"/>
        <v>9.9944370586183162E-2</v>
      </c>
    </row>
    <row r="68" spans="1:7" s="6" customFormat="1" ht="17">
      <c r="A68" s="37"/>
      <c r="B68" s="9" t="s">
        <v>31</v>
      </c>
      <c r="C68" s="35" t="s">
        <v>276</v>
      </c>
      <c r="D68" s="35" t="s">
        <v>277</v>
      </c>
      <c r="E68" s="27">
        <f t="shared" si="0"/>
        <v>8.7732342007434951</v>
      </c>
      <c r="F68" s="27">
        <f t="shared" si="1"/>
        <v>0.2299034813955754</v>
      </c>
      <c r="G68"/>
    </row>
    <row r="69" spans="1:7" ht="17">
      <c r="A69" s="38"/>
      <c r="B69" s="14" t="s">
        <v>87</v>
      </c>
      <c r="C69" s="16" t="s">
        <v>278</v>
      </c>
      <c r="D69" s="16" t="s">
        <v>279</v>
      </c>
      <c r="E69" s="29">
        <f t="shared" si="0"/>
        <v>13.766937669376688</v>
      </c>
      <c r="F69" s="29">
        <f t="shared" si="1"/>
        <v>0.32984785198175859</v>
      </c>
    </row>
    <row r="70" spans="1:7" ht="15.75" customHeight="1">
      <c r="A70" s="8" t="s">
        <v>4</v>
      </c>
      <c r="B70" s="14" t="s">
        <v>88</v>
      </c>
      <c r="C70" s="17" t="s">
        <v>280</v>
      </c>
      <c r="D70" s="17" t="s">
        <v>281</v>
      </c>
      <c r="E70" s="29">
        <f t="shared" si="0"/>
        <v>12.962962962962955</v>
      </c>
      <c r="F70" s="29">
        <f t="shared" si="1"/>
        <v>4.7929297215072112E-3</v>
      </c>
    </row>
    <row r="71" spans="1:7" ht="16.5" customHeight="1">
      <c r="A71" s="8" t="s">
        <v>32</v>
      </c>
      <c r="B71" s="14" t="s">
        <v>32</v>
      </c>
      <c r="C71" s="16" t="s">
        <v>282</v>
      </c>
      <c r="D71" s="16" t="s">
        <v>283</v>
      </c>
      <c r="E71" s="29">
        <f t="shared" si="0"/>
        <v>-43.372407574391346</v>
      </c>
      <c r="F71" s="29">
        <f t="shared" si="1"/>
        <v>0.69081046084412134</v>
      </c>
    </row>
    <row r="72" spans="1:7" ht="16.5" customHeight="1">
      <c r="A72" s="5" t="s">
        <v>143</v>
      </c>
      <c r="B72" s="3"/>
      <c r="C72" s="3"/>
      <c r="D72" s="3"/>
      <c r="E72" s="3"/>
      <c r="F72" s="3"/>
    </row>
  </sheetData>
  <mergeCells count="11">
    <mergeCell ref="A67:A69"/>
    <mergeCell ref="A1:F1"/>
    <mergeCell ref="A63:A66"/>
    <mergeCell ref="A39:A62"/>
    <mergeCell ref="A3:A4"/>
    <mergeCell ref="B3:B4"/>
    <mergeCell ref="A5:B5"/>
    <mergeCell ref="A33:A38"/>
    <mergeCell ref="A7:A32"/>
    <mergeCell ref="A6:B6"/>
    <mergeCell ref="C3:F3"/>
  </mergeCells>
  <phoneticPr fontId="9" type="noConversion"/>
  <printOptions horizontalCentered="1" verticalCentered="1"/>
  <pageMargins left="0.70866141732283472" right="0.70866141732283472" top="0.15748031496062992" bottom="0.15748031496062992" header="0" footer="0.11811023622047245"/>
  <pageSetup paperSize="9" scale="56" orientation="portrait" r:id="rId1"/>
  <ignoredErrors>
    <ignoredError sqref="C5:D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showGridLines="0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5" sqref="C5"/>
    </sheetView>
  </sheetViews>
  <sheetFormatPr defaultColWidth="9.58203125" defaultRowHeight="14"/>
  <cols>
    <col min="1" max="1" width="11.6640625" customWidth="1"/>
    <col min="2" max="2" width="13" style="1" customWidth="1"/>
    <col min="3" max="6" width="13" customWidth="1"/>
  </cols>
  <sheetData>
    <row r="1" spans="1:6" ht="30">
      <c r="A1" s="39" t="s">
        <v>151</v>
      </c>
      <c r="B1" s="39"/>
      <c r="C1" s="39"/>
      <c r="D1" s="39"/>
      <c r="E1" s="39"/>
      <c r="F1" s="39"/>
    </row>
    <row r="2" spans="1:6">
      <c r="F2" s="15" t="s">
        <v>134</v>
      </c>
    </row>
    <row r="3" spans="1:6" ht="17">
      <c r="A3" s="40" t="s">
        <v>129</v>
      </c>
      <c r="B3" s="40" t="s">
        <v>130</v>
      </c>
      <c r="C3" s="46" t="s">
        <v>150</v>
      </c>
      <c r="D3" s="46"/>
      <c r="E3" s="46"/>
      <c r="F3" s="46"/>
    </row>
    <row r="4" spans="1:6" ht="17">
      <c r="A4" s="40"/>
      <c r="B4" s="41"/>
      <c r="C4" s="10">
        <v>2020</v>
      </c>
      <c r="D4" s="10">
        <v>2019</v>
      </c>
      <c r="E4" s="11" t="s">
        <v>35</v>
      </c>
      <c r="F4" s="12" t="s">
        <v>36</v>
      </c>
    </row>
    <row r="5" spans="1:6" ht="16.5" customHeight="1">
      <c r="A5" s="51" t="s">
        <v>131</v>
      </c>
      <c r="B5" s="51"/>
      <c r="C5" s="30" t="str">
        <f>한국어!C5</f>
        <v>1,272,708</v>
      </c>
      <c r="D5" s="30" t="str">
        <f>한국어!D5</f>
        <v>1,104,803</v>
      </c>
      <c r="E5" s="26">
        <f>(C5/D5-1)*100</f>
        <v>15.197732084362547</v>
      </c>
      <c r="F5" s="26">
        <v>100</v>
      </c>
    </row>
    <row r="6" spans="1:6" ht="16.5" customHeight="1">
      <c r="A6" s="51" t="s">
        <v>132</v>
      </c>
      <c r="B6" s="51"/>
      <c r="C6" s="30" t="str">
        <f>한국어!C6</f>
        <v>2,513,030</v>
      </c>
      <c r="D6" s="30" t="str">
        <f>한국어!D6</f>
        <v>2,912,331</v>
      </c>
      <c r="E6" s="26">
        <f>(C6/D6-1)*100</f>
        <v>-13.710701153131289</v>
      </c>
      <c r="F6" s="26">
        <v>100</v>
      </c>
    </row>
    <row r="7" spans="1:6" ht="17">
      <c r="A7" s="48" t="s">
        <v>13</v>
      </c>
      <c r="B7" s="20" t="s">
        <v>5</v>
      </c>
      <c r="C7" s="31" t="str">
        <f>한국어!C7</f>
        <v>481,681</v>
      </c>
      <c r="D7" s="31" t="str">
        <f>한국어!D7</f>
        <v>392,814</v>
      </c>
      <c r="E7" s="27">
        <f>(C7/D7-1)*100</f>
        <v>22.623175345074252</v>
      </c>
      <c r="F7" s="27">
        <f>(C7/$C$5)*100</f>
        <v>37.84693739648057</v>
      </c>
    </row>
    <row r="8" spans="1:6" ht="17">
      <c r="A8" s="49"/>
      <c r="B8" s="18" t="s">
        <v>89</v>
      </c>
      <c r="C8" s="31" t="str">
        <f>한국어!C8</f>
        <v>203,969</v>
      </c>
      <c r="D8" s="31" t="str">
        <f>한국어!D8</f>
        <v>206,526</v>
      </c>
      <c r="E8" s="27">
        <f>(C8/D8-1)*100</f>
        <v>-1.2381007718156534</v>
      </c>
      <c r="F8" s="27">
        <f>(C8/$C$5)*100</f>
        <v>16.026378399444337</v>
      </c>
    </row>
    <row r="9" spans="1:6" ht="17">
      <c r="A9" s="49"/>
      <c r="B9" s="19" t="s">
        <v>138</v>
      </c>
      <c r="C9" s="31" t="str">
        <f>한국어!C9</f>
        <v>110,354</v>
      </c>
      <c r="D9" s="31" t="str">
        <f>한국어!D9</f>
        <v>87,954</v>
      </c>
      <c r="E9" s="27">
        <f t="shared" ref="E9:E71" si="0">(C9/D9-1)*100</f>
        <v>25.467858198603821</v>
      </c>
      <c r="F9" s="27">
        <f t="shared" ref="F9:F71" si="1">(C9/$C$5)*100</f>
        <v>8.6708027292984724</v>
      </c>
    </row>
    <row r="10" spans="1:6" ht="17">
      <c r="A10" s="49"/>
      <c r="B10" s="19" t="s">
        <v>90</v>
      </c>
      <c r="C10" s="31" t="str">
        <f>한국어!C10</f>
        <v>66,962</v>
      </c>
      <c r="D10" s="31" t="str">
        <f>한국어!D10</f>
        <v>35,896</v>
      </c>
      <c r="E10" s="27">
        <f t="shared" si="0"/>
        <v>86.544461778471145</v>
      </c>
      <c r="F10" s="27">
        <f t="shared" si="1"/>
        <v>5.2613796723207527</v>
      </c>
    </row>
    <row r="11" spans="1:6" ht="17">
      <c r="A11" s="49"/>
      <c r="B11" s="34" t="s">
        <v>147</v>
      </c>
      <c r="C11" s="31" t="str">
        <f>한국어!C11</f>
        <v>5,347</v>
      </c>
      <c r="D11" s="31" t="str">
        <f>한국어!D11</f>
        <v>2,570</v>
      </c>
      <c r="E11" s="27">
        <f t="shared" si="0"/>
        <v>108.05447470817123</v>
      </c>
      <c r="F11" s="27">
        <f t="shared" si="1"/>
        <v>0.42012779050654198</v>
      </c>
    </row>
    <row r="12" spans="1:6" ht="17">
      <c r="A12" s="49"/>
      <c r="B12" s="18" t="s">
        <v>6</v>
      </c>
      <c r="C12" s="31" t="str">
        <f>한국어!C12</f>
        <v>30,702</v>
      </c>
      <c r="D12" s="31" t="str">
        <f>한국어!D12</f>
        <v>30,473</v>
      </c>
      <c r="E12" s="27">
        <f t="shared" si="0"/>
        <v>0.75148492107768305</v>
      </c>
      <c r="F12" s="27">
        <f t="shared" si="1"/>
        <v>2.4123365296674493</v>
      </c>
    </row>
    <row r="13" spans="1:6" ht="17">
      <c r="A13" s="49"/>
      <c r="B13" s="22" t="s">
        <v>94</v>
      </c>
      <c r="C13" s="31" t="str">
        <f>한국어!C13</f>
        <v>19,443</v>
      </c>
      <c r="D13" s="31" t="str">
        <f>한국어!D13</f>
        <v>18,842</v>
      </c>
      <c r="E13" s="27">
        <f t="shared" si="0"/>
        <v>3.1896826239252718</v>
      </c>
      <c r="F13" s="27">
        <f t="shared" si="1"/>
        <v>1.5276874192666345</v>
      </c>
    </row>
    <row r="14" spans="1:6" ht="17">
      <c r="A14" s="49"/>
      <c r="B14" s="22" t="s">
        <v>91</v>
      </c>
      <c r="C14" s="31" t="str">
        <f>한국어!C14</f>
        <v>38,466</v>
      </c>
      <c r="D14" s="31" t="str">
        <f>한국어!D14</f>
        <v>41,334</v>
      </c>
      <c r="E14" s="27">
        <f t="shared" si="0"/>
        <v>-6.9385977645521901</v>
      </c>
      <c r="F14" s="27">
        <f t="shared" si="1"/>
        <v>3.0223743388114164</v>
      </c>
    </row>
    <row r="15" spans="1:6" ht="17">
      <c r="A15" s="49"/>
      <c r="B15" s="18" t="s">
        <v>96</v>
      </c>
      <c r="C15" s="31" t="str">
        <f>한국어!C15</f>
        <v>30,232</v>
      </c>
      <c r="D15" s="31" t="str">
        <f>한국어!D15</f>
        <v>20,183</v>
      </c>
      <c r="E15" s="27">
        <f t="shared" si="0"/>
        <v>49.789426745280686</v>
      </c>
      <c r="F15" s="27">
        <f t="shared" si="1"/>
        <v>2.375407399026328</v>
      </c>
    </row>
    <row r="16" spans="1:6" ht="17">
      <c r="A16" s="49"/>
      <c r="B16" s="22" t="s">
        <v>95</v>
      </c>
      <c r="C16" s="31" t="str">
        <f>한국어!C16</f>
        <v>9,249</v>
      </c>
      <c r="D16" s="31" t="str">
        <f>한국어!D16</f>
        <v>8,671</v>
      </c>
      <c r="E16" s="27">
        <f t="shared" si="0"/>
        <v>6.6658978203206098</v>
      </c>
      <c r="F16" s="27">
        <f t="shared" si="1"/>
        <v>0.72671814744623275</v>
      </c>
    </row>
    <row r="17" spans="1:6" ht="17">
      <c r="A17" s="49"/>
      <c r="B17" s="22" t="s">
        <v>92</v>
      </c>
      <c r="C17" s="31" t="str">
        <f>한국어!C17</f>
        <v>27,549</v>
      </c>
      <c r="D17" s="31" t="str">
        <f>한국어!D17</f>
        <v>22,065</v>
      </c>
      <c r="E17" s="27">
        <f t="shared" si="0"/>
        <v>24.853840924541124</v>
      </c>
      <c r="F17" s="27">
        <f t="shared" si="1"/>
        <v>2.1645970638983965</v>
      </c>
    </row>
    <row r="18" spans="1:6" ht="17">
      <c r="A18" s="49"/>
      <c r="B18" s="22" t="s">
        <v>93</v>
      </c>
      <c r="C18" s="31" t="str">
        <f>한국어!C18</f>
        <v>10,738</v>
      </c>
      <c r="D18" s="31" t="str">
        <f>한국어!D18</f>
        <v>9,855</v>
      </c>
      <c r="E18" s="27">
        <f t="shared" si="0"/>
        <v>8.9599188229325222</v>
      </c>
      <c r="F18" s="27">
        <f t="shared" si="1"/>
        <v>0.84371277622203988</v>
      </c>
    </row>
    <row r="19" spans="1:6" ht="17">
      <c r="A19" s="49"/>
      <c r="B19" s="19" t="s">
        <v>139</v>
      </c>
      <c r="C19" s="31" t="str">
        <f>한국어!C19</f>
        <v>12,323</v>
      </c>
      <c r="D19" s="31" t="str">
        <f>한국어!D19</f>
        <v>9,785</v>
      </c>
      <c r="E19" s="27">
        <f t="shared" si="0"/>
        <v>25.937659683188553</v>
      </c>
      <c r="F19" s="27">
        <f t="shared" si="1"/>
        <v>0.96825037636284217</v>
      </c>
    </row>
    <row r="20" spans="1:6" ht="17">
      <c r="A20" s="49"/>
      <c r="B20" s="22" t="s">
        <v>98</v>
      </c>
      <c r="C20" s="31" t="str">
        <f>한국어!C20</f>
        <v>6,135</v>
      </c>
      <c r="D20" s="31" t="str">
        <f>한국어!D20</f>
        <v>5,754</v>
      </c>
      <c r="E20" s="27">
        <f t="shared" si="0"/>
        <v>6.6214807090719585</v>
      </c>
      <c r="F20" s="27">
        <f t="shared" si="1"/>
        <v>0.48204301379420889</v>
      </c>
    </row>
    <row r="21" spans="1:6" ht="17">
      <c r="A21" s="49"/>
      <c r="B21" s="22" t="s">
        <v>97</v>
      </c>
      <c r="C21" s="31" t="str">
        <f>한국어!C21</f>
        <v>5,654</v>
      </c>
      <c r="D21" s="31" t="str">
        <f>한국어!D21</f>
        <v>5,289</v>
      </c>
      <c r="E21" s="27">
        <f t="shared" si="0"/>
        <v>6.9011155227831411</v>
      </c>
      <c r="F21" s="27">
        <f t="shared" si="1"/>
        <v>0.44424958435084871</v>
      </c>
    </row>
    <row r="22" spans="1:6" ht="17">
      <c r="A22" s="49"/>
      <c r="B22" s="22" t="s">
        <v>140</v>
      </c>
      <c r="C22" s="31" t="str">
        <f>한국어!C22</f>
        <v>2,158</v>
      </c>
      <c r="D22" s="31" t="str">
        <f>한국어!D22</f>
        <v>1,776</v>
      </c>
      <c r="E22" s="27">
        <f t="shared" si="0"/>
        <v>21.509009009009006</v>
      </c>
      <c r="F22" s="27">
        <f t="shared" si="1"/>
        <v>0.16955971047561577</v>
      </c>
    </row>
    <row r="23" spans="1:6" ht="17">
      <c r="A23" s="49"/>
      <c r="B23" s="19" t="s">
        <v>100</v>
      </c>
      <c r="C23" s="31" t="str">
        <f>한국어!C23</f>
        <v>4,325</v>
      </c>
      <c r="D23" s="31" t="str">
        <f>한국어!D23</f>
        <v>3,574</v>
      </c>
      <c r="E23" s="27">
        <f t="shared" si="0"/>
        <v>21.012870733072187</v>
      </c>
      <c r="F23" s="27">
        <f t="shared" si="1"/>
        <v>0.33982657451669979</v>
      </c>
    </row>
    <row r="24" spans="1:6" ht="17">
      <c r="A24" s="49"/>
      <c r="B24" s="22" t="s">
        <v>33</v>
      </c>
      <c r="C24" s="31" t="str">
        <f>한국어!C24</f>
        <v>2,208</v>
      </c>
      <c r="D24" s="31" t="str">
        <f>한국어!D24</f>
        <v>1,785</v>
      </c>
      <c r="E24" s="27">
        <f t="shared" si="0"/>
        <v>23.697478991596643</v>
      </c>
      <c r="F24" s="27">
        <f t="shared" si="1"/>
        <v>0.17348834139488398</v>
      </c>
    </row>
    <row r="25" spans="1:6" ht="17">
      <c r="A25" s="49"/>
      <c r="B25" s="23" t="s">
        <v>137</v>
      </c>
      <c r="C25" s="31" t="str">
        <f>한국어!C25</f>
        <v>4,257</v>
      </c>
      <c r="D25" s="31" t="str">
        <f>한국어!D25</f>
        <v>2,695</v>
      </c>
      <c r="E25" s="27">
        <f t="shared" si="0"/>
        <v>57.959183673469397</v>
      </c>
      <c r="F25" s="27">
        <f t="shared" si="1"/>
        <v>0.33448363646649504</v>
      </c>
    </row>
    <row r="26" spans="1:6" ht="17">
      <c r="A26" s="49"/>
      <c r="B26" s="23" t="s">
        <v>99</v>
      </c>
      <c r="C26" s="31" t="str">
        <f>한국어!C26</f>
        <v>1,377</v>
      </c>
      <c r="D26" s="31" t="str">
        <f>한국어!D26</f>
        <v>1,287</v>
      </c>
      <c r="E26" s="27">
        <f t="shared" si="0"/>
        <v>6.9930069930070005</v>
      </c>
      <c r="F26" s="27">
        <f t="shared" si="1"/>
        <v>0.10819449551664639</v>
      </c>
    </row>
    <row r="27" spans="1:6" ht="17">
      <c r="A27" s="49"/>
      <c r="B27" s="23" t="s">
        <v>101</v>
      </c>
      <c r="C27" s="31" t="str">
        <f>한국어!C27</f>
        <v>1,299</v>
      </c>
      <c r="D27" s="31" t="str">
        <f>한국어!D27</f>
        <v>1,247</v>
      </c>
      <c r="E27" s="27">
        <f t="shared" si="0"/>
        <v>4.1700080192461852</v>
      </c>
      <c r="F27" s="27">
        <f t="shared" si="1"/>
        <v>0.102065831282588</v>
      </c>
    </row>
    <row r="28" spans="1:6" ht="17">
      <c r="A28" s="49"/>
      <c r="B28" s="23" t="s">
        <v>102</v>
      </c>
      <c r="C28" s="31" t="str">
        <f>한국어!C28</f>
        <v>1,014</v>
      </c>
      <c r="D28" s="31" t="str">
        <f>한국어!D28</f>
        <v>1,032</v>
      </c>
      <c r="E28" s="27">
        <f t="shared" si="0"/>
        <v>-1.744186046511631</v>
      </c>
      <c r="F28" s="27">
        <f t="shared" si="1"/>
        <v>7.9672635042759218E-2</v>
      </c>
    </row>
    <row r="29" spans="1:6" ht="17">
      <c r="A29" s="49"/>
      <c r="B29" s="23" t="s">
        <v>34</v>
      </c>
      <c r="C29" s="31" t="str">
        <f>한국어!C29</f>
        <v>803</v>
      </c>
      <c r="D29" s="31" t="str">
        <f>한국어!D29</f>
        <v>805</v>
      </c>
      <c r="E29" s="27">
        <f t="shared" si="0"/>
        <v>-0.24844720496894901</v>
      </c>
      <c r="F29" s="27">
        <f t="shared" si="1"/>
        <v>6.3093812563447385E-2</v>
      </c>
    </row>
    <row r="30" spans="1:6" ht="17">
      <c r="A30" s="49"/>
      <c r="B30" s="23" t="s">
        <v>103</v>
      </c>
      <c r="C30" s="31" t="str">
        <f>한국어!C30</f>
        <v>176</v>
      </c>
      <c r="D30" s="31" t="str">
        <f>한국어!D30</f>
        <v>184</v>
      </c>
      <c r="E30" s="27">
        <f t="shared" si="0"/>
        <v>-4.3478260869565188</v>
      </c>
      <c r="F30" s="27">
        <f t="shared" si="1"/>
        <v>1.3828780835824084E-2</v>
      </c>
    </row>
    <row r="31" spans="1:6" ht="17">
      <c r="A31" s="49"/>
      <c r="B31" s="18" t="s">
        <v>7</v>
      </c>
      <c r="C31" s="31" t="str">
        <f>한국어!C31</f>
        <v>4,808</v>
      </c>
      <c r="D31" s="31" t="str">
        <f>한국어!D31</f>
        <v>4,554</v>
      </c>
      <c r="E31" s="27">
        <f t="shared" si="0"/>
        <v>5.5775142731664396</v>
      </c>
      <c r="F31" s="27">
        <f t="shared" si="1"/>
        <v>0.3777771491968307</v>
      </c>
    </row>
    <row r="32" spans="1:6" ht="17">
      <c r="A32" s="50"/>
      <c r="B32" s="14" t="s">
        <v>13</v>
      </c>
      <c r="C32" s="32" t="str">
        <f>한국어!C32</f>
        <v>1,081,229</v>
      </c>
      <c r="D32" s="32" t="str">
        <f>한국어!D32</f>
        <v>916,950</v>
      </c>
      <c r="E32" s="28">
        <f t="shared" si="0"/>
        <v>17.915807841212718</v>
      </c>
      <c r="F32" s="28">
        <f t="shared" si="1"/>
        <v>84.954993604188871</v>
      </c>
    </row>
    <row r="33" spans="1:6" ht="17">
      <c r="A33" s="47" t="s">
        <v>14</v>
      </c>
      <c r="B33" s="18" t="s">
        <v>8</v>
      </c>
      <c r="C33" s="31" t="str">
        <f>한국어!C33</f>
        <v>67,255</v>
      </c>
      <c r="D33" s="31" t="str">
        <f>한국어!D33</f>
        <v>62,737</v>
      </c>
      <c r="E33" s="27">
        <f t="shared" si="0"/>
        <v>7.2014919425538393</v>
      </c>
      <c r="F33" s="27">
        <f t="shared" si="1"/>
        <v>5.2844014495076639</v>
      </c>
    </row>
    <row r="34" spans="1:6" ht="17">
      <c r="A34" s="47"/>
      <c r="B34" s="18" t="s">
        <v>9</v>
      </c>
      <c r="C34" s="31" t="str">
        <f>한국어!C34</f>
        <v>13,809</v>
      </c>
      <c r="D34" s="31" t="str">
        <f>한국어!D34</f>
        <v>12,460</v>
      </c>
      <c r="E34" s="27">
        <f t="shared" si="0"/>
        <v>10.826645264847512</v>
      </c>
      <c r="F34" s="27">
        <f t="shared" si="1"/>
        <v>1.0850092872834931</v>
      </c>
    </row>
    <row r="35" spans="1:6" ht="17">
      <c r="A35" s="47"/>
      <c r="B35" s="23" t="s">
        <v>104</v>
      </c>
      <c r="C35" s="31" t="str">
        <f>한국어!C35</f>
        <v>1,801</v>
      </c>
      <c r="D35" s="31" t="str">
        <f>한국어!D35</f>
        <v>1,605</v>
      </c>
      <c r="E35" s="27">
        <f t="shared" si="0"/>
        <v>12.211838006230536</v>
      </c>
      <c r="F35" s="27">
        <f t="shared" si="1"/>
        <v>0.14150928571204077</v>
      </c>
    </row>
    <row r="36" spans="1:6" ht="17">
      <c r="A36" s="47"/>
      <c r="B36" s="23" t="s">
        <v>105</v>
      </c>
      <c r="C36" s="31" t="str">
        <f>한국어!C36</f>
        <v>2,113</v>
      </c>
      <c r="D36" s="31" t="str">
        <f>한국어!D36</f>
        <v>1,853</v>
      </c>
      <c r="E36" s="27">
        <f t="shared" si="0"/>
        <v>14.031300593631958</v>
      </c>
      <c r="F36" s="27">
        <f t="shared" si="1"/>
        <v>0.16602394264827439</v>
      </c>
    </row>
    <row r="37" spans="1:6" ht="17">
      <c r="A37" s="47"/>
      <c r="B37" s="18" t="s">
        <v>7</v>
      </c>
      <c r="C37" s="31" t="str">
        <f>한국어!C37</f>
        <v>2,514</v>
      </c>
      <c r="D37" s="31" t="str">
        <f>한국어!D37</f>
        <v>2,266</v>
      </c>
      <c r="E37" s="27">
        <f t="shared" si="0"/>
        <v>10.944395410414831</v>
      </c>
      <c r="F37" s="27">
        <f t="shared" si="1"/>
        <v>0.19753156262080543</v>
      </c>
    </row>
    <row r="38" spans="1:6" ht="17">
      <c r="A38" s="47"/>
      <c r="B38" s="14" t="s">
        <v>14</v>
      </c>
      <c r="C38" s="32" t="str">
        <f>한국어!C38</f>
        <v>87,492</v>
      </c>
      <c r="D38" s="32" t="str">
        <f>한국어!D38</f>
        <v>80,921</v>
      </c>
      <c r="E38" s="28">
        <f t="shared" si="0"/>
        <v>8.1202654440750912</v>
      </c>
      <c r="F38" s="28">
        <f t="shared" si="1"/>
        <v>6.8744755277722778</v>
      </c>
    </row>
    <row r="39" spans="1:6" ht="17">
      <c r="A39" s="48" t="s">
        <v>15</v>
      </c>
      <c r="B39" s="18" t="s">
        <v>106</v>
      </c>
      <c r="C39" s="31" t="str">
        <f>한국어!C39</f>
        <v>28,891</v>
      </c>
      <c r="D39" s="31" t="str">
        <f>한국어!D39</f>
        <v>25,194</v>
      </c>
      <c r="E39" s="27">
        <f t="shared" si="0"/>
        <v>14.674128760816064</v>
      </c>
      <c r="F39" s="27">
        <f t="shared" si="1"/>
        <v>2.2700415177715549</v>
      </c>
    </row>
    <row r="40" spans="1:6" ht="17">
      <c r="A40" s="49"/>
      <c r="B40" s="18" t="s">
        <v>107</v>
      </c>
      <c r="C40" s="31" t="str">
        <f>한국어!C40</f>
        <v>9,117</v>
      </c>
      <c r="D40" s="31" t="str">
        <f>한국어!D40</f>
        <v>10,148</v>
      </c>
      <c r="E40" s="27">
        <f t="shared" si="0"/>
        <v>-10.159637366968866</v>
      </c>
      <c r="F40" s="27">
        <f t="shared" si="1"/>
        <v>0.71634656181936474</v>
      </c>
    </row>
    <row r="41" spans="1:6" ht="17">
      <c r="A41" s="49"/>
      <c r="B41" s="18" t="s">
        <v>108</v>
      </c>
      <c r="C41" s="31" t="str">
        <f>한국어!C41</f>
        <v>6,617</v>
      </c>
      <c r="D41" s="31" t="str">
        <f>한국어!D41</f>
        <v>6,850</v>
      </c>
      <c r="E41" s="27">
        <f t="shared" si="0"/>
        <v>-3.401459854014599</v>
      </c>
      <c r="F41" s="27">
        <f t="shared" si="1"/>
        <v>0.51991501585595434</v>
      </c>
    </row>
    <row r="42" spans="1:6" ht="17">
      <c r="A42" s="49"/>
      <c r="B42" s="18" t="s">
        <v>109</v>
      </c>
      <c r="C42" s="31" t="str">
        <f>한국어!C42</f>
        <v>5,982</v>
      </c>
      <c r="D42" s="31" t="str">
        <f>한국어!D42</f>
        <v>5,574</v>
      </c>
      <c r="E42" s="27">
        <f t="shared" si="0"/>
        <v>7.319698600645852</v>
      </c>
      <c r="F42" s="27">
        <f t="shared" si="1"/>
        <v>0.47002140318124819</v>
      </c>
    </row>
    <row r="43" spans="1:6" ht="17">
      <c r="A43" s="49"/>
      <c r="B43" s="18" t="s">
        <v>110</v>
      </c>
      <c r="C43" s="31" t="str">
        <f>한국어!C43</f>
        <v>2,880</v>
      </c>
      <c r="D43" s="31" t="str">
        <f>한국어!D43</f>
        <v>2,731</v>
      </c>
      <c r="E43" s="27">
        <f t="shared" si="0"/>
        <v>5.455876968143536</v>
      </c>
      <c r="F43" s="27">
        <f t="shared" si="1"/>
        <v>0.22628914094984867</v>
      </c>
    </row>
    <row r="44" spans="1:6" ht="17">
      <c r="A44" s="49"/>
      <c r="B44" s="22" t="s">
        <v>111</v>
      </c>
      <c r="C44" s="31" t="str">
        <f>한국어!C44</f>
        <v>2,556</v>
      </c>
      <c r="D44" s="31" t="str">
        <f>한국어!D44</f>
        <v>2,269</v>
      </c>
      <c r="E44" s="27">
        <f t="shared" si="0"/>
        <v>12.648743940061703</v>
      </c>
      <c r="F44" s="27">
        <f t="shared" si="1"/>
        <v>0.2008316125929907</v>
      </c>
    </row>
    <row r="45" spans="1:6" ht="17">
      <c r="A45" s="49"/>
      <c r="B45" s="22" t="s">
        <v>115</v>
      </c>
      <c r="C45" s="31" t="str">
        <f>한국어!C45</f>
        <v>1,955</v>
      </c>
      <c r="D45" s="31" t="str">
        <f>한국어!D45</f>
        <v>2,262</v>
      </c>
      <c r="E45" s="27">
        <f t="shared" si="0"/>
        <v>-13.572060123784258</v>
      </c>
      <c r="F45" s="27">
        <f t="shared" si="1"/>
        <v>0.15360946894338684</v>
      </c>
    </row>
    <row r="46" spans="1:6" ht="17">
      <c r="A46" s="49"/>
      <c r="B46" s="19" t="s">
        <v>114</v>
      </c>
      <c r="C46" s="31" t="str">
        <f>한국어!C46</f>
        <v>1,560</v>
      </c>
      <c r="D46" s="31" t="str">
        <f>한국어!D46</f>
        <v>1,368</v>
      </c>
      <c r="E46" s="27">
        <f t="shared" si="0"/>
        <v>14.035087719298245</v>
      </c>
      <c r="F46" s="27">
        <f t="shared" si="1"/>
        <v>0.12257328468116803</v>
      </c>
    </row>
    <row r="47" spans="1:6" ht="17">
      <c r="A47" s="49"/>
      <c r="B47" s="22" t="s">
        <v>118</v>
      </c>
      <c r="C47" s="31" t="str">
        <f>한국어!C47</f>
        <v>856</v>
      </c>
      <c r="D47" s="31" t="str">
        <f>한국어!D47</f>
        <v>872</v>
      </c>
      <c r="E47" s="27">
        <f t="shared" si="0"/>
        <v>-1.834862385321101</v>
      </c>
      <c r="F47" s="27">
        <f t="shared" si="1"/>
        <v>6.7258161337871686E-2</v>
      </c>
    </row>
    <row r="48" spans="1:6" ht="17">
      <c r="A48" s="49"/>
      <c r="B48" s="23" t="s">
        <v>113</v>
      </c>
      <c r="C48" s="31" t="str">
        <f>한국어!C48</f>
        <v>543</v>
      </c>
      <c r="D48" s="31" t="str">
        <f>한국어!D48</f>
        <v>801</v>
      </c>
      <c r="E48" s="27">
        <f t="shared" si="0"/>
        <v>-32.209737827715358</v>
      </c>
      <c r="F48" s="27">
        <f t="shared" si="1"/>
        <v>4.2664931783252723E-2</v>
      </c>
    </row>
    <row r="49" spans="1:6" ht="17">
      <c r="A49" s="49"/>
      <c r="B49" s="23" t="s">
        <v>112</v>
      </c>
      <c r="C49" s="31" t="str">
        <f>한국어!C49</f>
        <v>847</v>
      </c>
      <c r="D49" s="31" t="str">
        <f>한국어!D49</f>
        <v>982</v>
      </c>
      <c r="E49" s="27">
        <f t="shared" si="0"/>
        <v>-13.74745417515275</v>
      </c>
      <c r="F49" s="27">
        <f t="shared" si="1"/>
        <v>6.6551007772403414E-2</v>
      </c>
    </row>
    <row r="50" spans="1:6" ht="17">
      <c r="A50" s="49"/>
      <c r="B50" s="23" t="s">
        <v>141</v>
      </c>
      <c r="C50" s="31" t="str">
        <f>한국어!C50</f>
        <v>1,558</v>
      </c>
      <c r="D50" s="31" t="str">
        <f>한국어!D50</f>
        <v>1,324</v>
      </c>
      <c r="E50" s="27">
        <f t="shared" si="0"/>
        <v>17.673716012084583</v>
      </c>
      <c r="F50" s="27">
        <f t="shared" si="1"/>
        <v>0.1224161394443973</v>
      </c>
    </row>
    <row r="51" spans="1:6" ht="17">
      <c r="A51" s="49"/>
      <c r="B51" s="23" t="s">
        <v>116</v>
      </c>
      <c r="C51" s="31" t="str">
        <f>한국어!C51</f>
        <v>762</v>
      </c>
      <c r="D51" s="31" t="str">
        <f>한국어!D51</f>
        <v>747</v>
      </c>
      <c r="E51" s="27">
        <f t="shared" si="0"/>
        <v>2.008032128514059</v>
      </c>
      <c r="F51" s="27">
        <f t="shared" si="1"/>
        <v>5.9872335209647458E-2</v>
      </c>
    </row>
    <row r="52" spans="1:6" ht="17">
      <c r="A52" s="49"/>
      <c r="B52" s="23" t="s">
        <v>122</v>
      </c>
      <c r="C52" s="31" t="str">
        <f>한국어!C52</f>
        <v>720</v>
      </c>
      <c r="D52" s="31" t="str">
        <f>한국어!D52</f>
        <v>564</v>
      </c>
      <c r="E52" s="27">
        <f t="shared" si="0"/>
        <v>27.659574468085111</v>
      </c>
      <c r="F52" s="27">
        <f t="shared" si="1"/>
        <v>5.6572285237462168E-2</v>
      </c>
    </row>
    <row r="53" spans="1:6" ht="17">
      <c r="A53" s="49"/>
      <c r="B53" s="23" t="s">
        <v>121</v>
      </c>
      <c r="C53" s="31" t="str">
        <f>한국어!C53</f>
        <v>690</v>
      </c>
      <c r="D53" s="31" t="str">
        <f>한국어!D53</f>
        <v>776</v>
      </c>
      <c r="E53" s="27">
        <f t="shared" si="0"/>
        <v>-11.082474226804129</v>
      </c>
      <c r="F53" s="27">
        <f t="shared" si="1"/>
        <v>5.4215106685901238E-2</v>
      </c>
    </row>
    <row r="54" spans="1:6" ht="17">
      <c r="A54" s="49"/>
      <c r="B54" s="23" t="s">
        <v>117</v>
      </c>
      <c r="C54" s="31" t="str">
        <f>한국어!C54</f>
        <v>885</v>
      </c>
      <c r="D54" s="31" t="str">
        <f>한국어!D54</f>
        <v>859</v>
      </c>
      <c r="E54" s="27">
        <f t="shared" si="0"/>
        <v>3.0267753201397074</v>
      </c>
      <c r="F54" s="27">
        <f t="shared" si="1"/>
        <v>6.9536767271047253E-2</v>
      </c>
    </row>
    <row r="55" spans="1:6" ht="17">
      <c r="A55" s="49"/>
      <c r="B55" s="23" t="s">
        <v>120</v>
      </c>
      <c r="C55" s="31" t="str">
        <f>한국어!C55</f>
        <v>722</v>
      </c>
      <c r="D55" s="31" t="str">
        <f>한국어!D55</f>
        <v>709</v>
      </c>
      <c r="E55" s="27">
        <f t="shared" si="0"/>
        <v>1.833568406205921</v>
      </c>
      <c r="F55" s="27">
        <f t="shared" si="1"/>
        <v>5.67294304742329E-2</v>
      </c>
    </row>
    <row r="56" spans="1:6" ht="17">
      <c r="A56" s="49"/>
      <c r="B56" s="23" t="s">
        <v>126</v>
      </c>
      <c r="C56" s="31" t="str">
        <f>한국어!C56</f>
        <v>467</v>
      </c>
      <c r="D56" s="31" t="str">
        <f>한국어!D56</f>
        <v>491</v>
      </c>
      <c r="E56" s="27">
        <f t="shared" si="0"/>
        <v>-4.887983706720977</v>
      </c>
      <c r="F56" s="27">
        <f t="shared" si="1"/>
        <v>3.6693412785965045E-2</v>
      </c>
    </row>
    <row r="57" spans="1:6" ht="17">
      <c r="A57" s="49"/>
      <c r="B57" s="22" t="s">
        <v>123</v>
      </c>
      <c r="C57" s="31" t="str">
        <f>한국어!C57</f>
        <v>623</v>
      </c>
      <c r="D57" s="31" t="str">
        <f>한국어!D57</f>
        <v>775</v>
      </c>
      <c r="E57" s="27">
        <f t="shared" si="0"/>
        <v>-19.612903225806456</v>
      </c>
      <c r="F57" s="27">
        <f t="shared" si="1"/>
        <v>4.8950741254081845E-2</v>
      </c>
    </row>
    <row r="58" spans="1:6" ht="17">
      <c r="A58" s="49"/>
      <c r="B58" s="23" t="s">
        <v>124</v>
      </c>
      <c r="C58" s="31" t="str">
        <f>한국어!C58</f>
        <v>351</v>
      </c>
      <c r="D58" s="31" t="str">
        <f>한국어!D58</f>
        <v>431</v>
      </c>
      <c r="E58" s="27">
        <f t="shared" si="0"/>
        <v>-18.561484918793504</v>
      </c>
      <c r="F58" s="27">
        <f t="shared" si="1"/>
        <v>2.7578989053262809E-2</v>
      </c>
    </row>
    <row r="59" spans="1:6" ht="17">
      <c r="A59" s="49"/>
      <c r="B59" s="23" t="s">
        <v>119</v>
      </c>
      <c r="C59" s="31" t="str">
        <f>한국어!C59</f>
        <v>665</v>
      </c>
      <c r="D59" s="31" t="str">
        <f>한국어!D59</f>
        <v>751</v>
      </c>
      <c r="E59" s="27">
        <f t="shared" si="0"/>
        <v>-11.451398135818913</v>
      </c>
      <c r="F59" s="27">
        <f t="shared" si="1"/>
        <v>5.2250791226267142E-2</v>
      </c>
    </row>
    <row r="60" spans="1:6" ht="17">
      <c r="A60" s="49"/>
      <c r="B60" s="22" t="s">
        <v>125</v>
      </c>
      <c r="C60" s="31" t="str">
        <f>한국어!C60</f>
        <v>715</v>
      </c>
      <c r="D60" s="31" t="str">
        <f>한국어!D60</f>
        <v>595</v>
      </c>
      <c r="E60" s="27">
        <f t="shared" si="0"/>
        <v>20.168067226890752</v>
      </c>
      <c r="F60" s="27">
        <f t="shared" si="1"/>
        <v>5.617942214553534E-2</v>
      </c>
    </row>
    <row r="61" spans="1:6" ht="17">
      <c r="A61" s="49"/>
      <c r="B61" s="19" t="s">
        <v>7</v>
      </c>
      <c r="C61" s="31" t="str">
        <f>한국어!C61</f>
        <v>3,219</v>
      </c>
      <c r="D61" s="31" t="str">
        <f>한국어!D61</f>
        <v>2,965</v>
      </c>
      <c r="E61" s="27">
        <f t="shared" si="0"/>
        <v>8.5666104553119737</v>
      </c>
      <c r="F61" s="27">
        <f t="shared" si="1"/>
        <v>0.2529252585824871</v>
      </c>
    </row>
    <row r="62" spans="1:6" ht="17">
      <c r="A62" s="50"/>
      <c r="B62" s="14" t="s">
        <v>15</v>
      </c>
      <c r="C62" s="32" t="str">
        <f>한국어!C62</f>
        <v>73,181</v>
      </c>
      <c r="D62" s="32" t="str">
        <f>한국어!D62</f>
        <v>70,038</v>
      </c>
      <c r="E62" s="28">
        <f t="shared" si="0"/>
        <v>4.4875638938861817</v>
      </c>
      <c r="F62" s="28">
        <f t="shared" si="1"/>
        <v>5.7500227860593318</v>
      </c>
    </row>
    <row r="63" spans="1:6" ht="17">
      <c r="A63" s="47" t="s">
        <v>16</v>
      </c>
      <c r="B63" s="18" t="s">
        <v>10</v>
      </c>
      <c r="C63" s="31" t="str">
        <f>한국어!C63</f>
        <v>14,039</v>
      </c>
      <c r="D63" s="31" t="str">
        <f>한국어!D63</f>
        <v>14,285</v>
      </c>
      <c r="E63" s="27">
        <f t="shared" si="0"/>
        <v>-1.7220861043052205</v>
      </c>
      <c r="F63" s="27">
        <f t="shared" si="1"/>
        <v>1.103080989512127</v>
      </c>
    </row>
    <row r="64" spans="1:6" ht="17">
      <c r="A64" s="47"/>
      <c r="B64" s="18" t="s">
        <v>11</v>
      </c>
      <c r="C64" s="31" t="str">
        <f>한국어!C64</f>
        <v>3,553</v>
      </c>
      <c r="D64" s="31" t="str">
        <f>한국어!D64</f>
        <v>2,725</v>
      </c>
      <c r="E64" s="27">
        <f t="shared" si="0"/>
        <v>30.38532110091743</v>
      </c>
      <c r="F64" s="27">
        <f t="shared" si="1"/>
        <v>0.27916851312319874</v>
      </c>
    </row>
    <row r="65" spans="1:6" ht="17">
      <c r="A65" s="47"/>
      <c r="B65" s="18" t="s">
        <v>7</v>
      </c>
      <c r="C65" s="31" t="str">
        <f>한국어!C65</f>
        <v>163</v>
      </c>
      <c r="D65" s="31" t="str">
        <f>한국어!D65</f>
        <v>614</v>
      </c>
      <c r="E65" s="27">
        <f t="shared" si="0"/>
        <v>-73.45276872964169</v>
      </c>
      <c r="F65" s="27">
        <f t="shared" si="1"/>
        <v>1.2807336796814351E-2</v>
      </c>
    </row>
    <row r="66" spans="1:6" ht="17">
      <c r="A66" s="47"/>
      <c r="B66" s="14" t="s">
        <v>16</v>
      </c>
      <c r="C66" s="32" t="str">
        <f>한국어!C66</f>
        <v>17,755</v>
      </c>
      <c r="D66" s="32" t="str">
        <f>한국어!D66</f>
        <v>17,624</v>
      </c>
      <c r="E66" s="28">
        <f t="shared" si="0"/>
        <v>0.74330458465727833</v>
      </c>
      <c r="F66" s="28">
        <f t="shared" si="1"/>
        <v>1.3950568394321401</v>
      </c>
    </row>
    <row r="67" spans="1:6" ht="17">
      <c r="A67" s="47" t="s">
        <v>17</v>
      </c>
      <c r="B67" s="18" t="s">
        <v>12</v>
      </c>
      <c r="C67" s="31" t="str">
        <f>한국어!C67</f>
        <v>1,272</v>
      </c>
      <c r="D67" s="31" t="str">
        <f>한국어!D67</f>
        <v>1,000</v>
      </c>
      <c r="E67" s="27">
        <f t="shared" si="0"/>
        <v>27.200000000000003</v>
      </c>
      <c r="F67" s="27">
        <f t="shared" si="1"/>
        <v>9.9944370586183162E-2</v>
      </c>
    </row>
    <row r="68" spans="1:6" ht="17">
      <c r="A68" s="47"/>
      <c r="B68" s="18" t="s">
        <v>7</v>
      </c>
      <c r="C68" s="31" t="str">
        <f>한국어!C68</f>
        <v>2,926</v>
      </c>
      <c r="D68" s="31" t="str">
        <f>한국어!D68</f>
        <v>2,690</v>
      </c>
      <c r="E68" s="27">
        <f t="shared" si="0"/>
        <v>8.7732342007434951</v>
      </c>
      <c r="F68" s="27">
        <f t="shared" si="1"/>
        <v>0.2299034813955754</v>
      </c>
    </row>
    <row r="69" spans="1:6" ht="17">
      <c r="A69" s="47"/>
      <c r="B69" s="14" t="s">
        <v>17</v>
      </c>
      <c r="C69" s="32" t="str">
        <f>한국어!C69</f>
        <v>4,198</v>
      </c>
      <c r="D69" s="32" t="str">
        <f>한국어!D69</f>
        <v>3,690</v>
      </c>
      <c r="E69" s="29">
        <f t="shared" si="0"/>
        <v>13.766937669376688</v>
      </c>
      <c r="F69" s="29">
        <f t="shared" si="1"/>
        <v>0.32984785198175859</v>
      </c>
    </row>
    <row r="70" spans="1:6" ht="17">
      <c r="A70" s="47" t="s">
        <v>7</v>
      </c>
      <c r="B70" s="14" t="s">
        <v>127</v>
      </c>
      <c r="C70" s="32" t="str">
        <f>한국어!C70</f>
        <v>61</v>
      </c>
      <c r="D70" s="32" t="str">
        <f>한국어!D70</f>
        <v>54</v>
      </c>
      <c r="E70" s="29">
        <f t="shared" si="0"/>
        <v>12.962962962962955</v>
      </c>
      <c r="F70" s="29">
        <f t="shared" si="1"/>
        <v>4.7929297215072112E-3</v>
      </c>
    </row>
    <row r="71" spans="1:6" ht="17.25" customHeight="1">
      <c r="A71" s="47"/>
      <c r="B71" s="14" t="s">
        <v>128</v>
      </c>
      <c r="C71" s="32" t="str">
        <f>한국어!C71</f>
        <v>8,792</v>
      </c>
      <c r="D71" s="32" t="str">
        <f>한국어!D71</f>
        <v>15,526</v>
      </c>
      <c r="E71" s="29">
        <f t="shared" si="0"/>
        <v>-43.372407574391346</v>
      </c>
      <c r="F71" s="29">
        <f t="shared" si="1"/>
        <v>0.69081046084412134</v>
      </c>
    </row>
    <row r="72" spans="1:6">
      <c r="A72" t="s">
        <v>142</v>
      </c>
    </row>
    <row r="74" spans="1:6">
      <c r="B74"/>
    </row>
  </sheetData>
  <mergeCells count="12">
    <mergeCell ref="A70:A71"/>
    <mergeCell ref="A67:A69"/>
    <mergeCell ref="A63:A66"/>
    <mergeCell ref="A1:F1"/>
    <mergeCell ref="A39:A62"/>
    <mergeCell ref="A33:A38"/>
    <mergeCell ref="A7:A32"/>
    <mergeCell ref="A3:A4"/>
    <mergeCell ref="B3:B4"/>
    <mergeCell ref="C3:F3"/>
    <mergeCell ref="A5:B5"/>
    <mergeCell ref="A6:B6"/>
  </mergeCells>
  <phoneticPr fontId="9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한국어</vt:lpstr>
      <vt:lpstr>English</vt:lpstr>
      <vt:lpstr>한국어!Print_Area</vt:lpstr>
    </vt:vector>
  </TitlesOfParts>
  <Company>한국관광공사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백경하</dc:creator>
  <cp:lastModifiedBy>Owner</cp:lastModifiedBy>
  <cp:lastPrinted>2015-09-16T08:08:07Z</cp:lastPrinted>
  <dcterms:created xsi:type="dcterms:W3CDTF">2009-03-19T05:58:40Z</dcterms:created>
  <dcterms:modified xsi:type="dcterms:W3CDTF">2020-06-03T00:39:01Z</dcterms:modified>
</cp:coreProperties>
</file>