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ANA\Documents\BKP\Desktop\FARDAMENTOS\CLIENTES\MITSUBA\"/>
    </mc:Choice>
  </mc:AlternateContent>
  <xr:revisionPtr revIDLastSave="0" documentId="13_ncr:1_{F9618314-F668-4986-9414-44934EAF4A97}" xr6:coauthVersionLast="46" xr6:coauthVersionMax="46" xr10:uidLastSave="{00000000-0000-0000-0000-000000000000}"/>
  <bookViews>
    <workbookView xWindow="-120" yWindow="-120" windowWidth="20730" windowHeight="11160" tabRatio="671" activeTab="4" xr2:uid="{46651CA0-C034-4DA2-A249-5A2822C7F510}"/>
  </bookViews>
  <sheets>
    <sheet name="PROD.CQ.PCPM" sheetId="1" r:id="rId1"/>
    <sheet name="MANUTENÇÃO" sheetId="2" r:id="rId2"/>
    <sheet name="REFEITÓRIO" sheetId="3" r:id="rId3"/>
    <sheet name="PCPM NOVO" sheetId="7" r:id="rId4"/>
    <sheet name="ADM" sheetId="4" r:id="rId5"/>
  </sheets>
  <definedNames>
    <definedName name="_xlnm._FilterDatabase" localSheetId="4" hidden="1">ADM!$A$1:$D$1</definedName>
    <definedName name="_xlnm._FilterDatabase" localSheetId="1" hidden="1">MANUTENÇÃO!$A$1:$F$1</definedName>
    <definedName name="_xlnm._FilterDatabase" localSheetId="0" hidden="1">'PROD.CQ.PCPM'!$A$1:$F$1</definedName>
    <definedName name="_xlnm._FilterDatabase" localSheetId="2" hidden="1">REFEITÓRIO!$A$3:$D$3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1" l="1"/>
  <c r="F27" i="1"/>
  <c r="F26" i="1"/>
  <c r="F25" i="1"/>
  <c r="F24" i="1"/>
  <c r="F29" i="1" s="1"/>
  <c r="F21" i="1"/>
  <c r="F20" i="1"/>
  <c r="F19" i="1"/>
  <c r="F18" i="1"/>
  <c r="F17" i="1"/>
  <c r="F16" i="1"/>
  <c r="F15" i="1"/>
  <c r="F14" i="1"/>
  <c r="F6" i="1"/>
  <c r="F13" i="1"/>
  <c r="F12" i="1"/>
  <c r="F11" i="1"/>
  <c r="F10" i="1"/>
  <c r="F9" i="1"/>
  <c r="F8" i="1"/>
  <c r="F7" i="1"/>
  <c r="F5" i="1"/>
  <c r="F4" i="1"/>
  <c r="F3" i="1"/>
  <c r="F2" i="1"/>
  <c r="F22" i="1" s="1"/>
  <c r="E7" i="2"/>
  <c r="E5" i="2"/>
  <c r="E2" i="2"/>
  <c r="E11" i="2" s="1"/>
  <c r="E24" i="1"/>
  <c r="E21" i="1"/>
  <c r="E18" i="1"/>
  <c r="E14" i="1"/>
  <c r="E9" i="1"/>
  <c r="E7" i="1"/>
  <c r="E6" i="1"/>
  <c r="E2" i="1"/>
  <c r="D6" i="4"/>
  <c r="D20" i="7"/>
  <c r="D9" i="7"/>
  <c r="D12" i="3"/>
  <c r="D11" i="2"/>
  <c r="D29" i="1"/>
  <c r="E29" i="1" l="1"/>
</calcChain>
</file>

<file path=xl/sharedStrings.xml><?xml version="1.0" encoding="utf-8"?>
<sst xmlns="http://schemas.openxmlformats.org/spreadsheetml/2006/main" count="230" uniqueCount="72">
  <si>
    <t>FARDAMENTO MANUTENÇÃO</t>
  </si>
  <si>
    <t>FARDAMENTO REFEITÓRIO</t>
  </si>
  <si>
    <t xml:space="preserve">FARDAMENTO ADM </t>
  </si>
  <si>
    <t>CAMISA ADM TM. P</t>
  </si>
  <si>
    <t>CAMISA ADM TM. M</t>
  </si>
  <si>
    <t>CAMISA ADM TM. G</t>
  </si>
  <si>
    <t>QTD</t>
  </si>
  <si>
    <t>SEXO</t>
  </si>
  <si>
    <t>MASC</t>
  </si>
  <si>
    <t>FARDAMENTO PRODUÇÃO/CQ/PCPM</t>
  </si>
  <si>
    <t>FEM</t>
  </si>
  <si>
    <t>PP</t>
  </si>
  <si>
    <t>P</t>
  </si>
  <si>
    <t>M</t>
  </si>
  <si>
    <t>G</t>
  </si>
  <si>
    <t>GG</t>
  </si>
  <si>
    <t>FEM/MASC.</t>
  </si>
  <si>
    <t xml:space="preserve">CAMISA </t>
  </si>
  <si>
    <t>CAMISA FEM. MANGA CURTA</t>
  </si>
  <si>
    <t>CAMISA FEM. MANGA LONGA</t>
  </si>
  <si>
    <t>CAMISA MASC. MANGA CURTA</t>
  </si>
  <si>
    <t>CAMISA MASC. MANGA LONGA</t>
  </si>
  <si>
    <t>CAMISA MASC. MANGA LONGA BRIGADA</t>
  </si>
  <si>
    <t>CAMISA MASC. MANGA CURTA BRIGADA</t>
  </si>
  <si>
    <t>CAMISA FEM. MANGA CURTA BRIGADA</t>
  </si>
  <si>
    <t>FARDAMENTO MODELO NOVO PCPM</t>
  </si>
  <si>
    <t>FARDAMENTO MODELO NOVO BRIGADA</t>
  </si>
  <si>
    <t>CAMISA ADM BRIGADA TM. P</t>
  </si>
  <si>
    <t>VALOR UNITÁRIO</t>
  </si>
  <si>
    <t>TOTAL</t>
  </si>
  <si>
    <t>TAM</t>
  </si>
  <si>
    <t>QDE</t>
  </si>
  <si>
    <t>BATA MANUTENÇÃO</t>
  </si>
  <si>
    <t>CALÇA MANUTENÇÃO</t>
  </si>
  <si>
    <t>CALÇA PRODUÇÃO</t>
  </si>
  <si>
    <t>CAMISA REFEITÓRIO MANGA CURTA</t>
  </si>
  <si>
    <t>CAMISA REFEITÓRIO MANGA LONGA</t>
  </si>
  <si>
    <t>FEM/MASC</t>
  </si>
  <si>
    <t xml:space="preserve">CALÇA REFEITÓRIO </t>
  </si>
  <si>
    <t>CAMISA ALMOXARIFADO</t>
  </si>
  <si>
    <r>
      <t xml:space="preserve">CAMISA ALMOXARIFADO </t>
    </r>
    <r>
      <rPr>
        <b/>
        <sz val="12"/>
        <color rgb="FFFF0000"/>
        <rFont val="Calibri"/>
        <family val="2"/>
        <scheme val="minor"/>
      </rPr>
      <t>BRIGADA</t>
    </r>
  </si>
  <si>
    <t xml:space="preserve">*RELAÇÃO INCOMPLETA </t>
  </si>
  <si>
    <t>CIP</t>
  </si>
  <si>
    <t>DNC-CAM.PROF-54</t>
  </si>
  <si>
    <t>DNC-CAM.PROF-58</t>
  </si>
  <si>
    <t>DNC-CAM.PROF-60</t>
  </si>
  <si>
    <t>TECIDO/METROS</t>
  </si>
  <si>
    <t>DNC-CAM-PROF-52</t>
  </si>
  <si>
    <t>DNC-CAM-PROF-53</t>
  </si>
  <si>
    <t>DNC-CAM-PROF-55</t>
  </si>
  <si>
    <t>DNC-CAM-PROF-56</t>
  </si>
  <si>
    <t>DNC-CAM-PROF-57</t>
  </si>
  <si>
    <t>BATA MANUTENÇÃO BRIGADA</t>
  </si>
  <si>
    <t>DNC-CAM.PROF.59</t>
  </si>
  <si>
    <t>DNC-CAM.PROF-61</t>
  </si>
  <si>
    <t>DNC-CAM.PROF-62</t>
  </si>
  <si>
    <t>DNC-CAM.PROF-63</t>
  </si>
  <si>
    <t>DOLMAN</t>
  </si>
  <si>
    <t>DNC-CAM.PROF-64</t>
  </si>
  <si>
    <t>DNC-CAM.PROF-65</t>
  </si>
  <si>
    <t>DNC-CAM.PROF-66</t>
  </si>
  <si>
    <t>DNC-CAM.PROF-67</t>
  </si>
  <si>
    <t>DNC-CAM.PROF-68</t>
  </si>
  <si>
    <t>DNC-CAL.PROF-47</t>
  </si>
  <si>
    <t>DNC-CAL.PROF.-48</t>
  </si>
  <si>
    <t>DNC-CAL.PROF-49</t>
  </si>
  <si>
    <t>TECIDO CAMISAS: UNISOFT BRANCO 1010</t>
  </si>
  <si>
    <t>TECIDO CALÇAS: UNIVERSAL BRANCO 1010</t>
  </si>
  <si>
    <t>TECIDO CAMISAS: UNISOFT BEGE CLARO 1010</t>
  </si>
  <si>
    <t>TECIDO CALÇAS: UNILESTER CAQUI 2021</t>
  </si>
  <si>
    <t>TECIDO CAMISAS: UNISOFT AZUL ROYAL 6514</t>
  </si>
  <si>
    <t>TECIDO CALÇAS: UNIVERSAL AZUL ROYAL 6514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</si>
</sst>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8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164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3" fillId="0" borderId="0" xfId="0" applyFont="1" applyAlignme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2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left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left"/>
    </xf>
    <xf numFmtId="0" fontId="3" fillId="0" borderId="18" xfId="0" applyFont="1" applyBorder="1" applyAlignment="1">
      <alignment horizontal="left"/>
    </xf>
    <xf numFmtId="0" fontId="3" fillId="0" borderId="20" xfId="0" applyFont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3" fillId="0" borderId="27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164" fontId="3" fillId="0" borderId="12" xfId="0" applyNumberFormat="1" applyFont="1" applyFill="1" applyBorder="1" applyAlignment="1">
      <alignment horizontal="right"/>
    </xf>
    <xf numFmtId="0" fontId="3" fillId="0" borderId="28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164" fontId="3" fillId="0" borderId="15" xfId="0" applyNumberFormat="1" applyFont="1" applyBorder="1" applyAlignment="1">
      <alignment horizontal="right"/>
    </xf>
    <xf numFmtId="0" fontId="3" fillId="0" borderId="30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164" fontId="3" fillId="0" borderId="7" xfId="0" applyNumberFormat="1" applyFont="1" applyBorder="1" applyAlignment="1">
      <alignment horizontal="right"/>
    </xf>
    <xf numFmtId="0" fontId="3" fillId="0" borderId="3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0" fillId="0" borderId="10" xfId="0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33" xfId="0" applyFont="1" applyBorder="1" applyAlignment="1">
      <alignment horizontal="left"/>
    </xf>
    <xf numFmtId="2" fontId="3" fillId="0" borderId="7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2" fontId="3" fillId="0" borderId="25" xfId="0" applyNumberFormat="1" applyFont="1" applyBorder="1" applyAlignment="1">
      <alignment horizontal="center" vertical="center"/>
    </xf>
    <xf numFmtId="2" fontId="1" fillId="2" borderId="0" xfId="0" applyNumberFormat="1" applyFont="1" applyFill="1" applyAlignment="1">
      <alignment horizontal="center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2" fontId="4" fillId="0" borderId="12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2" fontId="4" fillId="0" borderId="15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4" fontId="4" fillId="0" borderId="12" xfId="0" applyNumberFormat="1" applyFont="1" applyFill="1" applyBorder="1" applyAlignment="1">
      <alignment horizontal="right"/>
    </xf>
    <xf numFmtId="0" fontId="4" fillId="0" borderId="29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164" fontId="4" fillId="0" borderId="15" xfId="0" applyNumberFormat="1" applyFont="1" applyFill="1" applyBorder="1" applyAlignment="1">
      <alignment horizontal="right"/>
    </xf>
    <xf numFmtId="0" fontId="3" fillId="0" borderId="2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5" fillId="0" borderId="2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543E-2470-48E9-9F72-464DD61C855D}">
  <dimension ref="A1:G33"/>
  <sheetViews>
    <sheetView showGridLines="0" topLeftCell="A13" zoomScale="90" zoomScaleNormal="90" workbookViewId="0">
      <selection activeCell="A34" sqref="A34"/>
    </sheetView>
  </sheetViews>
  <sheetFormatPr defaultRowHeight="15.75" x14ac:dyDescent="0.25"/>
  <cols>
    <col min="1" max="1" width="40.140625" style="1" bestFit="1" customWidth="1"/>
    <col min="2" max="2" width="11.28515625" style="4" customWidth="1"/>
    <col min="3" max="3" width="8.5703125" style="4" customWidth="1"/>
    <col min="4" max="5" width="8.28515625" style="1" customWidth="1"/>
    <col min="6" max="6" width="17.28515625" style="1" customWidth="1"/>
    <col min="7" max="7" width="19.28515625" style="1" bestFit="1" customWidth="1"/>
    <col min="8" max="16384" width="9.140625" style="1"/>
  </cols>
  <sheetData>
    <row r="1" spans="1:7" ht="35.25" customHeight="1" thickBot="1" x14ac:dyDescent="0.3">
      <c r="A1" s="12" t="s">
        <v>9</v>
      </c>
      <c r="B1" s="13" t="s">
        <v>7</v>
      </c>
      <c r="C1" s="13" t="s">
        <v>30</v>
      </c>
      <c r="D1" s="12" t="s">
        <v>31</v>
      </c>
      <c r="E1" s="12" t="s">
        <v>29</v>
      </c>
      <c r="F1" s="45" t="s">
        <v>46</v>
      </c>
      <c r="G1" s="46" t="s">
        <v>42</v>
      </c>
    </row>
    <row r="2" spans="1:7" ht="17.100000000000001" customHeight="1" x14ac:dyDescent="0.25">
      <c r="A2" s="31" t="s">
        <v>18</v>
      </c>
      <c r="B2" s="32" t="s">
        <v>10</v>
      </c>
      <c r="C2" s="32" t="s">
        <v>12</v>
      </c>
      <c r="D2" s="32">
        <v>23</v>
      </c>
      <c r="E2" s="98">
        <f>SUM(D2:D5)</f>
        <v>31</v>
      </c>
      <c r="F2" s="72">
        <f>D2*1.2</f>
        <v>27.599999999999998</v>
      </c>
      <c r="G2" s="101" t="s">
        <v>47</v>
      </c>
    </row>
    <row r="3" spans="1:7" ht="17.100000000000001" customHeight="1" x14ac:dyDescent="0.25">
      <c r="A3" s="33" t="s">
        <v>18</v>
      </c>
      <c r="B3" s="2" t="s">
        <v>10</v>
      </c>
      <c r="C3" s="2" t="s">
        <v>13</v>
      </c>
      <c r="D3" s="2">
        <v>5</v>
      </c>
      <c r="E3" s="99"/>
      <c r="F3" s="73">
        <f>D3*1.2</f>
        <v>6</v>
      </c>
      <c r="G3" s="102"/>
    </row>
    <row r="4" spans="1:7" ht="17.100000000000001" customHeight="1" x14ac:dyDescent="0.25">
      <c r="A4" s="33" t="s">
        <v>18</v>
      </c>
      <c r="B4" s="2" t="s">
        <v>10</v>
      </c>
      <c r="C4" s="2" t="s">
        <v>14</v>
      </c>
      <c r="D4" s="2">
        <v>2</v>
      </c>
      <c r="E4" s="99"/>
      <c r="F4" s="73">
        <f>D4*1.2</f>
        <v>2.4</v>
      </c>
      <c r="G4" s="102"/>
    </row>
    <row r="5" spans="1:7" ht="17.100000000000001" customHeight="1" thickBot="1" x14ac:dyDescent="0.3">
      <c r="A5" s="74" t="s">
        <v>18</v>
      </c>
      <c r="B5" s="49" t="s">
        <v>10</v>
      </c>
      <c r="C5" s="49" t="s">
        <v>15</v>
      </c>
      <c r="D5" s="49">
        <v>1</v>
      </c>
      <c r="E5" s="99"/>
      <c r="F5" s="75">
        <f>D5*1.2</f>
        <v>1.2</v>
      </c>
      <c r="G5" s="102"/>
    </row>
    <row r="6" spans="1:7" ht="17.100000000000001" customHeight="1" thickBot="1" x14ac:dyDescent="0.3">
      <c r="A6" s="43" t="s">
        <v>19</v>
      </c>
      <c r="B6" s="44" t="s">
        <v>10</v>
      </c>
      <c r="C6" s="44" t="s">
        <v>13</v>
      </c>
      <c r="D6" s="44">
        <v>1</v>
      </c>
      <c r="E6" s="50">
        <f>1</f>
        <v>1</v>
      </c>
      <c r="F6" s="77">
        <f>D6*1.5</f>
        <v>1.5</v>
      </c>
      <c r="G6" s="47" t="s">
        <v>48</v>
      </c>
    </row>
    <row r="7" spans="1:7" ht="17.100000000000001" customHeight="1" x14ac:dyDescent="0.25">
      <c r="A7" s="82" t="s">
        <v>24</v>
      </c>
      <c r="B7" s="83" t="s">
        <v>10</v>
      </c>
      <c r="C7" s="83" t="s">
        <v>11</v>
      </c>
      <c r="D7" s="83">
        <v>2</v>
      </c>
      <c r="E7" s="107">
        <f>SUM(D7:D8)</f>
        <v>3</v>
      </c>
      <c r="F7" s="84">
        <f t="shared" ref="F7:F17" si="0">D7*1.2</f>
        <v>2.4</v>
      </c>
      <c r="G7" s="103" t="s">
        <v>43</v>
      </c>
    </row>
    <row r="8" spans="1:7" ht="17.100000000000001" customHeight="1" thickBot="1" x14ac:dyDescent="0.3">
      <c r="A8" s="85" t="s">
        <v>24</v>
      </c>
      <c r="B8" s="86" t="s">
        <v>10</v>
      </c>
      <c r="C8" s="86" t="s">
        <v>14</v>
      </c>
      <c r="D8" s="87">
        <v>1</v>
      </c>
      <c r="E8" s="108"/>
      <c r="F8" s="88">
        <f t="shared" si="0"/>
        <v>1.2</v>
      </c>
      <c r="G8" s="104"/>
    </row>
    <row r="9" spans="1:7" ht="17.100000000000001" customHeight="1" x14ac:dyDescent="0.25">
      <c r="A9" s="42" t="s">
        <v>20</v>
      </c>
      <c r="B9" s="36" t="s">
        <v>8</v>
      </c>
      <c r="C9" s="36" t="s">
        <v>11</v>
      </c>
      <c r="D9" s="36">
        <v>9</v>
      </c>
      <c r="E9" s="99">
        <f>SUM(D9:D13)</f>
        <v>50</v>
      </c>
      <c r="F9" s="76">
        <f t="shared" si="0"/>
        <v>10.799999999999999</v>
      </c>
      <c r="G9" s="102" t="s">
        <v>49</v>
      </c>
    </row>
    <row r="10" spans="1:7" ht="17.100000000000001" customHeight="1" x14ac:dyDescent="0.25">
      <c r="A10" s="33" t="s">
        <v>20</v>
      </c>
      <c r="B10" s="3" t="s">
        <v>8</v>
      </c>
      <c r="C10" s="3" t="s">
        <v>12</v>
      </c>
      <c r="D10" s="3">
        <v>20</v>
      </c>
      <c r="E10" s="99"/>
      <c r="F10" s="73">
        <f t="shared" si="0"/>
        <v>24</v>
      </c>
      <c r="G10" s="102"/>
    </row>
    <row r="11" spans="1:7" ht="17.100000000000001" customHeight="1" x14ac:dyDescent="0.25">
      <c r="A11" s="33" t="s">
        <v>20</v>
      </c>
      <c r="B11" s="3" t="s">
        <v>8</v>
      </c>
      <c r="C11" s="3" t="s">
        <v>13</v>
      </c>
      <c r="D11" s="3">
        <v>10</v>
      </c>
      <c r="E11" s="99"/>
      <c r="F11" s="73">
        <f t="shared" si="0"/>
        <v>12</v>
      </c>
      <c r="G11" s="102"/>
    </row>
    <row r="12" spans="1:7" ht="17.100000000000001" customHeight="1" x14ac:dyDescent="0.25">
      <c r="A12" s="33" t="s">
        <v>20</v>
      </c>
      <c r="B12" s="3" t="s">
        <v>8</v>
      </c>
      <c r="C12" s="3" t="s">
        <v>14</v>
      </c>
      <c r="D12" s="3">
        <v>9</v>
      </c>
      <c r="E12" s="99"/>
      <c r="F12" s="73">
        <f t="shared" si="0"/>
        <v>10.799999999999999</v>
      </c>
      <c r="G12" s="102"/>
    </row>
    <row r="13" spans="1:7" ht="17.100000000000001" customHeight="1" thickBot="1" x14ac:dyDescent="0.3">
      <c r="A13" s="74" t="s">
        <v>20</v>
      </c>
      <c r="B13" s="79" t="s">
        <v>8</v>
      </c>
      <c r="C13" s="79" t="s">
        <v>15</v>
      </c>
      <c r="D13" s="79">
        <v>2</v>
      </c>
      <c r="E13" s="99"/>
      <c r="F13" s="75">
        <f t="shared" si="0"/>
        <v>2.4</v>
      </c>
      <c r="G13" s="102"/>
    </row>
    <row r="14" spans="1:7" ht="17.100000000000001" customHeight="1" x14ac:dyDescent="0.25">
      <c r="A14" s="82" t="s">
        <v>23</v>
      </c>
      <c r="B14" s="83" t="s">
        <v>8</v>
      </c>
      <c r="C14" s="83" t="s">
        <v>11</v>
      </c>
      <c r="D14" s="83">
        <v>4</v>
      </c>
      <c r="E14" s="107">
        <f>SUM(D14:D17)</f>
        <v>10</v>
      </c>
      <c r="F14" s="84">
        <f t="shared" si="0"/>
        <v>4.8</v>
      </c>
      <c r="G14" s="103" t="s">
        <v>50</v>
      </c>
    </row>
    <row r="15" spans="1:7" ht="17.100000000000001" customHeight="1" x14ac:dyDescent="0.25">
      <c r="A15" s="89" t="s">
        <v>23</v>
      </c>
      <c r="B15" s="90" t="s">
        <v>8</v>
      </c>
      <c r="C15" s="90" t="s">
        <v>12</v>
      </c>
      <c r="D15" s="90">
        <v>2</v>
      </c>
      <c r="E15" s="109"/>
      <c r="F15" s="91">
        <f t="shared" si="0"/>
        <v>2.4</v>
      </c>
      <c r="G15" s="105"/>
    </row>
    <row r="16" spans="1:7" ht="17.100000000000001" customHeight="1" x14ac:dyDescent="0.25">
      <c r="A16" s="89" t="s">
        <v>23</v>
      </c>
      <c r="B16" s="90" t="s">
        <v>8</v>
      </c>
      <c r="C16" s="90" t="s">
        <v>13</v>
      </c>
      <c r="D16" s="90">
        <v>2</v>
      </c>
      <c r="E16" s="109"/>
      <c r="F16" s="91">
        <f t="shared" si="0"/>
        <v>2.4</v>
      </c>
      <c r="G16" s="105"/>
    </row>
    <row r="17" spans="1:7" ht="17.100000000000001" customHeight="1" thickBot="1" x14ac:dyDescent="0.3">
      <c r="A17" s="85" t="s">
        <v>23</v>
      </c>
      <c r="B17" s="87" t="s">
        <v>8</v>
      </c>
      <c r="C17" s="87" t="s">
        <v>14</v>
      </c>
      <c r="D17" s="87">
        <v>2</v>
      </c>
      <c r="E17" s="108"/>
      <c r="F17" s="88">
        <f t="shared" si="0"/>
        <v>2.4</v>
      </c>
      <c r="G17" s="104"/>
    </row>
    <row r="18" spans="1:7" ht="17.100000000000001" customHeight="1" x14ac:dyDescent="0.25">
      <c r="A18" s="31" t="s">
        <v>21</v>
      </c>
      <c r="B18" s="38" t="s">
        <v>8</v>
      </c>
      <c r="C18" s="38" t="s">
        <v>12</v>
      </c>
      <c r="D18" s="38">
        <v>2</v>
      </c>
      <c r="E18" s="98">
        <f>SUM(D18:D20)</f>
        <v>4</v>
      </c>
      <c r="F18" s="73">
        <f>D18*1.5</f>
        <v>3</v>
      </c>
      <c r="G18" s="101" t="s">
        <v>51</v>
      </c>
    </row>
    <row r="19" spans="1:7" ht="17.100000000000001" customHeight="1" x14ac:dyDescent="0.25">
      <c r="A19" s="33" t="s">
        <v>21</v>
      </c>
      <c r="B19" s="3" t="s">
        <v>8</v>
      </c>
      <c r="C19" s="2" t="s">
        <v>15</v>
      </c>
      <c r="D19" s="3">
        <v>1</v>
      </c>
      <c r="E19" s="99"/>
      <c r="F19" s="73">
        <f t="shared" ref="F19:F20" si="1">D19*1.5</f>
        <v>1.5</v>
      </c>
      <c r="G19" s="102"/>
    </row>
    <row r="20" spans="1:7" ht="17.100000000000001" customHeight="1" thickBot="1" x14ac:dyDescent="0.3">
      <c r="A20" s="74" t="s">
        <v>21</v>
      </c>
      <c r="B20" s="79" t="s">
        <v>8</v>
      </c>
      <c r="C20" s="49" t="s">
        <v>14</v>
      </c>
      <c r="D20" s="49">
        <v>1</v>
      </c>
      <c r="E20" s="99"/>
      <c r="F20" s="75">
        <f t="shared" si="1"/>
        <v>1.5</v>
      </c>
      <c r="G20" s="102"/>
    </row>
    <row r="21" spans="1:7" ht="17.100000000000001" customHeight="1" thickBot="1" x14ac:dyDescent="0.3">
      <c r="A21" s="39" t="s">
        <v>22</v>
      </c>
      <c r="B21" s="40" t="s">
        <v>8</v>
      </c>
      <c r="C21" s="41" t="s">
        <v>12</v>
      </c>
      <c r="D21" s="41">
        <v>1</v>
      </c>
      <c r="E21" s="51">
        <f>1</f>
        <v>1</v>
      </c>
      <c r="F21" s="77">
        <f>D21*1.5</f>
        <v>1.5</v>
      </c>
      <c r="G21" s="48" t="s">
        <v>44</v>
      </c>
    </row>
    <row r="22" spans="1:7" ht="17.100000000000001" customHeight="1" x14ac:dyDescent="0.25">
      <c r="F22" s="81">
        <f>SUM(F2:F21)</f>
        <v>121.80000000000001</v>
      </c>
    </row>
    <row r="23" spans="1:7" ht="17.100000000000001" customHeight="1" thickBot="1" x14ac:dyDescent="0.3"/>
    <row r="24" spans="1:7" x14ac:dyDescent="0.25">
      <c r="A24" s="52" t="s">
        <v>34</v>
      </c>
      <c r="B24" s="38" t="s">
        <v>16</v>
      </c>
      <c r="C24" s="38" t="s">
        <v>11</v>
      </c>
      <c r="D24" s="38">
        <v>10</v>
      </c>
      <c r="E24" s="98">
        <f>SUM(D24:D28)</f>
        <v>128</v>
      </c>
      <c r="F24" s="80">
        <f>D24*1.2</f>
        <v>12</v>
      </c>
      <c r="G24" s="101" t="s">
        <v>63</v>
      </c>
    </row>
    <row r="25" spans="1:7" x14ac:dyDescent="0.25">
      <c r="A25" s="55" t="s">
        <v>34</v>
      </c>
      <c r="B25" s="3" t="s">
        <v>16</v>
      </c>
      <c r="C25" s="3" t="s">
        <v>12</v>
      </c>
      <c r="D25" s="3">
        <v>44</v>
      </c>
      <c r="E25" s="99"/>
      <c r="F25" s="75">
        <f t="shared" ref="F25:F28" si="2">D25*1.2</f>
        <v>52.8</v>
      </c>
      <c r="G25" s="102"/>
    </row>
    <row r="26" spans="1:7" x14ac:dyDescent="0.25">
      <c r="A26" s="55" t="s">
        <v>34</v>
      </c>
      <c r="B26" s="3" t="s">
        <v>16</v>
      </c>
      <c r="C26" s="3" t="s">
        <v>13</v>
      </c>
      <c r="D26" s="3">
        <v>37</v>
      </c>
      <c r="E26" s="99"/>
      <c r="F26" s="75">
        <f t="shared" si="2"/>
        <v>44.4</v>
      </c>
      <c r="G26" s="102"/>
    </row>
    <row r="27" spans="1:7" x14ac:dyDescent="0.25">
      <c r="A27" s="55" t="s">
        <v>34</v>
      </c>
      <c r="B27" s="3" t="s">
        <v>16</v>
      </c>
      <c r="C27" s="3" t="s">
        <v>14</v>
      </c>
      <c r="D27" s="3">
        <v>32</v>
      </c>
      <c r="E27" s="99"/>
      <c r="F27" s="75">
        <f t="shared" si="2"/>
        <v>38.4</v>
      </c>
      <c r="G27" s="102"/>
    </row>
    <row r="28" spans="1:7" ht="16.5" thickBot="1" x14ac:dyDescent="0.3">
      <c r="A28" s="56" t="s">
        <v>34</v>
      </c>
      <c r="B28" s="37" t="s">
        <v>16</v>
      </c>
      <c r="C28" s="37" t="s">
        <v>15</v>
      </c>
      <c r="D28" s="37">
        <v>5</v>
      </c>
      <c r="E28" s="100"/>
      <c r="F28" s="78">
        <f t="shared" si="2"/>
        <v>6</v>
      </c>
      <c r="G28" s="106"/>
    </row>
    <row r="29" spans="1:7" x14ac:dyDescent="0.25">
      <c r="D29" s="4">
        <f>SUM(D2:D28)</f>
        <v>228</v>
      </c>
      <c r="E29" s="4">
        <f>E2+E6+E7+E9+E14+E18+E21+E24</f>
        <v>228</v>
      </c>
      <c r="F29" s="81">
        <f>SUM(F24:F28)</f>
        <v>153.6</v>
      </c>
    </row>
    <row r="32" spans="1:7" x14ac:dyDescent="0.25">
      <c r="A32" s="1" t="s">
        <v>68</v>
      </c>
    </row>
    <row r="33" spans="1:1" x14ac:dyDescent="0.25">
      <c r="A33" s="1" t="s">
        <v>69</v>
      </c>
    </row>
  </sheetData>
  <autoFilter ref="A1:F1" xr:uid="{2EB60C44-5C25-4B05-9D6E-B0BB8A4AE0D4}">
    <filterColumn colId="0" showButton="0"/>
    <filterColumn colId="3" showButton="0"/>
  </autoFilter>
  <mergeCells count="12">
    <mergeCell ref="E24:E28"/>
    <mergeCell ref="G2:G5"/>
    <mergeCell ref="G7:G8"/>
    <mergeCell ref="G9:G13"/>
    <mergeCell ref="G14:G17"/>
    <mergeCell ref="G18:G20"/>
    <mergeCell ref="G24:G28"/>
    <mergeCell ref="E2:E5"/>
    <mergeCell ref="E7:E8"/>
    <mergeCell ref="E9:E13"/>
    <mergeCell ref="E14:E17"/>
    <mergeCell ref="E18:E20"/>
  </mergeCells>
  <pageMargins left="0.31496062992125984" right="0.31496062992125984" top="0.78740157480314965" bottom="0.59055118110236227" header="0.31496062992125984" footer="0.31496062992125984"/>
  <pageSetup paperSize="9" orientation="portrait" r:id="rId1"/>
  <ignoredErrors>
    <ignoredError sqref="E2 E14 E18:E21 E7:E13" formulaRange="1"/>
    <ignoredError sqref="F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C495-3ED3-4528-AB38-E1A957BF179E}">
  <dimension ref="A1:H15"/>
  <sheetViews>
    <sheetView showGridLines="0" zoomScaleNormal="100" workbookViewId="0">
      <selection activeCell="A16" sqref="A16"/>
    </sheetView>
  </sheetViews>
  <sheetFormatPr defaultRowHeight="15.75" x14ac:dyDescent="0.25"/>
  <cols>
    <col min="1" max="1" width="30.42578125" style="1" customWidth="1"/>
    <col min="2" max="2" width="10.140625" style="1" customWidth="1"/>
    <col min="3" max="3" width="10.5703125" style="4" customWidth="1"/>
    <col min="4" max="5" width="9.7109375" style="1" customWidth="1"/>
    <col min="6" max="6" width="13.7109375" style="1" customWidth="1"/>
    <col min="7" max="7" width="19.28515625" style="1" bestFit="1" customWidth="1"/>
    <col min="8" max="16384" width="9.140625" style="1"/>
  </cols>
  <sheetData>
    <row r="1" spans="1:8" ht="36.75" customHeight="1" thickBot="1" x14ac:dyDescent="0.3">
      <c r="A1" s="14" t="s">
        <v>0</v>
      </c>
      <c r="B1" s="14" t="s">
        <v>7</v>
      </c>
      <c r="C1" s="14" t="s">
        <v>30</v>
      </c>
      <c r="D1" s="13" t="s">
        <v>31</v>
      </c>
      <c r="E1" s="13" t="s">
        <v>29</v>
      </c>
      <c r="F1" s="14" t="s">
        <v>28</v>
      </c>
      <c r="G1" s="46" t="s">
        <v>42</v>
      </c>
    </row>
    <row r="2" spans="1:8" ht="17.100000000000001" customHeight="1" x14ac:dyDescent="0.25">
      <c r="A2" s="52" t="s">
        <v>32</v>
      </c>
      <c r="B2" s="53" t="s">
        <v>8</v>
      </c>
      <c r="C2" s="32" t="s">
        <v>12</v>
      </c>
      <c r="D2" s="32">
        <v>6</v>
      </c>
      <c r="E2" s="98">
        <f>SUM(D2:D4)</f>
        <v>14</v>
      </c>
      <c r="F2" s="54">
        <v>46</v>
      </c>
      <c r="G2" s="110" t="s">
        <v>53</v>
      </c>
      <c r="H2" s="7"/>
    </row>
    <row r="3" spans="1:8" ht="17.100000000000001" customHeight="1" x14ac:dyDescent="0.25">
      <c r="A3" s="59" t="s">
        <v>32</v>
      </c>
      <c r="B3" s="60" t="s">
        <v>8</v>
      </c>
      <c r="C3" s="49" t="s">
        <v>13</v>
      </c>
      <c r="D3" s="49">
        <v>6</v>
      </c>
      <c r="E3" s="99"/>
      <c r="F3" s="61">
        <v>46</v>
      </c>
      <c r="G3" s="111"/>
      <c r="H3" s="7"/>
    </row>
    <row r="4" spans="1:8" ht="17.100000000000001" customHeight="1" thickBot="1" x14ac:dyDescent="0.3">
      <c r="A4" s="57" t="s">
        <v>32</v>
      </c>
      <c r="B4" s="57" t="s">
        <v>8</v>
      </c>
      <c r="C4" s="35" t="s">
        <v>15</v>
      </c>
      <c r="D4" s="35">
        <v>2</v>
      </c>
      <c r="E4" s="100"/>
      <c r="F4" s="58">
        <v>46</v>
      </c>
      <c r="G4" s="112"/>
      <c r="H4" s="7"/>
    </row>
    <row r="5" spans="1:8" ht="17.100000000000001" customHeight="1" x14ac:dyDescent="0.25">
      <c r="A5" s="92" t="s">
        <v>52</v>
      </c>
      <c r="B5" s="93" t="s">
        <v>8</v>
      </c>
      <c r="C5" s="83" t="s">
        <v>12</v>
      </c>
      <c r="D5" s="83">
        <v>2</v>
      </c>
      <c r="E5" s="107">
        <f>SUM(D5:D6)</f>
        <v>4</v>
      </c>
      <c r="F5" s="94">
        <v>49.5</v>
      </c>
      <c r="G5" s="113" t="s">
        <v>45</v>
      </c>
      <c r="H5" s="8"/>
    </row>
    <row r="6" spans="1:8" ht="17.100000000000001" customHeight="1" thickBot="1" x14ac:dyDescent="0.3">
      <c r="A6" s="95" t="s">
        <v>52</v>
      </c>
      <c r="B6" s="96" t="s">
        <v>8</v>
      </c>
      <c r="C6" s="86" t="s">
        <v>13</v>
      </c>
      <c r="D6" s="86">
        <v>2</v>
      </c>
      <c r="E6" s="108"/>
      <c r="F6" s="97">
        <v>49.5</v>
      </c>
      <c r="G6" s="114"/>
      <c r="H6" s="8"/>
    </row>
    <row r="7" spans="1:8" ht="17.100000000000001" customHeight="1" x14ac:dyDescent="0.25">
      <c r="A7" s="52" t="s">
        <v>33</v>
      </c>
      <c r="B7" s="53" t="s">
        <v>8</v>
      </c>
      <c r="C7" s="32" t="s">
        <v>12</v>
      </c>
      <c r="D7" s="32">
        <v>2</v>
      </c>
      <c r="E7" s="98">
        <f>SUM(D7:D10)</f>
        <v>16</v>
      </c>
      <c r="F7" s="54">
        <v>49</v>
      </c>
      <c r="G7" s="110" t="s">
        <v>64</v>
      </c>
      <c r="H7" s="7"/>
    </row>
    <row r="8" spans="1:8" ht="17.100000000000001" customHeight="1" x14ac:dyDescent="0.25">
      <c r="A8" s="55" t="s">
        <v>33</v>
      </c>
      <c r="B8" s="10" t="s">
        <v>8</v>
      </c>
      <c r="C8" s="2" t="s">
        <v>13</v>
      </c>
      <c r="D8" s="2">
        <v>8</v>
      </c>
      <c r="E8" s="99"/>
      <c r="F8" s="9">
        <v>49</v>
      </c>
      <c r="G8" s="111"/>
    </row>
    <row r="9" spans="1:8" ht="17.100000000000001" customHeight="1" x14ac:dyDescent="0.25">
      <c r="A9" s="55" t="s">
        <v>33</v>
      </c>
      <c r="B9" s="10" t="s">
        <v>8</v>
      </c>
      <c r="C9" s="2" t="s">
        <v>14</v>
      </c>
      <c r="D9" s="2">
        <v>4</v>
      </c>
      <c r="E9" s="99"/>
      <c r="F9" s="9">
        <v>49</v>
      </c>
      <c r="G9" s="111"/>
    </row>
    <row r="10" spans="1:8" ht="17.100000000000001" customHeight="1" thickBot="1" x14ac:dyDescent="0.3">
      <c r="A10" s="56" t="s">
        <v>33</v>
      </c>
      <c r="B10" s="57" t="s">
        <v>8</v>
      </c>
      <c r="C10" s="35" t="s">
        <v>15</v>
      </c>
      <c r="D10" s="35">
        <v>2</v>
      </c>
      <c r="E10" s="100"/>
      <c r="F10" s="58">
        <v>49</v>
      </c>
      <c r="G10" s="112"/>
    </row>
    <row r="11" spans="1:8" ht="23.25" customHeight="1" x14ac:dyDescent="0.25">
      <c r="D11" s="4">
        <f>SUM(D2:D10)</f>
        <v>34</v>
      </c>
      <c r="E11" s="4">
        <f>E2+E5+E7</f>
        <v>34</v>
      </c>
      <c r="F11" s="64" t="s">
        <v>29</v>
      </c>
      <c r="G11" s="62"/>
    </row>
    <row r="12" spans="1:8" x14ac:dyDescent="0.25">
      <c r="G12" s="63"/>
    </row>
    <row r="14" spans="1:8" x14ac:dyDescent="0.25">
      <c r="A14" s="1" t="s">
        <v>70</v>
      </c>
    </row>
    <row r="15" spans="1:8" x14ac:dyDescent="0.25">
      <c r="A15" s="1" t="s">
        <v>71</v>
      </c>
    </row>
  </sheetData>
  <autoFilter ref="A1:F1" xr:uid="{FA9E0CE5-9F78-4ABE-B2E0-008F6B96378E}">
    <filterColumn colId="0" showButton="0"/>
    <filterColumn colId="3" showButton="0"/>
  </autoFilter>
  <mergeCells count="6">
    <mergeCell ref="E2:E4"/>
    <mergeCell ref="E5:E6"/>
    <mergeCell ref="E7:E10"/>
    <mergeCell ref="G7:G10"/>
    <mergeCell ref="G2:G4"/>
    <mergeCell ref="G5:G6"/>
  </mergeCells>
  <pageMargins left="0.31496062992125984" right="0.31496062992125984" top="0.78740157480314965" bottom="0.59055118110236227" header="0.31496062992125984" footer="0.31496062992125984"/>
  <pageSetup paperSize="9" scale="80" orientation="portrait" r:id="rId1"/>
  <ignoredErrors>
    <ignoredError sqref="E2 E5:E1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2C7F7-ECFB-4C83-A406-24975B475A9F}">
  <dimension ref="A2:F18"/>
  <sheetViews>
    <sheetView showGridLines="0" topLeftCell="A4" zoomScaleNormal="100" workbookViewId="0">
      <selection activeCell="A16" sqref="A16"/>
    </sheetView>
  </sheetViews>
  <sheetFormatPr defaultRowHeight="15.75" x14ac:dyDescent="0.25"/>
  <cols>
    <col min="1" max="1" width="36.7109375" style="1" customWidth="1"/>
    <col min="2" max="2" width="11.85546875" style="1" customWidth="1"/>
    <col min="3" max="3" width="6.85546875" style="1" customWidth="1"/>
    <col min="4" max="4" width="7.28515625" style="1" customWidth="1"/>
    <col min="5" max="5" width="22.140625" style="17" customWidth="1"/>
    <col min="6" max="16384" width="9.140625" style="1"/>
  </cols>
  <sheetData>
    <row r="2" spans="1:6" ht="16.5" thickBot="1" x14ac:dyDescent="0.3">
      <c r="A2" s="16"/>
      <c r="B2" s="16"/>
      <c r="C2" s="16"/>
      <c r="D2" s="16"/>
    </row>
    <row r="3" spans="1:6" ht="33" customHeight="1" thickBot="1" x14ac:dyDescent="0.3">
      <c r="A3" s="13" t="s">
        <v>1</v>
      </c>
      <c r="B3" s="13" t="s">
        <v>7</v>
      </c>
      <c r="C3" s="13" t="s">
        <v>30</v>
      </c>
      <c r="D3" s="13" t="s">
        <v>31</v>
      </c>
      <c r="E3" s="46" t="s">
        <v>42</v>
      </c>
    </row>
    <row r="4" spans="1:6" ht="16.5" thickBot="1" x14ac:dyDescent="0.3">
      <c r="A4" s="65" t="s">
        <v>35</v>
      </c>
      <c r="B4" s="66" t="s">
        <v>10</v>
      </c>
      <c r="C4" s="67" t="s">
        <v>12</v>
      </c>
      <c r="D4" s="68">
        <v>3</v>
      </c>
      <c r="E4" s="71" t="s">
        <v>54</v>
      </c>
      <c r="F4" s="17"/>
    </row>
    <row r="5" spans="1:6" x14ac:dyDescent="0.25">
      <c r="A5" s="52" t="s">
        <v>35</v>
      </c>
      <c r="B5" s="53" t="s">
        <v>8</v>
      </c>
      <c r="C5" s="69" t="s">
        <v>13</v>
      </c>
      <c r="D5" s="38">
        <v>1</v>
      </c>
      <c r="E5" s="110" t="s">
        <v>55</v>
      </c>
      <c r="F5" s="17"/>
    </row>
    <row r="6" spans="1:6" ht="16.5" thickBot="1" x14ac:dyDescent="0.3">
      <c r="A6" s="56" t="s">
        <v>35</v>
      </c>
      <c r="B6" s="57" t="s">
        <v>8</v>
      </c>
      <c r="C6" s="70" t="s">
        <v>14</v>
      </c>
      <c r="D6" s="37">
        <v>1</v>
      </c>
      <c r="E6" s="112"/>
      <c r="F6" s="18"/>
    </row>
    <row r="7" spans="1:6" x14ac:dyDescent="0.25">
      <c r="A7" s="31" t="s">
        <v>36</v>
      </c>
      <c r="B7" s="53" t="s">
        <v>10</v>
      </c>
      <c r="C7" s="69" t="s">
        <v>11</v>
      </c>
      <c r="D7" s="38">
        <v>1</v>
      </c>
      <c r="E7" s="110" t="s">
        <v>56</v>
      </c>
      <c r="F7" s="17"/>
    </row>
    <row r="8" spans="1:6" ht="16.5" thickBot="1" x14ac:dyDescent="0.3">
      <c r="A8" s="34" t="s">
        <v>36</v>
      </c>
      <c r="B8" s="57" t="s">
        <v>10</v>
      </c>
      <c r="C8" s="70" t="s">
        <v>13</v>
      </c>
      <c r="D8" s="37">
        <v>1</v>
      </c>
      <c r="E8" s="112"/>
      <c r="F8" s="17"/>
    </row>
    <row r="9" spans="1:6" x14ac:dyDescent="0.25">
      <c r="A9" s="52" t="s">
        <v>38</v>
      </c>
      <c r="B9" s="53" t="s">
        <v>10</v>
      </c>
      <c r="C9" s="69" t="s">
        <v>12</v>
      </c>
      <c r="D9" s="38">
        <v>3</v>
      </c>
      <c r="E9" s="110" t="s">
        <v>65</v>
      </c>
      <c r="F9" s="19"/>
    </row>
    <row r="10" spans="1:6" x14ac:dyDescent="0.25">
      <c r="A10" s="55" t="s">
        <v>38</v>
      </c>
      <c r="B10" s="10" t="s">
        <v>37</v>
      </c>
      <c r="C10" s="11" t="s">
        <v>13</v>
      </c>
      <c r="D10" s="3">
        <v>3</v>
      </c>
      <c r="E10" s="111"/>
    </row>
    <row r="11" spans="1:6" ht="16.5" thickBot="1" x14ac:dyDescent="0.3">
      <c r="A11" s="56" t="s">
        <v>38</v>
      </c>
      <c r="B11" s="70" t="s">
        <v>8</v>
      </c>
      <c r="C11" s="70" t="s">
        <v>14</v>
      </c>
      <c r="D11" s="37">
        <v>1</v>
      </c>
      <c r="E11" s="112"/>
    </row>
    <row r="12" spans="1:6" ht="18.75" customHeight="1" x14ac:dyDescent="0.25">
      <c r="D12" s="1">
        <f>SUM(D4:D11)</f>
        <v>14</v>
      </c>
    </row>
    <row r="14" spans="1:6" x14ac:dyDescent="0.25">
      <c r="A14" s="1" t="s">
        <v>66</v>
      </c>
    </row>
    <row r="15" spans="1:6" x14ac:dyDescent="0.25">
      <c r="A15" s="1" t="s">
        <v>67</v>
      </c>
    </row>
    <row r="16" spans="1:6" ht="16.5" thickBot="1" x14ac:dyDescent="0.3"/>
    <row r="17" spans="1:5" x14ac:dyDescent="0.25">
      <c r="A17" s="31" t="s">
        <v>57</v>
      </c>
      <c r="B17" s="53" t="s">
        <v>10</v>
      </c>
      <c r="C17" s="69" t="s">
        <v>13</v>
      </c>
      <c r="D17" s="38">
        <v>1</v>
      </c>
      <c r="E17" s="110" t="s">
        <v>58</v>
      </c>
    </row>
    <row r="18" spans="1:5" ht="16.5" thickBot="1" x14ac:dyDescent="0.3">
      <c r="A18" s="34"/>
      <c r="B18" s="57"/>
      <c r="C18" s="70"/>
      <c r="D18" s="37"/>
      <c r="E18" s="112"/>
    </row>
  </sheetData>
  <autoFilter ref="A3:D3" xr:uid="{2D825827-93B1-42E4-A1B5-A84FBE568089}">
    <filterColumn colId="0" showButton="0"/>
    <filterColumn colId="3" showButton="0"/>
  </autoFilter>
  <mergeCells count="4">
    <mergeCell ref="E7:E8"/>
    <mergeCell ref="E5:E6"/>
    <mergeCell ref="E9:E11"/>
    <mergeCell ref="E17:E18"/>
  </mergeCells>
  <pageMargins left="0.511811024" right="0.511811024" top="0.78740157499999996" bottom="0.78740157499999996" header="0.31496062000000002" footer="0.31496062000000002"/>
  <pageSetup paperSize="9" scale="8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183F7-4A8B-4425-A451-CDF8F0DD223E}">
  <dimension ref="A2:H24"/>
  <sheetViews>
    <sheetView showGridLines="0" topLeftCell="A10" zoomScaleNormal="100" workbookViewId="0">
      <selection activeCell="A25" sqref="A25"/>
    </sheetView>
  </sheetViews>
  <sheetFormatPr defaultRowHeight="15.75" x14ac:dyDescent="0.25"/>
  <cols>
    <col min="1" max="1" width="34.140625" style="1" bestFit="1" customWidth="1"/>
    <col min="2" max="2" width="9.5703125" style="4" customWidth="1"/>
    <col min="3" max="3" width="8.42578125" style="1" customWidth="1"/>
    <col min="4" max="4" width="8.140625" style="1" customWidth="1"/>
    <col min="5" max="5" width="19.5703125" style="1" customWidth="1"/>
    <col min="6" max="7" width="9.140625" style="1"/>
    <col min="8" max="8" width="13.85546875" style="1" customWidth="1"/>
    <col min="9" max="16384" width="9.140625" style="1"/>
  </cols>
  <sheetData>
    <row r="2" spans="1:8" ht="15" customHeight="1" x14ac:dyDescent="0.25">
      <c r="A2" s="115" t="s">
        <v>25</v>
      </c>
      <c r="B2" s="116"/>
      <c r="C2" s="116"/>
      <c r="D2" s="116"/>
      <c r="E2" s="22"/>
      <c r="F2" s="22"/>
      <c r="G2" s="22"/>
      <c r="H2" s="22"/>
    </row>
    <row r="3" spans="1:8" ht="15" customHeight="1" thickBot="1" x14ac:dyDescent="0.3">
      <c r="A3" s="117"/>
      <c r="B3" s="118"/>
      <c r="C3" s="118"/>
      <c r="D3" s="118"/>
      <c r="E3" s="22"/>
      <c r="F3" s="22"/>
      <c r="G3" s="22"/>
      <c r="H3" s="22"/>
    </row>
    <row r="4" spans="1:8" s="28" customFormat="1" ht="29.25" customHeight="1" thickBot="1" x14ac:dyDescent="0.3">
      <c r="A4" s="5" t="s">
        <v>17</v>
      </c>
      <c r="B4" s="5" t="s">
        <v>7</v>
      </c>
      <c r="C4" s="5" t="s">
        <v>30</v>
      </c>
      <c r="D4" s="5" t="s">
        <v>6</v>
      </c>
      <c r="E4" s="46" t="s">
        <v>42</v>
      </c>
      <c r="F4" s="26"/>
      <c r="G4" s="26"/>
      <c r="H4" s="27"/>
    </row>
    <row r="5" spans="1:8" x14ac:dyDescent="0.25">
      <c r="A5" s="6" t="s">
        <v>39</v>
      </c>
      <c r="B5" s="2" t="s">
        <v>8</v>
      </c>
      <c r="C5" s="2" t="s">
        <v>11</v>
      </c>
      <c r="D5" s="2">
        <v>6</v>
      </c>
      <c r="E5" s="110" t="s">
        <v>59</v>
      </c>
      <c r="F5" s="23"/>
      <c r="G5" s="23"/>
      <c r="H5" s="24"/>
    </row>
    <row r="6" spans="1:8" x14ac:dyDescent="0.25">
      <c r="A6" s="6" t="s">
        <v>39</v>
      </c>
      <c r="B6" s="2" t="s">
        <v>8</v>
      </c>
      <c r="C6" s="2" t="s">
        <v>12</v>
      </c>
      <c r="D6" s="2">
        <v>4</v>
      </c>
      <c r="E6" s="111"/>
      <c r="F6" s="23"/>
      <c r="G6" s="23"/>
      <c r="H6" s="24"/>
    </row>
    <row r="7" spans="1:8" x14ac:dyDescent="0.25">
      <c r="A7" s="6" t="s">
        <v>39</v>
      </c>
      <c r="B7" s="2" t="s">
        <v>8</v>
      </c>
      <c r="C7" s="2" t="s">
        <v>13</v>
      </c>
      <c r="D7" s="2">
        <v>4</v>
      </c>
      <c r="E7" s="111"/>
      <c r="F7" s="23"/>
      <c r="G7" s="23"/>
      <c r="H7" s="24"/>
    </row>
    <row r="8" spans="1:8" ht="16.5" thickBot="1" x14ac:dyDescent="0.3">
      <c r="A8" s="6" t="s">
        <v>39</v>
      </c>
      <c r="B8" s="2" t="s">
        <v>8</v>
      </c>
      <c r="C8" s="2" t="s">
        <v>14</v>
      </c>
      <c r="D8" s="2">
        <v>4</v>
      </c>
      <c r="E8" s="112"/>
      <c r="F8" s="23"/>
      <c r="G8" s="23"/>
      <c r="H8" s="24"/>
    </row>
    <row r="9" spans="1:8" x14ac:dyDescent="0.25">
      <c r="D9" s="1">
        <f>SUM(D5:D8)</f>
        <v>18</v>
      </c>
    </row>
    <row r="13" spans="1:8" ht="15" customHeight="1" x14ac:dyDescent="0.25">
      <c r="A13" s="119" t="s">
        <v>26</v>
      </c>
      <c r="B13" s="120"/>
      <c r="C13" s="120"/>
      <c r="D13" s="120"/>
    </row>
    <row r="14" spans="1:8" ht="15" customHeight="1" thickBot="1" x14ac:dyDescent="0.3">
      <c r="A14" s="121"/>
      <c r="B14" s="122"/>
      <c r="C14" s="122"/>
      <c r="D14" s="122"/>
    </row>
    <row r="15" spans="1:8" s="28" customFormat="1" ht="16.5" thickBot="1" x14ac:dyDescent="0.3">
      <c r="A15" s="5" t="s">
        <v>17</v>
      </c>
      <c r="B15" s="5" t="s">
        <v>7</v>
      </c>
      <c r="C15" s="5" t="s">
        <v>30</v>
      </c>
      <c r="D15" s="5" t="s">
        <v>6</v>
      </c>
      <c r="E15" s="46" t="s">
        <v>42</v>
      </c>
    </row>
    <row r="16" spans="1:8" x14ac:dyDescent="0.25">
      <c r="A16" s="25" t="s">
        <v>40</v>
      </c>
      <c r="B16" s="2" t="s">
        <v>8</v>
      </c>
      <c r="C16" s="3" t="s">
        <v>11</v>
      </c>
      <c r="D16" s="2">
        <v>2</v>
      </c>
      <c r="E16" s="110" t="s">
        <v>60</v>
      </c>
    </row>
    <row r="17" spans="1:5" x14ac:dyDescent="0.25">
      <c r="A17" s="25" t="s">
        <v>40</v>
      </c>
      <c r="B17" s="2" t="s">
        <v>8</v>
      </c>
      <c r="C17" s="3" t="s">
        <v>12</v>
      </c>
      <c r="D17" s="2">
        <v>4</v>
      </c>
      <c r="E17" s="111"/>
    </row>
    <row r="18" spans="1:5" x14ac:dyDescent="0.25">
      <c r="A18" s="25" t="s">
        <v>40</v>
      </c>
      <c r="B18" s="2" t="s">
        <v>8</v>
      </c>
      <c r="C18" s="3" t="s">
        <v>13</v>
      </c>
      <c r="D18" s="2">
        <v>4</v>
      </c>
      <c r="E18" s="111"/>
    </row>
    <row r="19" spans="1:5" ht="16.5" thickBot="1" x14ac:dyDescent="0.3">
      <c r="A19" s="25" t="s">
        <v>40</v>
      </c>
      <c r="B19" s="2" t="s">
        <v>8</v>
      </c>
      <c r="C19" s="3" t="s">
        <v>14</v>
      </c>
      <c r="D19" s="2">
        <v>2</v>
      </c>
      <c r="E19" s="112"/>
    </row>
    <row r="20" spans="1:5" x14ac:dyDescent="0.25">
      <c r="D20" s="1">
        <f>SUM(D16:D19)</f>
        <v>12</v>
      </c>
    </row>
    <row r="23" spans="1:5" ht="15" customHeight="1" x14ac:dyDescent="0.25"/>
    <row r="24" spans="1:5" x14ac:dyDescent="0.25">
      <c r="A24" s="1" t="s">
        <v>68</v>
      </c>
    </row>
  </sheetData>
  <mergeCells count="4">
    <mergeCell ref="E16:E19"/>
    <mergeCell ref="A2:D3"/>
    <mergeCell ref="A13:D14"/>
    <mergeCell ref="E5:E8"/>
  </mergeCells>
  <pageMargins left="0.511811024" right="0.511811024" top="0.78740157499999996" bottom="0.78740157499999996" header="0.31496062000000002" footer="0.31496062000000002"/>
  <pageSetup paperSize="9" scale="8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6AD4-7C39-4E46-9766-3AD7F383CF5B}">
  <sheetPr>
    <tabColor rgb="FFFF0000"/>
  </sheetPr>
  <dimension ref="A1:E10"/>
  <sheetViews>
    <sheetView showGridLines="0" tabSelected="1" zoomScaleNormal="100" workbookViewId="0">
      <selection activeCell="B11" sqref="B11"/>
    </sheetView>
  </sheetViews>
  <sheetFormatPr defaultRowHeight="15.75" x14ac:dyDescent="0.25"/>
  <cols>
    <col min="1" max="1" width="29" style="1" bestFit="1" customWidth="1"/>
    <col min="2" max="3" width="12.42578125" style="1" customWidth="1"/>
    <col min="4" max="4" width="12.42578125" style="4" customWidth="1"/>
    <col min="5" max="5" width="18" style="1" bestFit="1" customWidth="1"/>
    <col min="6" max="16384" width="9.140625" style="1"/>
  </cols>
  <sheetData>
    <row r="1" spans="1:5" ht="32.25" customHeight="1" thickBot="1" x14ac:dyDescent="0.3">
      <c r="A1" s="21" t="s">
        <v>2</v>
      </c>
      <c r="B1" s="20" t="s">
        <v>7</v>
      </c>
      <c r="C1" s="15" t="s">
        <v>30</v>
      </c>
      <c r="D1" s="13" t="s">
        <v>6</v>
      </c>
      <c r="E1" s="46" t="s">
        <v>42</v>
      </c>
    </row>
    <row r="2" spans="1:5" x14ac:dyDescent="0.25">
      <c r="A2" s="6" t="s">
        <v>3</v>
      </c>
      <c r="B2" s="2" t="s">
        <v>8</v>
      </c>
      <c r="C2" s="2" t="s">
        <v>12</v>
      </c>
      <c r="D2" s="2">
        <v>4</v>
      </c>
      <c r="E2" s="110" t="s">
        <v>61</v>
      </c>
    </row>
    <row r="3" spans="1:5" x14ac:dyDescent="0.25">
      <c r="A3" s="6" t="s">
        <v>4</v>
      </c>
      <c r="B3" s="2" t="s">
        <v>8</v>
      </c>
      <c r="C3" s="2" t="s">
        <v>13</v>
      </c>
      <c r="D3" s="2">
        <v>5</v>
      </c>
      <c r="E3" s="111"/>
    </row>
    <row r="4" spans="1:5" ht="16.5" thickBot="1" x14ac:dyDescent="0.3">
      <c r="A4" s="6" t="s">
        <v>5</v>
      </c>
      <c r="B4" s="2" t="s">
        <v>8</v>
      </c>
      <c r="C4" s="2" t="s">
        <v>14</v>
      </c>
      <c r="D4" s="2">
        <v>1</v>
      </c>
      <c r="E4" s="112"/>
    </row>
    <row r="5" spans="1:5" ht="16.5" thickBot="1" x14ac:dyDescent="0.3">
      <c r="A5" s="123" t="s">
        <v>27</v>
      </c>
      <c r="B5" s="124" t="s">
        <v>8</v>
      </c>
      <c r="C5" s="125" t="s">
        <v>12</v>
      </c>
      <c r="D5" s="126">
        <v>1</v>
      </c>
      <c r="E5" s="127" t="s">
        <v>62</v>
      </c>
    </row>
    <row r="6" spans="1:5" x14ac:dyDescent="0.25">
      <c r="D6" s="4">
        <f>SUM(D2:D5)</f>
        <v>11</v>
      </c>
    </row>
    <row r="10" spans="1:5" s="29" customFormat="1" x14ac:dyDescent="0.25">
      <c r="A10" s="29" t="s">
        <v>41</v>
      </c>
      <c r="D10" s="30"/>
    </row>
  </sheetData>
  <autoFilter ref="A1:D1" xr:uid="{C8684A0B-79C3-4459-B1A4-789880726263}">
    <filterColumn colId="0" showButton="0"/>
  </autoFilter>
  <mergeCells count="1">
    <mergeCell ref="E2:E4"/>
  </mergeCells>
  <pageMargins left="0.511811024" right="0.511811024" top="0.78740157499999996" bottom="0.78740157499999996" header="0.31496062000000002" footer="0.31496062000000002"/>
  <pageSetup paperSize="9" scale="8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PROD.CQ.PCPM</vt:lpstr>
      <vt:lpstr>MANUTENÇÃO</vt:lpstr>
      <vt:lpstr>REFEITÓRIO</vt:lpstr>
      <vt:lpstr>PCPM NOVO</vt:lpstr>
      <vt:lpstr>ADM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MBL-ADRIANA-SILVA</dc:creator>
  <cp:lastModifiedBy>DYANA</cp:lastModifiedBy>
  <cp:lastPrinted>2021-03-16T21:02:45Z</cp:lastPrinted>
  <dcterms:created xsi:type="dcterms:W3CDTF">2021-01-13T14:10:12Z</dcterms:created>
  <dcterms:modified xsi:type="dcterms:W3CDTF">2021-03-29T15:41:46Z</dcterms:modified>
</cp:coreProperties>
</file>