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7552002f974970c5/Cosas sin ordenar!!/Documentos/TAMA COOPESA/TAMA Excel/"/>
    </mc:Choice>
  </mc:AlternateContent>
  <xr:revisionPtr revIDLastSave="464" documentId="8_{3EC47EB3-9488-4531-B0F8-D8578E362205}" xr6:coauthVersionLast="47" xr6:coauthVersionMax="47" xr10:uidLastSave="{36B93AAF-0A5E-425B-A789-11FD351A5D1A}"/>
  <bookViews>
    <workbookView minimized="1" xWindow="5310" yWindow="4050" windowWidth="15375" windowHeight="7785" activeTab="1" xr2:uid="{ED4E87CF-F07F-4EB8-9F82-B30A4F153AAD}"/>
  </bookViews>
  <sheets>
    <sheet name="SUBTOTALES" sheetId="1" r:id="rId1"/>
    <sheet name="Subtotal" sheetId="3" r:id="rId2"/>
  </sheets>
  <definedNames>
    <definedName name="_xlnm._FilterDatabase" localSheetId="0" hidden="1">SUBTOTALES!$B$32:$G$49</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 l="1"/>
  <c r="J11" i="1"/>
  <c r="F11" i="3"/>
  <c r="I11" i="1"/>
  <c r="F43" i="3"/>
  <c r="F38" i="3"/>
  <c r="F33" i="3"/>
  <c r="F22" i="3"/>
  <c r="F17" i="3"/>
  <c r="F44" i="3" l="1"/>
  <c r="G23" i="1" l="1"/>
  <c r="G24" i="1"/>
  <c r="G25" i="1"/>
  <c r="G26" i="1"/>
  <c r="G27" i="1"/>
  <c r="G20" i="1" l="1"/>
  <c r="G21" i="1"/>
  <c r="G22" i="1"/>
  <c r="G12" i="1" l="1"/>
  <c r="G13" i="1"/>
  <c r="G14" i="1"/>
  <c r="G15" i="1"/>
  <c r="G16" i="1"/>
  <c r="G17" i="1"/>
  <c r="G18" i="1"/>
  <c r="G19" i="1"/>
  <c r="G11" i="1"/>
</calcChain>
</file>

<file path=xl/sharedStrings.xml><?xml version="1.0" encoding="utf-8"?>
<sst xmlns="http://schemas.openxmlformats.org/spreadsheetml/2006/main" count="126" uniqueCount="39">
  <si>
    <t>OCTUBRE</t>
  </si>
  <si>
    <t>NOVIEMBRE</t>
  </si>
  <si>
    <t>DICIEMBRE</t>
  </si>
  <si>
    <t>TOTAL INGRESO</t>
  </si>
  <si>
    <t>DEPARTAMENTO</t>
  </si>
  <si>
    <t>EMB</t>
  </si>
  <si>
    <t>B757B767</t>
  </si>
  <si>
    <t>A320</t>
  </si>
  <si>
    <t>B737</t>
  </si>
  <si>
    <t>REGS</t>
  </si>
  <si>
    <t>EXCEL</t>
  </si>
  <si>
    <t>CURSO</t>
  </si>
  <si>
    <t>SUBTOTALES</t>
  </si>
  <si>
    <t>TOTAL DE INGRESO</t>
  </si>
  <si>
    <t>LUIS EMILIO MORERA RAMIREZ</t>
  </si>
  <si>
    <t>JORGE A. PORTUGUEZ VARGAS</t>
  </si>
  <si>
    <t>RIGOBERTO VEGA DELGADO</t>
  </si>
  <si>
    <t>MARCO VINICIO RAMIREZ CHAVES</t>
  </si>
  <si>
    <t xml:space="preserve">Salario </t>
  </si>
  <si>
    <t xml:space="preserve">Interno </t>
  </si>
  <si>
    <t xml:space="preserve">Departamento </t>
  </si>
  <si>
    <t>Administrativo</t>
  </si>
  <si>
    <t>Contabilidad</t>
  </si>
  <si>
    <t>Técnico</t>
  </si>
  <si>
    <t>Marketing</t>
  </si>
  <si>
    <t xml:space="preserve">Proyectos </t>
  </si>
  <si>
    <t>TI</t>
  </si>
  <si>
    <t>Seguridad</t>
  </si>
  <si>
    <t>Colaboradores</t>
  </si>
  <si>
    <t>Devuelve un subtotal en una lista o base de datos. Generalmente es más fácil crear una lista con subtotales usando el comando Subtotales del grupo Esquema de la pestaña Datos de la aplicación de escritorio de Excel. Una vez creada la lista de subtotales, puede modificar la fórmula SUBTOTALES y cambiar la lista</t>
  </si>
  <si>
    <t xml:space="preserve">TOTAL POR criterio </t>
  </si>
  <si>
    <t>Total Administrativo</t>
  </si>
  <si>
    <t>Total Contabilidad</t>
  </si>
  <si>
    <t>Total Técnico</t>
  </si>
  <si>
    <t>Total Marketing</t>
  </si>
  <si>
    <t xml:space="preserve">Total Proyectos </t>
  </si>
  <si>
    <t>Total TI</t>
  </si>
  <si>
    <t>Total Seguridad</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</si>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</sst>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140A]* #,##0.00_-;\-[$₡-140A]* #,##0.00_-;_-[$₡-140A]* &quot;-&quot;??_-;_-@_-"/>
  </numFmts>
  <fonts count="10" x14ac:knownFonts="1">
    <font>
      <sz val="11"/>
      <color theme="1"/>
      <name val="Calibri"/>
      <family val="2"/>
      <scheme val="minor"/>
    </font>
    <font>
      <sz val="11"/>
      <color theme="1"/>
      <name val="Calibri"/>
      <family val="2"/>
      <scheme val="minor"/>
    </font>
    <font>
      <b/>
      <sz val="14"/>
      <color theme="0"/>
      <name val="Calibri"/>
      <family val="2"/>
      <scheme val="minor"/>
    </font>
    <font>
      <sz val="11"/>
      <color theme="1"/>
      <name val="Calibri"/>
      <family val="2"/>
      <scheme val="minor"/>
    </font>
    <font>
      <sz val="16"/>
      <color theme="0"/>
      <name val="Calibri"/>
      <family val="2"/>
      <scheme val="minor"/>
    </font>
    <font>
      <b/>
      <sz val="11"/>
      <color theme="0"/>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D9E1F2"/>
        <bgColor rgb="FFD9E1F2"/>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style="thin">
        <color rgb="FF4472C4"/>
      </left>
      <right/>
      <top style="thin">
        <color rgb="FF4472C4"/>
      </top>
      <bottom/>
      <diagonal/>
    </border>
    <border>
      <left style="thin">
        <color rgb="FF4472C4"/>
      </left>
      <right style="thin">
        <color rgb="FF4472C4"/>
      </right>
      <top style="thin">
        <color rgb="FF4472C4"/>
      </top>
      <bottom/>
      <diagonal/>
    </border>
    <border>
      <left style="thin">
        <color rgb="FF4472C4"/>
      </left>
      <right/>
      <top style="medium">
        <color rgb="FF4472C4"/>
      </top>
      <bottom/>
      <diagonal/>
    </border>
    <border>
      <left style="thin">
        <color rgb="FF4472C4"/>
      </left>
      <right style="thin">
        <color rgb="FF4472C4"/>
      </right>
      <top style="medium">
        <color rgb="FF4472C4"/>
      </top>
      <bottom/>
      <diagonal/>
    </border>
    <border>
      <left style="thin">
        <color rgb="FF4472C4"/>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3">
    <xf numFmtId="0" fontId="0" fillId="0" borderId="0" xfId="0"/>
    <xf numFmtId="0" fontId="3" fillId="0" borderId="0" xfId="0" applyFont="1"/>
    <xf numFmtId="164" fontId="3" fillId="0" borderId="0" xfId="1" applyFont="1"/>
    <xf numFmtId="164" fontId="3" fillId="0" borderId="3" xfId="1" applyFont="1" applyBorder="1"/>
    <xf numFmtId="164" fontId="3" fillId="0" borderId="1" xfId="1" applyFont="1" applyBorder="1"/>
    <xf numFmtId="0" fontId="3" fillId="0" borderId="0" xfId="0" applyFont="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0" fillId="0" borderId="0" xfId="1" applyFont="1"/>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3" borderId="6" xfId="0" applyFont="1" applyFill="1" applyBorder="1"/>
    <xf numFmtId="164" fontId="6" fillId="3" borderId="7" xfId="1" applyFont="1" applyFill="1" applyBorder="1"/>
    <xf numFmtId="0" fontId="6" fillId="0" borderId="4" xfId="0" applyFont="1" applyBorder="1"/>
    <xf numFmtId="0" fontId="6" fillId="3" borderId="4" xfId="0" applyFont="1" applyFill="1" applyBorder="1"/>
    <xf numFmtId="0" fontId="4" fillId="4" borderId="0" xfId="0" applyFont="1" applyFill="1" applyAlignment="1">
      <alignment horizontal="center" vertical="center"/>
    </xf>
    <xf numFmtId="0" fontId="6" fillId="3" borderId="8" xfId="0" applyFont="1" applyFill="1" applyBorder="1"/>
    <xf numFmtId="0" fontId="7" fillId="3" borderId="8" xfId="0" applyFont="1" applyFill="1" applyBorder="1"/>
    <xf numFmtId="0" fontId="7" fillId="0" borderId="4" xfId="0" applyFont="1" applyBorder="1"/>
    <xf numFmtId="0" fontId="6" fillId="0" borderId="8" xfId="0" applyFont="1" applyBorder="1"/>
    <xf numFmtId="0" fontId="7" fillId="3" borderId="4" xfId="0" applyFont="1" applyFill="1" applyBorder="1"/>
    <xf numFmtId="164" fontId="6" fillId="3" borderId="0" xfId="1" applyFont="1" applyFill="1" applyBorder="1"/>
    <xf numFmtId="164" fontId="3" fillId="0" borderId="0" xfId="0" applyNumberFormat="1" applyFont="1"/>
    <xf numFmtId="0" fontId="6" fillId="0" borderId="0" xfId="0" applyFont="1"/>
    <xf numFmtId="0" fontId="7" fillId="3" borderId="0" xfId="0" applyFont="1" applyFill="1"/>
    <xf numFmtId="0" fontId="8" fillId="5" borderId="9" xfId="0" applyFont="1" applyFill="1" applyBorder="1" applyAlignment="1">
      <alignment horizontal="center"/>
    </xf>
    <xf numFmtId="0" fontId="3" fillId="0" borderId="9" xfId="0" applyFont="1" applyBorder="1" applyAlignment="1">
      <alignment horizontal="center"/>
    </xf>
    <xf numFmtId="165" fontId="3" fillId="0" borderId="9" xfId="0" applyNumberFormat="1" applyFont="1" applyBorder="1" applyAlignment="1">
      <alignment horizontal="center"/>
    </xf>
    <xf numFmtId="165" fontId="3" fillId="0" borderId="0" xfId="0" applyNumberFormat="1" applyFont="1" applyAlignment="1">
      <alignment horizontal="center"/>
    </xf>
    <xf numFmtId="0" fontId="9" fillId="0" borderId="0" xfId="0" applyFont="1" applyAlignment="1">
      <alignment horizontal="center"/>
    </xf>
    <xf numFmtId="0" fontId="4" fillId="2" borderId="0" xfId="0" applyFont="1" applyFill="1" applyAlignment="1">
      <alignment horizontal="center" vertical="center"/>
    </xf>
    <xf numFmtId="0" fontId="0" fillId="0" borderId="0" xfId="0" applyAlignment="1">
      <alignment horizontal="center" vertical="center" wrapText="1"/>
    </xf>
  </cellXfs>
  <cellStyles count="2">
    <cellStyle name="Moneda" xfId="1" builtinId="4"/>
    <cellStyle name="Normal" xfId="0" builtinId="0"/>
  </cellStyles>
  <dxfs count="9">
    <dxf>
      <font>
        <b val="0"/>
        <i val="0"/>
        <strike val="0"/>
        <condense val="0"/>
        <extend val="0"/>
        <outline val="0"/>
        <shadow val="0"/>
        <u val="none"/>
        <vertAlign val="baseline"/>
        <sz val="11"/>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border outline="0">
        <bottom style="medium">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4"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50745-4FAA-4FBE-835A-D881FCBDCA82}" name="Tabla1" displayName="Tabla1" ref="B10:G27" totalsRowShown="0" headerRowDxfId="8" dataDxfId="6" headerRowBorderDxfId="7" dataCellStyle="Moneda">
  <autoFilter ref="B10:G27" xr:uid="{B1250745-4FAA-4FBE-835A-D881FCBDCA82}"/>
  <tableColumns count="6">
    <tableColumn id="1" xr3:uid="{25FF7ABB-37BC-4387-9AED-7EE9133757A0}" name="DEPARTAMENTO" dataDxfId="5"/>
    <tableColumn id="2" xr3:uid="{8CEAF695-B2EC-435A-8BD4-C8FFF80C340A}" name="CURSO" dataDxfId="4"/>
    <tableColumn id="3" xr3:uid="{90E46A71-C26E-4013-8F85-6B70989F19FB}" name="OCTUBRE" dataDxfId="3" dataCellStyle="Moneda"/>
    <tableColumn id="4" xr3:uid="{4D5275F0-1600-454F-B0BD-2509BE9D95CB}" name="NOVIEMBRE" dataDxfId="2" dataCellStyle="Moneda"/>
    <tableColumn id="5" xr3:uid="{C026096D-3C2A-4859-89DA-52F805FF47D8}" name="DICIEMBRE" dataDxfId="1" dataCellStyle="Moneda"/>
    <tableColumn id="6" xr3:uid="{6DE24B1D-28F1-455E-8FA7-30E91472B005}" name="TOTAL INGRESO" dataDxfId="0" dataCellStyle="Moneda">
      <calculatedColumnFormula>SUM(D11:F11)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1B90-34DE-4DA1-954A-41369C5C6AFD}">
  <dimension ref="A1:J50"/>
  <sheetViews>
    <sheetView showGridLines="0" topLeftCell="A6" zoomScale="85" zoomScaleNormal="85" workbookViewId="0">
      <selection activeCell="J11" sqref="J11"/>
    </sheetView>
  </sheetViews>
  <sheetFormatPr baseColWidth="10" defaultColWidth="11.42578125" defaultRowHeight="15" x14ac:dyDescent="0.25"/>
  <cols>
    <col min="1" max="1" width="12.85546875" style="1" customWidth="1"/>
    <col min="2" max="2" width="21.42578125" style="1" customWidth="1"/>
    <col min="3" max="3" width="13.140625" style="5" customWidth="1"/>
    <col min="4" max="5" width="21.5703125" style="1" bestFit="1" customWidth="1"/>
    <col min="6" max="6" width="19.5703125" style="1" bestFit="1" customWidth="1"/>
    <col min="7" max="7" width="20" style="1" customWidth="1"/>
    <col min="8" max="8" width="11.42578125" style="1"/>
    <col min="9" max="9" width="21.5703125" style="1" bestFit="1" customWidth="1"/>
    <col min="10" max="10" width="22.140625" style="1" bestFit="1" customWidth="1"/>
    <col min="11" max="16384" width="11.42578125" style="1"/>
  </cols>
  <sheetData>
    <row r="1" spans="1:10" ht="14.45" customHeight="1" x14ac:dyDescent="0.25">
      <c r="A1" s="31" t="s">
        <v>12</v>
      </c>
      <c r="B1" s="31"/>
      <c r="C1" s="31"/>
      <c r="D1" s="31"/>
      <c r="E1" s="31"/>
      <c r="F1" s="31"/>
      <c r="G1" s="31"/>
      <c r="H1" s="31"/>
    </row>
    <row r="2" spans="1:10" ht="14.45" customHeight="1" x14ac:dyDescent="0.25">
      <c r="A2" s="31"/>
      <c r="B2" s="31"/>
      <c r="C2" s="31"/>
      <c r="D2" s="31"/>
      <c r="E2" s="31"/>
      <c r="F2" s="31"/>
      <c r="G2" s="31"/>
      <c r="H2" s="31"/>
    </row>
    <row r="3" spans="1:10" ht="59.1" customHeight="1" x14ac:dyDescent="0.25">
      <c r="A3" s="32" t="s">
        <v>29</v>
      </c>
      <c r="B3" s="32"/>
      <c r="C3" s="32"/>
      <c r="D3" s="32"/>
      <c r="E3" s="32"/>
      <c r="F3" s="32"/>
      <c r="G3" s="32"/>
      <c r="H3" s="32"/>
    </row>
    <row r="4" spans="1:10" ht="14.45" customHeight="1" x14ac:dyDescent="0.25">
      <c r="A4" s="16"/>
      <c r="B4" s="16"/>
      <c r="C4" s="16"/>
      <c r="D4" s="16"/>
      <c r="E4" s="16"/>
      <c r="F4" s="16"/>
      <c r="G4" s="16"/>
      <c r="H4" s="16"/>
    </row>
    <row r="5" spans="1:10" ht="14.45" customHeight="1" x14ac:dyDescent="0.25">
      <c r="A5" s="16"/>
      <c r="B5" s="16"/>
      <c r="C5" s="16"/>
      <c r="D5" s="16"/>
      <c r="E5" s="16"/>
      <c r="F5" s="16"/>
      <c r="G5" s="16"/>
      <c r="H5" s="16"/>
    </row>
    <row r="7" spans="1:10" ht="18.75" x14ac:dyDescent="0.3">
      <c r="D7" s="8" t="s">
        <v>13</v>
      </c>
      <c r="E7" s="8" t="s">
        <v>30</v>
      </c>
    </row>
    <row r="8" spans="1:10" x14ac:dyDescent="0.25">
      <c r="D8" s="9"/>
      <c r="E8" s="2"/>
      <c r="H8"/>
    </row>
    <row r="9" spans="1:10" x14ac:dyDescent="0.25">
      <c r="H9"/>
    </row>
    <row r="10" spans="1:10" ht="19.5" thickBot="1" x14ac:dyDescent="0.35">
      <c r="B10" s="7" t="s">
        <v>4</v>
      </c>
      <c r="C10" s="7" t="s">
        <v>11</v>
      </c>
      <c r="D10" s="7" t="s">
        <v>0</v>
      </c>
      <c r="E10" s="7" t="s">
        <v>1</v>
      </c>
      <c r="F10" s="7" t="s">
        <v>2</v>
      </c>
      <c r="G10" s="7" t="s">
        <v>3</v>
      </c>
      <c r="I10" s="8" t="s">
        <v>13</v>
      </c>
      <c r="J10" s="8" t="s">
        <v>30</v>
      </c>
    </row>
    <row r="11" spans="1:10" x14ac:dyDescent="0.25">
      <c r="B11" s="5">
        <v>29</v>
      </c>
      <c r="C11" s="6" t="s">
        <v>5</v>
      </c>
      <c r="D11" s="2">
        <v>800</v>
      </c>
      <c r="E11" s="2">
        <v>466</v>
      </c>
      <c r="F11" s="2">
        <v>9563</v>
      </c>
      <c r="G11" s="3">
        <f t="shared" ref="G11:G21" si="0">SUM(D11:F11)</f>
        <v>10829</v>
      </c>
      <c r="I11" s="23">
        <f>SUM(Tabla1[TOTAL INGRESO])</f>
        <v>138057</v>
      </c>
      <c r="J11" s="23">
        <f>SUBTOTAL(9,Tabla1[TOTAL INGRESO])</f>
        <v>138057</v>
      </c>
    </row>
    <row r="12" spans="1:10" x14ac:dyDescent="0.25">
      <c r="B12" s="5">
        <v>100</v>
      </c>
      <c r="C12" s="6" t="s">
        <v>6</v>
      </c>
      <c r="D12" s="2">
        <v>1600</v>
      </c>
      <c r="E12" s="2">
        <v>522</v>
      </c>
      <c r="F12" s="2">
        <v>2546</v>
      </c>
      <c r="G12" s="4">
        <f t="shared" si="0"/>
        <v>4668</v>
      </c>
    </row>
    <row r="13" spans="1:10" x14ac:dyDescent="0.25">
      <c r="B13" s="5">
        <v>115</v>
      </c>
      <c r="C13" s="5" t="s">
        <v>7</v>
      </c>
      <c r="D13" s="2">
        <v>950</v>
      </c>
      <c r="E13" s="2">
        <v>5485</v>
      </c>
      <c r="F13" s="2">
        <v>258</v>
      </c>
      <c r="G13" s="4">
        <f t="shared" si="0"/>
        <v>6693</v>
      </c>
    </row>
    <row r="14" spans="1:10" x14ac:dyDescent="0.25">
      <c r="B14" s="6">
        <v>130</v>
      </c>
      <c r="C14" s="5" t="s">
        <v>8</v>
      </c>
      <c r="D14" s="2">
        <v>1210</v>
      </c>
      <c r="E14" s="2">
        <v>9563</v>
      </c>
      <c r="F14" s="2">
        <v>9856</v>
      </c>
      <c r="G14" s="4">
        <f t="shared" si="0"/>
        <v>20629</v>
      </c>
    </row>
    <row r="15" spans="1:10" x14ac:dyDescent="0.25">
      <c r="B15" s="6">
        <v>145</v>
      </c>
      <c r="C15" s="5" t="s">
        <v>9</v>
      </c>
      <c r="D15" s="2">
        <v>560</v>
      </c>
      <c r="E15" s="2">
        <v>2548</v>
      </c>
      <c r="F15" s="2">
        <v>1523</v>
      </c>
      <c r="G15" s="4">
        <f t="shared" si="0"/>
        <v>4631</v>
      </c>
    </row>
    <row r="16" spans="1:10" x14ac:dyDescent="0.25">
      <c r="B16" s="6">
        <v>150</v>
      </c>
      <c r="C16" s="6" t="s">
        <v>5</v>
      </c>
      <c r="D16" s="2">
        <v>840</v>
      </c>
      <c r="E16" s="2">
        <v>6596</v>
      </c>
      <c r="F16" s="2">
        <v>1500</v>
      </c>
      <c r="G16" s="4">
        <f t="shared" si="0"/>
        <v>8936</v>
      </c>
    </row>
    <row r="17" spans="2:7" x14ac:dyDescent="0.25">
      <c r="B17" s="6">
        <v>100</v>
      </c>
      <c r="C17" s="6" t="s">
        <v>7</v>
      </c>
      <c r="D17" s="2">
        <v>2555</v>
      </c>
      <c r="E17" s="2">
        <v>4523</v>
      </c>
      <c r="F17" s="2">
        <v>1623</v>
      </c>
      <c r="G17" s="4">
        <f t="shared" si="0"/>
        <v>8701</v>
      </c>
    </row>
    <row r="18" spans="2:7" x14ac:dyDescent="0.25">
      <c r="B18" s="6">
        <v>189</v>
      </c>
      <c r="C18" s="6" t="s">
        <v>10</v>
      </c>
      <c r="D18" s="2">
        <v>325</v>
      </c>
      <c r="E18" s="2">
        <v>9563</v>
      </c>
      <c r="F18" s="2">
        <v>2584</v>
      </c>
      <c r="G18" s="4">
        <f t="shared" si="0"/>
        <v>12472</v>
      </c>
    </row>
    <row r="19" spans="2:7" x14ac:dyDescent="0.25">
      <c r="B19" s="6">
        <v>186</v>
      </c>
      <c r="C19" s="5" t="s">
        <v>5</v>
      </c>
      <c r="D19" s="2">
        <v>856</v>
      </c>
      <c r="E19" s="2">
        <v>2546</v>
      </c>
      <c r="F19" s="2">
        <v>9563</v>
      </c>
      <c r="G19" s="4">
        <f t="shared" si="0"/>
        <v>12965</v>
      </c>
    </row>
    <row r="20" spans="2:7" x14ac:dyDescent="0.25">
      <c r="B20" s="6">
        <v>190</v>
      </c>
      <c r="C20" s="5" t="s">
        <v>6</v>
      </c>
      <c r="D20" s="2">
        <v>545</v>
      </c>
      <c r="E20" s="2">
        <v>258</v>
      </c>
      <c r="F20" s="2">
        <v>252</v>
      </c>
      <c r="G20" s="4">
        <f t="shared" si="0"/>
        <v>1055</v>
      </c>
    </row>
    <row r="21" spans="2:7" x14ac:dyDescent="0.25">
      <c r="B21" s="5">
        <v>115</v>
      </c>
      <c r="C21" s="5" t="s">
        <v>7</v>
      </c>
      <c r="D21" s="2">
        <v>1490</v>
      </c>
      <c r="E21" s="2">
        <v>9856</v>
      </c>
      <c r="F21" s="2">
        <v>487</v>
      </c>
      <c r="G21" s="4">
        <f t="shared" si="0"/>
        <v>11833</v>
      </c>
    </row>
    <row r="22" spans="2:7" x14ac:dyDescent="0.25">
      <c r="B22" s="6">
        <v>130</v>
      </c>
      <c r="C22" s="5" t="s">
        <v>8</v>
      </c>
      <c r="D22" s="2">
        <v>470</v>
      </c>
      <c r="E22" s="2">
        <v>1523</v>
      </c>
      <c r="F22" s="2">
        <v>2569</v>
      </c>
      <c r="G22" s="4">
        <f t="shared" ref="G22:G27" si="1">SUM(D22:F22)</f>
        <v>4562</v>
      </c>
    </row>
    <row r="23" spans="2:7" x14ac:dyDescent="0.25">
      <c r="B23" s="6">
        <v>145</v>
      </c>
      <c r="C23" s="5" t="s">
        <v>9</v>
      </c>
      <c r="D23" s="2">
        <v>950</v>
      </c>
      <c r="E23" s="2">
        <v>1500</v>
      </c>
      <c r="F23" s="2">
        <v>6522</v>
      </c>
      <c r="G23" s="4">
        <f t="shared" si="1"/>
        <v>8972</v>
      </c>
    </row>
    <row r="24" spans="2:7" x14ac:dyDescent="0.25">
      <c r="B24" s="6">
        <v>150</v>
      </c>
      <c r="C24" s="6" t="s">
        <v>6</v>
      </c>
      <c r="D24" s="2">
        <v>1500</v>
      </c>
      <c r="E24" s="2">
        <v>1623</v>
      </c>
      <c r="F24" s="2">
        <v>856</v>
      </c>
      <c r="G24" s="4">
        <f t="shared" si="1"/>
        <v>3979</v>
      </c>
    </row>
    <row r="25" spans="2:7" x14ac:dyDescent="0.25">
      <c r="B25" s="5">
        <v>29</v>
      </c>
      <c r="C25" s="6" t="s">
        <v>10</v>
      </c>
      <c r="D25" s="2">
        <v>456</v>
      </c>
      <c r="E25" s="2">
        <v>2584</v>
      </c>
      <c r="F25" s="2">
        <v>545</v>
      </c>
      <c r="G25" s="4">
        <f t="shared" si="1"/>
        <v>3585</v>
      </c>
    </row>
    <row r="26" spans="2:7" x14ac:dyDescent="0.25">
      <c r="B26" s="5">
        <v>100</v>
      </c>
      <c r="C26" s="6" t="s">
        <v>5</v>
      </c>
      <c r="D26" s="2">
        <v>1302</v>
      </c>
      <c r="E26" s="2">
        <v>9563</v>
      </c>
      <c r="F26" s="2">
        <v>1490</v>
      </c>
      <c r="G26" s="4">
        <f t="shared" si="1"/>
        <v>12355</v>
      </c>
    </row>
    <row r="27" spans="2:7" x14ac:dyDescent="0.25">
      <c r="B27" s="6">
        <v>190</v>
      </c>
      <c r="C27" s="6" t="s">
        <v>10</v>
      </c>
      <c r="D27" s="2">
        <v>470</v>
      </c>
      <c r="E27" s="2">
        <v>252</v>
      </c>
      <c r="F27" s="2">
        <v>470</v>
      </c>
      <c r="G27" s="4">
        <f t="shared" si="1"/>
        <v>1192</v>
      </c>
    </row>
    <row r="32" spans="2:7" x14ac:dyDescent="0.25">
      <c r="B32" s="26" t="s">
        <v>4</v>
      </c>
      <c r="C32" s="26" t="s">
        <v>11</v>
      </c>
      <c r="D32" s="26" t="s">
        <v>0</v>
      </c>
      <c r="E32" s="26" t="s">
        <v>1</v>
      </c>
      <c r="F32" s="26" t="s">
        <v>2</v>
      </c>
      <c r="G32" s="26" t="s">
        <v>3</v>
      </c>
    </row>
    <row r="33" spans="2:7" x14ac:dyDescent="0.25">
      <c r="B33" s="27">
        <v>115</v>
      </c>
      <c r="C33" s="27" t="s">
        <v>7</v>
      </c>
      <c r="D33" s="28">
        <v>950</v>
      </c>
      <c r="E33" s="28">
        <v>5485</v>
      </c>
      <c r="F33" s="28">
        <v>258</v>
      </c>
      <c r="G33" s="28">
        <v>6693</v>
      </c>
    </row>
    <row r="34" spans="2:7" x14ac:dyDescent="0.25">
      <c r="B34" s="27">
        <v>100</v>
      </c>
      <c r="C34" s="27" t="s">
        <v>7</v>
      </c>
      <c r="D34" s="28">
        <v>2555</v>
      </c>
      <c r="E34" s="28">
        <v>4523</v>
      </c>
      <c r="F34" s="28">
        <v>1623</v>
      </c>
      <c r="G34" s="28">
        <v>8701</v>
      </c>
    </row>
    <row r="35" spans="2:7" x14ac:dyDescent="0.25">
      <c r="B35" s="27">
        <v>115</v>
      </c>
      <c r="C35" s="27" t="s">
        <v>7</v>
      </c>
      <c r="D35" s="28">
        <v>1490</v>
      </c>
      <c r="E35" s="28">
        <v>9856</v>
      </c>
      <c r="F35" s="28">
        <v>487</v>
      </c>
      <c r="G35" s="28">
        <v>11833</v>
      </c>
    </row>
    <row r="36" spans="2:7" x14ac:dyDescent="0.25">
      <c r="B36" s="27">
        <v>130</v>
      </c>
      <c r="C36" s="27" t="s">
        <v>8</v>
      </c>
      <c r="D36" s="28">
        <v>1210</v>
      </c>
      <c r="E36" s="28">
        <v>9563</v>
      </c>
      <c r="F36" s="28">
        <v>9856</v>
      </c>
      <c r="G36" s="28">
        <v>20629</v>
      </c>
    </row>
    <row r="37" spans="2:7" x14ac:dyDescent="0.25">
      <c r="B37" s="27">
        <v>130</v>
      </c>
      <c r="C37" s="27" t="s">
        <v>8</v>
      </c>
      <c r="D37" s="28">
        <v>470</v>
      </c>
      <c r="E37" s="28">
        <v>1523</v>
      </c>
      <c r="F37" s="28">
        <v>2569</v>
      </c>
      <c r="G37" s="28">
        <v>4562</v>
      </c>
    </row>
    <row r="38" spans="2:7" x14ac:dyDescent="0.25">
      <c r="B38" s="27">
        <v>100</v>
      </c>
      <c r="C38" s="27" t="s">
        <v>6</v>
      </c>
      <c r="D38" s="28">
        <v>1600</v>
      </c>
      <c r="E38" s="28">
        <v>522</v>
      </c>
      <c r="F38" s="28">
        <v>2546</v>
      </c>
      <c r="G38" s="28">
        <v>4668</v>
      </c>
    </row>
    <row r="39" spans="2:7" x14ac:dyDescent="0.25">
      <c r="B39" s="27">
        <v>190</v>
      </c>
      <c r="C39" s="27" t="s">
        <v>6</v>
      </c>
      <c r="D39" s="28">
        <v>545</v>
      </c>
      <c r="E39" s="28">
        <v>258</v>
      </c>
      <c r="F39" s="28">
        <v>252</v>
      </c>
      <c r="G39" s="28">
        <v>1055</v>
      </c>
    </row>
    <row r="40" spans="2:7" x14ac:dyDescent="0.25">
      <c r="B40" s="27">
        <v>150</v>
      </c>
      <c r="C40" s="27" t="s">
        <v>6</v>
      </c>
      <c r="D40" s="28">
        <v>1500</v>
      </c>
      <c r="E40" s="28">
        <v>1623</v>
      </c>
      <c r="F40" s="28">
        <v>856</v>
      </c>
      <c r="G40" s="28">
        <v>3979</v>
      </c>
    </row>
    <row r="41" spans="2:7" x14ac:dyDescent="0.25">
      <c r="B41" s="27">
        <v>29</v>
      </c>
      <c r="C41" s="27" t="s">
        <v>5</v>
      </c>
      <c r="D41" s="28">
        <v>800</v>
      </c>
      <c r="E41" s="28">
        <v>466</v>
      </c>
      <c r="F41" s="28">
        <v>9563</v>
      </c>
      <c r="G41" s="28">
        <v>10829</v>
      </c>
    </row>
    <row r="42" spans="2:7" x14ac:dyDescent="0.25">
      <c r="B42" s="27">
        <v>150</v>
      </c>
      <c r="C42" s="27" t="s">
        <v>5</v>
      </c>
      <c r="D42" s="28">
        <v>840</v>
      </c>
      <c r="E42" s="28">
        <v>6596</v>
      </c>
      <c r="F42" s="28">
        <v>1500</v>
      </c>
      <c r="G42" s="28">
        <v>8936</v>
      </c>
    </row>
    <row r="43" spans="2:7" x14ac:dyDescent="0.25">
      <c r="B43" s="27">
        <v>186</v>
      </c>
      <c r="C43" s="27" t="s">
        <v>5</v>
      </c>
      <c r="D43" s="28">
        <v>856</v>
      </c>
      <c r="E43" s="28">
        <v>2546</v>
      </c>
      <c r="F43" s="28">
        <v>9563</v>
      </c>
      <c r="G43" s="28">
        <v>12965</v>
      </c>
    </row>
    <row r="44" spans="2:7" x14ac:dyDescent="0.25">
      <c r="B44" s="27">
        <v>100</v>
      </c>
      <c r="C44" s="27" t="s">
        <v>5</v>
      </c>
      <c r="D44" s="28">
        <v>1302</v>
      </c>
      <c r="E44" s="28">
        <v>9563</v>
      </c>
      <c r="F44" s="28">
        <v>1490</v>
      </c>
      <c r="G44" s="28">
        <v>12355</v>
      </c>
    </row>
    <row r="45" spans="2:7" x14ac:dyDescent="0.25">
      <c r="B45" s="27">
        <v>189</v>
      </c>
      <c r="C45" s="27" t="s">
        <v>10</v>
      </c>
      <c r="D45" s="28">
        <v>325</v>
      </c>
      <c r="E45" s="28">
        <v>9563</v>
      </c>
      <c r="F45" s="28">
        <v>2584</v>
      </c>
      <c r="G45" s="28">
        <v>12472</v>
      </c>
    </row>
    <row r="46" spans="2:7" x14ac:dyDescent="0.25">
      <c r="B46" s="27">
        <v>29</v>
      </c>
      <c r="C46" s="27" t="s">
        <v>10</v>
      </c>
      <c r="D46" s="28">
        <v>456</v>
      </c>
      <c r="E46" s="28">
        <v>2584</v>
      </c>
      <c r="F46" s="28">
        <v>545</v>
      </c>
      <c r="G46" s="28">
        <v>3585</v>
      </c>
    </row>
    <row r="47" spans="2:7" x14ac:dyDescent="0.25">
      <c r="B47" s="27">
        <v>190</v>
      </c>
      <c r="C47" s="27" t="s">
        <v>10</v>
      </c>
      <c r="D47" s="28">
        <v>470</v>
      </c>
      <c r="E47" s="28">
        <v>252</v>
      </c>
      <c r="F47" s="28">
        <v>470</v>
      </c>
      <c r="G47" s="28">
        <v>1192</v>
      </c>
    </row>
    <row r="48" spans="2:7" x14ac:dyDescent="0.25">
      <c r="B48" s="27">
        <v>145</v>
      </c>
      <c r="C48" s="27" t="s">
        <v>9</v>
      </c>
      <c r="D48" s="28">
        <v>560</v>
      </c>
      <c r="E48" s="28">
        <v>2548</v>
      </c>
      <c r="F48" s="28">
        <v>1523</v>
      </c>
      <c r="G48" s="28">
        <v>4631</v>
      </c>
    </row>
    <row r="49" spans="2:7" x14ac:dyDescent="0.25">
      <c r="B49" s="27">
        <v>145</v>
      </c>
      <c r="C49" s="27" t="s">
        <v>9</v>
      </c>
      <c r="D49" s="28">
        <v>950</v>
      </c>
      <c r="E49" s="28">
        <v>1500</v>
      </c>
      <c r="F49" s="28">
        <v>6522</v>
      </c>
      <c r="G49" s="28">
        <v>8972</v>
      </c>
    </row>
    <row r="50" spans="2:7" x14ac:dyDescent="0.25">
      <c r="B50" s="5"/>
      <c r="C50" s="30"/>
      <c r="D50" s="29"/>
      <c r="E50" s="29"/>
      <c r="F50" s="29"/>
      <c r="G50" s="29"/>
    </row>
  </sheetData>
  <mergeCells count="2">
    <mergeCell ref="A1:H2"/>
    <mergeCell ref="A3:H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B655E-4592-4C45-8934-3D628CC2AE57}">
  <dimension ref="C5:F44"/>
  <sheetViews>
    <sheetView showGridLines="0" tabSelected="1" workbookViewId="0">
      <selection activeCell="F27" sqref="F27"/>
    </sheetView>
  </sheetViews>
  <sheetFormatPr baseColWidth="10" defaultRowHeight="15" outlineLevelRow="2" x14ac:dyDescent="0.25"/>
  <cols>
    <col min="3" max="3" width="9" bestFit="1" customWidth="1"/>
    <col min="4" max="4" width="29.42578125" bestFit="1" customWidth="1"/>
    <col min="5" max="5" width="18" bestFit="1" customWidth="1"/>
    <col min="6" max="6" width="11.140625" bestFit="1" customWidth="1"/>
  </cols>
  <sheetData>
    <row r="5" spans="3:6" ht="15.75" thickBot="1" x14ac:dyDescent="0.3">
      <c r="C5" s="10" t="s">
        <v>19</v>
      </c>
      <c r="D5" s="10" t="s">
        <v>28</v>
      </c>
      <c r="E5" s="10" t="s">
        <v>20</v>
      </c>
      <c r="F5" s="11" t="s">
        <v>18</v>
      </c>
    </row>
    <row r="6" spans="3:6" ht="15.75" hidden="1" outlineLevel="2" thickBot="1" x14ac:dyDescent="0.3">
      <c r="C6" s="12">
        <v>532</v>
      </c>
      <c r="D6" s="12" t="s">
        <v>14</v>
      </c>
      <c r="E6" s="12" t="s">
        <v>21</v>
      </c>
      <c r="F6" s="13">
        <v>140</v>
      </c>
    </row>
    <row r="7" spans="3:6" ht="15.75" hidden="1" outlineLevel="2" thickBot="1" x14ac:dyDescent="0.3">
      <c r="C7" s="14">
        <v>1478</v>
      </c>
      <c r="D7" s="14" t="s">
        <v>15</v>
      </c>
      <c r="E7" s="12" t="s">
        <v>21</v>
      </c>
      <c r="F7" s="13">
        <v>34</v>
      </c>
    </row>
    <row r="8" spans="3:6" ht="15.75" hidden="1" outlineLevel="2" thickBot="1" x14ac:dyDescent="0.3">
      <c r="C8" s="14">
        <v>5140</v>
      </c>
      <c r="D8" s="15" t="s">
        <v>16</v>
      </c>
      <c r="E8" s="12" t="s">
        <v>21</v>
      </c>
      <c r="F8" s="13">
        <v>798</v>
      </c>
    </row>
    <row r="9" spans="3:6" ht="15.75" hidden="1" outlineLevel="2" thickBot="1" x14ac:dyDescent="0.3">
      <c r="C9" s="14">
        <v>5579</v>
      </c>
      <c r="D9" s="14" t="s">
        <v>17</v>
      </c>
      <c r="E9" s="12" t="s">
        <v>21</v>
      </c>
      <c r="F9" s="13">
        <v>1152</v>
      </c>
    </row>
    <row r="10" spans="3:6" ht="15.75" hidden="1" outlineLevel="2" thickBot="1" x14ac:dyDescent="0.3">
      <c r="C10" s="12">
        <v>5870</v>
      </c>
      <c r="D10" s="15" t="s">
        <v>14</v>
      </c>
      <c r="E10" s="12" t="s">
        <v>21</v>
      </c>
      <c r="F10" s="13">
        <v>816</v>
      </c>
    </row>
    <row r="11" spans="3:6" ht="15.75" outlineLevel="1" collapsed="1" thickBot="1" x14ac:dyDescent="0.3">
      <c r="C11" s="17"/>
      <c r="D11" s="15"/>
      <c r="E11" s="18" t="s">
        <v>31</v>
      </c>
      <c r="F11" s="13">
        <f>SUBTOTAL(9,F6:F10)</f>
        <v>2940</v>
      </c>
    </row>
    <row r="12" spans="3:6" ht="15.75" hidden="1" outlineLevel="2" thickBot="1" x14ac:dyDescent="0.3">
      <c r="C12" s="14">
        <v>6295</v>
      </c>
      <c r="D12" s="14" t="s">
        <v>15</v>
      </c>
      <c r="E12" s="14" t="s">
        <v>22</v>
      </c>
      <c r="F12" s="13">
        <v>638</v>
      </c>
    </row>
    <row r="13" spans="3:6" ht="15.75" hidden="1" outlineLevel="2" thickBot="1" x14ac:dyDescent="0.3">
      <c r="C13" s="14">
        <v>6318</v>
      </c>
      <c r="D13" s="15" t="s">
        <v>16</v>
      </c>
      <c r="E13" s="14" t="s">
        <v>22</v>
      </c>
      <c r="F13" s="13">
        <v>1722</v>
      </c>
    </row>
    <row r="14" spans="3:6" ht="15.75" hidden="1" outlineLevel="2" thickBot="1" x14ac:dyDescent="0.3">
      <c r="C14" s="14">
        <v>1142</v>
      </c>
      <c r="D14" s="14" t="s">
        <v>17</v>
      </c>
      <c r="E14" s="14" t="s">
        <v>22</v>
      </c>
      <c r="F14" s="13">
        <v>198</v>
      </c>
    </row>
    <row r="15" spans="3:6" ht="15.75" hidden="1" outlineLevel="2" thickBot="1" x14ac:dyDescent="0.3">
      <c r="C15" s="12">
        <v>1540</v>
      </c>
      <c r="D15" s="15" t="s">
        <v>14</v>
      </c>
      <c r="E15" s="14" t="s">
        <v>22</v>
      </c>
      <c r="F15" s="13">
        <v>2117</v>
      </c>
    </row>
    <row r="16" spans="3:6" ht="15.75" hidden="1" outlineLevel="2" thickBot="1" x14ac:dyDescent="0.3">
      <c r="C16" s="14">
        <v>1575</v>
      </c>
      <c r="D16" s="14" t="s">
        <v>15</v>
      </c>
      <c r="E16" s="14" t="s">
        <v>22</v>
      </c>
      <c r="F16" s="13">
        <v>948</v>
      </c>
    </row>
    <row r="17" spans="3:6" ht="15.75" outlineLevel="1" collapsed="1" thickBot="1" x14ac:dyDescent="0.3">
      <c r="C17" s="14"/>
      <c r="D17" s="14"/>
      <c r="E17" s="19" t="s">
        <v>32</v>
      </c>
      <c r="F17" s="13">
        <f>SUBTOTAL(9,F12:F16)</f>
        <v>5623</v>
      </c>
    </row>
    <row r="18" spans="3:6" ht="15.75" hidden="1" outlineLevel="2" thickBot="1" x14ac:dyDescent="0.3">
      <c r="C18" s="14">
        <v>1615</v>
      </c>
      <c r="D18" s="15" t="s">
        <v>16</v>
      </c>
      <c r="E18" s="15" t="s">
        <v>23</v>
      </c>
      <c r="F18" s="13">
        <v>1036</v>
      </c>
    </row>
    <row r="19" spans="3:6" ht="15.75" hidden="1" outlineLevel="2" thickBot="1" x14ac:dyDescent="0.3">
      <c r="C19" s="12">
        <v>2255</v>
      </c>
      <c r="D19" s="14" t="s">
        <v>17</v>
      </c>
      <c r="E19" s="15" t="s">
        <v>23</v>
      </c>
      <c r="F19" s="13">
        <v>2112</v>
      </c>
    </row>
    <row r="20" spans="3:6" ht="15.75" hidden="1" outlineLevel="2" thickBot="1" x14ac:dyDescent="0.3">
      <c r="C20" s="14">
        <v>5346</v>
      </c>
      <c r="D20" s="15" t="s">
        <v>14</v>
      </c>
      <c r="E20" s="15" t="s">
        <v>23</v>
      </c>
      <c r="F20" s="13">
        <v>2016</v>
      </c>
    </row>
    <row r="21" spans="3:6" ht="15.75" hidden="1" outlineLevel="2" thickBot="1" x14ac:dyDescent="0.3">
      <c r="C21" s="14">
        <v>34343</v>
      </c>
      <c r="D21" s="14" t="s">
        <v>15</v>
      </c>
      <c r="E21" s="15" t="s">
        <v>23</v>
      </c>
      <c r="F21" s="13">
        <v>3956</v>
      </c>
    </row>
    <row r="22" spans="3:6" ht="15.75" outlineLevel="1" collapsed="1" thickBot="1" x14ac:dyDescent="0.3">
      <c r="C22" s="20"/>
      <c r="D22" s="14"/>
      <c r="E22" s="21" t="s">
        <v>33</v>
      </c>
      <c r="F22" s="13">
        <f>SUBTOTAL(9,F18:F21)</f>
        <v>9120</v>
      </c>
    </row>
    <row r="23" spans="3:6" ht="15.75" hidden="1" outlineLevel="2" thickBot="1" x14ac:dyDescent="0.3">
      <c r="C23" s="12">
        <v>34636</v>
      </c>
      <c r="D23" s="15" t="s">
        <v>16</v>
      </c>
      <c r="E23" s="15" t="s">
        <v>24</v>
      </c>
      <c r="F23" s="13">
        <v>3936</v>
      </c>
    </row>
    <row r="24" spans="3:6" ht="15.75" hidden="1" outlineLevel="2" thickBot="1" x14ac:dyDescent="0.3">
      <c r="C24" s="14">
        <v>23435</v>
      </c>
      <c r="D24" s="14" t="s">
        <v>17</v>
      </c>
      <c r="E24" s="15" t="s">
        <v>24</v>
      </c>
      <c r="F24" s="13">
        <v>4365</v>
      </c>
    </row>
    <row r="25" spans="3:6" ht="15.75" hidden="1" outlineLevel="2" thickBot="1" x14ac:dyDescent="0.3">
      <c r="C25" s="14">
        <v>7654</v>
      </c>
      <c r="D25" s="15" t="s">
        <v>14</v>
      </c>
      <c r="E25" s="15" t="s">
        <v>24</v>
      </c>
      <c r="F25" s="13">
        <v>1690</v>
      </c>
    </row>
    <row r="26" spans="3:6" ht="15.75" hidden="1" outlineLevel="2" thickBot="1" x14ac:dyDescent="0.3">
      <c r="C26" s="14">
        <v>4435</v>
      </c>
      <c r="D26" s="14" t="s">
        <v>15</v>
      </c>
      <c r="E26" s="15" t="s">
        <v>24</v>
      </c>
      <c r="F26" s="13">
        <v>3520</v>
      </c>
    </row>
    <row r="27" spans="3:6" ht="15.75" outlineLevel="1" collapsed="1" thickBot="1" x14ac:dyDescent="0.3">
      <c r="C27" s="20"/>
      <c r="D27" s="14"/>
      <c r="E27" s="21" t="s">
        <v>34</v>
      </c>
      <c r="F27" s="13">
        <f>SUBTOTAL(9,F23:F26)</f>
        <v>13511</v>
      </c>
    </row>
    <row r="28" spans="3:6" ht="15.75" hidden="1" outlineLevel="2" thickBot="1" x14ac:dyDescent="0.3">
      <c r="C28" s="12">
        <v>345</v>
      </c>
      <c r="D28" s="15" t="s">
        <v>16</v>
      </c>
      <c r="E28" s="15" t="s">
        <v>25</v>
      </c>
      <c r="F28" s="13">
        <v>720</v>
      </c>
    </row>
    <row r="29" spans="3:6" ht="15.75" hidden="1" outlineLevel="2" thickBot="1" x14ac:dyDescent="0.3">
      <c r="C29" s="14">
        <v>2334</v>
      </c>
      <c r="D29" s="14" t="s">
        <v>17</v>
      </c>
      <c r="E29" s="15" t="s">
        <v>25</v>
      </c>
      <c r="F29" s="13">
        <v>3360</v>
      </c>
    </row>
    <row r="30" spans="3:6" ht="15.75" hidden="1" outlineLevel="2" thickBot="1" x14ac:dyDescent="0.3">
      <c r="C30" s="14">
        <v>644</v>
      </c>
      <c r="D30" s="15" t="s">
        <v>14</v>
      </c>
      <c r="E30" s="15" t="s">
        <v>25</v>
      </c>
      <c r="F30" s="13">
        <v>1000</v>
      </c>
    </row>
    <row r="31" spans="3:6" ht="15.75" hidden="1" outlineLevel="2" thickBot="1" x14ac:dyDescent="0.3">
      <c r="C31" s="12">
        <v>745</v>
      </c>
      <c r="D31" s="14" t="s">
        <v>15</v>
      </c>
      <c r="E31" s="15" t="s">
        <v>25</v>
      </c>
      <c r="F31" s="13">
        <v>3750</v>
      </c>
    </row>
    <row r="32" spans="3:6" ht="15.75" hidden="1" outlineLevel="2" thickBot="1" x14ac:dyDescent="0.3">
      <c r="C32" s="14">
        <v>764</v>
      </c>
      <c r="D32" s="15" t="s">
        <v>16</v>
      </c>
      <c r="E32" s="15" t="s">
        <v>25</v>
      </c>
      <c r="F32" s="13">
        <v>84</v>
      </c>
    </row>
    <row r="33" spans="3:6" ht="15.75" outlineLevel="1" collapsed="1" thickBot="1" x14ac:dyDescent="0.3">
      <c r="C33" s="20"/>
      <c r="D33" s="15"/>
      <c r="E33" s="21" t="s">
        <v>35</v>
      </c>
      <c r="F33" s="13">
        <f>SUBTOTAL(9,F28:F32)</f>
        <v>8914</v>
      </c>
    </row>
    <row r="34" spans="3:6" ht="15.75" hidden="1" outlineLevel="2" thickBot="1" x14ac:dyDescent="0.3">
      <c r="C34" s="12">
        <v>74</v>
      </c>
      <c r="D34" s="14" t="s">
        <v>17</v>
      </c>
      <c r="E34" s="14" t="s">
        <v>26</v>
      </c>
      <c r="F34" s="13">
        <v>774</v>
      </c>
    </row>
    <row r="35" spans="3:6" ht="15.75" hidden="1" outlineLevel="2" thickBot="1" x14ac:dyDescent="0.3">
      <c r="C35" s="14">
        <v>345</v>
      </c>
      <c r="D35" s="15" t="s">
        <v>14</v>
      </c>
      <c r="E35" s="14" t="s">
        <v>26</v>
      </c>
      <c r="F35" s="13">
        <v>1274</v>
      </c>
    </row>
    <row r="36" spans="3:6" ht="15.75" hidden="1" outlineLevel="2" thickBot="1" x14ac:dyDescent="0.3">
      <c r="C36" s="14">
        <v>1</v>
      </c>
      <c r="D36" s="15" t="s">
        <v>15</v>
      </c>
      <c r="E36" s="14" t="s">
        <v>26</v>
      </c>
      <c r="F36" s="13">
        <v>264</v>
      </c>
    </row>
    <row r="37" spans="3:6" ht="15.75" hidden="1" outlineLevel="2" thickBot="1" x14ac:dyDescent="0.3">
      <c r="C37" s="12">
        <v>4543</v>
      </c>
      <c r="D37" s="14" t="s">
        <v>16</v>
      </c>
      <c r="E37" s="14" t="s">
        <v>26</v>
      </c>
      <c r="F37" s="13">
        <v>3772</v>
      </c>
    </row>
    <row r="38" spans="3:6" outlineLevel="1" collapsed="1" x14ac:dyDescent="0.25">
      <c r="C38" s="17"/>
      <c r="D38" s="14"/>
      <c r="E38" s="19" t="s">
        <v>36</v>
      </c>
      <c r="F38" s="13">
        <f>SUBTOTAL(9,F34:F37)</f>
        <v>6084</v>
      </c>
    </row>
    <row r="39" spans="3:6" ht="15.75" hidden="1" outlineLevel="2" thickBot="1" x14ac:dyDescent="0.3">
      <c r="C39" s="14">
        <v>6</v>
      </c>
      <c r="D39" s="15" t="s">
        <v>17</v>
      </c>
      <c r="E39" s="15" t="s">
        <v>27</v>
      </c>
      <c r="F39" s="13">
        <v>2400</v>
      </c>
    </row>
    <row r="40" spans="3:6" ht="15.75" hidden="1" outlineLevel="2" thickBot="1" x14ac:dyDescent="0.3">
      <c r="C40" s="12">
        <v>43</v>
      </c>
      <c r="D40" s="14" t="s">
        <v>14</v>
      </c>
      <c r="E40" s="15" t="s">
        <v>27</v>
      </c>
      <c r="F40" s="13">
        <v>102</v>
      </c>
    </row>
    <row r="41" spans="3:6" ht="15.75" hidden="1" outlineLevel="2" thickBot="1" x14ac:dyDescent="0.3">
      <c r="C41" s="14">
        <v>567</v>
      </c>
      <c r="D41" s="15" t="s">
        <v>15</v>
      </c>
      <c r="E41" s="15" t="s">
        <v>27</v>
      </c>
      <c r="F41" s="13">
        <v>792</v>
      </c>
    </row>
    <row r="42" spans="3:6" hidden="1" outlineLevel="2" x14ac:dyDescent="0.25">
      <c r="C42" s="14">
        <v>35</v>
      </c>
      <c r="D42" s="14" t="s">
        <v>16</v>
      </c>
      <c r="E42" s="15" t="s">
        <v>27</v>
      </c>
      <c r="F42" s="13">
        <v>1071</v>
      </c>
    </row>
    <row r="43" spans="3:6" outlineLevel="1" collapsed="1" x14ac:dyDescent="0.25">
      <c r="C43" s="24"/>
      <c r="D43" s="24"/>
      <c r="E43" s="25" t="s">
        <v>37</v>
      </c>
      <c r="F43" s="22">
        <f>SUBTOTAL(9,F39:F42)</f>
        <v>4365</v>
      </c>
    </row>
    <row r="44" spans="3:6" x14ac:dyDescent="0.25">
      <c r="C44" s="24"/>
      <c r="D44" s="24"/>
      <c r="E44" s="25" t="s">
        <v>38</v>
      </c>
      <c r="F44" s="22">
        <f>SUBTOTAL(9,F6:F42)</f>
        <v>50557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SUBTOTALES</vt:lpstr>
      <vt:lpstr>Subtotal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Andrés D. León Quesada</cp:lastModifiedBy>
  <dcterms:created xsi:type="dcterms:W3CDTF">2017-09-26T13:48:10Z</dcterms:created>
  <dcterms:modified xsi:type="dcterms:W3CDTF">2023-06-04T22:13:06Z</dcterms:modified>
</cp:coreProperties>
</file>