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rantuanan/Desktop/"/>
    </mc:Choice>
  </mc:AlternateContent>
  <bookViews>
    <workbookView xWindow="0" yWindow="460" windowWidth="25600" windowHeight="12580"/>
  </bookViews>
  <sheets>
    <sheet name="NPV" sheetId="1" r:id="rId1"/>
    <sheet name="Sheet2" sheetId="2" r:id="rId2"/>
    <sheet name="Sheet3" sheetId="3" r:id="rId3"/>
    <sheet name="Sheet4" sheetId="4" r:id="rId4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D7" i="4"/>
  <c r="C7" i="4"/>
  <c r="B7" i="4"/>
  <c r="J9" i="3"/>
  <c r="I9" i="3"/>
  <c r="H9" i="3"/>
  <c r="G9" i="3"/>
  <c r="F9" i="3"/>
  <c r="B15" i="2"/>
  <c r="E13" i="2"/>
  <c r="F13" i="2"/>
  <c r="D13" i="2"/>
  <c r="D12" i="2"/>
  <c r="E12" i="2"/>
  <c r="F12" i="2"/>
  <c r="G12" i="2"/>
  <c r="C12" i="2"/>
  <c r="G10" i="2"/>
  <c r="D10" i="2"/>
  <c r="E10" i="2"/>
  <c r="F10" i="2"/>
  <c r="C10" i="2"/>
  <c r="G6" i="2"/>
  <c r="D6" i="2"/>
  <c r="E6" i="2"/>
  <c r="F6" i="2"/>
  <c r="C6" i="2"/>
  <c r="B14" i="1"/>
  <c r="G12" i="1"/>
  <c r="G13" i="1"/>
  <c r="G11" i="1"/>
  <c r="C13" i="1"/>
  <c r="D13" i="1"/>
  <c r="E13" i="1"/>
  <c r="F13" i="1"/>
  <c r="B13" i="1"/>
  <c r="B7" i="1"/>
  <c r="G6" i="1"/>
  <c r="C6" i="1"/>
  <c r="D6" i="1"/>
  <c r="E6" i="1"/>
  <c r="F6" i="1"/>
  <c r="B6" i="1"/>
  <c r="G5" i="1"/>
  <c r="G4" i="1"/>
</calcChain>
</file>

<file path=xl/sharedStrings.xml><?xml version="1.0" encoding="utf-8"?>
<sst xmlns="http://schemas.openxmlformats.org/spreadsheetml/2006/main" count="61" uniqueCount="47">
  <si>
    <t>Discount rate</t>
  </si>
  <si>
    <t>PROJECT 1</t>
  </si>
  <si>
    <t>Benefits</t>
  </si>
  <si>
    <t>Cost</t>
  </si>
  <si>
    <t>Cash flow</t>
  </si>
  <si>
    <t>NPV</t>
  </si>
  <si>
    <t>PROJECT 2</t>
  </si>
  <si>
    <t>YEAR 1</t>
  </si>
  <si>
    <t>YEAR 2</t>
  </si>
  <si>
    <t>YEAR 3</t>
  </si>
  <si>
    <t>YEAR 4</t>
  </si>
  <si>
    <t>YEAR 5</t>
  </si>
  <si>
    <t>TOTAL</t>
  </si>
  <si>
    <t>Assume the project is completed in Year 0</t>
  </si>
  <si>
    <t>Year</t>
  </si>
  <si>
    <t>Total</t>
  </si>
  <si>
    <t>Costs</t>
  </si>
  <si>
    <t>Discount factor</t>
  </si>
  <si>
    <t>Discounted costs</t>
  </si>
  <si>
    <t>Discount benefits</t>
  </si>
  <si>
    <t>Discounted benefits - cost</t>
  </si>
  <si>
    <t>Cumulative benefits - cost</t>
  </si>
  <si>
    <t>ROI</t>
  </si>
  <si>
    <t>Criteria</t>
  </si>
  <si>
    <t>Supports key business objectives</t>
  </si>
  <si>
    <t>Has strong internal sponsor</t>
  </si>
  <si>
    <t>Has strong customer support</t>
  </si>
  <si>
    <t>Uses realistic level of technology</t>
  </si>
  <si>
    <t>Can be implemented in one year or less</t>
  </si>
  <si>
    <t>Provides positive NPV</t>
  </si>
  <si>
    <t>Has low rish in meeting scope, time, and cost goal</t>
  </si>
  <si>
    <t>Weighted Project Scores</t>
  </si>
  <si>
    <t>Weight</t>
  </si>
  <si>
    <t>Project 1</t>
  </si>
  <si>
    <t>Project 2</t>
  </si>
  <si>
    <t>Project 3</t>
  </si>
  <si>
    <t>Project 4</t>
  </si>
  <si>
    <t>Exam</t>
  </si>
  <si>
    <t>Exam 1</t>
  </si>
  <si>
    <t>Exam 2</t>
  </si>
  <si>
    <t>Exam 3</t>
  </si>
  <si>
    <t>Student 1</t>
  </si>
  <si>
    <t>Student 2</t>
  </si>
  <si>
    <t>Student 3</t>
  </si>
  <si>
    <t>Homework</t>
  </si>
  <si>
    <t>Group project</t>
  </si>
  <si>
    <t>Weighted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</si>
</sst>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Score by Project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Sheet3!$G$1:$J$1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Sheet3!$G$9:$J$9</c:f>
              <c:numCache>
                <c:formatCode>General</c:formatCode>
                <c:ptCount val="4"/>
                <c:pt idx="0">
                  <c:v>56.0</c:v>
                </c:pt>
                <c:pt idx="1">
                  <c:v>78.5</c:v>
                </c:pt>
                <c:pt idx="2">
                  <c:v>50.0</c:v>
                </c:pt>
                <c:pt idx="3">
                  <c:v>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902400"/>
        <c:axId val="2140904496"/>
      </c:barChart>
      <c:catAx>
        <c:axId val="214090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04496"/>
        <c:crosses val="autoZero"/>
        <c:auto val="1"/>
        <c:lblAlgn val="ctr"/>
        <c:lblOffset val="100"/>
        <c:noMultiLvlLbl val="0"/>
      </c:catAx>
      <c:valAx>
        <c:axId val="21409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Sheet4!$C$1:$E$1</c:f>
              <c:strCache>
                <c:ptCount val="3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</c:strCache>
            </c:strRef>
          </c:cat>
          <c:val>
            <c:numRef>
              <c:f>Sheet4!$C$7:$E$7</c:f>
              <c:numCache>
                <c:formatCode>General</c:formatCode>
                <c:ptCount val="3"/>
                <c:pt idx="0">
                  <c:v>100.0</c:v>
                </c:pt>
                <c:pt idx="1">
                  <c:v>77.75</c:v>
                </c:pt>
                <c:pt idx="2">
                  <c:v>48.4575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3876496"/>
        <c:axId val="-2143873216"/>
      </c:barChart>
      <c:catAx>
        <c:axId val="-21438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73216"/>
        <c:crosses val="autoZero"/>
        <c:auto val="1"/>
        <c:lblAlgn val="ctr"/>
        <c:lblOffset val="100"/>
        <c:noMultiLvlLbl val="0"/>
      </c:catAx>
      <c:valAx>
        <c:axId val="-21438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180975</xdr:rowOff>
    </xdr:from>
    <xdr:to>
      <xdr:col>11</xdr:col>
      <xdr:colOff>38100</xdr:colOff>
      <xdr:row>27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180975</xdr:rowOff>
    </xdr:from>
    <xdr:to>
      <xdr:col>9</xdr:col>
      <xdr:colOff>333375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12.6640625" bestFit="1" customWidth="1"/>
    <col min="2" max="2" width="9.83203125" bestFit="1" customWidth="1"/>
  </cols>
  <sheetData>
    <row r="1" spans="1:7" x14ac:dyDescent="0.2">
      <c r="A1" t="s">
        <v>0</v>
      </c>
      <c r="B1" s="1">
        <v>0.1</v>
      </c>
    </row>
    <row r="3" spans="1:7" x14ac:dyDescent="0.2">
      <c r="A3" t="s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2">
      <c r="A4" t="s">
        <v>2</v>
      </c>
      <c r="B4">
        <v>0</v>
      </c>
      <c r="C4">
        <v>2000</v>
      </c>
      <c r="D4">
        <v>3000</v>
      </c>
      <c r="E4">
        <v>4000</v>
      </c>
      <c r="F4">
        <v>5000</v>
      </c>
      <c r="G4">
        <f>SUM(B4,C4,D4,E4,F4)</f>
        <v>14000</v>
      </c>
    </row>
    <row r="5" spans="1:7" x14ac:dyDescent="0.2">
      <c r="A5" t="s">
        <v>3</v>
      </c>
      <c r="B5">
        <v>5000</v>
      </c>
      <c r="C5">
        <v>1000</v>
      </c>
      <c r="D5">
        <v>1000</v>
      </c>
      <c r="E5">
        <v>1000</v>
      </c>
      <c r="F5">
        <v>1000</v>
      </c>
      <c r="G5">
        <f>SUM(B5,C5,D5,E5,F5)</f>
        <v>9000</v>
      </c>
    </row>
    <row r="6" spans="1:7" x14ac:dyDescent="0.2">
      <c r="A6" t="s">
        <v>4</v>
      </c>
      <c r="B6">
        <f>B4-B5</f>
        <v>-5000</v>
      </c>
      <c r="C6">
        <f t="shared" ref="C6:F6" si="0">C4-C5</f>
        <v>1000</v>
      </c>
      <c r="D6">
        <f t="shared" si="0"/>
        <v>2000</v>
      </c>
      <c r="E6">
        <f t="shared" si="0"/>
        <v>3000</v>
      </c>
      <c r="F6">
        <f t="shared" si="0"/>
        <v>4000</v>
      </c>
      <c r="G6">
        <f>SUM(B6,C6,D6,E6,F6)</f>
        <v>5000</v>
      </c>
    </row>
    <row r="7" spans="1:7" x14ac:dyDescent="0.2">
      <c r="A7" t="s">
        <v>5</v>
      </c>
      <c r="B7" s="2">
        <f>NPV(B1,B6:F6)</f>
        <v>2316.346995672176</v>
      </c>
    </row>
    <row r="10" spans="1:7" x14ac:dyDescent="0.2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7" x14ac:dyDescent="0.2">
      <c r="A11" t="s">
        <v>2</v>
      </c>
      <c r="B11">
        <v>1000</v>
      </c>
      <c r="C11">
        <v>2000</v>
      </c>
      <c r="D11">
        <v>4000</v>
      </c>
      <c r="E11">
        <v>4000</v>
      </c>
      <c r="F11">
        <v>4000</v>
      </c>
      <c r="G11">
        <f>SUM(B11:F11)</f>
        <v>15000</v>
      </c>
    </row>
    <row r="12" spans="1:7" x14ac:dyDescent="0.2">
      <c r="A12" t="s">
        <v>3</v>
      </c>
      <c r="B12">
        <v>2000</v>
      </c>
      <c r="C12">
        <v>2000</v>
      </c>
      <c r="D12">
        <v>2000</v>
      </c>
      <c r="E12">
        <v>2000</v>
      </c>
      <c r="F12">
        <v>2000</v>
      </c>
      <c r="G12">
        <f t="shared" ref="G12:G13" si="1">SUM(B12:F12)</f>
        <v>10000</v>
      </c>
    </row>
    <row r="13" spans="1:7" x14ac:dyDescent="0.2">
      <c r="A13" t="s">
        <v>4</v>
      </c>
      <c r="B13">
        <f>B11-B12</f>
        <v>-1000</v>
      </c>
      <c r="C13">
        <f t="shared" ref="C13:F13" si="2">C11-C12</f>
        <v>0</v>
      </c>
      <c r="D13">
        <f t="shared" si="2"/>
        <v>2000</v>
      </c>
      <c r="E13">
        <f t="shared" si="2"/>
        <v>2000</v>
      </c>
      <c r="F13">
        <f t="shared" si="2"/>
        <v>2000</v>
      </c>
      <c r="G13">
        <f t="shared" si="1"/>
        <v>5000</v>
      </c>
    </row>
    <row r="14" spans="1:7" x14ac:dyDescent="0.2">
      <c r="A14" t="s">
        <v>5</v>
      </c>
      <c r="B14" s="2">
        <f>NPV(B1,B13:F13)</f>
        <v>3201.4082495606972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2.6640625" bestFit="1" customWidth="1"/>
  </cols>
  <sheetData>
    <row r="1" spans="1:7" x14ac:dyDescent="0.2">
      <c r="A1" t="s">
        <v>0</v>
      </c>
      <c r="B1" s="1">
        <v>0.08</v>
      </c>
    </row>
    <row r="2" spans="1:7" x14ac:dyDescent="0.2">
      <c r="A2" t="s">
        <v>13</v>
      </c>
      <c r="E2" t="s">
        <v>14</v>
      </c>
    </row>
    <row r="3" spans="1:7" x14ac:dyDescent="0.2">
      <c r="C3">
        <v>0</v>
      </c>
      <c r="D3">
        <v>1</v>
      </c>
      <c r="E3">
        <v>2</v>
      </c>
      <c r="F3">
        <v>3</v>
      </c>
      <c r="G3" t="s">
        <v>15</v>
      </c>
    </row>
    <row r="4" spans="1:7" x14ac:dyDescent="0.2">
      <c r="A4" t="s">
        <v>16</v>
      </c>
      <c r="C4">
        <v>140000</v>
      </c>
      <c r="D4">
        <v>40000</v>
      </c>
      <c r="E4">
        <v>40000</v>
      </c>
      <c r="F4">
        <v>40000</v>
      </c>
    </row>
    <row r="5" spans="1:7" x14ac:dyDescent="0.2">
      <c r="A5" t="s">
        <v>17</v>
      </c>
      <c r="C5">
        <v>1</v>
      </c>
      <c r="D5">
        <v>0.93</v>
      </c>
      <c r="E5">
        <v>0.86</v>
      </c>
      <c r="F5">
        <v>0.79</v>
      </c>
    </row>
    <row r="6" spans="1:7" x14ac:dyDescent="0.2">
      <c r="A6" t="s">
        <v>18</v>
      </c>
      <c r="C6">
        <f>C4*C5</f>
        <v>140000</v>
      </c>
      <c r="D6">
        <f t="shared" ref="D6:F6" si="0">D4*D5</f>
        <v>37200</v>
      </c>
      <c r="E6">
        <f t="shared" si="0"/>
        <v>34400</v>
      </c>
      <c r="F6">
        <f t="shared" si="0"/>
        <v>31600</v>
      </c>
      <c r="G6">
        <f>SUM(C6:F6)</f>
        <v>243200</v>
      </c>
    </row>
    <row r="8" spans="1:7" x14ac:dyDescent="0.2">
      <c r="A8" t="s">
        <v>2</v>
      </c>
      <c r="C8">
        <v>0</v>
      </c>
      <c r="D8">
        <v>200000</v>
      </c>
      <c r="E8">
        <v>200000</v>
      </c>
      <c r="F8">
        <v>200000</v>
      </c>
    </row>
    <row r="9" spans="1:7" x14ac:dyDescent="0.2">
      <c r="A9" t="s">
        <v>17</v>
      </c>
      <c r="C9">
        <v>1</v>
      </c>
      <c r="D9">
        <v>0.93</v>
      </c>
      <c r="E9">
        <v>0.86</v>
      </c>
      <c r="F9">
        <v>0.79</v>
      </c>
    </row>
    <row r="10" spans="1:7" x14ac:dyDescent="0.2">
      <c r="A10" t="s">
        <v>19</v>
      </c>
      <c r="C10">
        <f>C8*C9</f>
        <v>0</v>
      </c>
      <c r="D10">
        <f t="shared" ref="D10:F10" si="1">D8*D9</f>
        <v>186000</v>
      </c>
      <c r="E10">
        <f t="shared" si="1"/>
        <v>172000</v>
      </c>
      <c r="F10">
        <f t="shared" si="1"/>
        <v>158000</v>
      </c>
      <c r="G10">
        <f>SUM(C10:F10)</f>
        <v>516000</v>
      </c>
    </row>
    <row r="12" spans="1:7" x14ac:dyDescent="0.2">
      <c r="A12" t="s">
        <v>20</v>
      </c>
      <c r="C12">
        <f>C10-C6</f>
        <v>-140000</v>
      </c>
      <c r="D12">
        <f t="shared" ref="D12:G12" si="2">D10-D6</f>
        <v>148800</v>
      </c>
      <c r="E12">
        <f t="shared" si="2"/>
        <v>137600</v>
      </c>
      <c r="F12">
        <f t="shared" si="2"/>
        <v>126400</v>
      </c>
      <c r="G12">
        <f t="shared" si="2"/>
        <v>272800</v>
      </c>
    </row>
    <row r="13" spans="1:7" x14ac:dyDescent="0.2">
      <c r="A13" t="s">
        <v>21</v>
      </c>
      <c r="C13">
        <v>-140000</v>
      </c>
      <c r="D13">
        <f>D12+C13</f>
        <v>8800</v>
      </c>
      <c r="E13">
        <f t="shared" ref="E13:F13" si="3">E12+D13</f>
        <v>146400</v>
      </c>
      <c r="F13">
        <f t="shared" si="3"/>
        <v>272800</v>
      </c>
    </row>
    <row r="15" spans="1:7" x14ac:dyDescent="0.2">
      <c r="A15" t="s">
        <v>22</v>
      </c>
      <c r="B15">
        <f>((G10-G6)/G6)*100</f>
        <v>112.17105263157893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10" x14ac:dyDescent="0.2">
      <c r="A1" t="s">
        <v>23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2">
      <c r="A2" t="s">
        <v>24</v>
      </c>
      <c r="F2" s="1">
        <v>0.25</v>
      </c>
      <c r="G2">
        <v>90</v>
      </c>
      <c r="H2">
        <v>90</v>
      </c>
      <c r="I2">
        <v>50</v>
      </c>
      <c r="J2">
        <v>20</v>
      </c>
    </row>
    <row r="3" spans="1:10" x14ac:dyDescent="0.2">
      <c r="A3" t="s">
        <v>25</v>
      </c>
      <c r="F3" s="1">
        <v>0.15</v>
      </c>
      <c r="G3">
        <v>70</v>
      </c>
      <c r="H3">
        <v>90</v>
      </c>
      <c r="I3">
        <v>50</v>
      </c>
      <c r="J3">
        <v>20</v>
      </c>
    </row>
    <row r="4" spans="1:10" x14ac:dyDescent="0.2">
      <c r="A4" t="s">
        <v>26</v>
      </c>
      <c r="F4" s="1">
        <v>0.15</v>
      </c>
      <c r="G4">
        <v>50</v>
      </c>
      <c r="H4">
        <v>90</v>
      </c>
      <c r="I4">
        <v>50</v>
      </c>
      <c r="J4">
        <v>20</v>
      </c>
    </row>
    <row r="5" spans="1:10" x14ac:dyDescent="0.2">
      <c r="A5" t="s">
        <v>27</v>
      </c>
      <c r="F5" s="1">
        <v>0.1</v>
      </c>
      <c r="G5">
        <v>25</v>
      </c>
      <c r="H5">
        <v>90</v>
      </c>
      <c r="I5">
        <v>50</v>
      </c>
      <c r="J5">
        <v>70</v>
      </c>
    </row>
    <row r="6" spans="1:10" x14ac:dyDescent="0.2">
      <c r="A6" t="s">
        <v>28</v>
      </c>
      <c r="F6" s="1">
        <v>0.05</v>
      </c>
      <c r="G6">
        <v>20</v>
      </c>
      <c r="H6">
        <v>20</v>
      </c>
      <c r="I6">
        <v>50</v>
      </c>
      <c r="J6">
        <v>90</v>
      </c>
    </row>
    <row r="7" spans="1:10" x14ac:dyDescent="0.2">
      <c r="A7" t="s">
        <v>29</v>
      </c>
      <c r="F7" s="1">
        <v>0.2</v>
      </c>
      <c r="G7">
        <v>50</v>
      </c>
      <c r="H7">
        <v>70</v>
      </c>
      <c r="I7">
        <v>50</v>
      </c>
      <c r="J7">
        <v>50</v>
      </c>
    </row>
    <row r="8" spans="1:10" x14ac:dyDescent="0.2">
      <c r="A8" t="s">
        <v>30</v>
      </c>
      <c r="F8" s="1">
        <v>0.1</v>
      </c>
      <c r="G8">
        <v>20</v>
      </c>
      <c r="H8">
        <v>50</v>
      </c>
      <c r="I8">
        <v>50</v>
      </c>
      <c r="J8">
        <v>90</v>
      </c>
    </row>
    <row r="9" spans="1:10" x14ac:dyDescent="0.2">
      <c r="A9" t="s">
        <v>31</v>
      </c>
      <c r="F9" s="1">
        <f>SUM(F2:F8)</f>
        <v>1.0000000000000002</v>
      </c>
      <c r="G9">
        <f>SUM(F2*G2,F3*G3,F4*G4,F5*G5,F6*G6,F7*G7,F8*G8)</f>
        <v>56</v>
      </c>
      <c r="H9">
        <f>SUM(F2*H2,F3*H3,F4*H4,F5*H5,F6*H6,F7*H7,F8*H8)</f>
        <v>78.5</v>
      </c>
      <c r="I9">
        <f>SUM(F2*I2,F3*I3,F4*I4,F5*I5,F6*I6,F7*I7,F8*I8)</f>
        <v>50</v>
      </c>
      <c r="J9">
        <f>SUM(F2*J2,F3*J3,F4*J4,F5*J5,F6*J6,F7*J7,F8*J8)</f>
        <v>41.5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23" bestFit="1" customWidth="1"/>
  </cols>
  <sheetData>
    <row r="1" spans="1:5" x14ac:dyDescent="0.2">
      <c r="A1" t="s">
        <v>37</v>
      </c>
      <c r="B1" t="s">
        <v>32</v>
      </c>
      <c r="C1" t="s">
        <v>41</v>
      </c>
      <c r="D1" t="s">
        <v>42</v>
      </c>
      <c r="E1" t="s">
        <v>43</v>
      </c>
    </row>
    <row r="2" spans="1:5" x14ac:dyDescent="0.2">
      <c r="A2" t="s">
        <v>38</v>
      </c>
      <c r="B2" s="1">
        <v>0.2</v>
      </c>
      <c r="C2">
        <v>100</v>
      </c>
      <c r="D2">
        <v>70</v>
      </c>
      <c r="E2">
        <v>90</v>
      </c>
    </row>
    <row r="3" spans="1:5" x14ac:dyDescent="0.2">
      <c r="A3" t="s">
        <v>39</v>
      </c>
      <c r="B3" s="1">
        <v>0.15</v>
      </c>
      <c r="C3">
        <v>100</v>
      </c>
      <c r="D3">
        <v>70</v>
      </c>
      <c r="E3">
        <v>1.8</v>
      </c>
    </row>
    <row r="4" spans="1:5" x14ac:dyDescent="0.2">
      <c r="A4" t="s">
        <v>40</v>
      </c>
      <c r="B4" s="1">
        <v>0.25</v>
      </c>
      <c r="C4">
        <v>100</v>
      </c>
      <c r="D4">
        <v>70</v>
      </c>
      <c r="E4">
        <v>2.75</v>
      </c>
    </row>
    <row r="5" spans="1:5" x14ac:dyDescent="0.2">
      <c r="A5" t="s">
        <v>44</v>
      </c>
      <c r="B5" s="1">
        <v>0.15</v>
      </c>
      <c r="C5">
        <v>100</v>
      </c>
      <c r="D5">
        <v>80</v>
      </c>
      <c r="E5">
        <v>80</v>
      </c>
    </row>
    <row r="6" spans="1:5" x14ac:dyDescent="0.2">
      <c r="A6" t="s">
        <v>45</v>
      </c>
      <c r="B6" s="1">
        <v>0.25</v>
      </c>
      <c r="C6">
        <v>100</v>
      </c>
      <c r="D6">
        <v>95</v>
      </c>
      <c r="E6">
        <v>70</v>
      </c>
    </row>
    <row r="7" spans="1:5" x14ac:dyDescent="0.2">
      <c r="A7" t="s">
        <v>46</v>
      </c>
      <c r="B7" s="1">
        <f>SUM(B2:B6)</f>
        <v>1</v>
      </c>
      <c r="C7">
        <f>SUM(B2*C2,B3*C3,B4*C4,B5*C5,B6*C6)</f>
        <v>100</v>
      </c>
      <c r="D7">
        <f>SUM(B2*D2,B3*D3,B4*D4,B5*D5,B6*D6)</f>
        <v>77.75</v>
      </c>
      <c r="E7">
        <f>SUM(B2*E2,B3*E3,B4*E4,B5*E5,B6*E6)</f>
        <v>48.457499999999996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NPV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Thanh Quy</dc:creator>
  <cp:lastModifiedBy>Microsoft Office User</cp:lastModifiedBy>
  <dcterms:created xsi:type="dcterms:W3CDTF">2016-03-22T12:15:30Z</dcterms:created>
  <dcterms:modified xsi:type="dcterms:W3CDTF">2016-03-23T16:01:46Z</dcterms:modified>
</cp:coreProperties>
</file>